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mc:AlternateContent xmlns:mc="http://schemas.openxmlformats.org/markup-compatibility/2006">
    <mc:Choice Requires="x15">
      <x15ac:absPath xmlns:x15ac="http://schemas.microsoft.com/office/spreadsheetml/2010/11/ac" url="C:\Users\JRHLB\Downloads\"/>
    </mc:Choice>
  </mc:AlternateContent>
  <xr:revisionPtr revIDLastSave="0" documentId="8_{74538B70-07D6-4059-A6C4-2E3D3EC6657E}" xr6:coauthVersionLast="47" xr6:coauthVersionMax="47" xr10:uidLastSave="{00000000-0000-0000-0000-000000000000}"/>
  <bookViews>
    <workbookView xWindow="-110" yWindow="-110" windowWidth="19420" windowHeight="10420" tabRatio="730" activeTab="4" xr2:uid="{00000000-000D-0000-FFFF-FFFF00000000}"/>
  </bookViews>
  <sheets>
    <sheet name="Dashboard" sheetId="5" r:id="rId1"/>
    <sheet name="Results" sheetId="4" r:id="rId2"/>
    <sheet name="Instructions" sheetId="6" r:id="rId3"/>
    <sheet name="OSX 10.15" sheetId="15" state="hidden" r:id="rId4"/>
    <sheet name="OSX 11.0" sheetId="16" r:id="rId5"/>
    <sheet name="OSX 12.0" sheetId="18" r:id="rId6"/>
    <sheet name="OSX 13.0" sheetId="20" r:id="rId7"/>
    <sheet name="Appendix" sheetId="8" r:id="rId8"/>
    <sheet name="Change Log" sheetId="7" r:id="rId9"/>
    <sheet name="New Release Changes" sheetId="19" r:id="rId10"/>
    <sheet name="Issue Code Table" sheetId="9" r:id="rId11"/>
    <sheet name="Dates" sheetId="11" state="hidden" r:id="rId12"/>
  </sheets>
  <definedNames>
    <definedName name="_xlnm._FilterDatabase" localSheetId="7" hidden="1">Appendix!#REF!</definedName>
    <definedName name="_xlnm._FilterDatabase" localSheetId="10" hidden="1">'Issue Code Table'!$A$1:$U$533</definedName>
    <definedName name="_xlnm._FilterDatabase" localSheetId="9" hidden="1">'New Release Changes'!$A$2:$D$6</definedName>
    <definedName name="_xlnm._FilterDatabase" localSheetId="3" hidden="1">'OSX 10.15'!$A$2:$LT$74</definedName>
    <definedName name="_xlnm._FilterDatabase" localSheetId="4" hidden="1">'OSX 11.0'!$A$2:$LT$2</definedName>
    <definedName name="_xlnm._FilterDatabase" localSheetId="5" hidden="1">'OSX 12.0'!$A$2:$LT$80</definedName>
    <definedName name="_xlnm._FilterDatabase" localSheetId="6" hidden="1">'OSX 13.0'!$A$2:$LT$81</definedName>
    <definedName name="_xlnm.Print_Area" localSheetId="9">'New Release Changes'!$A$1:$D$3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65" i="4" l="1"/>
  <c r="AA4" i="20"/>
  <c r="AA5" i="20"/>
  <c r="AA6" i="20"/>
  <c r="AA7" i="20"/>
  <c r="AA8" i="20"/>
  <c r="AA9" i="20"/>
  <c r="AA10" i="20"/>
  <c r="AA11" i="20"/>
  <c r="AA12" i="20"/>
  <c r="AA13" i="20"/>
  <c r="AA14" i="20"/>
  <c r="AA15" i="20"/>
  <c r="AA16" i="20"/>
  <c r="AA17" i="20"/>
  <c r="AA18" i="20"/>
  <c r="AA19" i="20"/>
  <c r="AA20" i="20"/>
  <c r="AA21" i="20"/>
  <c r="AA22" i="20"/>
  <c r="AA23" i="20"/>
  <c r="AA24" i="20"/>
  <c r="AA25" i="20"/>
  <c r="AA26" i="20"/>
  <c r="AA27" i="20"/>
  <c r="AA28" i="20"/>
  <c r="AA29" i="20"/>
  <c r="AA30" i="20"/>
  <c r="AA31" i="20"/>
  <c r="AA32" i="20"/>
  <c r="AA33" i="20"/>
  <c r="AA34" i="20"/>
  <c r="AA35" i="20"/>
  <c r="AA36" i="20"/>
  <c r="AA37" i="20"/>
  <c r="AA38" i="20"/>
  <c r="AA39" i="20"/>
  <c r="AA40" i="20"/>
  <c r="AA41" i="20"/>
  <c r="AA42" i="20"/>
  <c r="AA43" i="20"/>
  <c r="AA44" i="20"/>
  <c r="AA45" i="20"/>
  <c r="AA46" i="20"/>
  <c r="AA47" i="20"/>
  <c r="AA48" i="20"/>
  <c r="AA49" i="20"/>
  <c r="AA50" i="20"/>
  <c r="AA51" i="20"/>
  <c r="AA52" i="20"/>
  <c r="AA53" i="20"/>
  <c r="AA54" i="20"/>
  <c r="AA55" i="20"/>
  <c r="AA56" i="20"/>
  <c r="AA57" i="20"/>
  <c r="AA58" i="20"/>
  <c r="AA59" i="20"/>
  <c r="AA60" i="20"/>
  <c r="AA61" i="20"/>
  <c r="AA62" i="20"/>
  <c r="AA63" i="20"/>
  <c r="AA64" i="20"/>
  <c r="AA65" i="20"/>
  <c r="AA66" i="20"/>
  <c r="AA67" i="20"/>
  <c r="AA68" i="20"/>
  <c r="AA69" i="20"/>
  <c r="AA70" i="20"/>
  <c r="AA71" i="20"/>
  <c r="AA72" i="20"/>
  <c r="AA73" i="20"/>
  <c r="AA74" i="20"/>
  <c r="AA75" i="20"/>
  <c r="AA76" i="20"/>
  <c r="AA77" i="20"/>
  <c r="AA78" i="20"/>
  <c r="AA79" i="20"/>
  <c r="AA80" i="20"/>
  <c r="O65" i="4" l="1"/>
  <c r="M65" i="4"/>
  <c r="E65" i="4"/>
  <c r="D65" i="4"/>
  <c r="C65" i="4"/>
  <c r="K74" i="4" l="1"/>
  <c r="K73" i="4"/>
  <c r="J73" i="4"/>
  <c r="K70" i="4"/>
  <c r="K69" i="4"/>
  <c r="N65" i="4"/>
  <c r="F65" i="4"/>
  <c r="AA3" i="20"/>
  <c r="O47" i="4"/>
  <c r="M47" i="4"/>
  <c r="E47" i="4"/>
  <c r="D47" i="4"/>
  <c r="C47" i="4"/>
  <c r="B47" i="4"/>
  <c r="K56" i="4"/>
  <c r="K55" i="4"/>
  <c r="J55" i="4"/>
  <c r="K52" i="4"/>
  <c r="K51" i="4"/>
  <c r="AA4" i="18"/>
  <c r="AA5" i="18"/>
  <c r="AA6" i="18"/>
  <c r="AA7" i="18"/>
  <c r="AA8" i="18"/>
  <c r="AA9" i="18"/>
  <c r="AA10" i="18"/>
  <c r="AA11" i="18"/>
  <c r="AA12" i="18"/>
  <c r="AA13" i="18"/>
  <c r="AA14" i="18"/>
  <c r="AA15" i="18"/>
  <c r="AA16" i="18"/>
  <c r="AA17" i="18"/>
  <c r="AA18" i="18"/>
  <c r="AA19" i="18"/>
  <c r="AA20" i="18"/>
  <c r="AA21" i="18"/>
  <c r="AA22" i="18"/>
  <c r="AA23" i="18"/>
  <c r="AA24" i="18"/>
  <c r="AA25" i="18"/>
  <c r="AA26" i="18"/>
  <c r="AA27" i="18"/>
  <c r="AA28" i="18"/>
  <c r="AA29" i="18"/>
  <c r="AA30" i="18"/>
  <c r="AA31" i="18"/>
  <c r="AA32" i="18"/>
  <c r="AA33" i="18"/>
  <c r="AA34" i="18"/>
  <c r="AA35" i="18"/>
  <c r="AA36" i="18"/>
  <c r="AA37" i="18"/>
  <c r="AA38" i="18"/>
  <c r="AA39" i="18"/>
  <c r="AA40" i="18"/>
  <c r="AA41" i="18"/>
  <c r="AA42" i="18"/>
  <c r="AA43" i="18"/>
  <c r="AA44" i="18"/>
  <c r="AA45" i="18"/>
  <c r="AA46" i="18"/>
  <c r="AA47" i="18"/>
  <c r="AA48" i="18"/>
  <c r="AA49" i="18"/>
  <c r="AA50" i="18"/>
  <c r="AA51" i="18"/>
  <c r="AA52" i="18"/>
  <c r="AA53" i="18"/>
  <c r="AA54" i="18"/>
  <c r="AA55" i="18"/>
  <c r="AA56" i="18"/>
  <c r="AA57" i="18"/>
  <c r="AA58" i="18"/>
  <c r="AA59" i="18"/>
  <c r="AA60" i="18"/>
  <c r="AA61" i="18"/>
  <c r="AA62" i="18"/>
  <c r="AA63" i="18"/>
  <c r="AA64" i="18"/>
  <c r="AA65" i="18"/>
  <c r="AA66" i="18"/>
  <c r="AA67" i="18"/>
  <c r="AA68" i="18"/>
  <c r="AA69" i="18"/>
  <c r="AA70" i="18"/>
  <c r="AA71" i="18"/>
  <c r="AA72" i="18"/>
  <c r="AA73" i="18"/>
  <c r="AA74" i="18"/>
  <c r="AA75" i="18"/>
  <c r="AA76" i="18"/>
  <c r="AA77" i="18"/>
  <c r="AA78" i="18"/>
  <c r="AA79" i="18"/>
  <c r="F70" i="4" l="1"/>
  <c r="F71" i="4"/>
  <c r="F72" i="4"/>
  <c r="F73" i="4"/>
  <c r="F74" i="4"/>
  <c r="F75" i="4"/>
  <c r="F76" i="4"/>
  <c r="E70" i="4"/>
  <c r="E71" i="4"/>
  <c r="E72" i="4"/>
  <c r="E73" i="4"/>
  <c r="E74" i="4"/>
  <c r="E75" i="4"/>
  <c r="E76" i="4"/>
  <c r="D70" i="4"/>
  <c r="I70" i="4" s="1"/>
  <c r="D71" i="4"/>
  <c r="I71" i="4" s="1"/>
  <c r="D72" i="4"/>
  <c r="I72" i="4" s="1"/>
  <c r="D73" i="4"/>
  <c r="I73" i="4" s="1"/>
  <c r="D74" i="4"/>
  <c r="I74" i="4" s="1"/>
  <c r="D75" i="4"/>
  <c r="I75" i="4" s="1"/>
  <c r="D76" i="4"/>
  <c r="I76" i="4" s="1"/>
  <c r="C70" i="4"/>
  <c r="C71" i="4"/>
  <c r="C72" i="4"/>
  <c r="C73" i="4"/>
  <c r="C74" i="4"/>
  <c r="C75" i="4"/>
  <c r="C76" i="4"/>
  <c r="D69" i="4"/>
  <c r="I69" i="4" s="1"/>
  <c r="F69" i="4"/>
  <c r="E69" i="4"/>
  <c r="C69" i="4"/>
  <c r="J69" i="4"/>
  <c r="N47" i="4"/>
  <c r="J51" i="4" s="1"/>
  <c r="F47" i="4"/>
  <c r="AA3" i="18"/>
  <c r="H70" i="4" l="1"/>
  <c r="H72" i="4"/>
  <c r="H69" i="4"/>
  <c r="H71" i="4"/>
  <c r="H76" i="4"/>
  <c r="H74" i="4"/>
  <c r="H75" i="4"/>
  <c r="H73" i="4"/>
  <c r="F58" i="4"/>
  <c r="D52" i="4"/>
  <c r="I52" i="4" s="1"/>
  <c r="C53" i="4"/>
  <c r="D51" i="4"/>
  <c r="I51" i="4" s="1"/>
  <c r="E52" i="4"/>
  <c r="D53" i="4"/>
  <c r="I53" i="4" s="1"/>
  <c r="C54" i="4"/>
  <c r="C51" i="4"/>
  <c r="F52" i="4"/>
  <c r="E53" i="4"/>
  <c r="D54" i="4"/>
  <c r="I54" i="4" s="1"/>
  <c r="C55" i="4"/>
  <c r="F53" i="4"/>
  <c r="E54" i="4"/>
  <c r="D55" i="4"/>
  <c r="I55" i="4" s="1"/>
  <c r="C56" i="4"/>
  <c r="F54" i="4"/>
  <c r="E55" i="4"/>
  <c r="D56" i="4"/>
  <c r="I56" i="4" s="1"/>
  <c r="C57" i="4"/>
  <c r="F55" i="4"/>
  <c r="E56" i="4"/>
  <c r="D57" i="4"/>
  <c r="I57" i="4" s="1"/>
  <c r="C58" i="4"/>
  <c r="F56" i="4"/>
  <c r="E57" i="4"/>
  <c r="D58" i="4"/>
  <c r="I58" i="4" s="1"/>
  <c r="F51" i="4"/>
  <c r="F57" i="4"/>
  <c r="E58" i="4"/>
  <c r="C52" i="4"/>
  <c r="E51" i="4"/>
  <c r="O11" i="4"/>
  <c r="M11" i="4"/>
  <c r="D11" i="4"/>
  <c r="E11" i="4"/>
  <c r="C11" i="4"/>
  <c r="B11" i="4"/>
  <c r="C29" i="4"/>
  <c r="AA4" i="15"/>
  <c r="AA5" i="15"/>
  <c r="AA6" i="15"/>
  <c r="AA7" i="15"/>
  <c r="AA8" i="15"/>
  <c r="AA9" i="15"/>
  <c r="AA10" i="15"/>
  <c r="AA11" i="15"/>
  <c r="AA12" i="15"/>
  <c r="AA13" i="15"/>
  <c r="AA14" i="15"/>
  <c r="AA15" i="15"/>
  <c r="AA16" i="15"/>
  <c r="AA17" i="15"/>
  <c r="AA18" i="15"/>
  <c r="AA19" i="15"/>
  <c r="AA20" i="15"/>
  <c r="AA21" i="15"/>
  <c r="AA22" i="15"/>
  <c r="AA23" i="15"/>
  <c r="AA24" i="15"/>
  <c r="AA25" i="15"/>
  <c r="AA26" i="15"/>
  <c r="AA27" i="15"/>
  <c r="AA28" i="15"/>
  <c r="AA29" i="15"/>
  <c r="AA30" i="15"/>
  <c r="AA31" i="15"/>
  <c r="AA32" i="15"/>
  <c r="AA33" i="15"/>
  <c r="AA34" i="15"/>
  <c r="AA35" i="15"/>
  <c r="AA36" i="15"/>
  <c r="AA37" i="15"/>
  <c r="AA38" i="15"/>
  <c r="AA39" i="15"/>
  <c r="AA40" i="15"/>
  <c r="AA41" i="15"/>
  <c r="AA42" i="15"/>
  <c r="AA43" i="15"/>
  <c r="AA44" i="15"/>
  <c r="AA45" i="15"/>
  <c r="AA46" i="15"/>
  <c r="AA47" i="15"/>
  <c r="AA48" i="15"/>
  <c r="AA49" i="15"/>
  <c r="AA50" i="15"/>
  <c r="AA51" i="15"/>
  <c r="AA52" i="15"/>
  <c r="AA53" i="15"/>
  <c r="AA54" i="15"/>
  <c r="AA55" i="15"/>
  <c r="AA56" i="15"/>
  <c r="AA57" i="15"/>
  <c r="AA58" i="15"/>
  <c r="AA59" i="15"/>
  <c r="AA60" i="15"/>
  <c r="AA61" i="15"/>
  <c r="AA62" i="15"/>
  <c r="AA63" i="15"/>
  <c r="AA64" i="15"/>
  <c r="AA65" i="15"/>
  <c r="AA66" i="15"/>
  <c r="AA67" i="15"/>
  <c r="AA68" i="15"/>
  <c r="AA69" i="15"/>
  <c r="AA70" i="15"/>
  <c r="AA71" i="15"/>
  <c r="AA72" i="15"/>
  <c r="AA73" i="15"/>
  <c r="AA74" i="15"/>
  <c r="O29" i="4"/>
  <c r="M29" i="4"/>
  <c r="E29" i="4"/>
  <c r="D29" i="4"/>
  <c r="B29" i="4"/>
  <c r="K38" i="4"/>
  <c r="K37" i="4"/>
  <c r="K34" i="4"/>
  <c r="K33" i="4"/>
  <c r="AA4" i="16"/>
  <c r="AA5" i="16"/>
  <c r="AA6" i="16"/>
  <c r="AA7" i="16"/>
  <c r="AA8" i="16"/>
  <c r="AA9" i="16"/>
  <c r="AA10" i="16"/>
  <c r="AA11" i="16"/>
  <c r="AA12" i="16"/>
  <c r="AA13" i="16"/>
  <c r="AA14" i="16"/>
  <c r="AA15" i="16"/>
  <c r="AA16" i="16"/>
  <c r="AA17" i="16"/>
  <c r="AA18" i="16"/>
  <c r="AA19" i="16"/>
  <c r="AA20" i="16"/>
  <c r="AA21" i="16"/>
  <c r="AA22" i="16"/>
  <c r="AA23" i="16"/>
  <c r="AA24" i="16"/>
  <c r="AA25" i="16"/>
  <c r="AA26" i="16"/>
  <c r="AA27" i="16"/>
  <c r="AA28" i="16"/>
  <c r="AA29" i="16"/>
  <c r="AA30" i="16"/>
  <c r="AA31" i="16"/>
  <c r="AA32" i="16"/>
  <c r="AA33" i="16"/>
  <c r="AA34" i="16"/>
  <c r="AA35" i="16"/>
  <c r="AA36" i="16"/>
  <c r="AA37" i="16"/>
  <c r="AA38" i="16"/>
  <c r="AA39" i="16"/>
  <c r="AA40" i="16"/>
  <c r="AA41" i="16"/>
  <c r="AA42" i="16"/>
  <c r="AA43" i="16"/>
  <c r="AA44" i="16"/>
  <c r="AA45" i="16"/>
  <c r="AA46" i="16"/>
  <c r="AA47" i="16"/>
  <c r="AA48" i="16"/>
  <c r="AA49" i="16"/>
  <c r="AA50" i="16"/>
  <c r="AA51" i="16"/>
  <c r="AA52" i="16"/>
  <c r="AA53" i="16"/>
  <c r="AA54" i="16"/>
  <c r="AA55" i="16"/>
  <c r="AA56" i="16"/>
  <c r="AA57" i="16"/>
  <c r="AA58" i="16"/>
  <c r="AA59" i="16"/>
  <c r="AA60" i="16"/>
  <c r="AA61" i="16"/>
  <c r="AA62" i="16"/>
  <c r="AA63" i="16"/>
  <c r="AA64" i="16"/>
  <c r="AA65" i="16"/>
  <c r="AA66" i="16"/>
  <c r="AA67" i="16"/>
  <c r="AA68" i="16"/>
  <c r="AA69" i="16"/>
  <c r="AA70" i="16"/>
  <c r="AA71" i="16"/>
  <c r="AA72" i="16"/>
  <c r="AA73" i="16"/>
  <c r="AA74" i="16"/>
  <c r="AA75" i="16"/>
  <c r="AA3" i="16"/>
  <c r="D77" i="4" l="1"/>
  <c r="G65" i="4" s="1"/>
  <c r="H52" i="4"/>
  <c r="H54" i="4"/>
  <c r="H58" i="4"/>
  <c r="H56" i="4"/>
  <c r="H51" i="4"/>
  <c r="H57" i="4"/>
  <c r="H55" i="4"/>
  <c r="H53" i="4"/>
  <c r="E36" i="4"/>
  <c r="D36" i="4"/>
  <c r="F36" i="4"/>
  <c r="F35" i="4"/>
  <c r="F38" i="4"/>
  <c r="D35" i="4"/>
  <c r="E34" i="4"/>
  <c r="F34" i="4"/>
  <c r="D40" i="4"/>
  <c r="E39" i="4"/>
  <c r="F39" i="4"/>
  <c r="F37" i="4"/>
  <c r="D37" i="4"/>
  <c r="E38" i="4"/>
  <c r="D39" i="4"/>
  <c r="E40" i="4"/>
  <c r="E35" i="4"/>
  <c r="D38" i="4"/>
  <c r="D34" i="4"/>
  <c r="E37" i="4"/>
  <c r="F40" i="4"/>
  <c r="C34" i="4"/>
  <c r="C37" i="4"/>
  <c r="C40" i="4"/>
  <c r="C36" i="4"/>
  <c r="C39" i="4"/>
  <c r="C35" i="4"/>
  <c r="C38" i="4"/>
  <c r="C33" i="4"/>
  <c r="F33" i="4"/>
  <c r="E33" i="4"/>
  <c r="D33" i="4"/>
  <c r="N29" i="4"/>
  <c r="J33" i="4" s="1"/>
  <c r="F29" i="4"/>
  <c r="D59" i="4" l="1"/>
  <c r="G47" i="4" s="1"/>
  <c r="AA3" i="15"/>
  <c r="F18" i="4" l="1"/>
  <c r="F15" i="4"/>
  <c r="E15" i="4"/>
  <c r="F20" i="4"/>
  <c r="D21" i="4"/>
  <c r="D19" i="4"/>
  <c r="E19" i="4"/>
  <c r="F16" i="4"/>
  <c r="E16" i="4"/>
  <c r="E22" i="4"/>
  <c r="C20" i="4"/>
  <c r="D15" i="4"/>
  <c r="C22" i="4"/>
  <c r="E18" i="4"/>
  <c r="C16" i="4"/>
  <c r="E20" i="4"/>
  <c r="D20" i="4"/>
  <c r="F21" i="4"/>
  <c r="D22" i="4"/>
  <c r="F19" i="4"/>
  <c r="F22" i="4"/>
  <c r="F17" i="4"/>
  <c r="D18" i="4"/>
  <c r="C18" i="4"/>
  <c r="C21" i="4"/>
  <c r="C19" i="4"/>
  <c r="E21" i="4"/>
  <c r="D16" i="4"/>
  <c r="C17" i="4"/>
  <c r="D17" i="4"/>
  <c r="E17" i="4"/>
  <c r="I36" i="4"/>
  <c r="H35" i="4"/>
  <c r="I40" i="4"/>
  <c r="I38" i="4"/>
  <c r="I37" i="4"/>
  <c r="H36" i="4"/>
  <c r="I35" i="4"/>
  <c r="I39" i="4"/>
  <c r="H38" i="4"/>
  <c r="H37" i="4"/>
  <c r="I34" i="4"/>
  <c r="I33" i="4"/>
  <c r="H40" i="4" l="1"/>
  <c r="H33" i="4"/>
  <c r="H34" i="4"/>
  <c r="H39" i="4"/>
  <c r="D41" i="4" l="1"/>
  <c r="G29" i="4" s="1"/>
  <c r="J37" i="4"/>
  <c r="F5" i="11"/>
  <c r="C5" i="11" s="1"/>
  <c r="F4" i="11"/>
  <c r="C4" i="11" s="1"/>
  <c r="F3" i="11"/>
  <c r="C3" i="11" s="1"/>
  <c r="F2" i="11"/>
  <c r="C2" i="11" s="1"/>
  <c r="K20" i="4"/>
  <c r="K19" i="4"/>
  <c r="K16" i="4"/>
  <c r="K15" i="4"/>
  <c r="J19" i="4" l="1"/>
  <c r="I22" i="4"/>
  <c r="F11" i="4"/>
  <c r="N11" i="4"/>
  <c r="J15" i="4" s="1"/>
  <c r="C15" i="4"/>
  <c r="I19" i="4"/>
  <c r="I21" i="4"/>
  <c r="I18" i="4"/>
  <c r="I15" i="4"/>
  <c r="I20" i="4"/>
  <c r="I16" i="4"/>
  <c r="I17" i="4"/>
  <c r="H16" i="4" l="1"/>
  <c r="H15" i="4"/>
  <c r="H22" i="4"/>
  <c r="H19" i="4"/>
  <c r="H18" i="4"/>
  <c r="H20" i="4"/>
  <c r="H21" i="4"/>
  <c r="H17" i="4"/>
  <c r="D23" i="4" l="1"/>
  <c r="G11" i="4" s="1"/>
</calcChain>
</file>

<file path=xl/sharedStrings.xml><?xml version="1.0" encoding="utf-8"?>
<sst xmlns="http://schemas.openxmlformats.org/spreadsheetml/2006/main" count="6888" uniqueCount="3410">
  <si>
    <t>Internal Revenue Service</t>
  </si>
  <si>
    <t>Office of Safeguards</t>
  </si>
  <si>
    <t xml:space="preserve"> ▪ SCSEM Subject: Macintosh OS X 10.15, 11.0, 12.0, and 13.0.</t>
  </si>
  <si>
    <t xml:space="preserve"> ▪ SCSEM Version: 8.0</t>
  </si>
  <si>
    <t xml:space="preserve"> ▪ SCSEM Release Date: September 30, 2023</t>
  </si>
  <si>
    <t>NOTICE:</t>
  </si>
  <si>
    <t>The IRS strongly recommends agencies test all Safeguard Computer Security Evaluation Matrix (SCSEM) settings in a development or test</t>
  </si>
  <si>
    <t>environment prior to deployment in production.   In some cases a security setting may impact a system’s functionality and usability. Consequently,</t>
  </si>
  <si>
    <t>it is important to perform testing to determine the impact on system security, functionality, and usability. Ideally, the test system configuration</t>
  </si>
  <si>
    <t>should match the production system configuration.  Prior to making changes to the production system, agencies should back up all critical data</t>
  </si>
  <si>
    <t>files on the system and if possible, make a full backup of the system to ensure it can be restored to its pre-SCSEM state if necessary.</t>
  </si>
  <si>
    <t>General Testing Information</t>
  </si>
  <si>
    <t>Agency Name:</t>
  </si>
  <si>
    <t>Agency Code:</t>
  </si>
  <si>
    <t>Test Location:</t>
  </si>
  <si>
    <t>Test Date:</t>
  </si>
  <si>
    <t>Closing Date:</t>
  </si>
  <si>
    <t>Shared Agencies:</t>
  </si>
  <si>
    <t>Name of Tester:</t>
  </si>
  <si>
    <t>Device Name:</t>
  </si>
  <si>
    <t>OS/App Version:</t>
  </si>
  <si>
    <t>Network Location:</t>
  </si>
  <si>
    <t xml:space="preserve">Device Function: </t>
  </si>
  <si>
    <t>Agency Representatives and Contact Information</t>
  </si>
  <si>
    <t>Name:</t>
  </si>
  <si>
    <t>Org:</t>
  </si>
  <si>
    <t>Title:</t>
  </si>
  <si>
    <t>Phone:</t>
  </si>
  <si>
    <t>E-mail:</t>
  </si>
  <si>
    <t>This SCSEM was designed to comply with Section 508 of the Rehabilitation Act</t>
  </si>
  <si>
    <t>Please submit SCSEM feedback and suggestions to SafeguardReports@IRS.gov</t>
  </si>
  <si>
    <t>Obtain SCSEM updates online at http://www.irs.gov/uac/Safeguards-Program</t>
  </si>
  <si>
    <t>Internal</t>
  </si>
  <si>
    <t>External</t>
  </si>
  <si>
    <t>Stand-alone</t>
  </si>
  <si>
    <t>Testing Results</t>
  </si>
  <si>
    <t>INSTRUCTIONS:</t>
  </si>
  <si>
    <t>Sections below are automatically calculated.</t>
  </si>
  <si>
    <t>The 'Info' status is provided for use by the tester during test execution to indicate more information is needed to complete the test.</t>
  </si>
  <si>
    <t>It is not an acceptable final test status, all test cases should be Pass, Fail or N/A at the conclusion of testing.</t>
  </si>
  <si>
    <t>Macintosh OSX 10.15</t>
  </si>
  <si>
    <t xml:space="preserve">This table calculates all tests in the Macintosh OSX 10.15 Test Cases Tab       </t>
  </si>
  <si>
    <r>
      <t xml:space="preserve">Final Test Results </t>
    </r>
    <r>
      <rPr>
        <sz val="10"/>
        <rFont val="Arial"/>
        <family val="2"/>
      </rPr>
      <t>(This table calculates all tests in the Test Cases tab)</t>
    </r>
  </si>
  <si>
    <t>Overall SCSEM Statistics</t>
  </si>
  <si>
    <t>Passed</t>
  </si>
  <si>
    <t>Failed</t>
  </si>
  <si>
    <t>Additional Information Requested</t>
  </si>
  <si>
    <t>N/A</t>
  </si>
  <si>
    <t>Total Number of Tests Performed</t>
  </si>
  <si>
    <t>Weighted Pass Rate</t>
  </si>
  <si>
    <t>All SCSEM Tests</t>
  </si>
  <si>
    <t>Complete</t>
  </si>
  <si>
    <t>Blank</t>
  </si>
  <si>
    <t>Available</t>
  </si>
  <si>
    <t>Totals</t>
  </si>
  <si>
    <t>Weighted Score</t>
  </si>
  <si>
    <t>Risk Rating</t>
  </si>
  <si>
    <t>Test Cases</t>
  </si>
  <si>
    <t>Pass</t>
  </si>
  <si>
    <t>Fail</t>
  </si>
  <si>
    <t>Weight</t>
  </si>
  <si>
    <t>Possible</t>
  </si>
  <si>
    <t>Actual</t>
  </si>
  <si>
    <t>Device Weighted Score:</t>
  </si>
  <si>
    <t>Macintosh OSX 11.0</t>
  </si>
  <si>
    <t xml:space="preserve">This table calculates all tests in the Macintosh OSX 11.0 Test Cases Tab       </t>
  </si>
  <si>
    <t>Macintosh OSX 12.0</t>
  </si>
  <si>
    <t xml:space="preserve">This table calculates all tests in the Macintosh OSX 12.0 Test Cases Tab       </t>
  </si>
  <si>
    <t>Macintosh OSX 13.0</t>
  </si>
  <si>
    <t xml:space="preserve">This table calculates all tests in the Macintosh OSX 13.0 Test Cases Tab       </t>
  </si>
  <si>
    <t>Instructions</t>
  </si>
  <si>
    <t>Introduction and Purpose:</t>
  </si>
  <si>
    <t xml:space="preserve">This SCSEM is used by the IRS Office of Safeguards to evaluate compliance with IRS Publication 1075 for agencies that have implemented  
security controls for Macintosh OS X for systems that receive, store or process or transmit Federal Tax Information (FTI). 
Agencies should use this SCSEM to prepare for an upcoming Safeguards review. It is also an effective tool for agency use as part of internal periodic 
security assessments or internal inspections to ensure continued compliance in the years when a Safeguards review is not scheduled.  The agency 
can also use the SCSEM to identify the types of policies and procedures required to ensure continued compliance with IRS Publication 1075.
</t>
  </si>
  <si>
    <t>Test Cases Legend:</t>
  </si>
  <si>
    <t>▪ Test ID</t>
  </si>
  <si>
    <t xml:space="preserve">Pre-populated number to uniquely identify SCSEM test cases.  The ID format  includes the platform, platform version </t>
  </si>
  <si>
    <t>and a unique number (01-XX) and can therefore be easily identified after the test has been executed.</t>
  </si>
  <si>
    <t>▪ NIST ID</t>
  </si>
  <si>
    <t>Mapping of test case requirements to one or more NIST SP 800-53 control identifiers for reporting purposes.</t>
  </si>
  <si>
    <t>▪ NIST Control Name</t>
  </si>
  <si>
    <t>Full name which describes the NIST ID.</t>
  </si>
  <si>
    <t>▪ Test Method:</t>
  </si>
  <si>
    <t>The test case is executed by Interview or Examine methods in accordance with the test methodology specified 
in NIST SP 800-53A.  In test plans where Automated testing is available, Automated and Manual indicators are added to 
the Test method to indicate whether the test can be accomplished through the Automated Assessment tool.</t>
  </si>
  <si>
    <t>▪ Description</t>
  </si>
  <si>
    <t xml:space="preserve">Description of specifically what the test is designed to accomplish.  The objective should be a summary of the </t>
  </si>
  <si>
    <t>test case and expected results.</t>
  </si>
  <si>
    <t>▪ Test Procedures</t>
  </si>
  <si>
    <t xml:space="preserve">A detailed description of the step-by-step instructions to be followed by the tester.  The test procedures should be </t>
  </si>
  <si>
    <t>executed using the applicable NIST 800-53A test method (Interview, Examine).</t>
  </si>
  <si>
    <t>▪ Expected Results</t>
  </si>
  <si>
    <t>Provides a description of the acceptable conditions allowed as a result of the test procedure execution.</t>
  </si>
  <si>
    <t>▪ Actual Results</t>
  </si>
  <si>
    <t>The tester shall provide appropriate detail describing the outcome of the test.  The tester is responsible for identifying</t>
  </si>
  <si>
    <t>Interviewees and Evidence to validate the results in this field or the separate Notes/Evidence field.</t>
  </si>
  <si>
    <t>▪ Status</t>
  </si>
  <si>
    <t xml:space="preserve">The tester indicates the status for the test results (Pass, Fail, Info, N/A).  "Pass" indicates that the expected results </t>
  </si>
  <si>
    <t>were met.  "Fail" indicates the expected results were not met.  "Info" is temporary and indicates that the test execution</t>
  </si>
  <si>
    <t xml:space="preserve">is not completed and additional information is required to determine a Pass/Fail status. "N/A" indicates that the </t>
  </si>
  <si>
    <t xml:space="preserve">test subject is not capable of implementing the expected results and doing so does not impact security.  The tester </t>
  </si>
  <si>
    <t>must determine the appropriateness of the "N/A" status.</t>
  </si>
  <si>
    <t>▪ Notes/Evidence</t>
  </si>
  <si>
    <t xml:space="preserve">As determined appropriate to the tester or as required by the test method, procedures or expected results, the tester </t>
  </si>
  <si>
    <t>may need to provide additional information pertaining to the test execution (Interviewee, Documentation, etc.)</t>
  </si>
  <si>
    <t>▪ Criticality</t>
  </si>
  <si>
    <t>The risk category has been pre-populated next to each control based on Safeguard’s definition of control criticality and to assist agencies in establishing priorities for corrective action.  The reviewer may recommend a change to the prioritization to the SRT Chief in order to accurately reflect the risk and the overall security posture based on environment specific testing.</t>
  </si>
  <si>
    <t>▪ Issue Codes</t>
  </si>
  <si>
    <t>A single issue code must be selected for each test case to calculate the weighted risk score.  The tester must perform this activity when executing each test.</t>
  </si>
  <si>
    <t>Test ID #</t>
  </si>
  <si>
    <t>NIST ID</t>
  </si>
  <si>
    <t>NIST Control Name</t>
  </si>
  <si>
    <t>Test Method</t>
  </si>
  <si>
    <t>Section Title</t>
  </si>
  <si>
    <t>Description</t>
  </si>
  <si>
    <t>Test Procedures</t>
  </si>
  <si>
    <t>Expected Results</t>
  </si>
  <si>
    <t>Actual Results</t>
  </si>
  <si>
    <t>Status</t>
  </si>
  <si>
    <t>Finding Statement (Internal Use Only)</t>
  </si>
  <si>
    <t>Notes/Evidence</t>
  </si>
  <si>
    <t>Criticality Rating</t>
  </si>
  <si>
    <t>Issue Code</t>
  </si>
  <si>
    <t>Issue Code Mapping</t>
  </si>
  <si>
    <t>CIS Benchmark Section #</t>
  </si>
  <si>
    <t>CIS Recommendation #</t>
  </si>
  <si>
    <t>Rationale Statement</t>
  </si>
  <si>
    <t>Remediation Procedure</t>
  </si>
  <si>
    <t xml:space="preserve">Remediation Statement (Internal Use Only)         </t>
  </si>
  <si>
    <t>CAP Request Statement (Internal Use Only)</t>
  </si>
  <si>
    <t>Risk Rating (Do Not Edit)</t>
  </si>
  <si>
    <t>MacOSX10.15-01</t>
  </si>
  <si>
    <t>SA-22</t>
  </si>
  <si>
    <t>Unsupported System Components</t>
  </si>
  <si>
    <t>Test (Manual)</t>
  </si>
  <si>
    <t>Operating System Support</t>
  </si>
  <si>
    <t>Verify that the operating system is under vendor support.
Each organization responsible for the management of Mac systems shall ensure that unsupported technology is removed or upgraded to a supported version prior to a vendor dropping support.</t>
  </si>
  <si>
    <t>Determine if the operating system version is a supported release. Refer to the vendors support website to verify that support for it has not expired.</t>
  </si>
  <si>
    <t>Support for the installed version has not expired. Security updates or hot fixes are available to address any security flaws discovered.</t>
  </si>
  <si>
    <t>Vendor recommended support is not in place for the operating system.</t>
  </si>
  <si>
    <r>
      <rPr>
        <b/>
        <sz val="10"/>
        <rFont val="Arial"/>
        <family val="2"/>
      </rPr>
      <t>End of General Support:</t>
    </r>
    <r>
      <rPr>
        <sz val="10"/>
        <rFont val="Arial"/>
        <family val="2"/>
      </rPr>
      <t xml:space="preserve">
macOS 10.15 11/30/2022
macOS 11.0 11/30/2023
macOS 12.0 Supported</t>
    </r>
  </si>
  <si>
    <t>Critical</t>
  </si>
  <si>
    <t>HSA8
HSA9
HSA7</t>
  </si>
  <si>
    <t>HSA8: The internally hosted operating system's major release is no longer supported by the vendor
HSA9: The internally hosted operating system's minor release is no longer supported by the vendor
HSA7: The external facing system is no longer supported by the vendor</t>
  </si>
  <si>
    <t>Obtain a valid support contract or upgrade to a version of the operating system which is guaranteed security patches.</t>
  </si>
  <si>
    <t>Upgrade the Mac Operating System to a vendor-supported version. Once deployed, harden the upgraded system in accordance with IRS standards using the corresponding SCSEM for MacOS.Upgrade the Mac Operating System to a vendor-supported version. Once deployed, harden the system in accordance with IRS standards using the corresponding SCSEM for MacOS.</t>
  </si>
  <si>
    <t>To close this finding, please provide a screenshot that includes the hostname, operating system or firmware version and patch level of the upgraded system. If new hardware is required, please provide a signed certification from the agency's CISO stating the legacy MacOS has been decommissioned and properly sanitized in accordance with IRS Publication 1075 with the agency's CAP.</t>
  </si>
  <si>
    <t>MacOSX10.15-02</t>
  </si>
  <si>
    <t>SI-2</t>
  </si>
  <si>
    <t>Flaw Remediation</t>
  </si>
  <si>
    <t>Test (Automated)</t>
  </si>
  <si>
    <t>All Apple provided software is current</t>
  </si>
  <si>
    <t>Software vendors release security patches and software updates for their products when security vulnerabilities are discovered. There is no simple way to complete this action without a network connection to an Apple software repository. Please ensure appropriate access for this control. This check is only for what Apple provides through software update.
Software updates should be run at minimum every 30 days. Run the following command to verify when software update was previously run: `$ sudo defaults read /Library/Preferences/com.apple.SoftwareUpdate | grep -e LastFullSuccessfulDate`. The response should be in the last 30 days (_Example_): `LastFullSuccessfulDate = "2020-07-30 12:45:25 +0000";`</t>
  </si>
  <si>
    <t>Perform the following to ensure there are no available software updates:
Graphical Method:
1) Open System Preferences
2) Select Software Update
3) Select Automatically check for updates to allow Software Update to check with Apple's servers for any outstanding updates
4) Select Show Updates to verify that there are no software updates available
Terminal Method:
Run the following command to verify there are no software updates: 
$ sudo softwareupdate -l
Software Update Tool
Finding available software
No new software available. 
Computers that have installed pre-release software in the past will fail this check if there are pre-release software updates available when audited. In the App Store setting System Preferences the computer may be set to no longer receive pre-release software.</t>
  </si>
  <si>
    <t>Result: No new software available.</t>
  </si>
  <si>
    <t>The system is not regularly patched from the vendor.</t>
  </si>
  <si>
    <t>Significant</t>
  </si>
  <si>
    <t>HSI2</t>
  </si>
  <si>
    <t>HSI2: System patch level is insufficient</t>
  </si>
  <si>
    <t>1</t>
  </si>
  <si>
    <t>1.1</t>
  </si>
  <si>
    <t>It is important that these updates be applied in a timely manner to prevent unauthorized persons from exploiting the identified vulnerabilities.</t>
  </si>
  <si>
    <t>Perform the following to install all available software updates:
Graphical Method:
1) Open System Preferences
2) Select Software Update
3) Select Show Updates
4) Select Update All
Terminal Method:
Run the following command to verify what packages need to be installed:
$ sudo softwareupdate -l 
The output will include the following:
`Software Update found the following new or updated software:`
Run the following command to install all the packages that need to be updated:
$ sudo softwareupdate -i -a
Or run the following command to install individual packages:
$ sudo softwareupdate -i '&lt;package name&gt;'
Example:
$ sudo softwareupdate -l 
Software Update Tool
Finding available software
Software Update found the following new or updated software:
* iTunesX-12)8.2
iTunes (12)8.2), 273614K [recommended]
$ sudo softwareupdate -i 'iTunesX-12)8.2'
Software Update Tool
Downloaded iTunes
Installing iTunes
Done with iTunes
Done.</t>
  </si>
  <si>
    <t>Ensure All Apple provided software is current. One method to achieve the recommended state is to execute the following command(s):
Run the following command to verify what packages need to be installed:
$ sudo softwareupdate -l 
The output will include the following:
`Software Update found the following new or updated software:`
Run the following command to install all the packages that need to be updated:
$ sudo softwareupdate -i -a
Or run the following command to install individual packages:
$ sudo softwareupdate -i '&lt;package name&gt;'</t>
  </si>
  <si>
    <t>To close this finding, please provide a screenshot of the updated macOS version and its patch level with the agency's CAP.</t>
  </si>
  <si>
    <t>MacOSX10.15-03</t>
  </si>
  <si>
    <t>Enable Auto Update</t>
  </si>
  <si>
    <t>Auto Update verifies that your system has the newest security patches and software updates. If "Automatically check for updates" is not selected background updates for new malware definition files from Apple for XProtect and Gatekeeper will not occur.
http://macops.ca/os-x-admins-your-clients-are-not-getting-background-security-updates/
https://derflounder.wordpress.com/2014/12/17/forcing-xprotect-blacklist-updates-on-mavericks-and-yosemite/</t>
  </si>
  <si>
    <t>Perform the following to ensure the system is automatically checking for updates:
Graphical Method:
1) Open System Preferences
2) Select Software Update
3) Select Advanced
4) Verify that Check for updates is selected
Terminal Method:
Run the following command to verify that software updates are automatically checked: 
$ sudo defaults read /Library/Preferences/com.apple.SoftwareUpdate AutomaticCheckEnabled 
1
**Note:** If automatic updates were selected during system set-up this setting may not have left an auditable artifact. Please turn off the check and re-enable when the GUI does not reflect the audited results.</t>
  </si>
  <si>
    <t>Verify that Check for updates is selected.</t>
  </si>
  <si>
    <t>Security patches and software updates are not applied timely from the vendor.</t>
  </si>
  <si>
    <t>HSI14</t>
  </si>
  <si>
    <t>HSI14: The system's automatic update feature is not configured appropriately</t>
  </si>
  <si>
    <t>1.2</t>
  </si>
  <si>
    <t>It is important that a system has the newest updates applied so as to prevent unauthorized persons from exploiting identified vulnerabilities.</t>
  </si>
  <si>
    <t>Perform the following to enable the system to automatically check for updates:
Graphical Method:
1) Open System Preferences
2) Select Software Update
3) Select Advanced
4) Select Check for updates
Terminal Method:
Run the following command to enable auto update: 
$ sudo defaults write /Library/Preferences/com.apple.SoftwareUpdate AutomaticCheckEnabled -bool true</t>
  </si>
  <si>
    <t>Enable Auto Update. One method to achieve the recommended state is to execute the following command(s):
$ sudo defaults write /Library/Preferences/com.apple.SoftwareUpdate AutomaticCheckEnabled -bool true</t>
  </si>
  <si>
    <t>To close this finding, please provide a screenshot showing the latest software security patches has been applied with the agency's CAP.</t>
  </si>
  <si>
    <t>MacOSX10.15-04</t>
  </si>
  <si>
    <t>Enable Download new updates when available</t>
  </si>
  <si>
    <t>In the GUI both "Install macOS updates" and "Install app updates from the App Store" are dependent on whether "Download new updates when available" is selected.</t>
  </si>
  <si>
    <t>Perform the following to ensure the system is automatically checking for updates:
Graphical Method:
1) Open System Preferences
2) Select Software Update
3) Select Advanced
3) Verify that Download new updates when available is selected
Terminal Method:
Run the following command to verify that software updates are automatically checked: 
$ sudo defaults read /Library/Preferences/com.apple.SoftwareUpdate AutomaticDownload 
1
**Note:** If automatic updates were selected during system set-up this setting may not have left an auditable artifact. Please turn off the check and re-enable when the GUI does not reflect the audited results.</t>
  </si>
  <si>
    <t>Download new updates when available has been enabled.</t>
  </si>
  <si>
    <t>Download new updates when available has not been enabled.</t>
  </si>
  <si>
    <t>1.3</t>
  </si>
  <si>
    <t>It is important that a system has the newest updates downloaded so that they can be applied.</t>
  </si>
  <si>
    <t>Perform the following to enable the system to automatically check for updates:
Graphical Method:
1) Open System Preferences
2) Select Software Update
3) Select Advanced
3) Select Download new updates when available
Terminal Method:
Run the following command to enable auto update: 
$ sudo defaults write /Library/Preferences/com.apple.SoftwareUpdate AutomaticDownload -bool true</t>
  </si>
  <si>
    <t>Enable Download new updates when available. One method to achieve the recommended state is to execute the following command(s):
$ sudo defaults write /Library/Preferences/com.apple.SoftwareUpdate AutomaticDownload -bool true</t>
  </si>
  <si>
    <t>To close this finding, please provide a screenshot showing the download new updates when available has been enabled with the agency's CAP.</t>
  </si>
  <si>
    <t>MacOSX10.15-05</t>
  </si>
  <si>
    <t>Enable app update installs</t>
  </si>
  <si>
    <t>Ensure that application updates are installed after they are available from Apple. These updates do not require reboots or admin privileges for end users.</t>
  </si>
  <si>
    <t>Perform the following to ensure that App Store updates install automatically:
Graphical Method:
1) Open System Preferences
2) Select Software Updates
3) Select Advanced
4) Verify that Install app updates from the App Store is checked
Terminal Method:
Run the following command to verify that App Store updates are auto updating:
$ sudo defaults read /Library/Preferences/com.apple.commerce AutoUpdate
1</t>
  </si>
  <si>
    <t>Verify that all available updates and software patches are installed.</t>
  </si>
  <si>
    <t>Application updates are not applied timely from the vendor.</t>
  </si>
  <si>
    <t>1.4</t>
  </si>
  <si>
    <t>Patches need to be applied in a timely manner to reduce the risk of vulnerabilities being exploited.</t>
  </si>
  <si>
    <t>Perform the following to enable App Store updates to install automatically:
Graphical Method:
1) Open System Preferences
2) Select Software Updates
3) Select Advanced
4) Select Install app updates from the App Store
Terminal Method:
Run the following command to turn on App Store auto updating:
$ sudo defaults write /Library/Preferences/com.apple.commerce AutoUpdate -bool TRUE
This remediation requires a log out and log in to show in the GUI.</t>
  </si>
  <si>
    <t>Turn on App Store auto updating. One method to achieve the recommended state is to execute the following command(s):
$ sudo defaults write /Library/Preferences/com.apple.commerce AutoUpdate -bool TRUE
This remediation requires a log out and log in to show in the GUI.</t>
  </si>
  <si>
    <t>To close this finding, please provide a screenshot showing all application has been updated to the latest version with the agency's CAP.</t>
  </si>
  <si>
    <t>MacOSX10.15-06</t>
  </si>
  <si>
    <t>Enable system data files and security update installs</t>
  </si>
  <si>
    <t>Ensure that system and security updates are installed after they are available from Apple. This setting enables definition updates for XProtect and Gatekeeper. With this setting in place new malware and adware that Apple has added to the list of malware or untrusted software will not execute. These updates do not require reboots or end user admin rights.
http://www.thesafemac.com/tag/xprotect/
https://support.apple.com/en-us/HT202491</t>
  </si>
  <si>
    <t>Perform the following to ensure that system data files and security updates install automatically:
Graphical Method:
1) Open System Preferences
2) Select Software Updates
3) Select Advanced
4) Verify that Install system data files and security updates is selected
Terminal Method:
Run the following commands to verify that system data files and security updates are automatically checked:
$ sudo defaults read /Library/Preferences/com.apple.SoftwareUpdate ConfigDataInstall
1
$ sudo defaults read /Library/Preferences/com.apple.SoftwareUpdate CriticalUpdateInstall
1
If automatic updates were selected during system set-up this setting may not have left an auditable artifact. Please turn off the check and re-enable when the GUI does not reflect the audited results.</t>
  </si>
  <si>
    <t>System data file and security updates are not applied timely from the vendor.</t>
  </si>
  <si>
    <t>1.5</t>
  </si>
  <si>
    <t>Perform the following to enable system data files and security updates to install automatically:
Graphical Method:
1) Open System Preferences
2) Select Software Updates
3) Select Advanced
4) Select Install system data files and security updates
Terminal Method:
Run the following commands to enable automatically checking of system data files and security updates:
$ sudo defaults write /Library/Preferences/com.apple.SoftwareUpdate ConfigDataInstall -bool true 
$ sudo defaults write /Library/Preferences/com.apple.SoftwareUpdate CriticalUpdateInstall -bool true</t>
  </si>
  <si>
    <t>Enable system data files and security updates to install automatically. One method to achieve the recommended state is to execute the following command(s):
$ sudo defaults write /Library/Preferences/com.apple.SoftwareUpdate ConfigDataInstall -bool true 
$ sudo defaults write /Library/Preferences/com.apple.SoftwareUpdate CriticalUpdateInstall -bool true</t>
  </si>
  <si>
    <t>To close this finding, please provide a screenshot showing the latest system data files and security update has been applied with the agency's CAP.</t>
  </si>
  <si>
    <t>MacOSX10.15-07</t>
  </si>
  <si>
    <t>Enable macOS update installs</t>
  </si>
  <si>
    <t>Ensure that macOS updates are installed after they are available from Apple. This setting enables macOS updates to be automatically installed. Some environments will want to approve and test updates before they are delivered. It is best practice to test first where updates can and have caused disruptions to operations. Automatic updates should be turned off where changes are tightly controlled and there are mature testing and approval processes. Automatic updates should not be turned off so the admin can call the users first to let them know it's ok to install. A dependable, repeatable process involving a patch agent or remote management tool should be in place before auto-updates are turned off.</t>
  </si>
  <si>
    <t>Perform the following to ensure that macOS updates are set to auto update:
Graphical Method:
1) Open System Preferences
2) Select Software Updates
3) Select Advanced
4) Verify that Install macOS updates is selected
Terminal Method:
Run the following command to verify that macOS updates are automatically checked and installed:
$ sudo defaults read /Library/Preferences/com.apple.SoftwareUpdate AutomaticallyInstallMacOSUpdates
1
**Note:** If automatic updates were selected during system set-up this setting may not have left an auditable artifact. Please turn off the check and re-enable when the GUI does not reflect the audited results.</t>
  </si>
  <si>
    <t>OSX operating system patches are not applied timely from the vendor.</t>
  </si>
  <si>
    <t>1.6</t>
  </si>
  <si>
    <t>Perform the following to enable macOS updates to run automatically:
Graphical Method:
1) Open System Preferences
2) Select Software Updates
3) Select Advanced
4) Select Install macOS updates
Terminal Method:
Run the following command to  enable automatic checking and installing of macOS updates:
$ sudo defaults write /Library/Preferences/com.apple.SoftwareUpdate AutomaticallyInstallMacOSUpdates -bool TRUE</t>
  </si>
  <si>
    <t>Enable automatic checking and installing of macOS updates. One method to achieve the recommended state is to execute the following command(s):
$ sudo defaults write /Library/Preferences/com.apple.SoftwareUpdate AutomaticallyInstallMacOSUpdates -bool TRUE</t>
  </si>
  <si>
    <t>To close this finding, please provide a screenshot showing the latest OSX operating system patches update has been applied with the agency's CAP.</t>
  </si>
  <si>
    <t>MacOSX10.15-08</t>
  </si>
  <si>
    <t>AC-11</t>
  </si>
  <si>
    <t xml:space="preserve">Device Lock </t>
  </si>
  <si>
    <t>Disable Wake for network access</t>
  </si>
  <si>
    <t>This feature allows the computer to take action when the user is not present and the computer is in energy saving mode. These tools require FileVault to remain unlocked and fully rejoin known networks. This macOS feature is meant to allow the computer to resume activity as needed regardless of physical security controls.
This feature allows other users to be able to access your computer’s shared resources, such as shared printers or iTunes playlists, even when your computer is in sleep mode. In a closed network when only authorized devices could wake a computer it could be valuable to wake computers in order to do management push activity. Where mobile workstations and agents exist the device will more likely check in to receive updates when already awake. Mobile devices should not be listening for signals on any unmanaged network or where untrusted devices exist that could send wake signals.</t>
  </si>
  <si>
    <t xml:space="preserve">Perform the following to verify that Wake for network access or Power Nap are disabled:
Graphical Method:
1) Open System Preferences
2) Select Energy Saver
3) Verify that Wake for network access is not set
Terminal Method:
Run the following command verify if Wake for network access is not enabled:
$ sudo pmset -g | grep -e womp 
womp 0
</t>
  </si>
  <si>
    <t>Wake for network access has been disabled.</t>
  </si>
  <si>
    <t>Wake for network access is enabled</t>
  </si>
  <si>
    <t>HCM10</t>
  </si>
  <si>
    <t>HCM10: System has unneeded functionality installed</t>
  </si>
  <si>
    <t>2</t>
  </si>
  <si>
    <t>2.8</t>
  </si>
  <si>
    <t>Disabling this feature mitigates the risk of an attacker remotely waking the system and gaining access.</t>
  </si>
  <si>
    <t>Perform the following disable Wake for network access or Power Nap:
Graphical Method:
1) Open System Preferences
2) Select Energy Saver
3) Uncheck Wake for network access
Terminal Method:
Run the following command to disable Wake for network access:
$ sudo pmset -a womp 0</t>
  </si>
  <si>
    <t>Disable Wake for network access. One method to achieve the recommended state is to execute the following command(s):
$ sudo pmset -a womp 0</t>
  </si>
  <si>
    <t>To close this finding, please provide a screenshot showing wake for network access and power nap has been disabled with the agency's CAP.</t>
  </si>
  <si>
    <t>MacOSX10.15-09</t>
  </si>
  <si>
    <t>Disable Power Nap</t>
  </si>
  <si>
    <t>This feature allows the computer to take action when the user is not present and the computer is in energy saving mode. These tools require FileVault to remain unlocked and fully rejoin known networks. This macOS feature is meant to allow the computer to resume activity as needed regardless of physical security controls.
Power Nap allows the system to stay in low power mode, especially while on battery power and periodically connect to previously named networks with stored credentials for user applications to phone home and get updates. This capability requires FileVault to remain unlocked and the use of previously joined networks to be risk accepted based on the SSID without user input.
This control has been updated to check the status on both battery and AC Power. The presence of an electrical outlet does not completely correlate with logical and physical security of the device or available networks.</t>
  </si>
  <si>
    <t>Perform the following to verify that Wake for network access or Power Nap are disabled:
Graphical Method:
1) Open System Preferences
2) Select Energy Saver
3) Verify that Power Nap is not set
Terminal Method:
Run the following command to verify if Power Nap is not enabled:
$ sudo pmset -g everything | grep -c 'powernap 1'
0</t>
  </si>
  <si>
    <t>Power Nap  has been disabled.</t>
  </si>
  <si>
    <t>Power Nap is enabled</t>
  </si>
  <si>
    <t>2.9</t>
  </si>
  <si>
    <t>Disabling this feature mitigates the risk of an attacker remotely waking the system and gaining access.
The use of Power Nap adds to the risk of compromised physical and logical security. The user should be able to decrypt FileVault and have the applications download what is required when the computer is actively used.
The control to prevent computer sleep has been retired for this version of the Benchmark. Forcing the computer to stay on and use energy in case a management push is needed is contrary to most current management processes. Only keep computers unslept if after hours pushes are required on closed LANs.</t>
  </si>
  <si>
    <t>Perform the following disable Wake for network access or Power Nap:
Graphical Method:
1) Open System Preferences
2) Select Energy Saver
3) Uncheck Enable Power Nap
Terminal Method:
Run the following command to disable Power Nap:
$ sudo pmset -a powernap 0</t>
  </si>
  <si>
    <t>Disable Power Nap. One method to achieve the recommended state is to execute the following command(s):
$ sudo pmset -a powernap 0</t>
  </si>
  <si>
    <t>MacOSX10.15-10</t>
  </si>
  <si>
    <t>CM-6</t>
  </si>
  <si>
    <t>Configuration Settings</t>
  </si>
  <si>
    <t>Enable Secure Keyboard Entry in terminal.app</t>
  </si>
  <si>
    <t>Secure Keyboard Entry prevents other applications on the system and/or network from detecting and recording what is typed into Terminal.</t>
  </si>
  <si>
    <t>Perform the following to ensure that keyboard entries are secure in Terminal:
Graphical Method:
1) Open Terminal
2) Select Terminal
3) Verify that Secure Keyboard Entry is set
Terminal Method:
For each user, run the following command to verify that keyboard entries in Terminal are secured: 
$ sudo -u &lt;username&gt; defaults read -app Terminal SecureKeyboardEntry
1
Example: 
$ sudo -u firstuser defaults read -app Terminal SecureKeyboardEntry 
0
$ sudo -u seconduser defaults read -app Terminal SecureKeyboardEntry 
1
In the above example the user seconduser is compliant, and the user firstuser is not compliant.</t>
  </si>
  <si>
    <t>Command Line: The value returned is 1.</t>
  </si>
  <si>
    <t>Keyboard signals are not protected from interception.</t>
  </si>
  <si>
    <t>HCM45</t>
  </si>
  <si>
    <t>HCM45: System configuration provides additional attack surface</t>
  </si>
  <si>
    <t>2.10</t>
  </si>
  <si>
    <t>Enabling Secure Keyboard Entry minimizes the risk of a key logger from detecting what is entered in Terminal.</t>
  </si>
  <si>
    <t>Perform the following to enable secure keyboard entries in Terminal:
Graphical Method:
1) Open Terminal
2) Select Terminal
3) Select Secure Keyboard Entry
Terminal Method:
$ sudo -u &lt;username&gt; defaults write -app Terminal SecureKeyboardEntry -bool true
Example:
$ sudo -u firstuser defaults write -app Terminal SecureKeyboardEntry -bool true</t>
  </si>
  <si>
    <t>Enable Secure Keyboard Entry in terminal.app. One method to achieve the recommended state is to execute the following command(s):
$ sudo -u &lt;username&gt; defaults write -app Terminal SecureKeyboardEntry -bool true</t>
  </si>
  <si>
    <t>To close this finding, please provide a screenshot showing the secure keyboard entry in terminal.ap has been enabled with the agency's CAP.</t>
  </si>
  <si>
    <t>MacOSX10.15-11</t>
  </si>
  <si>
    <t>SI-7</t>
  </si>
  <si>
    <t>Software, firmware. And information Integrity</t>
  </si>
  <si>
    <t>EFI version is valid and being regularly checked</t>
  </si>
  <si>
    <t>In order to mitigate firmware attacks Apple has created an automated Firmware check to ensure that the EFI version running is a known good version from Apple. There is also an automated process to check it every seven days.</t>
  </si>
  <si>
    <t>Verify that the computer has up-to-date firmware:
$ sudo /usr/libexec/firmwarecheckers/eficheck/eficheck --integrity-check
The output should include `Primary allowlist version match found. No changes detected in primary hashes.` as well as the model and version in this format MBP133)xxx.xxxx.xxx.xxxxxxxxx.
If an Apple T2 Security Chip is present, the output will be: 
`ReadBinaryFromKernel: No matching services found. Either this system is not supported by eficheck, or you need to re-load the kext
IntegrityCheck: couldn't get EFI contents from kext`
Run this command to verify that the machine does have an Apple T2 Security Chip:
$ sudo system_profiler SPiBridgeDataType | grep "T2"
Model Name: Apple T2 Security Chip
Either state is compliant.
Run this command to verify that the efi check system daemon is running (including machines with the T2 chip):
$ sudo launchctl list | grep com.apple.driver.eficheck
Result: - 0 com.apple.driver.eficheck</t>
  </si>
  <si>
    <t>EFI version is valid and being regularly checked.</t>
  </si>
  <si>
    <t>EFI version is not valid and being regularly checked.</t>
  </si>
  <si>
    <t>2.11</t>
  </si>
  <si>
    <t>If the Firmware of a computer has been compromised the Operating System that the Firmware loads cannot be trusted either.</t>
  </si>
  <si>
    <t>If EFI does not pass the integrity check you may send a report to Apple. Backing up files and clean installing a known good Operating System and Firmware is recommended.</t>
  </si>
  <si>
    <t>Ensure that EFI version is valid and being regularly checked. One method to implement the recommended state is to if EFI does not pass the integrity check you may send a report to Apple. Backing up files and clean installing a known good Operating System and Firmware is recommended.</t>
  </si>
  <si>
    <t>To close this finding, please provide a screenshot showing EFI version is valid and passed integrity check with the agency's CAP.</t>
  </si>
  <si>
    <t>MacOSX10.15-12</t>
  </si>
  <si>
    <t>Automatic Actions for Optical Media</t>
  </si>
  <si>
    <t>Managing automatic actions, while useful in very few situations, is unlikely to increase security on the computer and does complicate the user experience and add additional complexity to the configuration. These settings are user controlled and can be changed without Administrator privileges unless controlled through MCX settings or Parental Controls. Unlike Windows, the Auto-run the optical media is accessed through Operating System applications. Those same applications can open and access the media directly. If optical media is not allowed in the environment the optical media drive should be disabled in hardware and software.</t>
  </si>
  <si>
    <t>Perform the following to verify the optical media settings:
Graphical Method:
1) Open System Preferences
2) Select CDs 
 };
 "com.apple.digihub.blank.dvd.appeared" = {
 action = 100;
 };
 "com.apple.digihub.cd.music.appeared" = {
 action = 101;
 };
 "com.apple.digihub.cd.picture.appeared" = {
 action = 107;
 };
 "com.apple.digihub.dvd.video.appeared" = {
 action = 105;
 };
}</t>
  </si>
  <si>
    <t>All forms of auto-run are disabled.</t>
  </si>
  <si>
    <t>Automatic actions are taken for removable media inserted into the computer.</t>
  </si>
  <si>
    <t>HSI1</t>
  </si>
  <si>
    <t>HSI1: System configured to load or run removable media automatically</t>
  </si>
  <si>
    <t>2.12</t>
  </si>
  <si>
    <t>Setting automatic actions for optical media can mitigate malicious code from running automatically when optical media is inserted.</t>
  </si>
  <si>
    <t>Perform the following to set the optical media action setting:
Graphical Method:
1) Open System Preferences
2) Select CDs &amp; DVDs
3) Set each option to meet your organization's requirements
Terminal Method:
Run the following command to set the optical media action:
$ sudo -u &lt;username&gt; defaults write /Users/&lt;username&gt;/Library/Preferences/com.apple.digihub &lt;what type of media&gt; -dict action &lt;preferred action&gt;
Example:
$ sudo -u seconduser defaults write /Users/seconduser/Library/Preferences/com.apple.digihub com.apple.digihub.blank.dvd.appeared -dict action 1
The five media types are `com.apple.digihub.blank.cd.appeared`(blank cd), `com.apple.digihub.blank.dvd.appeared` (blank dvd), `com.apple.digihub.cd.music.appeared` (music cd), `com.apple.digihub.cd.picture.appeared` (picture cd), and `com.apple.digihub.dvd.video.appeared` (DVD movie).</t>
  </si>
  <si>
    <t>set the optical media action. One method to achieve the recommended state is to execute the following command(s):
$ sudo -u &lt;username&gt; defaults write /Users/&lt;username&gt;/Library/Preferences/com.apple.digihub &lt;what type of media&gt; -dict action &lt;preferred action&gt;</t>
  </si>
  <si>
    <t>To close this finding, please provide a screenshot showing all removable media has been disabled with the agency's CAP.</t>
  </si>
  <si>
    <t>MacOSX10.15-13</t>
  </si>
  <si>
    <t>AC-19</t>
  </si>
  <si>
    <t>Access Control for Mobile Devices</t>
  </si>
  <si>
    <t>Disable the use of Siri for queries</t>
  </si>
  <si>
    <t>With macOS 10.12 Sierra Apple has introduced Siri from iOS to macOS. While there are data spillage concerns with the use of data gathering personal assistant software, the risk here does not seem greater in sending queries to Apple through Siri than in sending search terms in a browser to Google or Microsoft. While it is possible that Siri will be used for local actions rather than Internet searches, Siri could, in theory, tell Apple about confidential Programs and Projects that should not be revealed. This appears be a usage edge case.
In cases where sensitive and protected data is processed and Siri could help a user navigate their machine and expose that information it should be disabled. Siri does need to phone home to Apple so it should not be available from air-gapped networks as part of its requirements.
Most of the use case data published has shown that Siri is a tremendous time saver on iOS where multiple screens and menus need to be navigated through. Information like sports scores, weather, movie times and simple to-do items on existing calendars can be easily found with Siri. None of the standard use cases should be more risky than already approved activity. 
For information on Apple's privacy policy for Siri, [click here](https://support.apple.com/en-us/HT210657).</t>
  </si>
  <si>
    <t>Perform the following to verify Siri settings:
Graphical Method:
1) Open System Preferences
2) Select Siri
3) Verify the settings are within your organization's parameters
Terminal Method:
Run the following commands to verify the Siri settings:
$ sudo -u &lt;username&gt; defaults read com.apple.assistant.support.plist 'Assistant Enabled'
The output will be either `0`, Siri is disabled, or `1`, Siri is enabled.
$ sudo -u &lt;username&gt; defaults read com.apple.Siri.plist
The output will be either `0`, disabled, or `1` for the following Siri options:
1) LockscreenEnabled - Is Siri enabled when the system is locked?
2) StatusMenuVisible - Is Siri visible in the menu bar?
3) VoiceTriggerUserEnabled - Is "Hey Siri" enabled?
Example:
$ sudo -u firstuser defaults read com.apple.assistant.support.plist 'Assistant Enabled'
0
$ sudo -u firstuser defaults read com.apple.Siri.plist
{
 LockscreenEnabled = 0;
 StatusMenuVisible = 0;
 VoiceTriggerUserEnabled = 0;
}
$ sudo -u seconduser defaults read com.apple.assistant.support.plist 'Assistant Enabled'
1
$ sudo -u seconduser defaults read com.apple.Siri.plist
{
 LockscreenEnabled = 0;
 StatusMenuVisible = 1;
 VoiceTriggerUserEnabled = 1;
}
$ sudo -u thirduser defaults read com.apple.assistant.support.plist 'Assistant Enabled'
1
$ sudo -u thirduser defaults read com.apple.Siri.plist
{
 LockscreenEnabled = 1;
 StatusMenuVisible = 0;
 VoiceTriggerUserEnabled = 1;
}</t>
  </si>
  <si>
    <t>Siri use is disabled.</t>
  </si>
  <si>
    <t>Siri use is enabled.</t>
  </si>
  <si>
    <t>2.13</t>
  </si>
  <si>
    <t>Where "normal" user activity is already limited, Siri use should be controlled as well.</t>
  </si>
  <si>
    <t xml:space="preserve">Perform the following to set Siri to your organization's parameters:
Graphical Method:
1) Open System Preferences
2) Select Siri
3) Select the settings that are within your organization's requirements
Terminal Method:
Run the following commands to enable or disable Siri settings:
$ sudo -u &lt;username&gt; defaults write com.apple.assistant.support.plist 'Assistant Enabled' -bool &lt;true/false&gt;
$ sudo -u &lt;username&gt; defaults write com.apple.Siri.plist LockscreenEnabled -bool &lt;true/false&gt;
$ sudo -u &lt;username&gt; defaults write com.apple.Siri.plist StatusMenuVisible -bool &lt;true/false&gt;
$ sudo -u &lt;username&gt; defaults write com.apple.Siri.plist VoiceTriggerUserEnabled -bool &lt;true/false&gt;
After running the default writes, the Windows Server needs to be restarted and the caches cleared. Run the following commands to perform that action:
$ sudo killall -HUP cfprefsd
$ sudo killall SystemUIServer
Example:
$ sudo -u firstuser defaults write com.apple.assistant.support.plist 'Assistant Enabled' -bool true
$ sudo -u firstuser defaults write com.apple.Siri.plist StatusMenuVisible -bool true
$ sudo -u firstuser defaults write com.apple.Siri.plist LockscreenEnabled -bool false
$ sudo killall -HUP cfprefsd
$ sudo killall SystemUIServer
$ sudo -u seconduser defaults write com.apple.assistant.support.plist 'Assistant Enabled' -bool false
$ sudo killall -HUP cfprefsd
$ sudo killall SystemUIServer
$ sudo -u thirduser defaults write com.apple.Siri.plist VoiceTriggerUserEnabled -bool false
$ sudo killall -HUP cfprefsd
$ sudo killall SystemUIServer
</t>
  </si>
  <si>
    <t>Disable the use of Siri for queries. One method to achieve the recommended state is to execute the following command(s):
$ sudo -u &lt;username&gt; defaults write com.apple.assistant.support.plist 'Assistant Enabled' -bool &lt;true/false&gt;
$ sudo -u &lt;username&gt; defaults write com.apple.Siri.plist LockscreenEnabled -bool &lt;true/false&gt;
$ sudo -u &lt;username&gt; defaults write com.apple.Siri.plist StatusMenuVisible -bool &lt;true/false&gt;
$ sudo -u &lt;username&gt; defaults write com.apple.Siri.plist VoiceTriggerUserEnabled -bool &lt;true/false&gt;
After running the default writes, the Windows Server needs to be restarted and the caches cleared. Run the following commands to perform that action:
$ sudo killall -HUP cfprefsd
$ sudo killall SystemUIServer</t>
  </si>
  <si>
    <t>To close this finding, please provide a screenshot showing Siri's use has been disabled with the agency's CAP.</t>
  </si>
  <si>
    <t>MacOSX10.15-14</t>
  </si>
  <si>
    <t>CM-7</t>
  </si>
  <si>
    <t>Least Functionality</t>
  </si>
  <si>
    <t>Disable Sidecar</t>
  </si>
  <si>
    <t>Apple introduced a technology called Sidecar with the release of mac OS 10.15 "Catalina" that allows the use of an Apple iPad as an additional screen. There are no known security issues with the use of Sidecar at the time of the publication of this Benchmark.
There are security concerns with some of the underlying technology that allows this feature to work. The Apple support article below has the additional requirements that are reproduced below. So while Sidecar may not have an explicit security concern some organizations may have requirements that block the use of the features required to allow Sidecar to work.
[https://support.apple.com/en-afri/HT210380](https://support.apple.com/en-afri/HT210380)
Additional requirements
- Both devices must be signed in to iCloud with the same Apple ID using two-factor authentication.
- To use Sidecar wirelessly, both devices must be within 10 meters (30 feet) of each other and have Bluetooth, Wi-Fi, and Handoff turned on. Also make sure that the iPad is not sharing its cellular connection and the Mac is not sharing its Internet connection.
- To use Sidecar over USB, make sure that your iPad is set to trust your Mac.
Organizations that do not allow the use of iCloud and more specifically Handoff will not be able to use Sidecar.
Some organizations may not allow the use of mixed ownership for P2P wireless or USB connections so that unless the organization controls both the Mac and the iPad connections may not be approved and the use of a single Apple ID for distinctly managed devices may be prohibited.</t>
  </si>
  <si>
    <t>Perform the following to verify Sidecar's setting:
Graphical Method:
1) Open System Preferences
2) Select Sidecar
3) Verify the settings are within your organization's parameters
Terminal Method:
Run the following commands to verify if Sidecar is enabled:
$ sudo defaults read com.apple.sidecar.display AllowAllDevices
The output will be either `0`, Sidecar is disabled, or `1`, Sidecar is enabled. 
**Note:** If the output is `The domain/default pair of (com.apple.sidecar.display, AllowAllDevices) does not exist`, then the setting has not been changed from the default.</t>
  </si>
  <si>
    <t>Verify Sidecar is disabled.</t>
  </si>
  <si>
    <t>Sidecar is enabled.</t>
  </si>
  <si>
    <t>2.14</t>
  </si>
  <si>
    <t>Organizations need to have an understanding of integration of organizational and personal inventory in the work environment.</t>
  </si>
  <si>
    <t>Perform the following to set Sidecar to your organization's parameters:
Graphical Method:
1) Open System Preferences
2) Select Sidecar
3) Select the settings that are within your organization's parameters
Terminal Method:
Run the following to enable or disable Sidecar settings:
$ sudo defaults write com.apple.sidecar.display AllowAllDevices &lt;true/false&gt;
$ sudo defaults write com.apple.sidecar.display hasShownPref &lt;true/false&gt;
**Note:** Using the Terminal Method will not display in System Preferences, but will disable the underlying service.</t>
  </si>
  <si>
    <t>Ensure Sidecar is disabled. One method to achieve the recommended state is to execute the following command(s):
$ sudo defaults write com.apple.sidecar.display AllowAllDevices &lt;true/false&gt;
$ sudo defaults write com.apple.sidecar.display hasShownPref &lt;true/false&gt;</t>
  </si>
  <si>
    <t>To close this finding, please provide a screenshot showing Sidecar has been disabled with the agency's CAP.</t>
  </si>
  <si>
    <t>MacOSX10.15-15</t>
  </si>
  <si>
    <t>Turn off Bluetooth, if no paired devices exist</t>
  </si>
  <si>
    <t>Bluetooth devices use a wireless communications system that replaces the cables used by other peripherals to connect to a system. It is by design a peer-to-peer network technology and typically lacks centralized administration and security enforcement infrastructure.</t>
  </si>
  <si>
    <t>Perform the following to ensure that Bluetooth is only enabled if there are paired devices:
Run the following command to verify that Bluetooth is disabled:
$ sudo defaults read /Library/Preferences/com.apple.Bluetooth ControllerPowerState
0
If the value `1` is returned it indicates that Bluetooth is enabled. The computer is compliant only if paired devices exist. 
Run the following command to verify if there are paired devices:
$ sudo system_profiler SPBluetoothDataType | grep "Bluetooth:" -A 20 | grep Connectable 
The output should include `Connectable: Yes`.</t>
  </si>
  <si>
    <t>Bluetooth is disabled.</t>
  </si>
  <si>
    <t>The Bluetooth device is open to allow unauthorized system connections.</t>
  </si>
  <si>
    <t>2.1</t>
  </si>
  <si>
    <t>2.1.1</t>
  </si>
  <si>
    <t>Bluetooth is particularly susceptible to a diverse set of security vulnerabilities involving identity detection, location tracking, denial of service, unintended control and access of data and voice channels, and unauthorized device control and data access.</t>
  </si>
  <si>
    <t>Perform the following to disable Bluetooth:
Graphical Method:
1) Open System Preferences
2) Select Bluetooth
3) Select Turn Bluetooth Off
Terminal Metho
Run the following command to disable Bluetooth
$ sudo defaults write /Library/Preferences/com.apple.Bluetooth ControllerPowerState -int 0
$ sudo killall -HUP blued
**Note:** When using the terminal method to disable Bluetooth, the prescribed state will not be properly shown in the GUI. Use the terminal method of the audit to verify if Bluetooth is enabled/disabled.</t>
  </si>
  <si>
    <t>Disable Bluetooth. One method to achieve the recommended state is to execute the following command(s):
$ sudo defaults write /Library/Preferences/com.apple.Bluetooth ControllerPowerState -int 0
$ sudo killall -HUP blued</t>
  </si>
  <si>
    <t>To close this finding, please provide a screenshot showing Bluetooth has been turned off with the agency's CAP.</t>
  </si>
  <si>
    <t>MacOSX10.15-16</t>
  </si>
  <si>
    <t>Show Bluetooth status in menu bar</t>
  </si>
  <si>
    <t>By showing the Bluetooth status in the menu bar, a small Bluetooth icon is placed in the menu bar. This icon quickly shows the status of Bluetooth, and can allow the user to quickly turn Bluetooth on or off.</t>
  </si>
  <si>
    <t>Perform the following to ensure that Bluetooth status shows in the menu bar:
Graphical Method:
1) Open System Preferences
2) Select Bluetooth
3) Verify the Show Bluetooth in menu bar is selected
Terminal Method:
For each user, run the following command to verify that the Bluetooth status is enabled to show in the menu bar:
$ sudo -u &lt;username&gt; defaults -currentHost read com.apple.controlcenter.plist Bluetooth 
18
**Note:** If the settings has not been changed from the default, then this audit will fail on the command line. Follow the remediation instructions to verify that it is set to a disabled status.
Example:
$ sudo -u firstuser defaults -currentHost read com.apple.controlcenter.plist Bluetooth 
18</t>
  </si>
  <si>
    <t>Bluetooth status shows in the menu bar.</t>
  </si>
  <si>
    <t>The Bluetooth indicator is not present in the menu bar.</t>
  </si>
  <si>
    <t>HSC6</t>
  </si>
  <si>
    <t>HSC6: Not all connections to FTI systems are monitored</t>
  </si>
  <si>
    <t>2.1.2</t>
  </si>
  <si>
    <t>Enabling "Show Bluetooth status in menu bar" is a security awareness method that helps understand the current state of Bluetooth, including whether it is enabled, discoverable, what paired devices exist, and what paired devices are currently active.</t>
  </si>
  <si>
    <t>Perform the following to enable Bluetooth status in the menu bar:
Graphical Method:
1) Open System Preferences
2) Select Bluetooth
3) Select Show Bluetooth in menu bar
Terminal Method:
For each user, run the following command to enable Bluetooth status in the menu bar:
$ sudo -u &lt;username&gt; defaults -currentHost write com.apple.controlcenter.plist Bluetooth -int 18
Example:
$ sudo -u firstuser defaults -currentHost write com.apple.controlcenter.plist Bluetooth -int 18</t>
  </si>
  <si>
    <t>Enable Bluetooth status in the menu bar. One method to achieve the recommended state is to execute the following command(s):
$ sudo -u &lt;username&gt; defaults -currentHost write com.apple.controlcenter.plist Bluetooth -int 18</t>
  </si>
  <si>
    <t>To close this finding, please provide a screenshot showing Bluetooth status is showing in menu bar with the agency's CAP.</t>
  </si>
  <si>
    <t>MacOSX10.15-17</t>
  </si>
  <si>
    <t>AU-8</t>
  </si>
  <si>
    <t>Time Stamps</t>
  </si>
  <si>
    <t xml:space="preserve">Enable "Set time and date automatically" </t>
  </si>
  <si>
    <t>Correct date and time settings are required for authentication protocols, file creation, modification dates and log entries.
**Note:** If your organization has internal time servers, enter them here. Enterprise mobile devices may need to use a mix of internal and external time servers. If multiple servers are required use the Date &amp; Time System Preference with each server separated by a space.</t>
  </si>
  <si>
    <t>Perform the following to ensure that the system's date and time are set automatically:
Graphical Method:
1) Open System Preferences
2) Select Date &amp; Time
3) Verify that Set date and time automatically is selected
Terminal Method:
Run the following command to ensure that date and time are automatically set:
$ sudo systemsetup -getusingnetworktime 
Network Time: On</t>
  </si>
  <si>
    <t>Set date and time automatically is selected.</t>
  </si>
  <si>
    <t>"Set time and date automatically" is not enabled.</t>
  </si>
  <si>
    <t>Moderate</t>
  </si>
  <si>
    <t>HAU11</t>
  </si>
  <si>
    <t>HAU11: NTP is not properly implemented</t>
  </si>
  <si>
    <t>2.2</t>
  </si>
  <si>
    <t>2.2.1</t>
  </si>
  <si>
    <t>Kerberos may not operate correctly if the time on the Mac is off by more than 5 minutes. This in turn can affect Apple's single sign-on feature, Active Directory logons, and other features.</t>
  </si>
  <si>
    <t>Perform the following to enable the date and time to be set automatically:
Graphical Method:
1) Open System Preferences
2) Select Date &amp; Time
3) Verify that Set date and time automatically is selected
Terminal Method:
Run the following commands to enable the date and time setting automatically:
$ sudo systemsetup -setnetworktimeserver &lt;your.time.server&gt;
setNetworkTimeServer: &lt;your.time.server&gt;
$ sudo systemsetup -setusingnetworktime on
setUsingNetworkTime: On
Example:
$ sudo systemsetup -setnetworktimeserver time.apple.com
setNetworkTimeServer: time.apple.com
$ sudo systemsetup -setusingnetworktime on
setUsingNetworkTime: On
Run the following commands if you have not set, or need to set, a new time zone:
$ sudo systemsetup -listtimezones
$ sudo systemsetup -settimezone &lt;selected time zone&gt;
Example:
$ sudo systemsetup -listtimezones
Time Zones:
Africa/Abidjan
Africa/Accra
Africa/Addis_Ababa
Africa/Algiers
Pacific/Truk
Pacific/Wake
Pacific/Wallis
$ sudo systemsetup -settimezone America/New_York
Set TimeZone: America/New_York</t>
  </si>
  <si>
    <t>Enable the date and time setting automatically. One method to achieve the recommended state is to execute the following command(s):
$ sudo systemsetup -setnetworktimeserver &lt;your.time.server&gt;
setNetworkTimeServer: &lt;your.time.server&gt;
$ sudo systemsetup -setusingnetworktime on
setUsingNetworkTime: On</t>
  </si>
  <si>
    <t>MacOSX10.15-18</t>
  </si>
  <si>
    <t>Time set is within appropriate limits</t>
  </si>
  <si>
    <t>Correct date and time settings are required for authentication protocols, file creation, modification dates and log entries. Ensure that time on the computer is within acceptable limits. Truly accurate time is measured within milliseconds. For this audit, a drift under four and a half minutes passes the control check. Since Kerberos is one of the important features of macOS integration into Directory systems the guidance here is to warn you before there could be an impact to operations. From the perspective of accurate time, this check is not strict, so it may be too great for your organization. Your organization can adjust to a smaller offset value as needed.
**Note:** `ntpdate` has been deprecated with 10.14. `sntp` replaces that command.</t>
  </si>
  <si>
    <t>Run the following commands to verify the time is set within an appropriate limit:
$ sudo systemsetup -getnetworktimeserver 
The output will include `Network Time Server: ` and the name of your time server.
Example: `Network Time Server: time.apple.com`
$ sudo sntp &lt;your.time.server&gt; | grep +/-
Ensure that the offset result(s) are between -270.x and 270.x seconds.
Example:
$ sudo systemsetup -getnetworktimeserver 
Network Time Server: time.apple.com
$ sudo sntp time.apple.com | grep +/-
2020-10-14 06:42:29)171327 (+0700) +0.51522 +/- 0.343675 time.apple.com 17)253)14)251 s1 no-leap</t>
  </si>
  <si>
    <t>Verify that the offset result(s) are smaller than 270.x or -270.x seconds.</t>
  </si>
  <si>
    <t>The time currently set is skewed from the authorized time servers clock.</t>
  </si>
  <si>
    <t>Check if this need to be changed</t>
  </si>
  <si>
    <t>2.2.2</t>
  </si>
  <si>
    <t>Kerberos may not operate correctly if the time on the Mac is off by more than 5 minutes. This in turn can affect Apple's single sign-on feature, Active Directory logons, and other features. Audit check is for more than 4 minutes and 30 seconds ahead or behind.</t>
  </si>
  <si>
    <t>Run the following commands to ensure your time is set within an appropriate limit:
$ sudo systemsetup -getnetworktimeserver 
The output will include `Network Time Server: ` and the name of your time server
Example: `Network Time Server: time.apple.com`.
$ sudo touch /var/db/ntp-kod 
$ sudo chown root:wheel /var/db/ntp-kod 
$ sudo sntp -sS &lt;your.time.server&gt;
Example:
$ sudo systemsetup -getnetworktimeserver
Network Time Server: time.apple.com
$ sudo touch /var/db/ntp-kod 
$ sudo chown root:wheel /var/db/ntp-kod 
$ sudo sntp -sS time.apple.com</t>
  </si>
  <si>
    <t>Ensure time set is within appropriate limits. One method to achieve the recommended state is to execute the following command(s):
$ sudo systemsetup -getnetworktimeserver 
The output will include `Network Time Server: ` and the name of your time server</t>
  </si>
  <si>
    <t>MacOSX10.15-19</t>
  </si>
  <si>
    <t>Set an inactivity interval of 15 minutes or less for the screen saver</t>
  </si>
  <si>
    <t>A locking screensaver is one of the standard security controls to limit access to a computer and the current user's session when the computer is temporarily unused or unattended. In macOS, the screensaver starts after a value is selected in the drop down menu. 20 minutes or less is an acceptable value. Any value can be selected through the command line or script but a number that is not reflected in the GUI can be problematic. 20 minutes is the default for new accounts.</t>
  </si>
  <si>
    <t>The preferred audit procedure for this control will evaluate every user account on the computer and will report on all users where the value has been set. If the default value of 20 minutes is used and the user has never changed the setting there will not be an audit result on their compliant setting. The time is set in seconds so all outputs will be in that format.
Perform the following to ensure the system is set for the screen saver to activate in 15 minutes of less:
Run this script to verify the idle times for all users:
UUID=`ioreg -rd1 -c IOPlatformExpertDevice | grep "IOPlatformUUID" | sed -e 's/^.* "\(.*\)"$/\1/'`
for i in $(find /Users -type d -maxdepth 1)
do
PREF=$i/Library/Preferences/ByHost/com.apple.screensaver.$UUID
if [ -e $PREF.plist ]
then
echo -n "Checking User: '$i': "
defaults read $PREF.plist idleTime 2&gt;&amp;1
fi
done
**Note:** If the output of the script includes `The domain/default pair of (com.apple.screensaver, idleTime) does not exist` for any user, then the setting has not been changed from the default. Follow the remediation instructions to set the idle time to match your organization's policy.
For Macs with a single user:
Graphical Method:
1) Open System Preferences
2) Select Desktop &amp; Screen Saver
3) Select Screen Saver
4) Verify that Start after is set for 15 minutes of less (≤900)
Terminal Method:
Run the following command to verify that the screen saver idle time is set to less than or equal to 15 minutes:
$ sudo defaults -currentHost read com.apple.screensaver idleTime
The output should be less than or equal to 15 minutes (≤900).
**Note:** If the output is `The domain/default pair of (com.apple.screensaver, idleTime) does not exist`, then the setting has not been changed from the default. Follow the remediation instructions to set the idle time to match your organization's policy.</t>
  </si>
  <si>
    <t>Command Line: Verify the setting is not but is adequately low (&lt; 900).</t>
  </si>
  <si>
    <t>The screen is not locked after 15 minutes of inactivity since the screen saver triggers a lock.</t>
  </si>
  <si>
    <t>Change the screen lock minutes from 20 to 15 
Change the screen lock seconds from 1200 to 900</t>
  </si>
  <si>
    <t>HAC2</t>
  </si>
  <si>
    <t>HAC2: User sessions do not lock after the Publication 1075 required timeframe</t>
  </si>
  <si>
    <t>2.3</t>
  </si>
  <si>
    <t>2.3.1</t>
  </si>
  <si>
    <t>Setting an inactivity interval for the screensaver prevents unauthorized persons from viewing a system left unattended for an extensive period of time.</t>
  </si>
  <si>
    <t>Perform the following to set the screen saver to activate in 15 minutes of less:
Graphical Method:
1) Open System Preferences
2) Select Desktop &amp; Screen Saver
3) Select Screen Saver
4) Select on option for Start after that is 15 minutes or less (≤900)
Terminal Method:
Run the following command to verify that the idle time of the screen saver is set to 15 minutes of less (≤900)
$ sudo -u &lt;username&gt; defaults -currentHost write com.apple.screensaver idleTime -int &lt;value ≤900&gt;
Example:
$ sudo defaults -currentHost write com.apple.screensaver idleTime -int 900
If there are multiple users out of compliance with the prescribed setting, run this command for each user to set their idle time:
$ sudo -u &lt;username&gt; defaults -currentHost write com.apple.screensaver idleTime -int &lt;value ≤900&gt;
Example:
$ sudo -u seconduser defaults -currentHost write com.apple.screensaver idleTime -int 900
$ sudo -u seconduser defaults -currentHost read com.apple.screensaver idleTime
900
Issues arise if the command line is used to make the setting something other than what is available in the GUI Menu. Choose either 1 (60), 2 (120), 5 (300), 10 (600), or 20 (120) minutes to avoid any issues.</t>
  </si>
  <si>
    <t>Set an inactivity interval of 15 minutes or less for the screen saver. One method to implement the recommended state is to run one of the following commands:
$ sudo -u &lt;username&gt; defaults -currentHost write com.apple.screensaver idleTime -int &lt;value ≤900&gt;</t>
  </si>
  <si>
    <t>MacOSX10.15-20</t>
  </si>
  <si>
    <t>Familiarize users with screen lock tools or corner to Start Screen Saver</t>
  </si>
  <si>
    <t>In 10.13 Apple added a "Lock Screen" option to the Apple Menu. Prior to this the best quick lock options were to use either a lock screen option with the screen saver or the lock screen option from Keychain Access if status was made available in the menu bar. With 10.13 the menu bar option is no longer available.
The intent of this control is to resemble control-alt-delete on Windows Systems as a means of quickly locking the screen. If the user of the system is stepping away from the computer the best practice is to lock the screen and setting a hot corner is an appropriate method.</t>
  </si>
  <si>
    <t>Perform the following to ensure that a Hot Corner is set to either Start Screen Saver or Put Display to Sleep:
Graphical Method:
1) Open System Preferences
2) Select Desktop `or `"wvous-br-corner" = 10;`
Example:
$ sudo -u seconduser defaults read com.apple.dock wvous-tl-corner
0
$ sudo -u seconduser defaults read com.apple.dock wvous-bl-corner
2020-08-03 08:21:08)223 defaults[1115:19336] 
The domain/default pair of (com.apple.dock, wvous-bl-corner) does not exist
$ sudo -u seconduser defaults read com.apple.dock wvous-tr-corner
10
$ sudo -u seconduser defaults read com.apple.dock wvous-br-corner
5
**Note:** Alert the user on how to use this functionality</t>
  </si>
  <si>
    <t>Verify that at least one Active Screen Corner is set to Start Screen Saver.</t>
  </si>
  <si>
    <t>Active Screen Corner is not set to Start Screen Saver.</t>
  </si>
  <si>
    <t>2.3.3</t>
  </si>
  <si>
    <t>Ensuring the user has a quick method to lock their screen may reduce the opportunity for individuals in close physical proximity of the device to see screen contents.</t>
  </si>
  <si>
    <t>Perform the following to set a Hot Corner to either Start Screen Saver or Put Display to Sleep:
Graphical Method:
1) Open System Preferences
2) Select Desktop &amp; Screen Saver
3) Select Screen Saver
4) Select Hot Corners... and turn on either/both Start Screen Saver or Put Display to Sleep
Terminal Method:
For all users, run the following commands to set Start Screen Saver or Put Display to Sleep as a Hot Corner:
$ sudo -u &lt;username&gt; defaults read com.apple.dock &lt;corner&gt; -int &lt;5 or 10&gt;
Example:
$ sudo -u seconduser defaults write com.apple.dock wvous-tl-corner -int 10
$ sudo -u seconduser defaults read com.apple.dock wvous-tl-corner
10
$ sudo -u seconduser defaults write com.apple.dock wvous-bl-corner -int 5
$ sudo -u seconduser defaults read com.apple.dock wvous-bl-corner
10</t>
  </si>
  <si>
    <t xml:space="preserve"> Set Start Screen Saver or Put Display to Sleep as a Hot Corner. One method to achieve the recommended state is to execute the following command(s):
$ sudo -u &lt;username&gt; defaults read com.apple.dock &lt;corner&gt; -int &lt;5 or 10&gt;</t>
  </si>
  <si>
    <t>MacOSX10.15-21</t>
  </si>
  <si>
    <t>Disable Remote Apple Events</t>
  </si>
  <si>
    <t>Apple Events is a technology that allows one program to communicate with other programs. Remote Apple Events allows a program on one computer to communicate with a program on a different computer.</t>
  </si>
  <si>
    <t>Perform the following to ensure that Remote Apple Events is not enabled:
Graphical Method:
1) Open System Preferences
2) Select Sharing
3) Verify that Remote Apple Events is not set
Terminal Method:
Run the following commands to verify that Remote Apple Events is not set
$ sudo systemsetup -getremoteappleevents 
Remote Apple Events: Off</t>
  </si>
  <si>
    <t>Verify the value returned is Remote Apple Events: Off.</t>
  </si>
  <si>
    <t>Remote Apple Events has not been disabled.</t>
  </si>
  <si>
    <t>2.4</t>
  </si>
  <si>
    <t>2.4.1</t>
  </si>
  <si>
    <t>Disabling Remote Apple Events mitigates the risk of an unauthorized program gaining access to the system.</t>
  </si>
  <si>
    <t>Perform the following to disable Remote Apple Events:
Graphical Method:
1) Open System Preferences
2) Select Sharing
3) Verify that Remote Apple Evens is not set
Terminal Method:
Run the following commands to set Remote Apple Events to Off:
$ sudo systemsetup -setremoteappleevents off 
setremoteappleevents: Off</t>
  </si>
  <si>
    <t>Set Remote Apple Events to Off. One method to achieve the recommended state is to execute the following command(s):
$ sudo systemsetup -setremoteappleevents off 
setremoteappleevents: Off</t>
  </si>
  <si>
    <t>To close this finding, please provide a screenshot showing remote apple events has been disabled with the agency's CAP.</t>
  </si>
  <si>
    <t>MacOSX10.15-22</t>
  </si>
  <si>
    <t>Disable Internet Sharing</t>
  </si>
  <si>
    <t>Internet Sharing uses the open source `natd` process to share an internet connection with other computers and devices on a local network. This allows the Mac to function as a router and share the connection to other, possibly unauthorized, devices.</t>
  </si>
  <si>
    <t>Perform the following to ensure Internet Sharing is not enabled:
Graphical Method:
1) Open System Preferences
2) Select Sharing
3) Verify that Internet Sharing is not set
Terminal Method:
Run the following commands to verify that Internet Sharing is not set:
$ sudo defaults read /Library/Preferences/SystemConfiguration/com.apple.nat | grep -i Enabled
Verify that the output does not include `Enabled = 1`.
**Note:** If the settings has not been changed from the default, then this audit will fail on the command line. Follow the remediation instructions to verify that it is set to a disabled status.</t>
  </si>
  <si>
    <t>The file should not exist or Enabled = 0 for all network interfaces.</t>
  </si>
  <si>
    <t>Internet Sharing has not been disabled.</t>
  </si>
  <si>
    <t>2.4.2</t>
  </si>
  <si>
    <t>Disabling Internet Sharing reduces the remote attack surface of the system.</t>
  </si>
  <si>
    <t>Perform the following to disable Internet Sharing:
Graphical Method:
1) Open System Preferences
2) Select Sharing
3) Uncheck Internet Sharing
Terminal Method:
Run the following command to turn off Internet Sharing:
$ sudo defaults write /Library/Preferences/SystemConfiguration/com.apple.nat NAT -dict Enabled -int 0
**Note:** Using the Terminal Method will not uncheck the setting in System Preferences&gt;Sharing but will disable the underlying service.</t>
  </si>
  <si>
    <t>Turn off Internet Sharing. One method to achieve the recommended state is to execute the following command(s):
$ sudo defaults write /Library/Preferences/SystemConfiguration/com.apple.nat NAT -dict Enabled -int 0</t>
  </si>
  <si>
    <t>To close this finding, please provide a screenshot showing internet sharing has been disabled with the agency's CAP.</t>
  </si>
  <si>
    <t>MacOSX10.15-23</t>
  </si>
  <si>
    <t>Disable Screen Sharing</t>
  </si>
  <si>
    <t>Screen Sharing allows a computer to connect to another computer on a network and display the computer’s screen. While sharing the computer’s screen, the user can control what happens on that computer, such as opening documents or applications, opening, moving, or closing windows, and even shutting down the computer.</t>
  </si>
  <si>
    <t>Perform the following to ensure Screen Sharing is not enabled:
Graphical Method:
1) Open System Preferences
2) Select Sharing
3) Verify that Screen Sharing is not set
Terminal Method:
Run the following commands to verify that Screen Sharing is not set:
$ sudo launchctl print-disabled system | grep -c '"com.apple.screensharing" =&gt; true'
1
**Note:** If the settings has not been changed from the default, then this audit will fail on the command line. Follow the remediation instructions to verify that it is set to a disabled status.</t>
  </si>
  <si>
    <t>Verify the value returned is Service is disabled.</t>
  </si>
  <si>
    <t xml:space="preserve">Screen Sharing has not been disabled.  </t>
  </si>
  <si>
    <t>2.4.3</t>
  </si>
  <si>
    <t>Disabling Screen Sharing mitigates the risk of remote connections being made without the user of the console knowing that they are sharing the computer.</t>
  </si>
  <si>
    <t>Perform the following to disable Screen Sharing:
Graphical Method:
1) Open System Preferences
2) Select Sharing
3) Uncheck Screen Sharing
Terminal Method:
Run the following command to turn off Screen Sharing:
$ sudo launchctl disable system/com.apple.screensharing</t>
  </si>
  <si>
    <t>Disable Screen Sharing. One method to achieve the recommended state is to execute the following command(s):
$ sudo launchctl disable system/com.apple.screensharing</t>
  </si>
  <si>
    <t>To close this finding, please provide a screenshot showing screen sharing has been disabled with the agency's CAP.</t>
  </si>
  <si>
    <t>MacOSX10.15-24</t>
  </si>
  <si>
    <t>Disable Printer Sharing</t>
  </si>
  <si>
    <t>By enabling Printer Sharing the computer is set up as a print server to accept print jobs from other computers. Dedicated print servers or direct IP printing should be used instead.</t>
  </si>
  <si>
    <t>Perform the following to ensure that Printer Sharing is not enabled:
Graphical Method:
1) Open System Preferences
2) Select Sharing
3) Verify that Printer Sharing is not enabled
Terminal Method:
Run the following command to verify that Printer Sharing is not enabled: 
$ sudo cupsctl | grep _share_printers | cut -d'=' -f2
0
**Note:** If the setting has not been changed from the default, then this audit will fail on the command line. Follow the remediation instructions to verify that it is set to a disabled status.</t>
  </si>
  <si>
    <t>The output should be empty. If "Shared: Yes" is in the output, there are still shared printers.</t>
  </si>
  <si>
    <t xml:space="preserve">Printer Sharing has not been disabled.  </t>
  </si>
  <si>
    <t>2.4.4</t>
  </si>
  <si>
    <t>Disabling Printer Sharing mitigates the risk of attackers attempting to exploit the print server to gain access to the system.</t>
  </si>
  <si>
    <t xml:space="preserve">Perform the following to disable Printer Sharing:
Graphical Method:
1) Open System Preferences
2) Select Sharing
3) Uncheck Printer Sharing
Terminal Method:
Run the following command to disable Printer Sharing:
$ sudo cupsctl --no-share-printers
</t>
  </si>
  <si>
    <t>Disable Printer Sharing. One method to achieve the recommended state is to execute the following command(s):
$ sudo cupsctl --no-share-printers</t>
  </si>
  <si>
    <t>To close this finding, please provide a screenshot showing printer sharing has been disabled with the agency's CAP.</t>
  </si>
  <si>
    <t>MacOSX10.15-25</t>
  </si>
  <si>
    <t>AC-17</t>
  </si>
  <si>
    <t>Remote Access</t>
  </si>
  <si>
    <t>Disable Remote Login</t>
  </si>
  <si>
    <t>Remote Login allows an interactive terminal connection to a computer.</t>
  </si>
  <si>
    <t>Perform the following to ensure that Remote Login is disabled:
Graphical Method:
1) Open System Preferences
2) Select Sharing
3) Verify that Remote Login is not set
Terminal Method:
Run the following command to verify that Remote Login is disabled:
$ sudo systemsetup -getremotelogin
Remote Login: Off</t>
  </si>
  <si>
    <t>Verify the value returned is Remote Login: Off.</t>
  </si>
  <si>
    <t xml:space="preserve">Remote Login has not been disabled. </t>
  </si>
  <si>
    <t>2.4.5</t>
  </si>
  <si>
    <t>Disabling Remote Login mitigates the risk of an unauthorized person gaining access to the system via Secure Shell (SSH). While SSH is an industry standard to connect to posix servers, the scope of the benchmark is for Apple macOS clients, not servers.
macOS does have an IP based firewall available (pf, ipfw has been deprecated) that is not enabled or configured. macOS no longer has TCP Wrappers support built-in and does not have strong Brute-Force password guessing mitigations, or frequent patching of openssh by Apple. Since most macOS computers are mobile workstations, managing IP-based firewall rules on mobile devices can be very resource-intensive. All of these factors can be parts of running a hardened SSH server.</t>
  </si>
  <si>
    <t>Perform the following to disable Remote Login:
Graphical Method:
1) Open System Preferences
2) Select Sharing
3) Uncheck Remote Login
Terminal Method:
Run the following command to disable Remote Login:
$ sudo systemsetup -setremotelogin off
Do you really want to turn remote login off? If you do, you will lose this connection and can only turn it back on locally at the server (yes/no)?
Entering yes will disable remote login.</t>
  </si>
  <si>
    <t>Disable Remote Login. One method to achieve the recommended state is to execute the following command(s):
$ sudo systemsetup -setremotelogin off
Do you really want to turn remote login off? If you do, you will lose this connection and can only turn it back on locally at the server (yes/no)?
Entering yes will disable remote login.</t>
  </si>
  <si>
    <t>To close this finding, please provide a screenshot showing remote login has been disabled with the agency's CAP.</t>
  </si>
  <si>
    <t>MacOSX10.15-26</t>
  </si>
  <si>
    <t>Disable DVD or CD Sharing</t>
  </si>
  <si>
    <t>DVD or CD Sharing allows users to remotely access the system's optical drive. While Apple does not ship Macs with built-in optical drives any longer, external optical drives are still recognized when they are connected. In testing the sharing of an external optical drive persists when a drive is reconnected.</t>
  </si>
  <si>
    <t>Perform the following to ensure that DVD or CD Sharing is disabled:
Graphical Method:
1) Open System Preferences
2) Select Sharing
3) Verify that DVD or CD sharing is not set
Terminal Method:
Run the following command to verify that DVD or CD Sharing is disabled
$ sudo launchctl print-disabled system | grep -c '"com.apple.ODSAgent" =&gt; true'
1</t>
  </si>
  <si>
    <t>No result is compliant.</t>
  </si>
  <si>
    <t>DVD or CD Sharing has not been disabled.</t>
  </si>
  <si>
    <t>2.4.6</t>
  </si>
  <si>
    <t>Disabling DVD or CD Sharing minimizes the risk of an attacker using the optical drive as a vector for attack and exposure of sensitive data.</t>
  </si>
  <si>
    <t>Perform the following to disable DVD or CD Sharing:
Graphical Method:
1) Open System Preferences
2) Select Sharing
3) Uncheck DVD or CD sharing
Terminal Method:
Run the following command to disable DVD or CD Sharing:
$ sudo launchctl disable system/com.apple.ODSAgent 
**Note:** If using the Terminal method, the GUI will still show the service checked until after a reboot.</t>
  </si>
  <si>
    <t>Disable DVD or CD Sharing. One method to achieve the recommended state is to execute the following command(s):
$ sudo launchctl disable system/com.apple.ODSAgent</t>
  </si>
  <si>
    <t>To close this finding, please provide a screenshot showing DVD or CD sharing has been disabled with the agency's CAP.</t>
  </si>
  <si>
    <t>MacOSX10.15-27</t>
  </si>
  <si>
    <t>Disable Bluetooth Sharing</t>
  </si>
  <si>
    <t>Bluetooth Sharing allows files to be exchanged with Bluetooth-enabled devices.</t>
  </si>
  <si>
    <t>Perform the following to verify that Bluetooth Sharing is not enabled:
Graphical Method:
1) Open System Preferences
2) Select Sharing
3) Verify that Bluetooth Sharing is not set
Terminal Method:
Run the following command to verify that Bluetooth Sharing is disabled:
sudo -u &lt;username&gt; defaults -currentHost read com.apple.Bluetooth PrefKeyServicesEnabled
0
$ sudo -u firstuser defaults -currentHost read com.apple.Bluetooth PrefKeyServicesEnabled
0</t>
  </si>
  <si>
    <t>Verify that all values are disabled.</t>
  </si>
  <si>
    <t>Bluetooth Sharing has not been disabled.</t>
  </si>
  <si>
    <t>2.4.7</t>
  </si>
  <si>
    <t>Disabling Bluetooth Sharing minimizes the risk of an attacker using Bluetooth to remotely attack the system.</t>
  </si>
  <si>
    <t xml:space="preserve">Perform the following to disable Bluetooth Sharing:
Graphical Method:
1) Open System Preferences
2) Select Sharing
3) Uncheck Bluetooth Sharing
Run the following command to disable Bluetooth Sharing is disabled:
$sudo -u &lt;username&gt; defaults -currentHost write com.apple.Bluetooth PrefKeyServicesEnabled -bool false
$ sudo -u firstuser defaults -currentHost write com.apple.Bluetooth PrefKeyServicesEnabled -bool false
</t>
  </si>
  <si>
    <t>Disable Bluetooth Sharing. One method to achieve the recommended state is to execute the following command(s):
$sudo -u &lt;username&gt; defaults -currentHost write com.apple.Bluetooth PrefKeyServicesEnabled -bool false
$ sudo -u firstuser defaults -currentHost write com.apple.Bluetooth PrefKeyServicesEnabled -bool false</t>
  </si>
  <si>
    <t>To close this finding, please provide a screenshot showing Bluetooth sharing has been disabled with the agency's CAP.</t>
  </si>
  <si>
    <t>MacOSX10.15-28</t>
  </si>
  <si>
    <t>Disable File Sharing</t>
  </si>
  <si>
    <t>Apple's File Sharing uses a combination of SMB (Windows sharing) and AFP (Mac sharing)
Two common ways to share files using File Sharing are:
1. Apple File Protocol (AFP) AFP automatically uses encrypted logins, so this method of sharing files is fairly secure. The entire hard disk is shared to administrator user accounts. Individual home folders are shared to their respective user accounts. Users' "Public" folders (and the "Drop Box" folder inside) are shared to any user account that has sharing access to the computer (i.e. anyone in the "staff" group, including the guest account if it is enabled).
2. Server Message Block (SMB), Common Internet File System (CIFS) When Windows (or possibly Linux) computers need to access file shared on a Mac, SMB/CIFS file sharing is commonly used. Apple warns that SMB sharing stores passwords is a less secure fashion than AFP sharing and anyone with system access can gain access to the password for that account. When sharing with SMB, each user that will access the Mac must have SMB enabled.</t>
  </si>
  <si>
    <t xml:space="preserve">Perform the following to ensure that file sharing is no enabled:
Graphical Method:
1) Open System Preferences
2) Select Sharing
3) Verify that File Sharing is not set
Terminal Method:
Run the following command to verify that SMB file sharing is not enabled:
$ sudo launchctl print-disabled system | grep -c '"com.apple.smbd" =&gt; true'
1
</t>
  </si>
  <si>
    <t>Verify no output is present.</t>
  </si>
  <si>
    <t>File Sharing has not been disabled.</t>
  </si>
  <si>
    <t>2.4.8</t>
  </si>
  <si>
    <t>By disabling file sharing, the remote attack surface and risk of unauthorized access to files stored on the system is reduced.</t>
  </si>
  <si>
    <t>Perform the following to disable File Sharing:
Graphical Method:
1) Open System Preferences
2) Select Sharing
3) Uncheck File Sharing
Terminal Method:
Run the following command to disable SMB file sharing: 
$ sudo launchctl unload -w /System/Library/LaunchDaemons/com.apple.smbd.plist</t>
  </si>
  <si>
    <t xml:space="preserve">Disable File Sharing. One method to achieve the recommended state is to execute the following command(s):
$ sudo launchctl unload -w /System/Library/LaunchDaemons/com.apple.smbd.plist
</t>
  </si>
  <si>
    <t>To close this finding, please provide a screenshot showing file sharing has been disabled with the agency's CAP.</t>
  </si>
  <si>
    <t>MacOSX10.15-29</t>
  </si>
  <si>
    <t>AC-3</t>
  </si>
  <si>
    <t xml:space="preserve">Access Enforcement </t>
  </si>
  <si>
    <t>Disable Remote Management</t>
  </si>
  <si>
    <t>Remote Management is the client portion of Apple Remote Desktop (ARD). Remote Management can be used by remote administrators to view the current screen, install software, report on, and generally manage client Macs.
The screen sharing options in Remote Management are identical to those in the Screen Sharing section. In fact, only one of the two can be configured. If Remote Management is used, refer to the Screen Sharing section above on issues regard screen sharing.
Remote Management should only be enabled when a Directory is in place to manage the accounts with access. Computers will be available on port 5900 on a macOS System and could accept connections from untrusted hosts depending on the configuration, definitely a concern for mobile systems.</t>
  </si>
  <si>
    <t>Perform the following to verify that Remote Management is not enabled:
1) Open System Preferences
2) Select Sharing
3) Verify that Remote Management is not set
Run the following command to verify that Remote Management is not enabled:
$ sudo ps -ef | grep -e ARDAgent
0 9233 8630 0 3:32pm ttys001 0:00.00 grep -e ARDAgent</t>
  </si>
  <si>
    <t>Verify /System/Library/CoreServices/RemoteManagement/ARDAgent.app/Contents/MacOS/ARDAgent is not present as a running process.</t>
  </si>
  <si>
    <t>Remote Management has not been disabled.</t>
  </si>
  <si>
    <t>2.4.9</t>
  </si>
  <si>
    <t>Remote Management should only be enabled on trusted networks with strong user controls present in a Directory system. Mobile devices without strict controls are vulnerable to exploit and monitoring.</t>
  </si>
  <si>
    <t>Perform the following to disable Remote Management:
Graphical Method:
1) Open System Preferences
2) Select Sharing
3) Uncheck Remote Management
Terminal Method:
Run the following command to disable Remote Management:
$ sudo /System/Library/CoreServices/RemoteManagement/ARDAgent.app/Contents/Resources/kickstart -deactivate -stop
Starting.
Removed preference to start ARD after reboot.
Done.</t>
  </si>
  <si>
    <t>Disable Remote Management. One method to achieve the recommended state is to execute the following command(s):
$ sudo /System/Library/CoreServices/RemoteManagement/ARDAgent.app/Contents/Resources/kickstart -deactivate -stop
Starting.
Removed preference to start ARD after reboot.
Done.</t>
  </si>
  <si>
    <t>To close this finding, please provide a screenshot showing remote management has been disabled with the agency's CAP.</t>
  </si>
  <si>
    <t>MacOSX10.15-30</t>
  </si>
  <si>
    <t>Disable AirDropunlock</t>
  </si>
  <si>
    <t>AirDrop is Apple's built-in on demand ad hoc file exchange system that is compatible with both macOS and iOS. It uses Bluetooth LE for discovery that limits connectivity to Mac or iOS users that are in close proximity. Depending on the setting it allows everyone or only Contacts to share files when they are nearby to each other.
In many ways this technology is far superior to the alternatives. The file transfer is done over a TLS encrypted session, does not require any open ports that are required for file sharing, does not leave file copies on email servers or within cloud storage, and allows for the service to be mitigated so that only people already trusted and added to contacts can interact with you.
While there are positives to AirDrop, there are privacy concerns that could expose personal information. For that reason, AirDrop should be disabled, and should only be enabled when needed and disabled afterwards.</t>
  </si>
  <si>
    <t>Perform the following to ensure that AirDrop is disabled:
Graphical Method:
1) Open Finder
2) Select Go
3) Select AirDrop
4) Verify that Allow me to be discovered by: No One
Terminal Method:
For all users, run the following commands to verify whether AirDrop is disabled:
$ sudo -u &lt;username&gt; defaults read com.apple.NetworkBrowser DisableAirDrop
1
**Note:** If the setting has not been changed from the default, then this audit will fail on the command line. Follow the remediation instructions to verify that it is set to a disabled status.
Example:
$ sudo -u firstuser defaults read com.apple.NetworkBrowser DisableAirDrop
1
$ sudo -u seconduser defaults read com.apple.NetworkBrowser DisableAirDrop
0
$ sudo -u thirduser defaults read com.apple.NetworkBrowser DisableAirDrop
The domain/default pair of (com.apple.NetworkBrowser, DisableAirDrop) does not exist</t>
  </si>
  <si>
    <t>Verify AirDropunlock is disabled.</t>
  </si>
  <si>
    <t>AirDropunlock is enabled.</t>
  </si>
  <si>
    <t>2.4.12</t>
  </si>
  <si>
    <t>AirDrop can allow malicious files to be downloaded from unknown sources. Contacts Only limits may expose personal information to devices in the same area.</t>
  </si>
  <si>
    <t>Perform the following to disable AirDrop:
Graphical Method:
1) Open Finder
2) Select Go
3) Select AirDrop
4) Set Allow me to be discovered by: No One
Terminal Method:
Run the following commands to disable AirDrop:
$ sudo -u &lt;username&gt; defaults write com.apple.NetworkBrowser DisableAirDrop -bool true
Example:
$ sudo -u seconduser defaults write com.apple.NetworkBrowser DisableAirDrop -bool true</t>
  </si>
  <si>
    <t>Disable AirDropunlock. One method to achieve the recommended state is to execute the following command(s):
$ sudo -u &lt;username&gt; defaults write com.apple.NetworkBrowser DisableAirDrop -bool true</t>
  </si>
  <si>
    <t>To close this finding, please provide a screenshot showing AirDropunlock has been disabled with the agency's CAP.</t>
  </si>
  <si>
    <t>MacOSX10.15-31</t>
  </si>
  <si>
    <t>Enable Limit Ad Tracking</t>
  </si>
  <si>
    <t>Apple provides a framework that allows advertisers to target Apple users and end-users with advertisements. While many people prefer that when they see advertising it is relevant to them and their interests, the detailed information that is data mining collected, correlated, and available to advertisers in repositories is often disconcerting. This information is valuable to both advertisers and attackers and has been used with other metadata to reveal users' identities.
Organizations should manage advertising settings on computers rather than allow users to configure the settings.
[Apple Information](https://support.apple.com/en-us/HT205223)
Ad tracking should be limited on 10.15 and prior.</t>
  </si>
  <si>
    <t>Perform the following to verify that limited ad tracking is set:
Graphical Method:
1) Open System Preferences
2) Select Security &amp; Privacy
3) Select Privacy
4) Select Advertising
5) Verify that Limit Ad Tracking is set
Terminal Method:
For each user, run the following command to verify that ad tracking is limited:
$ sudo -u &lt;username&gt; defaults -currentHost read /Users/&lt;username&gt;/Library/Preferences/com.apple.AdLib.plist allowApplePersonalizedAdvertising
0
Example: 
$ sudo -u firstuser defaults -currentHost read /Users/firstuser/Library/Preferences/com.apple.AdLib.plist allowApplePersonalizedAdvertising
0
$ sudo -u seconduser defaults -currentHost read /Users/seconduser/Library/Preferences/com.apple.AdLib.plist allowApplePersonalizedAdvertising
1
In this example, firstuser is compliant and seconduser is not.</t>
  </si>
  <si>
    <t>Limit Ad Tracking is enabled.</t>
  </si>
  <si>
    <t>Limit Ad Tracking is not enabled.</t>
  </si>
  <si>
    <t>2.5</t>
  </si>
  <si>
    <t>2.5.6</t>
  </si>
  <si>
    <t>Organizations should manage user privacy settings on managed devices to align with organizational policies and user data protection requirements.</t>
  </si>
  <si>
    <t>Perform the following to set limited ad tracking:
1) Open System Preferences
2) Select Security &amp; Privacy
3) Select Privacy
4) Select Advertising
5) Set Limit Ad Tracking
Terminal Method:
For each needed user, run the following command to enable limited ad tracking:
$ sudo -u &lt;username&gt; defaults -currentHost write /Users/&lt;username&gt;/Library/Preferences/com.apple.Adlib.plist allowApplePersonalizedAdvertising -bool false
Example:
$ sudo -u seconduser defaults -currentHost write /Users/seconduser/Library/Preferences/com.apple.Adlib.plist forceLimitAdTracking -bool true</t>
  </si>
  <si>
    <t>Enable limited ad tracking. One method to achieve the recommended state is to execute the following command(s):
$ sudo -u &lt;username&gt; defaults -currentHost write /Users/&lt;username&gt;/Library/Preferences/com.apple.Adlib.plist allowApplePersonalizedAdvertising -bool false</t>
  </si>
  <si>
    <t>To close this finding, please provide a screenshot showing Limit Ad Tracking has been enabled with the agency's CAP.</t>
  </si>
  <si>
    <t>MacOSX10.15-32</t>
  </si>
  <si>
    <t>SC-28</t>
  </si>
  <si>
    <t xml:space="preserve">Protection of Information at Rest </t>
  </si>
  <si>
    <t>Enable FileVault</t>
  </si>
  <si>
    <t>FileVault secures a system's data by automatically encrypting its boot volume and requiring a password or recovery key to access it.
Filevault may also be enabled using command line using the `fdesetup` command. To use this functionality, consult the Der Flounder blog for more details:
[https://derflounder.wordpress.com/2015/02/02/managing-yosemites-filevault-2-with-fdesetup/](https://derflounder.wordpress.com/2015/02/02/managing-yosemites-filevault-2-with-fdesetup/)
[https://derflounder.wordpress.com/2019/01/15/unlock-or-decrypt-your-filevault-encrypted-boot-drive-from-the-command-line-on-macos-mojave/](https://derflounder.wordpress.com/2019/01/15/unlock-or-decrypt-your-filevault-encrypted-boot-drive-from-the-command-line-on-macos-mojave/)</t>
  </si>
  <si>
    <t>Perform the following to verify that FileVault is enabled:
Graphical Method:
1) Open System Preferences
2) Select Security &amp; Privacy
3) Select FileVault
4) Verify that FileVault is on
Terminal Method:
Run the following command to verify that FileVault is enabled: 
$ sudo fdesetup status
FileVault is On</t>
  </si>
  <si>
    <t>On a booted system the Logical Volume should show as both Encrypted and unlocked
Encryption Status: Unlocked
Encryption Type: AES-XTS.</t>
  </si>
  <si>
    <t>FileVault protections are not enabled for Mac OSX.</t>
  </si>
  <si>
    <t>HSC42</t>
  </si>
  <si>
    <t>HSC42: Encryption capabilities do not meet FIPS 140 requirements</t>
  </si>
  <si>
    <t>2.5.1</t>
  </si>
  <si>
    <t>2.5.1.1</t>
  </si>
  <si>
    <t>Encrypting sensitive data minimizes the likelihood of unauthorized users gaining access to it.</t>
  </si>
  <si>
    <t>Perform the following to enable FileVault:
Graphical Method:
1) Open System Preferences
2) Select Security &amp; Privacy
3) Select FileVault
4) Select Turn on FileVault</t>
  </si>
  <si>
    <t xml:space="preserve">Enable FileVault. One method to achieve the recommended state is to execute the following:
1) Open System Preferences
2) Select Security &amp; Privacy
3) Select FileVault
4) Select Turn on FileVault
</t>
  </si>
  <si>
    <t>To close this finding, please provide a screenshot showing FileVault has been enabled with the agency's CAP.</t>
  </si>
  <si>
    <t>MacOSX10.15-33</t>
  </si>
  <si>
    <t xml:space="preserve">Encrypt all user storage APFS volumes </t>
  </si>
  <si>
    <t>Apple developed a new file system that was first made available in 10.12 and then became the default in 10.13. The file system is optimized for Flash and Solid State storage and encryption.
https://en.wikipedia.org/wiki/Apple_File_System
macOS computers generally have several volumes created as part of APFS formatting including Preboot, Recovery and Virtual Memory (VM) as well as traditional user disks.
All APFS volumes that do not have specific roles that do not require encryption should be encrypted. "Role" disks include Preboot, Recovery and VM. User disks are labelled with "(No specific role)" by default.</t>
  </si>
  <si>
    <t>Run the following command to list the APFS Volumes:
$ sudo diskutil ap list
Ensure all user data disks are encrypted.
Example: 
APFS Volume Disk (Role): disk1s1 (No specific role)
Name: Macintosh HD (Case-insensitive)
Mount Point: /
Capacity Consumed: 188514598912 B (188)5 GB)
FileVault: Yes (Unlocked)
APFS Containers (2 found)
|
+-- Container disk1 XXXX
| ====================================================
| APFS Container Reference: disk1
| Size (Capacity Ceiling): 249152200704 B (249)2 GB)
| Minimum Size: 249152200704 B (249)2 GB)
| Capacity In Use By Volumes: 195635597312 B (195)6 GB) (78)5% used)
| Capacity Not Allocated: 53516603392 B (53)5 GB) (21)5% free)
| |
| +-&lt; Physical Store disk0s4 XXXXXY
| | -----------------------------------------------------------
| | APFS Physical Store Disk: disk0s4
| | Size: 249152200704 B (249)2 GB)
| |
| +-&gt; Volume disk1s1 XXXXXZ
| | ---------------------------------------------------
| | APFS Volume Disk (Role): disk1s1 (No specific role)
| | Name: HighSierra (Case-insensitive)
| | Mount Point: /
| | Capacity Consumed: 188514598912 B (188)5 GB)
| | FileVault: Yes (Unlocked)
| |
| +-&gt; Volume disk1s2 XXXXXZZ
| | ---------------------------------------------------
| | APFS Volume Disk (Role): disk1s2 (Preboot)
| | Name: Preboot (Case-insensitive)
| | Mount Point: Not Mounted
| | Capacity Consumed: 23961600 B (24)0 MB)
| | FileVault: No
| |
| +-&gt; Volume disk1s3 XXXXXYY
| | ---------------------------------------------------
| | APFS Volume Disk (Role): disk1s3 (Recovery)
| | Name: Recovery (Case-insensitive)
| | Mount Point: Not Mounted
| | Capacity Consumed: 518127616 B (518)1 MB)
| | FileVault: No
| |
| +-&gt; Volume disk1s4 XXXXXYYY
| ---------------------------------------------------
| APFS Volume Disk (Role): disk1s4 (VM)
| Name: VM (Case-insensitive)
| Mount Point: /private/var/vm
| Capacity Consumed: 6442704896 B (6)4 GB)
| FileVault: No
|
+-- Container disk4 XXXXXYYYY
 ====================================================
 APFS Container Reference: disk4
 Size (Capacity Ceiling): 119824367616 B (110)8 GB)
 Minimum Size: 143192064 B (143)2 MB)
 Capacity In Use By Volumes: 126492672 B (126)5 MB) (0.1% used)
 Capacity Not Allocated: 119697874944 B (110)7 GB) (99)9% free)
 |
 +-&lt; Physical Store disk3s2 XXXXXYYYYYY
 | -----------------------------------------------------------
 | APFS Physical Store Disk: disk3s2
 | Size: 119824371200 B (110)8 GB)
 |
 +-&gt; Volume disk4s1 C4D99580-1FDA-43BF-BB62-B21BF7EE568C
 ---------------------------------------------------
 APFS Volume Disk (Role): disk4s1 (No specific role)
 Name: Passport (Case-insensitive)
 Mount Point: /Volumes/Passport
 Capacity Consumed: 839680 B (839)7 KB)
 FileVault: Yes (Unlocked)</t>
  </si>
  <si>
    <t>User storage APFS volumes are encrypted.</t>
  </si>
  <si>
    <t>User storage APFS volumes are not encrypted.</t>
  </si>
  <si>
    <t>2.5.1.2</t>
  </si>
  <si>
    <t>In order to protect user data from loss or tampering volumes carrying data should be encrypted.</t>
  </si>
  <si>
    <t>Use Disk Utility to erase a user disk and format as APFS (Encrypted).
**Note:** APFS Encrypted disks will be described as "FileVault" whether they are the boot volume or not in the ap list.</t>
  </si>
  <si>
    <t>Encrypt All user storage APFS volumes . One method to implement the recommended state is to use disk utility to erase a user disk and format as APFS (Encrypted).</t>
  </si>
  <si>
    <t>To close this finding, please provide a screenshot showing User storage APFS volumes has been encrypted with the agency's CAP.</t>
  </si>
  <si>
    <t>MacOSX10.15-34</t>
  </si>
  <si>
    <t>Encrypt all user storage CoreStorage volumes</t>
  </si>
  <si>
    <t>Apple introduced CoreStorage with 10.7. It is used as the default for formatting on macOS volumes prior to 10.13.
All HFS and CoreStorage Volumes should be encrypted</t>
  </si>
  <si>
    <t xml:space="preserve">Run the following command to list the CoreStorage Volumes:
$ sudo diskutil cs list
Ensure all "Logical Volume Family" disks are encrypted
Example: 
CoreStorage logical volume groups (2 found)
|
+-- Logical Volume Group XXXXX
| =========================================================
| Name: Macintosh HD
| Status: Online
| Size: 250160967680 B (250.2 GB)
| Free Space: 6516736 B (6)5 MB)
| |
| +-&lt; Physical Volume XXXXXY
| | ----------------------------------------------------
| | Index: 0
| | Disk: disk0s2
| | Status: Online
| | Size: 250160967680 B (250.2 GB)
| |
| +-&gt; Logical Volume Family XXXXXYY
| ----------------------------------------------------------
| Encryption Type: AES-XTS
| Encryption Status: Unlocked
| Conversion Status: Complete
| High Level Queries: Fully Secure
| | Passphrase Required
| | Accepts New Users
| | Has Visible Users
| | Has Volume Key
| |
| +-&gt; Logical Volume XXXXXYYY
| ---------------------------------------------------
| Disk: disk2
| Status: Online
| Size (Total): 249802129408 B (249)8 GB)
| Revertible: Yes (unlock and decryption required)
| LV Name: Macintosh HD
| Volume Name: Macintosh HD
| Content Hint: Apple_HFS
|
+-- Logical Volume Group XXXXXYYYY
 =========================================================
 Name: Passport
 Status: Online
 Size: 119690149888 B (110)7 GB)
 Free Space: 1486848 B (1)5 MB)
 |
 +-&lt; Physical Volume XXXXXYYY
 | ----------------------------------------------------
 | Index: 0
 | Disk: disk3s2
 | Status: Online
 | Size: 119690149888 B (110)7 GB)
 |
 +-&gt; Logical Volume Family XXXXXYYYYY
 ----------------------------------------------------------
Encryption Type: AES-XTS
Encryption Status: Unlocked
Conversion Status: Complete
High Level Queries: Fully Secure
| Passphrase Required
 | Accepts New Users
 | Has Visible Users
 | Has Volume Key
 |
 +-&gt; Logical Volume XXXXXYYYYYY
 ---------------------------------------------------
Disk: disk4
Status: Online
Size (Total): 119336337408 B (110)3 GB)
Revertible: No
LV Name: Passport
Volume Name: Passport
Content Hint: Apple_HFS
</t>
  </si>
  <si>
    <t>User storage CoreStorage volumes are encrypted.</t>
  </si>
  <si>
    <t>User storage CoreStorage volumes are not encrypted.</t>
  </si>
  <si>
    <t>2.5.1.3</t>
  </si>
  <si>
    <t>In order to protect user data from loss or tampering, volumes carrying data should be encrypted</t>
  </si>
  <si>
    <t>Use Disk Utility to erase a disk and format as macOS Extended (Journaled, Encrypted)</t>
  </si>
  <si>
    <t>Encrypt All user storage CoreStorage volumes .One method to implement the recommended state is to use disk utility to erase a disk and format as macOS Extended (Journaled, Encrypted).</t>
  </si>
  <si>
    <t>To close this finding, please provide a screenshot showing User storage CoreStorage volumes has been encrypted with the agency's CAP.</t>
  </si>
  <si>
    <t>MacOSX10.15-35</t>
  </si>
  <si>
    <t>Enable Gatekeeper</t>
  </si>
  <si>
    <t>Gatekeeper is Apple's application white-listing control that restricts downloaded applications from launching. It functions as a control to limit applications from unverified sources from running without authorization.</t>
  </si>
  <si>
    <t>Perform the following to ensure that Gatekeeper is enabled:
Graphical Method:
1) Open System Preferences
2) Select Security &amp; Privacy
3) Select General
4) Verify that Allow apps downloaded from is set to App Store and identified developers
Terminal Method:
Run the following command to verify that Gatekeeper is enabled: 
$ sudo spctl --status
assessments enabled</t>
  </si>
  <si>
    <t>Verify the above command outputs "assessments enabled".</t>
  </si>
  <si>
    <t>Downloaded applications are allowed to run unrestricted.</t>
  </si>
  <si>
    <t>2.5.2</t>
  </si>
  <si>
    <t>2.5.2.1</t>
  </si>
  <si>
    <t>Disallowing unsigned software will reduce the risk of unauthorized or malicious applications from running on the system.</t>
  </si>
  <si>
    <t>Perform the following to implement the prescribed state:
Graphical Method:
1) Open System Preferences
2) Select Security &amp; Privacy
3) Select General
4) Set Allow apps downloaded from to App Store and identified developers
Terminal Method:
Run the following command to enable Gatekeeper to allow applications from App Store and identified developers: 
$ sudo spctl --master-enable</t>
  </si>
  <si>
    <t>Enable Gatekeeper. One method to achieve the recommended state is to execute the following command(s):
$ sudo spctl --master-enable</t>
  </si>
  <si>
    <t>To close this finding, please provide a screenshot showing Gatekeeper has been enabled with the agency's CAP.</t>
  </si>
  <si>
    <t>MacOSX10.15-36</t>
  </si>
  <si>
    <t>SC-7</t>
  </si>
  <si>
    <t>Boundary Protection</t>
  </si>
  <si>
    <t>Enable Firewall</t>
  </si>
  <si>
    <t>A firewall is a piece of software that blocks unwanted incoming connections to a system. Apple has posted general documentation about the application firewall.
[http://support.apple.com/en-us/HT201642](http://support.apple.com/en-us/HT201642)</t>
  </si>
  <si>
    <t>Perform the following to ensure the firewall is enabled:
Graphical Method:
1) Open System Preferences
2) Select Security &amp; Privacy
3) Select Firewall
4) Verify that the firewall is turned on
Terminal Method:
Run the following command to verify that the firewall is enabled: 
$ sudo defaults read /Library/Preferences/com.apple.alf globalstate 
Verify the output is `1` or `2`.</t>
  </si>
  <si>
    <t>Verify the value returned is 1 or 2.</t>
  </si>
  <si>
    <t>The system is not protected by a firewall.</t>
  </si>
  <si>
    <t>HSC36</t>
  </si>
  <si>
    <t>HSC36: System is configured to accept unwanted network connections</t>
  </si>
  <si>
    <t>2.5.2.2</t>
  </si>
  <si>
    <t>A firewall minimizes the threat of unauthorized users from gaining access to your system while connected to a network or the Internet.</t>
  </si>
  <si>
    <t>Perform the following to turn the firewall on:
Graphical Method:
1) Open System Preferences
2) Select Security &amp; Privacy
3) Select Firewall
4) Select Turn On Firewall
Terminal Method:
Run the following command to enable the firewall: 
$ sudo defaults write /Library/Preferences/com.apple.alf globalstate -int &lt;value&gt;
For the `&lt;value&gt;`, use either `1`, specific services, or `2`, essential services only.</t>
  </si>
  <si>
    <t>Enable Firewall. One method to achieve the recommended state is to execute the following command(s):
$ sudo defaults write /Library/Preferences/com.apple.alf globalstate -int &lt;value&gt;
For the `&lt;value&gt;`, use either `1`, specific services, or `2`, essential services only.</t>
  </si>
  <si>
    <t>To close this finding, please provide a screenshot showing firewall has been enabled with the agency's CAP.</t>
  </si>
  <si>
    <t>MacOSX10.15-37</t>
  </si>
  <si>
    <t>Enable Firewall Stealth Mode</t>
  </si>
  <si>
    <t>While in Stealth mode the computer will not respond to unsolicited probes, dropping that traffic.
[http://support.apple.com/en-us/HT201642](http://support.apple.com/en-us/HT201642)</t>
  </si>
  <si>
    <t>Perform the following to verify the firewall has stealth mode enabled:
Graphical Method:
1) Open System Preferences
2) Select Security &amp; Privacy
3) Select Firewall Options
4) Verify that Enable stealth mode is set
Terminal Method:
Run the following command to verify that stealth mode is enabled: 
$ sudo /usr/libexec/ApplicationFirewall/socketfilterfw --getstealthmode 
Stealth mode enabled</t>
  </si>
  <si>
    <t>Verify the value returned is Stealth mode enabled.</t>
  </si>
  <si>
    <t>Firewall Stealth mode is not enabled in order to block unsolicited probes.</t>
  </si>
  <si>
    <t>2.5.2.3</t>
  </si>
  <si>
    <t>Stealth mode on the firewall minimizes the threat of system discovery tools while connected to a network or the Internet.</t>
  </si>
  <si>
    <t xml:space="preserve">Perform the following to enable stealth mode:
Graphical Method:
1) Open System Preferences
2) Select Security &amp; Privacy
3) Select Firewall Options
4) Turn on Enable stealth mode
Terminal Method:
Run the following command to enable stealth mode: 
$ sudo /usr/libexec/ApplicationFirewall/socketfilterfw --setstealthmode on
Stealth mode enabled
</t>
  </si>
  <si>
    <t>Enable Firewall Stealth Mode. One method to achieve the recommended state is to execute the following command(s):
$ sudo /usr/libexec/ApplicationFirewall/socketfilterfw --setstealthmode on
Stealth mode enabled</t>
  </si>
  <si>
    <t>To close this finding, please provide a screenshot showing firewall stealth mode has been enabled with the agency's CAP.</t>
  </si>
  <si>
    <t>MacOSX10.15-38</t>
  </si>
  <si>
    <t>Encrypt Time Machine Volumes</t>
  </si>
  <si>
    <t>One of the most important security tools for data protection on macOS is FileVault. With encryption in place it makes it difficult for an outside party to access your data if they get physical possession of the computer. One very large weakness in data protection with FileVault is the level of protection on backup volumes. If the internal drive is encrypted but the external backup volume that goes home in the same laptop bag is not it is self-defeating. Apple tries to make this mistake easily avoided by providing a checkbox to enable encryption when setting-up a Time Machine backup. Using this option does require some password management, particularly if a large drive is used with multiple computers. A unique complex password to unlock the drive can be stored in keychains on multiple systems for ease of use.
While some portable drives may contain non-sensitive data and encryption may make interoperability with other systems difficult backup volumes should be protected just like boot volumes.</t>
  </si>
  <si>
    <t>Perform the following to ensure the drive used for Time Machine is encrypted:
Graphical Method:
1) Open System Preferences
2) Select Time Machine
3) Select Backup Disk...
4) Select the Time Machine backup drive
5) Verify that Encrypt backups is set
Terminal Method:
Run the following command to verify if the Time Machine disk encryption is enabled:
$ sudo tmutil destinationinfo | grep -i NAME
The output will be formatted as: 'Name : &lt;volumename&gt;'. If there are more than one TimeMachine backup disk the command will list all the disks.
$ sudo diskutil info &lt;volumename&gt; | grep -i Encrypted
Encrypted: Yes
Example: 
$ sudo tmutil destinationinfo | grep -i NAME
Name : TMbackup1
Name : TMbackup2
$ sudo diskutil info TMbackup1 | grep -i Encrypted
 Encrypted: Yes
$ sudo diskutil info TMbackup2 | grep -i Encrypted
 Encrypted: Yes</t>
  </si>
  <si>
    <t>Time Machine volumes are encrypted.</t>
  </si>
  <si>
    <t>Time Machine volumes are not encrypted.</t>
  </si>
  <si>
    <t>2.7</t>
  </si>
  <si>
    <t>2.7.2</t>
  </si>
  <si>
    <t>Backup volumes need to be encrypted.</t>
  </si>
  <si>
    <t>Perform the following to enable encryption on the Time Machine drive:
Graphical Method:
1) Open System Preferences
2) Select Time Machine
3) Select Backup Disk
4) Select the existing Time Machine backup drive from the Available Drive list
5) Set Encrypt backups
6) Select Use Disk
**Note**: You can set encryption through Disk Utility or `diskutil` in terminal.</t>
  </si>
  <si>
    <t>Enable encryption on the Time Machine drive. One method to achieve the recommended state is to execute the following:
1) Open System Preferences
2) Select Time Machine
3) Select Backup Disk
4) Select the existing Time Machine backup drive from the Available Drive list
5) Set Encrypt backups
6) Select Use Disk</t>
  </si>
  <si>
    <t>To close this finding, please provide a screenshot showing time machine volumes has been encrypted with the agency's CAP.</t>
  </si>
  <si>
    <t>MacOSX10.15-39</t>
  </si>
  <si>
    <t>AU-12</t>
  </si>
  <si>
    <t xml:space="preserve">Audit Generation </t>
  </si>
  <si>
    <t>Enable security auditing</t>
  </si>
  <si>
    <t>macOS's audit facility, `auditd`, receives notifications from the kernel when certain system calls, such as `open`, `fork`, and `exit`, are made. These notifications are captured and written to an audit log.</t>
  </si>
  <si>
    <t>Perform the following to verify that security auditing is enabled:
Run the following command to verify auditd: 
$ sudo launchctl list | grep -i auditd 
- 0 com.apple.auditd</t>
  </si>
  <si>
    <t>Verify "com.apple.auditd" appears.</t>
  </si>
  <si>
    <t xml:space="preserve">Auditing is not enabled on the system. </t>
  </si>
  <si>
    <t>HAU2</t>
  </si>
  <si>
    <t>HAU2: No auditing is being performed on the system</t>
  </si>
  <si>
    <t>3</t>
  </si>
  <si>
    <t>3.1</t>
  </si>
  <si>
    <t>Logs generated by `auditd` may be useful when investigating a security incident as they may help reveal the vulnerable application and the actions taken by a malicious actor.</t>
  </si>
  <si>
    <t>Perform the following to enable security auditing:
Run the following command to load auditd: 
$ sudo launchctl load -w /System/Library/LaunchDaemons/com.apple.auditd.plist</t>
  </si>
  <si>
    <t>Enable security auditing. One method to achieve the recommended state is to execute the following command(s):
$ sudo launchctl load -w /System/Library/LaunchDaemons/com.apple.auditd.plist</t>
  </si>
  <si>
    <t>To close this finding, please provide a screenshot showing auditing has been enabled with the agency's CAP.</t>
  </si>
  <si>
    <t>MacOSX10.15-40</t>
  </si>
  <si>
    <t>AU-11</t>
  </si>
  <si>
    <t>Audit Record Retention</t>
  </si>
  <si>
    <t>Retain install.log for 2555 or more days</t>
  </si>
  <si>
    <t>macOS writes information pertaining to system-related events to the file `/var/log/install.log` and has a configurable retention policy for this file. The default logging setting limits the file size of the logs and the maximum size for all logs. The default allows for an errant application to fill the log files and does not enforce sufficient log retention. The Benchmark recommends a value based on standard use cases. The value should align with local requirements within the organization.
The default value has an "all_max" file limitation, no reference to a minimum retention and a less precise rotation argument.
The all_max flag control will remove old log entries based only on the size of the log files. Log size can vary widely depending on how verbose installing applications are in their log entries. The decision here is to ensure that logs go back a year and depending on the applications a size restriction could compromise the ability to store a full year.
While this Benchmark is not scoring for a rotation flag the default rotation is sequential rather than using a timestamp. Auditors may prefer timestamps in order to simply review specific dates where event information is desired.
Please review the File Rotation section in the man page for more information.
```
man asl.conf
```
- The maximum file size limitation string should be removed "all_max="
- An organization appropriate retention should be added "ttl="
- The rotation should be set with timestamps "rotate=utc" or "rotate=local"</t>
  </si>
  <si>
    <t>Perform the following to ensure that the install logs are retained for at least 365 days with no maximum size:
Run the following command to verify how long install log files are retained and if there is a maximum size: 
$ sudo grep -i ttl /etc/asl/com.apple.install 
The output must include `ttl≥365`
$ sudo grep -i all_max= /etc/asl/com.apple.install
No results should be returned.</t>
  </si>
  <si>
    <t>Verify that ttl is 2555 or higher for install.log.</t>
  </si>
  <si>
    <t>The install log is not retained for 2555 or more days.</t>
  </si>
  <si>
    <t>Change audit retention time from 365 to 2555 days</t>
  </si>
  <si>
    <t>Limited</t>
  </si>
  <si>
    <t>HAU7</t>
  </si>
  <si>
    <t>HAU7: Audit records are not retained per Pub 1075</t>
  </si>
  <si>
    <t>3.3</t>
  </si>
  <si>
    <t>Archiving and retaining `install.log` for at least a year is beneficial in the event of an incident as it will allow the user to view the various changes to the system along with the date and time they occurred.</t>
  </si>
  <si>
    <t>Perform the following to ensure that install logs are retained for at least 365 days:
Edit the `/etc/asl/com.apple.install` file and add or modify the `ttl` value to `365` or greater on the `file` line. Also, remove the `all_max=` setting and value from the `file` line.</t>
  </si>
  <si>
    <t>Install.log for 2555 or more days. One method to achieve the recommended state is to execute the following:
Edit the `/etc/asl/com.apple.install` file and add or modify the `ttl` value to `365` or greater on the `file` line. Also, remove the `all_max=` setting and value from the `file` line.</t>
  </si>
  <si>
    <t>MacOSX10.15-41</t>
  </si>
  <si>
    <t>Ensure security auditing retention</t>
  </si>
  <si>
    <t>The macOS audit capability contains important information to investigate security or operational issues. This resource is only completely useful if it is retained long enough to allow technical staff to find the root cause of anomalies in the records.
Retention can be set to respect both size and longevity. To retain as much as possible under a certain size the recommendation is to use the following:
expire-after:60d OR 1G
More info in the man page
man audit_control</t>
  </si>
  <si>
    <t>Run the following command to verify audit retention:
$ sudo grep -e "^expire-after" /etc/security/audit_control
The output value for `expire-after:` should be ≥ `60d OR 1G`</t>
  </si>
  <si>
    <t>The install log is retained for at least 60 days or 1 gigabyte of audit records are retained.</t>
  </si>
  <si>
    <t>The install log is not retained for at least 60 days or 1 gigabyte of audit records are retained.</t>
  </si>
  <si>
    <t>3.4</t>
  </si>
  <si>
    <t>The audit records need to be retained long enough to be reviewed as necessary.</t>
  </si>
  <si>
    <t>Perform the following to set the audit retention length:
Edit the `/etc/security/audit_control` file so that `expire-after:` is at least `60d OR 1G`</t>
  </si>
  <si>
    <t>Set audit retention length.  One method to achieve the recommended state is to execute the following:
Edit the `/etc/security/audit_control` file so that `expire-after:` is at least `60d OR 1G`</t>
  </si>
  <si>
    <t>MacOSX10.15-42</t>
  </si>
  <si>
    <t>Control access to audit records</t>
  </si>
  <si>
    <t>The audit system on macOS writes important operational and security information that can be both useful for an attacker and a place for an attacker to attempt to obfuscate unwanted changes that were recorded. As part of defense-in-depth the /etc/security/audit_control configuration and the files in /var/audit should be owned only by root with group wheel with read-only rights and no other access allowed. macOS ACLs should not be used for these files.</t>
  </si>
  <si>
    <t>Run the following commands to check file access rights:
$ sudo ls -le /etc/security/audit_control
The output should include the owner is `root` and the group is `wheel` or `root` and should not be readable or writable by Other. Ex: `-r--r-----` not `-r--r--r--` or `-r--r---w-`
$ sudo ls -le /var/audit/
The output should include the owner is `root` and the group is `wheel` or `root` and all entries should not be readable or writable by Other (excluding the final `current` line). Ex: `-r--r-----` not `-r--r--r--` or `-r--r---w-`
Example: 
$ sudo ls -le /etc/security/audit_control
-r-------- 1 root wheel 369 27 Jul 15:56 /etc/security/audit_control
$ sudo ls -le /var/audit/
-r--r----- 1 root wheel 1328341 10 Aug 09:08 20200810120444)crash_recovery
-r--r----- 1 root wheel 2718979 10 Aug 09:16 20200810131220.20200810131641
-r--r----- 1 root wheel 2102184 10 Aug 09:16 20200810131641)20200810131658
-r--r----- 1 root wheel 2103140 10 Aug 09:18 20200810131658)20200810131810
-r--r----- 1 root wheel 2097751 10 Aug 10:40 20200810131810)20200810144036
-r--r----- 1 root wheel 1481487 10 Aug 11:39 20200810144036)not_terminated
lrwxr-xr-x 1 root wheel 40 10 Aug 10:40 current -&gt; /var/audit/20200810144036)not_terminated</t>
  </si>
  <si>
    <t>Verify that unwanted access to audit records is not available.</t>
  </si>
  <si>
    <t>Audit logs are not properly protected.</t>
  </si>
  <si>
    <t>HAU10</t>
  </si>
  <si>
    <t>Audit logs are not properly protected</t>
  </si>
  <si>
    <t>3.5</t>
  </si>
  <si>
    <t>Audit records should never be changed except by the system daemon posting events. Records may be viewed or extracts manipulated, but the authoritative files should be protected from unauthorized changes.</t>
  </si>
  <si>
    <t>Run the following to commands to set the audit records to the root user and wheel group:
$ sudo chown -R root:wheel /etc/security/audit_control
$ sudo chmod -R -o-rw /etc/security/audit_control
$ sudo chown -R root:wheel /var/audit/
$ sudo chmod -R -o-rw /var/audit/
**Note:** It is recommended to do a thorough verification process on why the audit logs have been changed before following the remediation steps. If the system has different access controls on the audit logs, and the changes cannot be traced, a new install may be prudent. Check for signs of file tampering as well as unapproved OS changes.</t>
  </si>
  <si>
    <t>Set the audit records to the root user and wheel group. One method to achieve the recommended state is to execute the following command(s):
$ sudo chown -R root:wheel /etc/security/audit_control
$ sudo chmod -R -o-rw /etc/security/audit_control
$ sudo chown -R root:wheel /var/audit/
$ sudo chmod -R -o-rw /var/audit/</t>
  </si>
  <si>
    <t>MacOSX10.15-43</t>
  </si>
  <si>
    <t>Firewall is configured to log</t>
  </si>
  <si>
    <t>The socketfilter firewall is what is used when the firewall is turned on in the Security Preference Pane. In order to appropriately monitor what access is allowed and denied logging must be enabled.</t>
  </si>
  <si>
    <t xml:space="preserve">Run the following command to verify that the firewall log is enabled:
$ sudo /usr/libexec/ApplicationFirewall/socketfilterfw --getloggingmode
Log mode is on
</t>
  </si>
  <si>
    <t>Firewall has been configured to log.</t>
  </si>
  <si>
    <t>Firewall is not configured to log.</t>
  </si>
  <si>
    <t>HAU5</t>
  </si>
  <si>
    <t>Auditing is not performed on all data tables containing FTI</t>
  </si>
  <si>
    <t>3.6</t>
  </si>
  <si>
    <t>In order to troubleshoot the successes and failures of a firewall, logging should be enabled.</t>
  </si>
  <si>
    <t xml:space="preserve">Run the following command to enable logging of the firewall:
$ sudo /usr/libexec/ApplicationFirewall/socketfilterfw --setloggingmode on
Turning on log mode
</t>
  </si>
  <si>
    <t>Enable logging of the firewall. One method to achieve the recommended state is to execute the following command(s):
$ sudo /usr/libexec/ApplicationFirewall/socketfilterfw --setloggingmode on
Turning on log mode</t>
  </si>
  <si>
    <t>To close this finding, please provide a screenshot showing firewall has been configured to log with the agency's CAP.</t>
  </si>
  <si>
    <t>MacOSX10.15-44</t>
  </si>
  <si>
    <t>Enable "Show Wi-Fi status in menu bar"</t>
  </si>
  <si>
    <t>The Wi-Fi status in the menu bar indicates if the system's wireless internet capabilities are enabled. If so, the system will scan for available wireless networks to connect to. At the time of this revision all computers Apple builds have wireless network capability, which has not always been the case. This control only pertains to systems that have a wireless NIC available. Operating systems running in a virtual environment may not score as expected either.</t>
  </si>
  <si>
    <t>Perform the following to verify that the Wi-Fi status shows in the menu bar:
Graphical Method:
1) Open System Preferences
2) Select Network
3) Select Wi-Fi
4) Verify that Show Wi-Fi status in menu bar is set
Terminal Method:
For each user, run the following command to verify that Wi-Fi status is enabled in the menu bar: 
$ sudo -u &lt;username&gt; defaults -currentHost read com.apple.controlcenter.plist WiFi 
18
**Note:** If the settings has not been changed from the default, then this audit will fail on the command line. Follow the remediation instructions to verify that it is set to a disabled status.
Example: 
$ sudo -u firstuser defaults -currentHost read com.apple.controlcenter.plist WiFi 
18</t>
  </si>
  <si>
    <t>The Wi-Fi status icon is present in the menu bar.</t>
  </si>
  <si>
    <t>The Wi-Fi status icon is not present in the menu bar.</t>
  </si>
  <si>
    <t>4</t>
  </si>
  <si>
    <t>4.2</t>
  </si>
  <si>
    <t>Enabling "Show Wi-Fi status in menu bar" is a security awareness method that helps mitigate public area wireless exploits by making the user aware of their wireless connectivity status.</t>
  </si>
  <si>
    <t>Perform the following to enable Wi-Fi status in the menu bar:
Graphical Method:
1) Open System Preferences
2) Select Network
3) Select Wi-Fi
3) Set Show Wi-Fi status in menu bar
Terminal Method:
For each user, run the following to turn the Wi-Fi status on in the menu bar
$ sudo -u &lt;username&gt; defaults -currentHost write com.apple.controlcenter.plist WiFi -int 18
Example:
$ sudo -u firstuser defaults -currentHost write com.apple.controlcenter.plist WiFi -int 18</t>
  </si>
  <si>
    <t>Enable Show Wi-Fi status in menu bar. One method to achieve the recommended state is to execute the following command(s):
$ sudo -u &lt;username&gt; defaults -currentHost write com.apple.controlcenter.plist WiFi -int 18</t>
  </si>
  <si>
    <t>To close this finding, please provide a screenshot showing show Wi-Fi status in menu bar has been enabled with the agency's CAP.</t>
  </si>
  <si>
    <t>MacOSX10.15-45</t>
  </si>
  <si>
    <t>Disable the http server services</t>
  </si>
  <si>
    <t>macOS used to have a graphical front-end to the embedded Apache web server in the Operating System. Personal web sharing could be enabled to allow someone on another computer to download files or information from the user's computer. Personal web sharing from a user endpoint has long been considered questionable, and Apple has removed that capability from the GUI. Apache however is still part of the Operating System and can be easily turned on to share files and provide remote connectivity to an end-user computer. Web sharing should only be done through hardened web servers and appropriate cloud services.</t>
  </si>
  <si>
    <t>Run the following command to verify that the http server services are not currently enabled. This check does not reflect any auto-start settings, only whether the web server is currently enabled:
$ sudo launchctl print-disabled system | /usr/bin/grep -c '"org.apache.httpd" =&gt; true'
1
**Note:** If the setting has not been changed from the default, then this audit will fail on the command line. Follow the remediation instructions to verify that it is set to a disabled status.</t>
  </si>
  <si>
    <t>HTTP server is not running.</t>
  </si>
  <si>
    <t>HTTP services are not needed and running on the server.</t>
  </si>
  <si>
    <t>4.4</t>
  </si>
  <si>
    <t>Web serving should not be done from a user desktop. Dedicated webservers or appropriate cloud storage should be used. Open ports make it easier to exploit the computer.</t>
  </si>
  <si>
    <t>Run the following command to disable the http server services:
$ sudo launchctl disable system/org.apache.httpd</t>
  </si>
  <si>
    <t>Disable the http server services. One method to achieve the recommended state is to execute the following command(s):
$ sudo launchctl disable system/org.apache.httpd</t>
  </si>
  <si>
    <t>To close this finding, please provide a screenshot showing HTTP services are not running on the server with the agency's CAP.</t>
  </si>
  <si>
    <t>MacOSX10.15-46</t>
  </si>
  <si>
    <t>Disable the nfsd fileserver services</t>
  </si>
  <si>
    <t>macOS can act as an NFS fileserver. NFS sharing could be enabled to allow someone on another computer to mount shares and gain access to information from the user's computer. File sharing from a user endpoint has long been considered questionable, and Apple has removed that capability from the GUI. NFSD is still part of the Operating System and can be easily turned on to export shares and provide remote connectivity to an end-user computer.</t>
  </si>
  <si>
    <t>Run the following commands to verify that the NFS fileserver service is not enabled:
$ sudo launchctl print-disabled system | grep -c '"com.apple.nfsd" =&gt; true'
1
**Note:** If the setting has not been changed from the default, then this audit will fail on the command line. Follow the remediation instructions to verify that it is set to a disabled status.
$ sudo cat /etc/exports 
cat: /etc/exports: No such file or directory</t>
  </si>
  <si>
    <t>NFS server is not running.</t>
  </si>
  <si>
    <t>FTP services are not needed and running on the server.</t>
  </si>
  <si>
    <t>4.5</t>
  </si>
  <si>
    <t>File serving should not be done from a user desktop. Dedicated servers should be used. Open ports make it easier to exploit the computer.</t>
  </si>
  <si>
    <t>Run the following command to disable the nfsd fileserver services:
$ sudo launchctl disable system/com.apple.nfsd
Remove the exported Directory listing.
$ sudo rm /etc/exports</t>
  </si>
  <si>
    <t>Disable the nfsd fileserver services. One method to achieve the recommended state is to execute the following command(s):
$ sudo launchctl disable system/com.apple.nfsd
Remove the exported Directory listing.
$ sudo rm /etc/exports</t>
  </si>
  <si>
    <t>To close this finding, please provide a screenshot showing NFS server is not running with the agency's CAP.</t>
  </si>
  <si>
    <t>MacOSX10.15-47</t>
  </si>
  <si>
    <t>Reduce the sudo timeout period</t>
  </si>
  <si>
    <t>The sudo command allows the user to run programs as the root user. Working as the root user allows the user an extremely high level of configurability within the system. This control along with the control to use a separate timestamp for each tty limits the window where an unauthorized user, process or attacker could utilize legitimate credentials that are valid for longer than required.</t>
  </si>
  <si>
    <t xml:space="preserve">Perform the following to verify the sudo timeout period:
$ sudo grep -e "timestamp" /etc/sudoers
Defaults timestamp_timeout=0 
</t>
  </si>
  <si>
    <t>Defaults timestamp_timeout=0.</t>
  </si>
  <si>
    <t>Elevated and privileged sessions are not set to timeout.</t>
  </si>
  <si>
    <t>5</t>
  </si>
  <si>
    <t>5.3</t>
  </si>
  <si>
    <t>The `sudo` command stays logged in as the root user for five minutes before timing out and re-requesting a password. This five-minute window should be eliminated since it leaves the system extremely vulnerable. This is especially true if an exploit were to gain access to the system, since they would be able to make changes as a root user.</t>
  </si>
  <si>
    <t>Run the following command to edit the sudo settings:
$ sudo visudo 
Add the line `Defaults timestamp_timeout=0` in the `Override built-in defaults` section.</t>
  </si>
  <si>
    <t>Reduce the sudo timeout period. One method to achieve the recommended state is to execute the following command(s):
$ sudo visudo 
Add the line `Defaults timestamp_timeout=0` in the `Override built-in defaults` section.</t>
  </si>
  <si>
    <t>To close this finding, please provide a screenshot showing the Defaults timestamp_timeout has been set to 0 with the agency's CAP.</t>
  </si>
  <si>
    <t>MacOSX10.15-48</t>
  </si>
  <si>
    <t>AC-6</t>
  </si>
  <si>
    <t>Least Privilege</t>
  </si>
  <si>
    <t>Use a separate timestamp for each user/tty combo</t>
  </si>
  <si>
    <t>Using tty tickets ensures that a user must enter the sudo password in each Terminal session.
With sudo versions 1.8 and higher, introduced in 10.12, the default value is to have tty tickets for each interface so that root access is limited to a specific terminal. The default configuration can be overwritten or not configured correctly on earlier versions of macOS.</t>
  </si>
  <si>
    <t>Run the following commands to verify that the default sudoers controls are in place with explicit tickets per tty:
$ sudo grep -E -s '!tty_tickets' /etc/sudoers /etc/sudoers.d/*
Nothing should be returned.
$ sudo grep -E -s 'timestamp_type' /etc/sudoers /etc/sudoers.d/*
Ensure that nothing is returned or that the output does not include `timestamp_type=ppid` or `timestamp_type=global`</t>
  </si>
  <si>
    <t>Use a separate timestamp for each user/tty combo.</t>
  </si>
  <si>
    <t>Separate timestamp for each user/tty combo is not being used.</t>
  </si>
  <si>
    <t>HAC11</t>
  </si>
  <si>
    <t>HAC11: User access was not established with concept of least privilege</t>
  </si>
  <si>
    <t>5.5</t>
  </si>
  <si>
    <t>In combination with removing the sudo timeout grace period, a further mitigation should be in place to reduce the possibility of a background process using elevated rights when a user elevates to root in an explicit context or tty. 
Additional mitigation should be in place to reduce the risk of privilege escalation of background processes.</t>
  </si>
  <si>
    <t>Edit the `/etc/sudoers` file with `visudo` and remove `!tty_tickets` from any Defaults line. If there is a Default line of `timestamp_type=` with a value other than `tty`, change the value to `tty`
If there is a file in the `/etc/sudoers.d/` folder that contains `Defaults !tty_tickets`, edit the file and remove `!tty_tickets` from any Defaults line. If there is a file `/etc/sudoers.d/` folder that contains a Default line of `timestamp_type=` with a value other than `tty`, change the value to `tty`</t>
  </si>
  <si>
    <t>Use a separate timestamp for each user/tty combo. One method to achieve the recommended state is to execute the following:
Edit the `/etc/sudoers` file with `visudo` and remove `!tty_tickets` from any Defaults line. If there is a Default line of `timestamp_type=` with a value other than `tty`, change the value to `tty`
If there is a file in the `/etc/sudoers.d/` folder that contains `Defaults !tty_tickets`, edit the file and remove `!tty_tickets` from any Defaults line. If there is a file `/etc/sudoers.d/` folder that contains a Default line of `timestamp_type=` with a value other than `tty`, change the value to `tty`</t>
  </si>
  <si>
    <t>To close this finding, please provide a screenshot showing the defaults !tty_tickets have been removed with the agency's CAP.</t>
  </si>
  <si>
    <t>MacOSX10.15-49</t>
  </si>
  <si>
    <t>Do not enable the "root" account</t>
  </si>
  <si>
    <t>The root account is a superuser account that has access privileges to perform any actions and read/write to any file on the computer. With some Linux distros the system administrator may commonly use the root account to perform administrative functions.</t>
  </si>
  <si>
    <t>Perform the following to ensure that the root user is not enabled:
Graphical Method:
1) Open /System/Library/CoreServices/Applications/Directory Utility
2) Click the lock icon to unlock the service
3) Click Edit
4) Verify that the menu shows Enable Root User, not Disable Root User
Terminal Method:
Run the following command to verify the root user has not been enabled:
$ sudo dscl . -read /Users/root AuthenticationAuthority
No such key: AuthenticationAuthority</t>
  </si>
  <si>
    <t>The root user is not enabled.</t>
  </si>
  <si>
    <t>Users can log into one another's sessions on the system.</t>
  </si>
  <si>
    <t>5.7</t>
  </si>
  <si>
    <t>Enabling and using the root account puts the system at risk since any successful exploit or mistake while the root account is in use could have unlimited access privileges within the system. Using the `sudo` command allows users to perform functions as a root user while limiting and password protecting the access privileges. By default the root account is not enabled on a macOS computer. An administrator can escalate privileges using the `sudo` command (use `-s` or `-i` to get a root shell).</t>
  </si>
  <si>
    <t>Perform the following to ensure that the root user is disabled:
Graphical Method
1) Open /System/Library/CoreServices/Applications/Directory Utility
2) Click the lock icon to unlock the service
3) Click Edit
4) Click Disable Root User
Terminal Method:
Run the following command to disable the root user:
$ sudo dsenableroot -d
username = root
user password:</t>
  </si>
  <si>
    <t>Disable root account. One method to achieve the recommended state is to execute the following command(s):
$ sudo dsenableroot -d
username = root
user password:</t>
  </si>
  <si>
    <t>To close this finding, please provide a screenshot showing root account has been disabled with the agency's CAP.</t>
  </si>
  <si>
    <t>MacOSX10.15-50</t>
  </si>
  <si>
    <t>AC-7</t>
  </si>
  <si>
    <t>Unsuccessful Logon Attempts</t>
  </si>
  <si>
    <t>Disable automatic login</t>
  </si>
  <si>
    <t>The automatic login feature saves a user's system access credentials and bypasses the login screen. Instead, the system automatically loads to the user's desktop screen.</t>
  </si>
  <si>
    <t>Perform the following to ensure that automatic login is not enabled:
Graphical Method:
1) Open System Preferences
2) Select Users &amp; Groups
3) Click the lock to authenticate
4) Select Login Options
5) Verify that Automatic login is set to Off
Terminal Method:
Run the following command to verify that automatic login has not been enabled:
$ sudo defaults read /Library/Preferences/com.apple.loginwindow autoLoginUser
No output should be returned.</t>
  </si>
  <si>
    <t>Automatic login is not enabled.</t>
  </si>
  <si>
    <t>Automatic Logins are enabled.</t>
  </si>
  <si>
    <t>HAC29</t>
  </si>
  <si>
    <t>HAC29: Access to system functionality without identification and authentication</t>
  </si>
  <si>
    <t>5.8</t>
  </si>
  <si>
    <t>Disabling automatic login decreases the likelihood of an unauthorized person gaining access to a system.</t>
  </si>
  <si>
    <t>Perform the following to set automatic login to off:
Graphical Method:
1) Open System Preferences
2) Select Users &amp; Groups
3) Click the lock to authenticate
4) Select Login Options
5) Select Automatic login and set it to Off
Terminal Method:
Run the following command to disable automatic login:
$ sudo defaults delete /Library/Preferences/com.apple.loginwindow autoLoginUser</t>
  </si>
  <si>
    <t>Disable automatic login. One method to implement the recommended state is to run the following command in Terminal: 
sudo defaults delete /Library/Preferences/com.apple.loginwindow autoLoginUser.</t>
  </si>
  <si>
    <t>To close this finding, please provide a screenshot showing automatic login has been disabled with the agency's CAP.</t>
  </si>
  <si>
    <t>MacOSX10.15-51</t>
  </si>
  <si>
    <t>IA-5</t>
  </si>
  <si>
    <t>Authenticator Management</t>
  </si>
  <si>
    <t>Verify a password is required to wake the computer from sleep or screen saver</t>
  </si>
  <si>
    <t>Sleep and screensaver modes are low power modes that reduce electrical consumption while the system is not in use.</t>
  </si>
  <si>
    <t>Perform the following to verify that a password is required:
1) Open System Preferences
2) Select Security &amp; Privacy
3) Select General
4) Verify that Require password after or screensaver begins is checked with a time of ≤5 minutes set (immediately or 5 seconds is recommended)
**Note:** The command line check in previous versions of the Benchmark does not work as expected here. The use of a profile is recommended for both implementation and auditing on a 10)13 system.
Issue
[https://blog.kolide.com/screensaver-security-on-macos-10-13-is-broken-a385726e2ae2](https://blog.kolide.com/screensaver-security-on-macos-10-13-is-broken-a385726e2ae2)
Profile to control screensaver
[https://github.com/rtrouton/profiles/blob/master/SetDefaultScreensaver/SetDefaultScreensaver.mobileconfig](https://github.com/rtrouton/profiles/blob/master/SetDefaultScreensaver/SetDefaultScreensaver.mobileconfig)</t>
  </si>
  <si>
    <t>Verify a password is required to wake the computer from sleep or screen saver.</t>
  </si>
  <si>
    <t>Passwords are not required when the system resumes from sleep.</t>
  </si>
  <si>
    <t>HPW1
HAC29</t>
  </si>
  <si>
    <t>HPW1: No password is required to access an FTI system
HAC29: Access to system functionality without identification and authentication</t>
  </si>
  <si>
    <t>5.9</t>
  </si>
  <si>
    <t>Prompting for a password when waking from sleep or screensaver mode mitigates the threat of an unauthorized person gaining access to a system in the user's absence.</t>
  </si>
  <si>
    <t>Perform the following to enable a password for unlock after a screen saver begins:
1) Open System Preferences
2) Select Security &amp; Privacy
3) Select General
4) Set Require password after or screensaver begins with a time of ≤5 minutes (immediately or 5 seconds is recommended)
**Note:** The command line check in previous versions of the Benchmark does not work as expected here. The use of a profile is recommended for both implementation and auditing on a 10.13 system.
Issue
[https://blog.kolide.com/screensaver-security-on-macos-10-13-is-broken-a385726e2ae2](https://blog.kolide.com/screensaver-security-on-macos-10-13-is-broken-a385726e2ae2)
Profile to control screensaver
[https://github.com/rtrouton/profiles/blob/master/SetDefaultScreensaver/SetDefaultScreensaver.mobileconfig](https://github.com/rtrouton/profiles/blob/master/SetDefaultScreensaver/SetDefaultScreensaver.mobileconfig)</t>
  </si>
  <si>
    <t>Enable a password for unlock after a screen saver begins. One method to achieve the recommended state is to execute the following:
1) Open System Preferences
2) Select Security &amp; Privacy
3) Select General
4) Set Require password after or screensaver begins with a time of ≤5 minutes (immediately or 5 seconds is recommended)</t>
  </si>
  <si>
    <t>To close this finding, please provide a screenshot showing the require password after or screensaver begins option has been selected with the agency's CAP.</t>
  </si>
  <si>
    <t>MacOSX10.15-52</t>
  </si>
  <si>
    <t>Verify that administrator password is required to access system-wide preferences</t>
  </si>
  <si>
    <t>System Preferences controls system and user settings on a macOS Computer. System Preferences allows the user to tailor their experience on the computer as well as allowing the System Administrator to configure global security settings. Some of the settings should only be altered by the person responsible for the computer.</t>
  </si>
  <si>
    <t>Perform the following to verify that an administrator password is required to access system-wide preferences:
Graphical Method:
1) Open System Preferences
2) Select Security &amp; Privacy
3) Select General
4) Select Advanced
5) Verify that Require an administrator password to access system-wide preferences is set
Terminal Method:
Run the following command to verify that accessing system-wide preferences requires an administrator password:
$ sudo security authorizationdb read system.preferences 2&gt; /dev/null | grep -A1 shared | grep false
&lt;false/&gt;</t>
  </si>
  <si>
    <t>Administrator password is required to access system-wide preferences.</t>
  </si>
  <si>
    <t>Administrator password is not required to access system-wide preferences.</t>
  </si>
  <si>
    <t>HPW1</t>
  </si>
  <si>
    <t xml:space="preserve">HPW1: No password is required to access an FTI system
</t>
  </si>
  <si>
    <t>5.11</t>
  </si>
  <si>
    <t>By requiring a password to unlock system-wide System Preferences the risk is mitigated of a user changing configurations that affect the entire system and requires an admin user to re-authenticate to make changes</t>
  </si>
  <si>
    <t>Perform the following to verify that an administrator password is required to access system-wide preferences:
Graphical Method:
1) Open System Preferences
2) Select Security &amp; Privacy
3) Select General
4) Select Advanced...
5) Set Require an administrator password to access system-wide preferences
Terminal Method:
The authorizationdb settings cannot be written to directly, so the plist must be exported out to temporary file. Changes can be made to the temporary plist, then imported back into the authorizationdb settings.
Run the following commands to enable that an administrator password is required to access system-wide preferences:
$ sudo security authorizationdb read system.preferences &gt; /tmp/system.preferences.plist
YES (0)
$ sudo defaults write /tmp/system.preferences.plist shared -bool false
$ sudo security authorizationdb write system.preferences &lt; /tmp/system.preferences.plist
YES (0)</t>
  </si>
  <si>
    <t>Enable that an administrator password is required to access system-wide preferences. One method to achieve the recommended state is to execute the following command(s):
The authorizationdb settings cannot be written to directly, so the plist must be exported out to temporary file. Changes can be made to the temporary plist, then imported back into the authorizationdb settings.
Run the following commands to enable that an administrator password is required to access system-wide preferences:
$ sudo security authorizationdb read system.preferences &gt; /tmp/system.preferences.plist
YES (0)
$ sudo defaults write /tmp/system.preferences.plist shared -bool false
$ sudo security authorizationdb write system.preferences &lt; /tmp/system.preferences.plist
YES (0)</t>
  </si>
  <si>
    <t>To close this finding, please provide a screenshot showing administrator password is required to access system-wide preferences option has been selected with the agency's CAP.</t>
  </si>
  <si>
    <t>MacOSX10.15-53</t>
  </si>
  <si>
    <t>Disable ability to login to another user's active and locked session</t>
  </si>
  <si>
    <t>macOS has a privilege that can be granted to any user that will allow that user to unlock active user's sessions.</t>
  </si>
  <si>
    <t>Run the following command to verify that a user cannot log into another user's active and/or locked session:
$ sudo security authorizationdb read system.login.screensaver 2&gt;&amp;1 | /usr/bin/grep -c 'use-login-window-ui' 
1</t>
  </si>
  <si>
    <t>User cannot log into another user's active and/or locked session.</t>
  </si>
  <si>
    <t>5.12</t>
  </si>
  <si>
    <t>Disabling the admins and/or user's ability to log into another user's active and locked session prevents unauthorized persons from viewing potentially sensitive and/or personal information.</t>
  </si>
  <si>
    <t xml:space="preserve">Run the following command to disable a user logging into another user's active and/or locked session:
$ sudo security authorizationdb write system.login.screensaver use-login-window-ui
YES (0)
</t>
  </si>
  <si>
    <t>Disable a user logging into another user's active and/or locked session. One method to achieve the recommended state is to execute the following command(s):
$ sudo security authorizationdb write system.login.screensaver use-login-window-ui
YES (0)</t>
  </si>
  <si>
    <t>To close this finding, please provide a screenshot showing ability to login to another user's active and locked session has been disabled with the agency's CAP.</t>
  </si>
  <si>
    <t>MacOSX10.15-54</t>
  </si>
  <si>
    <t>AC-8</t>
  </si>
  <si>
    <t>System Use Notification</t>
  </si>
  <si>
    <t>Create a custom message for the Login Screen</t>
  </si>
  <si>
    <t>An access warning informs the user that the system is reserved for authorized use only, and that the use of the system may be monitored.</t>
  </si>
  <si>
    <t>Run the following command to verify that a custom message on the login screen is configured:
$ sudo defaults read /Library/Preferences/com.apple.loginwindow.plist LoginwindowText
If the output is `The domain/default pair of (/Library/Preferences/com.apple.loginwindow.plist, LoginwindowText) does not exist`, the system is not compliant.
Example: 
$ sudo defaults read /Library/Preferences/com.apple.loginwindow.plist LoginwindowText
Center for Internet Security Test Message</t>
  </si>
  <si>
    <t>The warning banner is compliant with IRS guidelines and contains the following 4 elements:
-  the system contains US government information
-  user's actions are monitored and audited
-  unauthorized use of the system is prohibited 
-  unauthorized use of the system is subject to criminal and civil penalties.</t>
  </si>
  <si>
    <t>A warning banner is not present that complies with IRS Publication 1075, Exhibit 8.</t>
  </si>
  <si>
    <t>Added IRS Warning Banner</t>
  </si>
  <si>
    <t>HAC14
HAC38</t>
  </si>
  <si>
    <t>HAC14:  Warning banner is insufficient
HAC38:  Warning banner does not exist</t>
  </si>
  <si>
    <t>5.13</t>
  </si>
  <si>
    <t>An access warning may reduce a casual attacker's tendency to target the system. Access warnings may also aid in the prosecution of an attacker by evincing the attacker's knowledge of the system's private status, acceptable use policy, and authorization requirements.</t>
  </si>
  <si>
    <t>Run the following command to enable a custom login screen message:
$ sudo defaults write /Library/Preferences/com.apple.loginwindow LoginwindowText "&lt;custom.message&gt;"
Example:
$ sudo defaults write /Library/Preferences/com.apple.loginwindow LoginwindowText "Center for Internet Security Test Message"</t>
  </si>
  <si>
    <t>Enable a custom login screen message. One method to achieve the recommended state is to execute the following command(s):
$ sudo defaults write /Library/Preferences/com.apple.loginwindow LoginwindowText "&lt;custom.message&gt;"
 The warning banner must include the following four:
1) The system contains US government information.
2) User's actions are monitored and audited.
3) Unauthorized use of the system is prohibited. 
4) Unauthorized use of the system is subject to criminal and civil penalties.
Please refer to the IRS Publication 1075, Section 4.1 ACCESS CONTROL (AC-8: System Use Notification) for guidance and Exhibit 8 for examples.</t>
  </si>
  <si>
    <t>MacOSX10.15-55</t>
  </si>
  <si>
    <t>Do not enter a password-related hint</t>
  </si>
  <si>
    <t>Password hints help the user recall their passwords for various systems and/or accounts. In most cases, password hints are simple and closely related to the user's password.</t>
  </si>
  <si>
    <t>Run the following command to verify that no users have a password hint:
$ sudo dscl . -list /Users hint
The output will list all users. If there are any text listed with the user, then the machine is not compliant.
Example: 
$ sudo dscl . -list /Users hint
firstuser passwordhint
seconduser passwordhint2
thirduser
fourthuser 
Guest</t>
  </si>
  <si>
    <t>Verify that no text is entered in the Password hint box.</t>
  </si>
  <si>
    <t>Password hints are enabled, giving password guessing abilities to potential attackers.</t>
  </si>
  <si>
    <t>HPW10</t>
  </si>
  <si>
    <t>HPW10: Passwords are allowed to be stored</t>
  </si>
  <si>
    <t>5.15</t>
  </si>
  <si>
    <t>Password hints that are closely related to the user's password are a security vulnerability, especially in the social media age. Unauthorized users are more likely to guess a user's password if there is a password hint. The password hint is very susceptible to social engineering attacks and information exposure on social media networks.</t>
  </si>
  <si>
    <t>Perform the following to remove a user's password hint:
Graphical Method:
1) Open System Preferences
2) Select Users &amp; Groups
3) Select the Current User
4) Select Change Password
5) Change the password and ensure that no text is entered in the Password hint box
Terminal Method:
Run the following command to remove a user's password hint:
$ sudo dscl . -delete /Users/&lt;username&gt; hint
Example:
$ sudo dscl . -delete /Users/firstuser hint
$ sudo dscl . -delete /Users/seconduser hint</t>
  </si>
  <si>
    <t>Remove a user's password hint. One method to achieve the recommended state is to execute the following command(s):
$ sudo dscl . -delete /Users/&lt;username&gt; hint</t>
  </si>
  <si>
    <t>To close this finding, please provide a screenshot showing that no text is entered in the Password hint box with the agency's CAP.</t>
  </si>
  <si>
    <t>MacOSX10.15-56</t>
  </si>
  <si>
    <t>System Integrity Protection status</t>
  </si>
  <si>
    <t>System Integrity Protection is a security feature introduced in OS X 10.11 El Capitan. System Integrity Protection restricts access to System domain locations and restricts runtime attachment to system processes. Any attempt to inspect or attach to a system process will fail. Kernel Extensions are now restricted to /Library/Extensions and are required to be signed with a Developer ID.</t>
  </si>
  <si>
    <t xml:space="preserve">Run the following command to verify that System Integrity Protection is enabled:
$ sudo /usr/bin/csrutil status
`System Integrity Protection status: enabled.`
</t>
  </si>
  <si>
    <t>System Integrity Protection status: enabled.</t>
  </si>
  <si>
    <t>System Integrity Protection is not utilized to ensure consistent file permissions.</t>
  </si>
  <si>
    <t>HSI34</t>
  </si>
  <si>
    <t>HSI34: A file integrity checking mechanism does not exist</t>
  </si>
  <si>
    <t>5.18</t>
  </si>
  <si>
    <t>Running without System Integrity Protection on a production system runs the risk of the modification of system binaries or code injection of system processes that would otherwise be protected by SIP.</t>
  </si>
  <si>
    <t>Perform the following to enable System Integrity Protection:
1) Reboot into the Recovery Partition (reboot and hold down Command (⌘) + R)
2) Select Utilities
3) Select Terminal
4) Run the following command:
$ sudo /usr/bin/csrutil enable
Successfully enabled System Integrity Protection. Please restart the machine for the changes to take effect.
5) Reboot the computer
**Note:** You cannot enable System Integrity Protection from the booted operating system. If the remediation is attempted in the booted OS and not the Recovery Partition the output will give the error `csrutil: failed to modify system integrity configuration. This tool needs to be executed from the Recovery OS.`</t>
  </si>
  <si>
    <t>Enable System Integrity Protection. One method to achieve the recommended state is to execute the following:
1) Reboot into the Recovery Partition (reboot and hold down Command (⌘) + R)
2) Select Utilities
3) Select Terminal
4) Run the following command:
$ sudo /usr/bin/csrutil enable
Successfully enabled System Integrity Protection. Please restart the machine for the changes to take effect.
5) Reboot the computer</t>
  </si>
  <si>
    <t>To close this finding, please provide a screenshot showing System Integrity Protection status has been enabled with the agency's CAP.</t>
  </si>
  <si>
    <t>MacOSX10.15-57</t>
  </si>
  <si>
    <t>Enable Library Validation</t>
  </si>
  <si>
    <t>Library Validation is a security feature introduced in macOS 10.10 Yosemite. Library Validation protects processes from loading arbitrary libraries. This stops root from loading arbitrary libraries into any process (depending on SIP status),and keeps root from becoming more powerful. Security is strengthened, because some user processes can no longer be fooled to run additional code without root's explicit request, which may grant access to daemons that depend on Library Validation for secure validation of code identity.</t>
  </si>
  <si>
    <t>Run the following command to verify that Library Validation is set:
$ sudo defaults read /Library/Preferences/com.apple.security.libraryvalidation.plist DisableLibraryValidation
0
**Note:** If the settings has not been changed from the default, then this audit will fail on the command line. Follow the remediation instructions to verify that it is set to a disabled status.</t>
  </si>
  <si>
    <t>Library Validation is set.</t>
  </si>
  <si>
    <t>Library Validation is not set.</t>
  </si>
  <si>
    <t>5.19</t>
  </si>
  <si>
    <t>Running without Library Validation on a production system runs the risk of the modification of system binaries or code injection of system processes that would otherwise be protected by Library Validation.</t>
  </si>
  <si>
    <t>Run the following command to set Library Validation:
$ sudo defaults write /Library/Preferences/com.apple.security.libraryvalidation.plist DisableLibraryValidation -bool false</t>
  </si>
  <si>
    <t>Set Library Validation. One method to achieve the recommended state is to execute the following command(s):
$ sudo defaults write /Library/Preferences/com.apple.security.libraryvalidation.plist DisableLibraryValidation -bool false</t>
  </si>
  <si>
    <t>To close this finding, please provide a screenshot showing the library validation has been enabled with the agency's CAP.</t>
  </si>
  <si>
    <t>MacOSX10.15-58</t>
  </si>
  <si>
    <t>Secure Home Folders</t>
  </si>
  <si>
    <t>By default, macOS allows all valid users into the top level of every other user's home folder and restricts access to the Apple default folders within. Another user on the same system can see you have a "Documents" folder but cannot see inside it. This configuration does work for personal file sharing but can expose user files to standard accounts on the system.
The best parallel for Enterprise environments is that everyone who has a Dropbox account can see everything that is at the top level but can't see your pictures. Similarly with macOS, users can see into every new Directory that is created because of the default permissions.
Home folders should be restricted to access only by the user. Sharing should be used on dedicated servers or cloud instances that are managing access controls. Some environments may encounter problems if execute rights are removed as well as read and write. Either no access or execute only for group or others is acceptable.</t>
  </si>
  <si>
    <t>Run the following command to ensure that all home folders are secure:
$ sudo ls -l /Users/ 
The output for each home folder should be either `drwx------` or `drwx--x--x`
Example: 
$ sudo ls -l /Users/ 
total 0
drwxr-xr-x+ 12 Guest _guest 384 24 Jul 13:42 Guest
drwxrwxrwt 4 root wheel 128 22 Jul 11:00 Shared
drwx--x--x+ 18 firstuser staff 576 10 Aug 14:36 firstuser
drwx--x--x+ 15 seconduser staff 480 10 Aug 09:16 seconduser
drwxrwxrwx+ 11 thirduser staff 352 10 Aug 14:53 thirduser
drwxrw-rw-+ 11 fourthuser staff 352 10 Aug 14:53 fourthuser</t>
  </si>
  <si>
    <t>All home folders are secure.</t>
  </si>
  <si>
    <t>Users Home Folder permissions are not configured securely.</t>
  </si>
  <si>
    <t>HAC13</t>
  </si>
  <si>
    <t>HAC13: Operating system configuration files have incorrect permissions</t>
  </si>
  <si>
    <t>5.1</t>
  </si>
  <si>
    <t>5.1.1</t>
  </si>
  <si>
    <t>Allowing all users to view the top level of all networked users' home folder may not be desirable since it may lead to the revelation of sensitive information.</t>
  </si>
  <si>
    <t>For each user, run the following command to secure all home folders:
$ sudo chmod -R og-rwx /Users/&lt;username&gt;
Alternately, run the following command if there needs to be executable access for a home folder:
$ sudo chmod -R og-rw /Users/&lt;username&gt;
Example:
$ sudo chmod -R og-rw /Users/thirduser/
$ sudo chmod -R og-rwx /Users/fourthuser/
# ls -l /Users/ 
total 0
drwxr-xr-x+ 12 Guest _guest 384 24 Jul 13:42 Guest
drwxrwxrwt 4 root wheel 128 22 Jul 11:00 Shared
drwx--x--x+ 18 firstuser staff 576 10 Aug 14:36 firstuser
drwx--x--x+ 15 seconduser staff 480 10 Aug 09:16 seconduser
drwx--x--x+ 11 thirduser staff 352 10 Aug 14:53 thirduser
drwx------+ 11 fourthuser staff 352 10 Aug 14:53 fourthuser</t>
  </si>
  <si>
    <t>Secure Home Folders. One method to achieve the recommended state is to execute the following command(s):
$ sudo chmod -R og-rwx /Users/&lt;username&gt;
Alternately, run the following command if there needs to be executable access for a home folder:
$ sudo chmod -R og-rw /Users/&lt;username&gt;</t>
  </si>
  <si>
    <t>To close this finding, please provide a screenshot showing the outcome of the ls -l /Users/ with the agency's CAP.</t>
  </si>
  <si>
    <t>MacOSX10.15-59</t>
  </si>
  <si>
    <t>Check System Wide Applications for appropriate permissions</t>
  </si>
  <si>
    <t>Applications in the System Applications Directory (/Applications) should be world executable since that is their reason to be on the system. They should not be world-writable and allow any process or user to alter them for other processes or users to then execute modified versions.</t>
  </si>
  <si>
    <t xml:space="preserve">Run the following command to verify that all applications have the correct permissions:
$ sudo find /Applications -iname "*.app" -type d -perm -2 -ls
If there is any output, the that application is not in compliance.
Example: 
$ sudo find /Applications -iname "*.app" -type d -perm -2 -ls
921804 0 drwxr-xrwx 3 seconduser admin 96 8 Aug 04:32 /Applications/Google Chrome.app
922602 0 drwxr-xrwx 3 seconduser admin 96 8 Aug 04:32 /Applications/Google Chrome copy.app
</t>
  </si>
  <si>
    <t>All applications have the correct permissions.</t>
  </si>
  <si>
    <t>Applications installed are world executable.</t>
  </si>
  <si>
    <t>5.1.2</t>
  </si>
  <si>
    <t>Unauthorized modifications of applications could lead to the execution of malicious code.</t>
  </si>
  <si>
    <t>Run the following command to change the permissions for each application that does not meet the requirements:
$ sudo chmod -R o-w /Applications/&lt;applicationname&gt;
Example:
$ sudo chmod -R o-w /Applications/Google\ Chrome.app/
$ sudo find /Applications -iname "*.app" -type d -perm -2 -ls
922602 0 drwxr-xrwx 3 seconduser admin 96 8 Aug 04:32 /Applications/Google Chrome copy.app</t>
  </si>
  <si>
    <t>Change the permissions for each application that does not meet the requirements. One method to achieve the recommended state is to execute the following command(s):
$ sudo chmod -R o-w /Applications/&lt;applicationname&gt;</t>
  </si>
  <si>
    <t>To close this finding, please provide a screenshot showing the outcome of the following command sudo find /Applications -iname "*.app" -type d -perm -2 -ls, with the agency's CAP.</t>
  </si>
  <si>
    <t>MacOSX10.15-60</t>
  </si>
  <si>
    <t>Check System folder for world writable files</t>
  </si>
  <si>
    <t>Software sometimes insists on being installed in the `/System/Volumes/Data/System` Directory and have inappropriate world-writable permissions.</t>
  </si>
  <si>
    <t>Run the following command to check for directories in the /System folder that are world-writable:
$ sudo find /System/Volumes/Data/System -type d -perm -2 -ls
If there is no output then it is complaint.
Example: 
$ sudo find /System/Volumes/Data/System -type d -perm -2 -ls
640774 0 drwx-wx-wx 3 root wheel 96 Aug 9 2020 /System/Volumes/Data/System/Library/baddir</t>
  </si>
  <si>
    <t>No results should be returned.</t>
  </si>
  <si>
    <t>System folders are world-writable.</t>
  </si>
  <si>
    <t>5.1.3</t>
  </si>
  <si>
    <t>Folders in `/System/Volumes/Data/System` should not be world-writable. The audit check excludes the "Drop Box" folder that is part of Apple's default user template.</t>
  </si>
  <si>
    <t>Run the following command to set permissions so that folders are not world-writable in the /System folder:
$ sudo chmod -R o-w /Path/&lt;baddirectory&gt;
Example:
$ sudo chmod -R o-w /System/Volumes/Data/System/Library/baddir</t>
  </si>
  <si>
    <t>Set permissions so that folders are not world-writable in the /System folder. One method to achieve the recommended state is to execute the following command(s):
$ sudo chmod -R o-w /Path/&lt;baddirectory&gt;</t>
  </si>
  <si>
    <t>To close this finding, please provide a screenshot showing no system folders are world-writable with the agency's CAP.</t>
  </si>
  <si>
    <t>MacOSX10.15-61</t>
  </si>
  <si>
    <t>Configure account lockout threshold</t>
  </si>
  <si>
    <t>The account lockout threshold specifies the amount of times a user can enter an incorrect password before a lockout will occur.
Ensure that a lockout threshold is part of the password policy on the computer.</t>
  </si>
  <si>
    <t>Run the following command to verify that the number of failed attempts is less than or equal to 3:
$ sudo pwpolicy -getaccountpolicies | grep -A 1 'policyAttributeMaximumFailedAuthentications' | tail -1 | cut -d'&gt;' -f2 | cut -d '&lt;' -f1 
The output should be ≤ `3`</t>
  </si>
  <si>
    <t>Verify the value returned is 3 or lower.</t>
  </si>
  <si>
    <t>The system is not set to lock out accounts after three unsuccessful login attempts.</t>
  </si>
  <si>
    <t>Changed from 5 to 3 to meet IRS requirements</t>
  </si>
  <si>
    <t>HAC15</t>
  </si>
  <si>
    <t>HAC15: User accounts not locked out after 3 unsuccessful login attempts</t>
  </si>
  <si>
    <t>5.2</t>
  </si>
  <si>
    <t>5.2.1</t>
  </si>
  <si>
    <t>The account lockout feature mitigates brute-force password attacks on the system.</t>
  </si>
  <si>
    <t>Run the following command to set the maximum number of failed login attempts to less than or equal to 3:
$ sudo pwpolicy -n /Local/Default -setglobalpolicy "maxFailedLoginAttempts=&lt;value≤3&gt;"
Example:
$ sudo pwpolicy -n /Local/Default -setglobalpolicy "maxFailedLoginAttempts=3"</t>
  </si>
  <si>
    <t>Set the maximum number of failed login attempts to less than or equal to 3. One method to achieve the recommended state is to execute the following command(s):
$ sudo pwpolicy -n /Local/Default -setglobalpolicy "maxFailedLoginAttempts=&lt;value≤3&gt;"</t>
  </si>
  <si>
    <t>To close this finding, please provide a screenshot showing the account lockout threshold has been set to three unsuccessful login attempts with the agency's CAP.</t>
  </si>
  <si>
    <t>MacOSX10.15-62</t>
  </si>
  <si>
    <t>Set a minimum password length</t>
  </si>
  <si>
    <t>A minimum password length is the fewest number of characters a password can contain to meet a system's requirements.
Ensure that a minimum of a 14-character password is part of the password policy on the computer.
Where the confidentiality of encrypted information in FileVault is more of a concern requiring a longer password or passphrase may be sufficient rather than imposing additional complexity requirements that may be self-defeating.</t>
  </si>
  <si>
    <t>Run the following command to verify that the password length is greater than or equal to 14:
$ sudo pwpolicy -getaccountpolicies | grep -A1 minimumLength | tail -1 | cut -d'&gt;' -f2 | cut -d '&lt;' -f1 
The output value should be ≥ `8`</t>
  </si>
  <si>
    <t>&lt;string&gt;Password must be a minimum of 14 characters in length&lt;/string&gt;.</t>
  </si>
  <si>
    <t>The system's password policy does not meet IRS Publication 1075 requirements.</t>
  </si>
  <si>
    <t>Change password length from 8 to 14 to comply with IRS new pub.</t>
  </si>
  <si>
    <t>HPW3</t>
  </si>
  <si>
    <t>HPW3: Minimum password length is too short</t>
  </si>
  <si>
    <t>5.2.2</t>
  </si>
  <si>
    <t>Information systems that are not protected with strong password schemes including passwords of minimum length provide a greater opportunity for attackers to crack the password and gain access to the system.</t>
  </si>
  <si>
    <t>Run the following command to set the password length to greater than or equal to 14:
$ sudo pwpolicy -n /Local/Default -setglobalpolicy "minChars=&lt;value≥14&gt;"
Example:
$ sudo pwpolicy -n /Local/Default -setglobalpolicy "minChars=14"</t>
  </si>
  <si>
    <t>Set the password length to greater than or equal to 14. One method to achieve the recommended state is to execute the following command(s):
$ sudo pwpolicy -n /Local/Default -setglobalpolicy "minChars=&lt;value≥14&gt;"</t>
  </si>
  <si>
    <t>To close this finding, please provide a screenshot showing the minimum password characters has been set to 14 or more in length with the agency's CAP.</t>
  </si>
  <si>
    <t>MacOSX10.15-63</t>
  </si>
  <si>
    <t>Password Age</t>
  </si>
  <si>
    <t>Over time passwords can be captured by third-parties through mistakes, phishing attacks, third party breaches or merely brute force attacks. To reduce the risk of exposure and to decrease the incentives of password reuse (passwords that are not forced to be changed periodically generally are not ever changed) users should reset passwords periodically.
This control uses 365 days as the acceptable value. Some organizations may be more or less restrictive. This control mainly exists to mitigate against password reuse of the macOS account password in other realms that may be more prone to compromise. Attackers take advantage of exposed information to attack other accounts.</t>
  </si>
  <si>
    <t>Run the following command to verify that the password expires after at most 90 days:
$ sudo pwpolicy -getaccountpolicies | grep -A1 policyAttributeDaysUntilExpiration | tail -1 | cut -d'&gt;' -f2 | cut -d '&lt;' -f1
The output should be ≤ `90`</t>
  </si>
  <si>
    <t>Password age is set for 90 days for admin, and regular users.</t>
  </si>
  <si>
    <t>Changing or refreshing authenticators every 90 days for all user accounts</t>
  </si>
  <si>
    <t>HPW2</t>
  </si>
  <si>
    <t>HPW2: Password does not expire timely</t>
  </si>
  <si>
    <t>5.2.7</t>
  </si>
  <si>
    <t>Passwords should be changed periodically to reduce exposure.</t>
  </si>
  <si>
    <t>Set password age to 90 or fewer days for Administrators and for Standard Users. One method to achieve the recommended state is to execute the following command(s):
$ sudo pwpolicy -n /Local/Default -setglobalpolicy "maxMinutesUntilChangePassword=&lt;value≤129600&gt;".</t>
  </si>
  <si>
    <t>Set password age to 90 or fewer days for Administrators, and for Standard Users. One method to achieve the recommended state is to execute the following command(s):
$ sudo pwpolicy -n /Local/Default -setglobalpolicy "maxMinutesUntilChangePassword=&lt;value≤129600&gt;".</t>
  </si>
  <si>
    <t>To close this finding, please provide a screenshot showing the password age has been set to 90 or fewer days for administrators, and for standard users with the agency's CAP.</t>
  </si>
  <si>
    <t>MacOSX10.15-64</t>
  </si>
  <si>
    <t>Password History to 24</t>
  </si>
  <si>
    <t>Over time passwords can be captured by third-parties through mistakes, phishing attacks, third party breaches or merely brute force attacks. To reduce the risk of exposure and to decrease the incentives of password reuse (passwords that are not forced to be changed periodically generally are not ever changed) users must reset passwords periodically. This control ensures that previous passwords are not reused immediately by keeping a history of previous password hashes. Ensure that password history checks are part of the password policy on the computer. This control checks whether a new password is different than the previous 15.
The latest NIST guidance based on exploit research referenced in this section details how one of the greatest risks is password exposure rather than password cracking. Passwords should be changed to a new unique value whenever a password might have been exposed to anyone other than the account holder. Attackers have maintained persistent control based on predictable password change patterns and substantially different patterns should be used in case of a leak.</t>
  </si>
  <si>
    <t>Run the following command to verify that the password is required to be different from at least the last 24 passwords:
$ sudo pwpolicy -getaccountpolicies | grep -A1 policyAttributePasswordHistoryDepth | tail -1 | cut -d'&gt;' -f2 | cut -d '&lt;' -f1
The output should be ≥ `24`</t>
  </si>
  <si>
    <t>&lt;string&gt;Password must differ from past 24 passwords&lt;/string&gt;.</t>
  </si>
  <si>
    <t>System password history is insufficient.</t>
  </si>
  <si>
    <t>Changed from 15 to 24 to meet IRS requirements.</t>
  </si>
  <si>
    <t>HPW6</t>
  </si>
  <si>
    <t>HPW6: Password history is insufficient</t>
  </si>
  <si>
    <t>5.2.8</t>
  </si>
  <si>
    <t>Old passwords should not be reused.</t>
  </si>
  <si>
    <t>Run the following command to require that the password must to be different from at least the last 24 passwords:
$ sudo pwpolicy -n /Local/Default -setglobalpolicy "usingHistory=&lt;value≥24&gt;"
Example:
$ sudo pwpolicy -n /Local/Default -setglobalpolicy "usingHistory=24"</t>
  </si>
  <si>
    <t>Set the password history to 24 or more password. One method to achieve the recommended state is to execute the following command(s):
$ sudo pwpolicy -n /Local/Default -setglobalpolicy "usingHistory=&lt;value≥24&gt;"</t>
  </si>
  <si>
    <t>MacOSX10.15-65</t>
  </si>
  <si>
    <t>Software, Firmware and Information Integrity</t>
  </si>
  <si>
    <t>Turn on filename extensions</t>
  </si>
  <si>
    <t>A filename extension is a suffix added to a base filename that indicates the base filename's file format.</t>
  </si>
  <si>
    <t>Perform the following to ensure that file extensions are shown:
Graphical Method:
1) Open Finder
2) Select Finder in the Menu Bar
3) Select Preferences
4) Select Advanced
5) Verify that Show all filename extensions is set
Terminal Method:
Run the following command to verify that displaying of file extensions are enabled: 
$ sudo -u &lt;username&gt; defaults read /Users/&lt;username&gt;/Library/Preferences/.GlobalPreferences.plist AppleShowAllExtensions
1
Example: 
$ sudo -u firstuser defaults read /Users/firstuser/Library/Preferences/.GlobalPreferences.plist AppleShowAllExtensions
1
$ sudo -u seconduser defaults read /Users/secondname/Library/Preferences/.GlobalPreferences.plist AppleShowAllExtensions
The domain/default pair of (/Users/secondname/Library/Preferences/.GlobalPreferences.plist, AppleShowAllExtensions) does not exist</t>
  </si>
  <si>
    <t>All filename extensions is set.</t>
  </si>
  <si>
    <t>Files are allowed to be automatically ran from a browser.</t>
  </si>
  <si>
    <t>HCM37</t>
  </si>
  <si>
    <t xml:space="preserve">HCM45: Configuration settings and benchmarks have not been defined </t>
  </si>
  <si>
    <t>6</t>
  </si>
  <si>
    <t>6.2</t>
  </si>
  <si>
    <t>Visible filename extensions allow the user to identify the file type and the application it is associated with which leads to quick identification of misrepresented malicious files.</t>
  </si>
  <si>
    <t>Perform the following to ensure file extensions are shown:
Graphical Method:
1) Open Finder
2) Select Finder in the Menu Bar
3) Select Preferences
4) Select Advanced
5) Set Show all filename extensions
Terminal Method:
Run the following command to enable displaying of file extensions:
$ sudo -u &lt;username&gt; defaults write /Users/&lt;username&gt;/Library/Preferences/.GlobalPreferences.plist AppleShowAllExtensions -bool true
Example:
$ sudo -u seconduser defaults write /Users/secondname/Library/Preferences/.GlobalPreferences.plist AppleShowAllExtensions -bool true</t>
  </si>
  <si>
    <t>Enable displaying of file extensions. One method to achieve the recommended state is to execute the following command(s):
$ sudo -u &lt;username&gt; defaults write /Users/&lt;username&gt;/Library/Preferences/.GlobalPreferences.plist AppleShowAllExtensions -bool true</t>
  </si>
  <si>
    <t>MacOSX10.15-66</t>
  </si>
  <si>
    <t>Disable the automatic run of safe files in Safari</t>
  </si>
  <si>
    <t>Safari will automatically run or execute what it considers safe files. This can include installers and other files that execute on the operating system. Safari bases file safety by using a list of filetypes maintained by Apple. The list of files include text, image, video and archive formats that would be run in the context of the OS rather than the browser.</t>
  </si>
  <si>
    <t>Perform the following to verify that safe files are not opened on download in Safari:
Graphical Method:
1) Open Safari
2) Select Safari from the menu bar
3) Select Preferences
4) Select General
5) Verify that Open "safe" files after downloading is not set
Terminal Method:
Run the following command to verify that opening safe files in Safari is disabled:
$ sudo -u &lt;username&gt; defaults read /Users/&lt;username&gt;/Library/Containers/com.apple.Safari/Data/Library/Preferences/com.apple.Safari AutoOpenSafeDownloads
0
Example: 
$ sudo -u firstuser defaults read /Users/firstuser/Library/Containers/com.apple.Safari/Data/Library/Preferences/com.apple.Safari AutoOpenSafeDownloads
0
**Note:** To run the Terminal commands, Terminal must be granted Full Disk Access in the Security &amp; Privacy pane in System Preferences</t>
  </si>
  <si>
    <t>Safe files are not opened on download in Safari.</t>
  </si>
  <si>
    <t>6.3</t>
  </si>
  <si>
    <t>Hackers have taken advantage of this setting via drive-by attacks. These attacks occur when a user visits a legitimate website that has been corrupted. The user unknowingly downloads a malicious file either by closing an infected pop-up or hovering over a malicious banner. An attacker can create a malicious file that will fall within Safari's safe file list that will download and execute without user input.</t>
  </si>
  <si>
    <t>Perform the following to set safe files to not open after downloading in Safari:
Graphical Method:
1) Open Safari
2) Select Safari from the menu bar
3) Select Preferences
4) Select General
5) Uncheck Open "safe" files after downloading
Terminal Method:
Run the following command to disable safe files from not opening in Safari:
$ sudo -u &lt;username&gt; defaults write /Users/&lt;username&gt;/Library/Containers/com.apple.Safari/Data/Library/Preferences/com.apple.Safari AutoOpenSafeDownloads -bool false
Example:
$ sudo -u firstuser defaults write /Users/firstuser/Library/Containers/com.apple.Safari/Data/Library/Preferences/com.apple.Safari AutoOpenSafeDownloads -bool false
**Note:** To run the Terminal commands, Terminal must be granted Full Disk Access in the Security &amp; Privacy pane in System Preferences</t>
  </si>
  <si>
    <t>Disable the automatic run of safe files in Safari. One method to achieve the recommended state is to execute the following command(s):
$ sudo -u &lt;username&gt; defaults write /Users/&lt;username&gt;/Library/Containers/com.apple.Safari/Data/Library/Preferences/com.apple.Safari AutoOpenSafeDownloads -bool false</t>
  </si>
  <si>
    <t>To close this finding, please provide a screenshot showing the automatic run of safe files in Safari has been disabled with the agency's CAP.</t>
  </si>
  <si>
    <t>MacOSX10.15-67</t>
  </si>
  <si>
    <t>Display login window as name and password</t>
  </si>
  <si>
    <t>The login window prompts a user for his/her credentials, verifies their authorization level and then allows or denies the user access to the system.</t>
  </si>
  <si>
    <t>Perform the following to verify that the login window displays name and password:
Graphical Method:
1) Open System Preferences
2) Select Users and Groups
3) Select Login Options
4) Verify that Name and Password is set
Terminal Method:
Run the following command to verify the login window displays name and password:
$ sudo defaults read /Library/Preferences/com.apple.loginwindow SHOWFULLNAME 
1
**Note:** If the system returns `The domain/default pair of (/Library/Preferences/com.apple.loginwindow, SHOWFULLNAME) does not exist` then this setting was not initially set and may not have left an auditable artifact.</t>
  </si>
  <si>
    <t>Name and Password is set.</t>
  </si>
  <si>
    <t>Login Window parameters are set incorrectly.</t>
  </si>
  <si>
    <t>6.1</t>
  </si>
  <si>
    <t>6.1.1</t>
  </si>
  <si>
    <t>Prompting the user to enter both their username and password makes it twice as hard for unauthorized users to gain access to the system since they must discover two attributes.</t>
  </si>
  <si>
    <t>Perform the following to ensure the login window display name and password:
Graphical Method:
1) Open System Preferences
2) Select Users and Groups
3) Select Login Options
4) Set Name and Password
Terminal Method:
Run the following command to enable the login window to display name and password: 
$ sudo defaults write /Library/Preferences/com.apple.loginwindow SHOWFULLNAME -bool true
**Note:** The GUI will not display the updated setting until the current user(s) logs out.</t>
  </si>
  <si>
    <t>Enable the login window to display name and password. One method to achieve the recommended state is to execute the following command(s):
$ sudo defaults write /Library/Preferences/com.apple.loginwindow SHOWFULLNAME -bool true</t>
  </si>
  <si>
    <t>To close this finding, please provide a screenshot showing login Window parameters has been set correctly with the agency’s CAP.</t>
  </si>
  <si>
    <t>MacOSX10.15-68</t>
  </si>
  <si>
    <t>Disable password hints</t>
  </si>
  <si>
    <t>Password hints are user-created text displayed when an incorrect password is used for an account.</t>
  </si>
  <si>
    <t>Perform the following to verify if password hints are shown:
Graphical Method:
1) Open System Preferences
2) Select Users &amp; Groups
3) Select Login Options
4) Verify that Show password hints is not shown
Terminal Method:
Run the following command to verify that password hints are not displayed:
$ sudo defaults read /Library/Preferences/com.apple.loginwindow RetriesUntilHint 
If the output is either by `0` or `The domain/default pair of (/Library/Preferences/com.apple.loginwindow, RetriesUntilHint) does not exist`, then the system is compliant.</t>
  </si>
  <si>
    <t>Show password hints is not shown.</t>
  </si>
  <si>
    <t>Password Hints are enabled on the system.</t>
  </si>
  <si>
    <t>6.1.2</t>
  </si>
  <si>
    <t>Password hints make it easier for unauthorized persons to gain access to systems by providing information to anyone that the user provided to assist in remembering the password. This info could include the password itself or other information that might be readily discerned with basic knowledge of the end user.</t>
  </si>
  <si>
    <t>Perform the to disable password hints from being shown:
Graphical Method:
1) Open System Preferences
2) Select Users &amp; Groups
3) Select Login Options
4) Uncheck Show password hints
Terminal Method:
Run the following command to disable password hints:
$ sudo defaults write /Library/Preferences/com.apple.loginwindow RetriesUntilHint -int 0</t>
  </si>
  <si>
    <t>Disable password hints. One method to achieve the recommended state is to execute the following command(s):
$ sudo defaults write /Library/Preferences/com.apple.loginwindow RetriesUntilHint -int 0</t>
  </si>
  <si>
    <t>To close this finding, please provide a screenshot showing the show password hints has been disabled with the agency's CAP.</t>
  </si>
  <si>
    <t>MacOSX10.15-69</t>
  </si>
  <si>
    <t>IA-6</t>
  </si>
  <si>
    <t>Authentication Feedback</t>
  </si>
  <si>
    <t>Disable guest account login</t>
  </si>
  <si>
    <t>The guest account allows users access to the system without having to create an account or password. Guest users are unable to make setting changes cannot remotely login to the system. All files, caches, and passwords created by the guest user are deleted upon logging out.</t>
  </si>
  <si>
    <t>Perform the following to ensure that the guest account is not available:
Graphical Method:
1) Open System Preferences
2) Select Users &amp; Groups
3) Select Guest User
4) Verify that Allow guests to log in to this computer is not set
Terminal Method:
Run the following command to verify if the guest account is enabled:
$ sudo defaults read /Library/Preferences/com.apple.loginwindow.plist GuestEnabled 
0</t>
  </si>
  <si>
    <t>Guest account is not available.</t>
  </si>
  <si>
    <t>A default account, guest, is enabled on the system.</t>
  </si>
  <si>
    <t>6.1.3</t>
  </si>
  <si>
    <t>Disabling the guest account mitigates the risk of an untrusted user doing basic reconnaissance and possibly using privilege escalation attacks to take control of the system.</t>
  </si>
  <si>
    <t xml:space="preserve">Perform the following to disable guest account availability:
Graphical Method:
1) Open System Preferences
2) Select Users &amp; Groups
3) Select Guest User
4) Uncheck Allow guests to log in to this computer
Terminal Method:
Run the following command to disable the guest account:
$ sudo defaults write /Library/Preferences/com.apple.loginwindow GuestEnabled -bool false
</t>
  </si>
  <si>
    <t>Disable guest account login. One method to implement the recommended state is to run the following command in Terminal: 
sudo defaults write /Library/Preferences/com.apple.loginwindow GuestEnabled -bool NO.</t>
  </si>
  <si>
    <t>To close this finding, please provide a screenshot showing the guest account login has been disabled with the agency's CAP.</t>
  </si>
  <si>
    <t>MacOSX10.15-70</t>
  </si>
  <si>
    <t>Disable "Allow guests to connect to shared folders"</t>
  </si>
  <si>
    <t>Allowing guests to connect to shared folders enables users to access selected shared folders and their contents from different computers on a network.</t>
  </si>
  <si>
    <t>Perform the following to ensure that guests cannot connect to shared folders:
Graphical Method:
1) Open System Preferences
2) Select Users &amp; Groups
3) Select Guest User
4) Verify that Allow guests to connect to shared folders is not set
Terminal Method:
Run the following commands to verify that shared folders are not accessible to guest users:
$ sudo defaults read /Library/Preferences/com.apple.AppleFileServer guestAccess
0
$ sudo defaults read /Library/Preferences/SystemConfiguration/com.apple.smb.server AllowGuestAccess
0
The computer is also compliant if the commands output either `The domain/default pair of (/Library/Preferences/com.apple.AppleFileServer, guestAccess) does not exist` or `The domain/default pair of (/Library/Preferences/SystemConfiguration/com.apple.smb.server, AllowGuestAccess) does not exist`</t>
  </si>
  <si>
    <t>Allow guests to connect to shared folders is not set.</t>
  </si>
  <si>
    <t>Guests are allowed to connect to shared folders on the system.</t>
  </si>
  <si>
    <t>6.1.4</t>
  </si>
  <si>
    <t>Not allowing guests to connect to shared folders mitigates the risk of an untrusted user doing basic reconnaissance and possibly use privilege escalation attacks to take control of the system.</t>
  </si>
  <si>
    <t xml:space="preserve">Perform the following to no longer allow guest user access to shared folders:
Graphical Method:
1) Open System Preferences
2) Select Users &amp; Groups
3) Select Guest User
4) Uncheck Allow guests to connect to shared folders
Terminal Method:
Run the following commands to verify that shared folders are not accessible to guest users:
$ sudo defaults write /Library/Preferences/com.apple.AppleFileServer guestAccess -bool false
$ sudo defaults write /Library/Preferences/SystemConfiguration/com.apple.smb.server AllowGuestAccess -bool false
</t>
  </si>
  <si>
    <t>Disable the guest account. One method to achieve the recommended state is to execute the following command(s):
$ sudo defaults write /Library/Preferences/com.apple.AppleFileServer guestAccess -bool false
$ sudo defaults write /Library/Preferences/SystemConfiguration/com.apple.smb.server AllowGuestAccess -bool false</t>
  </si>
  <si>
    <t>To close this finding, please provide a screenshot showing allow guests to connect to shared folders has been disabled with the agency's CAP.</t>
  </si>
  <si>
    <t>MacOSX10.15-71</t>
  </si>
  <si>
    <t xml:space="preserve">Software, Firmware, and Information Integrity </t>
  </si>
  <si>
    <t>Remove Guest home folder</t>
  </si>
  <si>
    <t>In the previous two controls the guest account login has been disabled and sharing to guests has been disabled as well. There is no need for the legacy Guest home folder to remain in the file system. When normal user accounts are removed you have the option to archive it, leave it in place or delete. In the case of the guest folder the folder remains in place without a GUI option to remove it. If at some point in the future a Guest account is needed it will be re-created. The presence of the Guest home folder can cause automated audits to fail when looking for compliant settings within all User folders as well. Rather than ignoring the folder's continued existence, it is best removed.</t>
  </si>
  <si>
    <t xml:space="preserve">Run the following command to verify if the Guest user home folder exists:
$ sudo ls /Users/ | grep Guest 
</t>
  </si>
  <si>
    <t>Make sure there is no output.</t>
  </si>
  <si>
    <t>The Guest home folder has not been removed from the system.</t>
  </si>
  <si>
    <t>HAC59</t>
  </si>
  <si>
    <t>HAC59: The guest account has improper access to data and/or resources</t>
  </si>
  <si>
    <t>6.1.5</t>
  </si>
  <si>
    <t>The Guest home folders are unneeded after the Guest account is disabled and could be used inappropriately.</t>
  </si>
  <si>
    <t xml:space="preserve">Run the following command to remove the Guest user home folder:
Run the following command in Terminal: 
$ sudo rm -R /Users/Guest </t>
  </si>
  <si>
    <t>Remove Guest home folder. One method to achieve the recommended state is to execute the following command(s):
$ sudo rm -R /Users/Guest</t>
  </si>
  <si>
    <t>To close this finding, please provide a screenshot showing home guest folder has been removed with the agency's CAP.</t>
  </si>
  <si>
    <t>MacOSX10.15-72</t>
  </si>
  <si>
    <t>Disable Apple Watch unlock</t>
  </si>
  <si>
    <t>With the release of macOS 10.12 Apple introduced a feature where the owner of an Apple Watch can lock and unlock their screen simply by being within range of a 10.12 computer when both devices are using the same AppleID with iCloud active. The benefit of not leaving the computer unlocked while the user is out of sight and readying the computer to resume work when the user returns without having to type in a password or insert a smartcard does seem attractive to people who have the Apple Watch. It is a continuation of other features like hand-off and continuity for the multiple Apple products users who have grown to expect their devices to work together.
For the screen unlock capability in particular, it may not be attractive to organizations that are managing Apple devices and credentials. The capability allows a user to unlock their computer tied to an Enterprise account with a personal token that is not managed or controlled by the Enterprise. If the user loses their watch revoking the credential that can unlock the screen might be problematic.
Apple Watches should not be used for screen unlocks, unless Enterprise control of the watch as a token tied to a user identity can be achieved. The risk of an auto-lock based on the user being out of proximity may still be acceptable if possible to do lock only.
This functionality does require the computer to be logged in to iCloud. If iCloud is disabled the Apple watch lock and unlock will not be possible.
A profile may be used to control unlock functionality.</t>
  </si>
  <si>
    <t>Discuss the use of Apple Watch unlock for the system.</t>
  </si>
  <si>
    <t>Verify Apple Watch unlock is disabled.</t>
  </si>
  <si>
    <t>Apple Watches are allowed to proximity unlock the system.</t>
  </si>
  <si>
    <t>7</t>
  </si>
  <si>
    <t>7.4</t>
  </si>
  <si>
    <t>Apple watches can be configured to unlock systems, bypassing the username and password requirements. Possession is not a valid method for authentication.</t>
  </si>
  <si>
    <t>Disable apple watch integration with FTI workstations.</t>
  </si>
  <si>
    <t>To close this finding, please provide a screenshot showing apple watch interaction has been disabled with the agency's CAP.</t>
  </si>
  <si>
    <t>Criticality Ratings</t>
  </si>
  <si>
    <t>Info</t>
  </si>
  <si>
    <t>MacOSX11.0-01</t>
  </si>
  <si>
    <t>Upgrade the Mac Operating System to a vendor-supported version. Once deployed, harden the upgraded system in accordance with IRS standards using the corresponding SCSEM for MacOS. Upgrade the Mac Operating System to a vendor-supported version. Once deployed, harden the system in accordance with IRS standards using the corresponding SCSEM for MacOS.</t>
  </si>
  <si>
    <t>MacOSX11.0-02</t>
  </si>
  <si>
    <t>MacOSX11.0-03</t>
  </si>
  <si>
    <t>Security patches and software updates from the vendor are not applied in timely manner.</t>
  </si>
  <si>
    <t>Enable Auto Update. One method to achieve the recommended state is to execute the following command(s):
$ sudo defaults write /Library/Preferences/com.apple.SoftwareUpdate AutomaticCheckEnabled -bool true.</t>
  </si>
  <si>
    <t>MacOSX11.0-04</t>
  </si>
  <si>
    <t>MacOSX11.0-05</t>
  </si>
  <si>
    <t>Application updates from the vendor are not applied in a timely manner.</t>
  </si>
  <si>
    <t>MacOSX11.0-06</t>
  </si>
  <si>
    <t>System data file and security updates from the vendor are not applied in a timely manner.</t>
  </si>
  <si>
    <t>MacOSX11.0-07</t>
  </si>
  <si>
    <t>Perform the following to ensure that macOS updates are set to auto update:
Graphical Method:
1) Open System Preferences
2) Select Software Updates
3) Select Advanced
4) Verify that Install macOS updates is selected
Terminal Method:
Run the following command to verify that macOS updates are automatically checked and installed:
$ sudo defaults read /Library/Preferences/com.apple.SoftwareUpdate AutomaticallyInstallMacOSUpdates
1
**Note:** If automatic updates were selected during system set-up this setting may not have left an auditable artifact. Please turn off the check and re-enable when the GUI does not reflect the audited results.</t>
  </si>
  <si>
    <t>OSX operating system patches from the vendor are not applied in timely manner.</t>
  </si>
  <si>
    <t>MacOSX11.0-08</t>
  </si>
  <si>
    <t>MacOSX11.0-09</t>
  </si>
  <si>
    <t>MacOSX11.0-10</t>
  </si>
  <si>
    <t>Enable Set time and date automatically</t>
  </si>
  <si>
    <t>Set time and date automatically is not enabled.</t>
  </si>
  <si>
    <t>Perform the following to enable the date and time to be set automatically:
Graphical Method:
1) Open System Preferences
2) Select Date &amp; Time
3) Verify that Set date and time automatically is selected
Terminal Method:
Run the following commands to enable the date and time setting automatically:
$ sudo systemsetup -setnetworktimeserver &lt;your.time.server&gt;
setNetworkTimeServer: &lt;your.time.server&gt;
$ sudo systemsetup -setusingnetworktime on
setUsingNetworkTime: On
Example:
$ sudo systemsetup -setnetworktimeserver time.apple.com
setNetworkTimeServer: time.apple.com
$ sudo systemsetup -setusingnetworktime on
setUsingNetworkTime: On
Run the following commands if you have not set, or need to set, a new time zone:
$ sudo systemsetup -listtimezones
$ sudo systemsetup -settimezone &lt;selected time zone&gt;
Example:
$ sudo systemsetup -listtimezones
Time Zones:
Africa/Abidjan
Africa/Accra
Africa/Addis_Ababa
Africa/Algiers
Pacific/Truk
Pacific/Wake
Pacific/Wallis
$ sudo systemsetup -settimezone America/New York
Set Timezone: America/New York</t>
  </si>
  <si>
    <t>MacOSX11.0-11</t>
  </si>
  <si>
    <t>MacOSX11.0-12</t>
  </si>
  <si>
    <t>A locking screensaver is one of the standard security controls to limit access to a computer and the current user's session when the computer is temporarily unused or unattended. In macOS, the screensaver starts after a value is selected in the drop down menu. 15 minutes or less is an acceptable value. Any value can be selected through the command line or script but a number that is not reflected in the GUI can be problematic. 15 minutes is the default for new accounts.</t>
  </si>
  <si>
    <t>MacOSX11.0-13</t>
  </si>
  <si>
    <t>MacOSX11.0-14</t>
  </si>
  <si>
    <t>MacOSX11.0-15</t>
  </si>
  <si>
    <t>MacOSX11.0-16</t>
  </si>
  <si>
    <t>MacOSX11.0-17</t>
  </si>
  <si>
    <t>MacOSX11.0-18</t>
  </si>
  <si>
    <t>MacOSX11.0-19</t>
  </si>
  <si>
    <t>MacOSX11.0-20</t>
  </si>
  <si>
    <t>MacOSX11.0-21</t>
  </si>
  <si>
    <t>Server Message Block (SMB), Common Internet File System (CIFS) When Windows (or possibly Linux) computers need to access file shared on a Mac, SMB/CIFS file sharing is commonly used. Apple warns that SMB sharing stores passwords is a less secure fashion than AFP sharing and anyone with system access can gain access to the password for that account. When sharing with SMB, each user that will access the Mac must have SMB enabled.</t>
  </si>
  <si>
    <t>MacOSX11.0-22</t>
  </si>
  <si>
    <t>MacOSX11.0-23</t>
  </si>
  <si>
    <t>MacOSX11.0-24</t>
  </si>
  <si>
    <t>MacOSX11.0-25</t>
  </si>
  <si>
    <t>MacOSX11.0-26</t>
  </si>
  <si>
    <t>MacOSX11.0-27</t>
  </si>
  <si>
    <t>MacOSX11.0-28</t>
  </si>
  <si>
    <t>MacOSX11.0-29</t>
  </si>
  <si>
    <t>MacOSX11.0-30</t>
  </si>
  <si>
    <t>MacOSX11.0-31</t>
  </si>
  <si>
    <t>MacOSX11.0-32</t>
  </si>
  <si>
    <t>Wake for network access is enabled.</t>
  </si>
  <si>
    <t>MacOSX11.0-33</t>
  </si>
  <si>
    <t>Power Nap is enabled.</t>
  </si>
  <si>
    <t>MacOSX11.0-34</t>
  </si>
  <si>
    <t>MacOSX11.0-35</t>
  </si>
  <si>
    <t>MacOSX11.0-36</t>
  </si>
  <si>
    <t>MacOSX11.0-37</t>
  </si>
  <si>
    <t>MacOSX11.0-38</t>
  </si>
  <si>
    <t>MacOSX11.0-39</t>
  </si>
  <si>
    <t>MacOSX11.0-40</t>
  </si>
  <si>
    <t>MacOSX11.0-41</t>
  </si>
  <si>
    <t>AU-4</t>
  </si>
  <si>
    <t>Audit Storage Capacity</t>
  </si>
  <si>
    <t>The install log is retained for at least 60 days or 1 gigabyte of audit records.</t>
  </si>
  <si>
    <t>The install log is not retained for at least 60 days or 1 gigabyte of audit records.</t>
  </si>
  <si>
    <t>MacOSX11.0-42</t>
  </si>
  <si>
    <t>AU-9</t>
  </si>
  <si>
    <t>Protection of Audit Information</t>
  </si>
  <si>
    <t>MacOSX11.0-43</t>
  </si>
  <si>
    <t>MacOSX11.0-44</t>
  </si>
  <si>
    <t>MacOSX11.0-45</t>
  </si>
  <si>
    <t>MacOSX11.0-46</t>
  </si>
  <si>
    <t>MacOSX11.0-47</t>
  </si>
  <si>
    <t>MacOSX11.0-48</t>
  </si>
  <si>
    <t>MacOSX11.0-49</t>
  </si>
  <si>
    <t>MacOSX11.0-50</t>
  </si>
  <si>
    <t>MacOSX11.0-51</t>
  </si>
  <si>
    <t>Run the following command to verify that the password length is greater than or equal to 14:
$ sudo pwpolicy -getaccountpolicies | grep -A1 minimumLength | tail -1 | cut -d'&gt;' -f2 | cut -d '&lt;' -f1 
The output value should be ≥ `14`</t>
  </si>
  <si>
    <t>Changed from 8 to 14 to meet IRS requirements.</t>
  </si>
  <si>
    <t>MacOSX11.0-52</t>
  </si>
  <si>
    <t xml:space="preserve">Set password age to 90 or fewer days for Administrators, and for Standard Users. One method to achieve the recommended state is to execute the following command(s):
$ sudo pwpolicy -n /Local/Default -setglobalpolicy "maxMinutesUntilChangePassword=&lt;value≤129600&gt;" </t>
  </si>
  <si>
    <t>MacOSX11.0-53</t>
  </si>
  <si>
    <t>Over time passwords can be captured by third-parties through mistakes, phishing attacks, third party breaches or merely brute force attacks. To reduce the risk of exposure and to decrease the incentives of password reuse (passwords that are not forced to be changed periodically generally are not ever changed) users must reset passwords periodically. This control ensures that previous passwords are not reused immediately by keeping a history of previous password hashes. Ensure that password history checks are part of the password policy on the computer. This control checks whether a new password is different than the previous 24.
The latest NIST guidance based on exploit research referenced in this section details how one of the greatest risks is password exposure rather than password cracking. Passwords should be changed to a new unique value whenever a password might have been exposed to anyone other than the account holder. Attackers have maintained persistent control based on predictable password change patterns and substantially different patterns should be used in case of a leak.</t>
  </si>
  <si>
    <t>MacOSX11.0-54</t>
  </si>
  <si>
    <t>MacOSX11.0-55</t>
  </si>
  <si>
    <t>Separate timestamp is used for each user/tty combo.</t>
  </si>
  <si>
    <t>MacOSX11.0-56</t>
  </si>
  <si>
    <t>MacOSX11.0-57</t>
  </si>
  <si>
    <t>AC-14</t>
  </si>
  <si>
    <t>Permitted Actions without Identification or Authentication</t>
  </si>
  <si>
    <t>MacOSX11.0-58</t>
  </si>
  <si>
    <t>MacOSX11.0-59</t>
  </si>
  <si>
    <t>MacOSX11.0-60</t>
  </si>
  <si>
    <t>MacOSX11.0-61</t>
  </si>
  <si>
    <t>MacOSX11.0-62</t>
  </si>
  <si>
    <t xml:space="preserve">Run the following command to verify that no users have a password hint:
$ sudo dscl . -list /Users hint
The output will list all users. If there are any text listed with the user, then the machine is not compliant.
Example: 
$ sudo dscl . -list /Users hint
firstuser passwordhint
seconduser passwordhint2
thirduser
fourthuser 
Guest 
</t>
  </si>
  <si>
    <t>MacOSX11.0-63</t>
  </si>
  <si>
    <t>MacOSX11.0-64</t>
  </si>
  <si>
    <t>Enable Sealed System Volume (SSV)</t>
  </si>
  <si>
    <t>Sealed System Volume is a security feature introduced in macOS 11.0 Big Sur.
During system installation, a SHA-256 cryptographic hash is calculated for all immutable system files and stored in a Merkle tree which itself is hashed as the Seal. Both are stored in the metadata of the snapshot created of the System volume.
The seal is verified by the boot loader at startup. macOS will not boot if system files have been tampered with. If validation fails, the user will be instructed to reinstall the operating system.
During read operations for files located in the Sealed System Volume, a hash is calculated and compared to the value stored in the Merkle tree.</t>
  </si>
  <si>
    <t>Run the following command to verify that Sealed System Volume is enabled:
$ sudo /usr/bin/csrutil authenticated-root status
Authenticated Root status: enabled</t>
  </si>
  <si>
    <t>Sealed System Volume is enabled.</t>
  </si>
  <si>
    <t>Sealed System Volume is not enabled.</t>
  </si>
  <si>
    <t>HSI5</t>
  </si>
  <si>
    <t>HSI5: OS files are not hashed to detect inappropriate changes</t>
  </si>
  <si>
    <t>Running without Sealed System Volume on a production system could run the risk of Apple software, that integrates directly with macOS, being modified.</t>
  </si>
  <si>
    <t>Perform the following to enable System Integrity Protection:
1) Reboot into the Recovery Partition (reboot and hold down Command (⌘) + R)
2) Select an administrator's account and enter that account's password
3) Select Utilities
4) Select Terminal
5) Run the following command:
$ sudo /usr/bin/csrutil enable authenticated-root
Successfully enabled System authenticated root. 
Restart the machine for the changes to take effect.
6) Reboot the computer
**Note:** You cannot enable Sealed System Volume from the booted operating system. If the remediation is attempted in the booted OS and not the Recovery Partition the output will give the error `csrutil: This tool needs to be executed from Recovery OS`.</t>
  </si>
  <si>
    <t>Enable System Integrity Protection.One method to achieve the recommended state is to execute the following command(s):
1) Reboot into the Recovery Partition (reboot and hold down Command (⌘) + R)
2) Select an administrator's account and enter that account's password
3) Select Utilities
4) Select Terminal
5) Run the following command:
$ sudo /usr/bin/csrutil enable authenticated-root
Successfully enabled System authenticated root. 
Restart the machine for the changes to take effect.
6) Reboot the computer</t>
  </si>
  <si>
    <t>To close this finding, please provide a screenshot showing sealed system volume has been enabled with the agency's CAP.</t>
  </si>
  <si>
    <t>MacOSX11.0-65</t>
  </si>
  <si>
    <t>5.20</t>
  </si>
  <si>
    <t>MacOSX11.0-66</t>
  </si>
  <si>
    <t>MacOSX11.0-67</t>
  </si>
  <si>
    <t>MacOSX11.0-68</t>
  </si>
  <si>
    <t>MacOSX11.0-69</t>
  </si>
  <si>
    <t>AC-2</t>
  </si>
  <si>
    <t>Account Management</t>
  </si>
  <si>
    <t>MacOSX11.0-70</t>
  </si>
  <si>
    <t>MacOSX11.0-71</t>
  </si>
  <si>
    <t>Files are allowed to be automatically run from a browser.</t>
  </si>
  <si>
    <t>MacOSX11.0-72</t>
  </si>
  <si>
    <t>SC-18</t>
  </si>
  <si>
    <t>MacOSX11.0-73</t>
  </si>
  <si>
    <t>Input of test results starting with this row require corresponding Test IDs in Column A. Insert new rows above here.</t>
  </si>
  <si>
    <t>MacOSX12.0-01</t>
  </si>
  <si>
    <t>To close this finding, please provide a screenshot that includes the hostname, operating system or firmware version and patch level of the upgraded system. If new hardware is required, please provide a signed certification from the agency's CISO stating the legacy MacOS is decommissioned and properly sanitized in accordance with IRS Publication 1075 with the agency's CAP.</t>
  </si>
  <si>
    <t>MacOSX12.0-02</t>
  </si>
  <si>
    <t>Perform the following to ensure there are no available software updates:
Graphical Method:
1) Open System Preferences
2) Select Software Update
3) Select Automatically check for updates to allow Software Update to check with Apple's servers for any outstanding updates
4) Select Show Updates to verify that there are no software updates available
Terminal Method:
Run the following command to verify there are no software updates: 
$ sudo /usr/sbin/softwareupdate -l
Software Update Tool
Finding available software
No new software available. 
Computers that have installed pre-release software in the past will fail this check if there are pre-release software updates available when audited. In the App Store setting System Preferences the computer may be set to no longer receive pre-release software.</t>
  </si>
  <si>
    <t>Perform the following to install all available software updates:
Graphical Method:
1) Open System Preferences
2) Select Software Update
3) Select Show Updates
4) Select Update All
Terminal Method:
Run the following command to verify what packages need to be installed:
$ sudo /usr/sbin/softwareupdate -l 
The output will include the following:
Software Update found the following new or updated software:
Run the following command to install all the packages that need to be updated:
$ sudo /usr/sbin/softwareupdate -i -a -R
Or run the following command to install individual packages:
$ sudo /usr/sbin/softwareupdate -i '&lt;package name&gt;'
Example:
$ sudo /usr/sbin/softwareupdate -l 
Software Update Tool
Finding available software
Software Update found the following new or updated software:
* iTunesX-12)8)2
iTunes (12)8)2), 273614K [recommended]
$ sudo /usr/sbin/softwareupdate -i 'iTunesX-12)8)2'
Software Update Tool
Downloaded iTunes
Installing iTunes
Done with iTunes
Done.</t>
  </si>
  <si>
    <t>Ensure All Apple provided software is current. One method to achieve the recommended state is to execute one of the following:
Graphical Method:
1) Open System Preferences
2) Select Software Update
3) Select Show Updates
4) Select Update All
Terminal Method:
Run the following command to verify what packages need to be installed:
$ sudo /usr/sbin/softwareupdate -l 
The output will include the following:
Software Update found the following new or updated software:
Run the following command to install all the packages that need to be updated:
$ sudo /usr/sbin/softwareupdate -i -a -R
Or run the following command to install individual packages:
$ sudo /usr/sbin/softwareupdate -i '&lt;package name&gt;'
Example:
$ sudo /usr/sbin/softwareupdate -l 
Software Update Tool
Finding available software
Software Update found the following new or updated software:
* iTunesX-12.8.2
iTunes (12.8.2), 273614K [recommended]
$ sudo /usr/sbin/softwareupdate -i 'iTunesX-12.8.2'
Software Update Tool
Downloaded iTunes
Installing iTunes
Done with iTunes
Done.</t>
  </si>
  <si>
    <t>MacOSX12.0-03</t>
  </si>
  <si>
    <t>Perform the following to ensure the system is automatically checking for updates:
Graphical Method:
1) Open System Preferences
2) Select Software Update
3) Select Advanced
4) Verify that Check for updates is selected
Terminal Method:
Run the following command to verify that software updates are automatically checked: 
$ sudo /usr/bin/defaults read /Library/Preferences/com.apple.SoftwareUpdate AutomaticCheckEnabled 
1
Note:  If automatic updates were selected during system set-up this setting may not have left an auditable artifact. Please turn off the check and re-enable when the GUI does not reflect the audited results.
Or
Run the following command to verify that a profile is installed that enables software updates to be automatically checked:
$ sudo /usr/bin/profiles -P -o stdout | /usr/bin/grep AutomaticCheckEnabled
AutomaticCheckEnabled = 1;</t>
  </si>
  <si>
    <t>A profile is installed that enables software updates to be automatically checked.</t>
  </si>
  <si>
    <t>Perform the following to enable the system to automatically check for updates:
Graphical Method:
1) Open System Preferences
2) Select Software Update
3) Select Advanced
4) Select Check for updates
Terminal Method:
Run the following command to enable auto update: 
$ sudo /usr/bin/defaults write /Library/Preferences/com.apple.SoftwareUpdate AutomaticCheckEnabled -bool true 
Profile Method:
1) Create or edit a configuration profile with the PayLoadType of `com.apple.SoftwareUpdate`
2) Add the key `AutomaticCheckEnabled`
3) Set the key to `&lt;true/&gt;`</t>
  </si>
  <si>
    <t>Enable the system to automatically check for updates. One method to achieve the recommended state is to execute one of the following:
Graphical Method:
1) Open System Preferences
2) Select Software Update
3) Select Advanced
4) Select Check for updates
Terminal Method:
Run the following command to enable auto update: 
$ sudo /usr/bin/defaults write /Library/Preferences/com.apple.SoftwareUpdate AutomaticCheckEnabled -bool true 
Profile Method:
1) Create or edit a configuration profile with the PayLoadType of `com.apple.SoftwareUpdate`
2) Add the key `AutomaticCheckEnabled`
3) Set the key to `&lt;true/&gt;`</t>
  </si>
  <si>
    <t>To close this finding, please provide a screenshot showing the latest software security patches is applied with the agency's CAP.</t>
  </si>
  <si>
    <t>MacOSX12.0-04</t>
  </si>
  <si>
    <t>Perform the following to ensure the system is automatically checking for updates:
Graphical Method:
1) Open System Preferences
2) Select Software Update
3) Select Advanced
3) Verify that Download new updates when available is selected
Terminal Method:
Run the following command to verify that software updates are automatically checked: 
$ sudo /usr/bin/defaults read /Library/Preferences/com.apple.SoftwareUpdate AutomaticDownload 
1
Note: If automatic updates were selected during system set-up this setting may not have left an auditable artifact. Please turn off the check and re-enable when the GUI does not reflect the audited results.
Or
Run the following command to verify that a profile is installed that enables software updates to be downloaded when available:
$ sudo /usr/bin/profiles -P -o stdout | /usr/bin/grep AutomaticDownload
AutomaticDownload = 1;</t>
  </si>
  <si>
    <t>Perform the following to enable the system to automatically check for updates:
Graphical Method:
1) Open System Preferences
2) Select Software Update
3) Select Advanced
3) Select Download new updates when available
Terminal Method:
Run the following command to enable auto update: 
$ sudo /usr/bin/defaults write /Library/Preferences/com.apple.SoftwareUpdate AutomaticDownload -bool true 
Profile Method:
1) Create or edit a configuration profile with the PayLoadType of `com.apple.SoftwareUpdate`
2) Add the key `AutomaticDownload`
3) Set the key to `&lt;true/&gt;`</t>
  </si>
  <si>
    <t>Enable the system to automatically check for updates. One method to achieve the recommended state is to execute one of the following:
Graphical Method:
1) Open System Preferences
2) Select Software Update
3) Select Advanced
3) Select Download new updates when available
Terminal Method:
Run the following command to enable auto update: 
$ sudo /usr/bin/defaults write /Library/Preferences/com.apple.SoftwareUpdate AutomaticDownload -bool true 
Profile Method:
1) Create or edit a configuration profile with the PayLoadType of `com.apple.SoftwareUpdate`
2) Add the key `AutomaticDownload`
3) Set the key to `&lt;true/&gt;`</t>
  </si>
  <si>
    <t>To close this finding, please provide a screenshot showing the download new updates when available is enabled with the agency's CAP.</t>
  </si>
  <si>
    <t>MacOSX12.0-05</t>
  </si>
  <si>
    <t xml:space="preserve">Perform the following to ensure that App Store updates install automatically:
Graphical Method:
1) Open System Preferences
2) Select Software Updates
3) Select Advanced
4) Verify that Install app updates from the App Store is checked
Or
1) Open System Preferences
2) Select Profiles
3) Verify that an installed profile has `Automatically Install App Updates` set to `True`
Terminal Method:
Run the following command to verify that App Store updates are auto updating:
$ sudo /usr/bin/defaults read /Library/Preferences/com.apple.commerce AutoUpdate
1
Or
Run the following command to verify that a profile is installed that enables App Store updates to be automatically installed:
$ sudo /usr/bin/profiles -P -o stdout | /usr/bin/grep AutomaticallyInstallAppUpdates
AutomaticallyInstallAppUpdates = 1;
</t>
  </si>
  <si>
    <t>Perform the following to enable App Store updates to install automatically:
Graphical Method:
1) Open System Preferences
2) Select Software Updates
3) Select Advanced
4) Select Install app updates from the App Store
Terminal Method:
Run the following command to turn on App Store auto updating:
$ sudo /usr/bin/defaults write /Library/Preferences/com.apple.commerce AutoUpdate -bool TRUE
**Note:** This remediation requires a log out and log in to show in the GUI.
Profile Method:
1) Create or edit a configuration profile with the PayLoadType of `com.apple.SoftwareUpdate`
2) Add the key `AutomaticallyInstallAppUpdates`
3) Set the key to `&lt;true/&gt;`</t>
  </si>
  <si>
    <t>Enable App Store updates to install automatically. One method to achieve the recommended state is to execute one of the following:
Graphical Method:
1) Open System Preferences
2) Select Software Updates
3) Select Advanced
4) Select Install app updates from the App Store
Terminal Method:
Run the following command to turn on App Store auto updating:
$ sudo /usr/bin/defaults write /Library/Preferences/com.apple.commerce AutoUpdate -bool TRUE
**Note:** This remediation requires a log out and log in to show in the GUI.
Profile Method:
1) Create or edit a configuration profile with the PayLoadType of `com.apple.SoftwareUpdate`
2) Add the key `AutomaticallyInstallAppUpdates`
3) Set the key to `&lt;true/&gt;`</t>
  </si>
  <si>
    <t>To close this finding, please provide a screenshot showing all application is updated to the latest version with the agency's CAP.</t>
  </si>
  <si>
    <t>MacOSX12.0-06</t>
  </si>
  <si>
    <t xml:space="preserve">Perform the following to ensure that system data files and security updates install automatically:
Graphical Method:
1) Open System Preferences
2) Select Software Updates
3) Select Advanced
4) Verify that Install system data files and security updates is selected
Terminal Method:
Run the following commands to verify that system data files and security updates are automatically checked:
$ sudo /usr/bin/defaults read /Library/Preferences/com.apple.SoftwareUpdate ConfigDataInstall
1
$ sudo /usr/bin/defaults read /Library/Preferences/com.apple.SoftwareUpdate CriticalUpdateInstall
1
Note: If automatic updates were selected during system set-up this setting may not have left an auditable artifact. Please turn off the check and re-enable when the GUI does not reflect the audited results.
Or
Run the following commands to verify that a profile is installed that enables system data files and security updates to automatically download:
$ sudo /usr/bin/profiles -P -o stdout | /usr/bin/grep ConfigDataInstall
ConfigDataInstall = 1;
$ sudo /usr/bin/profiles -P -o stdout | /usr/bin/grep CriticalUpdateInstall
CriticalUpdateInstall = 1;
</t>
  </si>
  <si>
    <t>System data file and security updates from the vendor are not applied in timely manner.</t>
  </si>
  <si>
    <t>Perform the following to enable system data files and security updates to install automatically:
Graphical Method:
1) Open System Preferences
2) Select Software Updates
3) Select Advanced
4) Select Install system data files and security updates
Terminal Method:
Run the following commands to enable automatically checking of system data files and security updates:
$ sudo /usr/bin/defaults write /Library/Preferences/com.apple.SoftwareUpdate ConfigDataInstall -bool true 
$ sudo /usr/bin/defaults write /Library/Preferences/com.apple.SoftwareUpdate CriticalUpdateInstall -bool true
Profile Method:
1) Create or edit a configuration profile with the PayLoadType of `com.apple.SoftwareUpdate`
2) Add the key `ConfigDataInstall`
3) Set the key to `&lt;true/&gt;`
4) Add the key `CriticalUpdateInstall`
5) Set the key to `&lt;true/&gt;`</t>
  </si>
  <si>
    <t>Enable system data files and security updates to install automatically. One method to achieve the recommended state is to execute one of the following:
Graphical Method:
1) Open System Preferences
2) Select Software Updates
3) Select Advanced
4) Select Install system data files and security updates
Terminal Method:
Run the following commands to enable automatically checking of system data files and security updates:
$ sudo /usr/bin/defaults write /Library/Preferences/com.apple.SoftwareUpdate ConfigDataInstall -bool true 
$ sudo /usr/bin/defaults write /Library/Preferences/com.apple.SoftwareUpdate CriticalUpdateInstall -bool true
Profile Method:
1) Create or edit a configuration profile with the PayLoadType of `com.apple.SoftwareUpdate`
2) Add the key `ConfigDataInstall`
3) Set the key to `&lt;true/&gt;`
4) Add the key `CriticalUpdateInstall`
5) Set the key to `&lt;true/&gt;</t>
  </si>
  <si>
    <t>To close this finding, please provide a screenshot showing the latest system data files and security update is applied with the agency's CAP.</t>
  </si>
  <si>
    <t>MacOSX12.0-07</t>
  </si>
  <si>
    <t>Perform the following to ensure that macOS updates are set to auto update:
Graphical Method:
1) Open System Preferences
2) Select Software Updates
3) Select Advanced
4) Verify that "Install macOS updates" is selected
OR
1) Open System Preferences
2) Select Profiles
3) Verify that an installed profile has `Automatically Install macOS Updates` set to `True`
Terminal Method:
Run the following command to verify that macOS updates are automatically checked and installed:
$ sudo /usr/bin/defaults read /Library/Preferences/com.apple.SoftwareUpdate AutomaticallyInstallMacOSUpdates
1
Note: If automatic updates were selected during system set-up this setting may not have left an auditable artifact. Please turn off the check and re-enable when the GUI does not reflect the audited results.
Or
Run the following command to verify that a profile is installed that enables the installation of macOS updates:
$ sudo /usr/bin/profiles -P -o stdout | /usr/bin/grep AutomaticallyInstallMacOSUpdates
AutomaticallyInstallMacOSUpdates = 1;</t>
  </si>
  <si>
    <t>Perform the following to enable macOS updates to run automatically:
Graphical Method:
1) Open System Preferences
2) Select Software Updates
3) Select Advanced
4) Select Install macOS updates
Terminal Method:
Run the following command to enable automatic checking and installing of macOS updates:
$ sudo /usr/bin/defaults write /Library/Preferences/com.apple.SoftwareUpdate AutomaticallyInstallMacOSUpdates -bool TRUE
Profile Method:
1) Create or edit a configuration profile with the PayLoadType of `com.apple.SoftwareUpdate`
2) Add the key `AutomaticallyInstallMacOSUpdates`
3) Set the key to `&lt;true/&gt;`</t>
  </si>
  <si>
    <t>Enable macOS updates to run automatically. One method to achieve the recommended state is to execute one of the following:
Graphical Method:
1) Open System Preferences
2) Select Software Updates
3) Select Advanced
4) Select Install macOS updates
Terminal Method:
Run the following command to  enable automatic checking and installing of macOS updates:
$ sudo /usr/bin/defaults write /Library/Preferences/com.apple.SoftwareUpdate AutomaticallyInstallMacOSUpdates -bool TRUE
Profile Method:
1) Create or edit a configuration profile with the PayLoadType of `com.apple.SoftwareUpdate`
2) Add the key `AutomaticallyInstallMacOSUpdates`
3) Set the key to `&lt;true/&gt;`</t>
  </si>
  <si>
    <t>To close this finding, please provide a screenshot showing the latest OSX operating system patches update is applied with the agency's CAP.</t>
  </si>
  <si>
    <t>MacOSX12.0-08</t>
  </si>
  <si>
    <t>Perform the following to ensure that Bluetooth is only enabled if there are paired devices:
Run the following command to verify that Bluetooth is disabled:
$ sudo /usr/bin/defaults read /Library/Preferences/com.apple.Bluetooth ControllerPowerState
0
If the value `1` is returned it indicates that Bluetooth is enabled. The computer is compliant only if paired devices exist. 
Run the following command to verify if there are paired devices:
$ sudo /usr/sbin/system_profiler SPBluetoothDataType 2&gt;/dev/null | grep -m1 'Connected: Yes'
Connected: Yes</t>
  </si>
  <si>
    <t>Perform the following to disable Bluetooth:
Graphical Method:
1) Open System Preferences
2) Select Bluetooth
3) Select Turn Bluetooth Off
Terminal Method:
Run the following command to disable Bluetooth
$ sudo /usr/bin/defaults write /Library/Preferences/com.apple.Bluetooth ControllerPowerState -int 0
$ sudo /usr/bin/killall -HUP bluetoothd
Note: When using the terminal method to disable Bluetooth, the prescribed state will not be properly shown in the GUI. Use the terminal method of the audit to verify if Bluetooth is enabled/disabled.</t>
  </si>
  <si>
    <t>Disable Bluetooth. One method to achieve the recommended state is to execute one of the following:
Graphical Method:
1) Open System Preferences
2) Select Bluetooth
3) Select Turn Bluetooth Off
Terminal Method:
Run the following command to disable Bluetooth
$ sudo /usr/bin/defaults write /Library/Preferences/com.apple.Bluetooth ControllerPowerState -int 0
$ sudo /usr/bin/killall -HUP bluetoothd
Note: When using the terminal method to disable Bluetooth, the prescribed state will not be properly shown in the GUI. Use the terminal method of the audit to verify if Bluetooth is enabled/disabled.</t>
  </si>
  <si>
    <t>To close this finding, please provide a screenshot showing Bluetooth is turned off with the agency's CAP.</t>
  </si>
  <si>
    <t>MacOSX12.0-09</t>
  </si>
  <si>
    <t xml:space="preserve">Enable Show Bluetooth Status in Menu Bar </t>
  </si>
  <si>
    <t>Perform the following to ensure that Bluetooth status shows in the menu bar:
Graphical Method:
1) Open System Preferences
2) Select Dock</t>
  </si>
  <si>
    <t>Bluetooth status shows in the menu bar is enabled.</t>
  </si>
  <si>
    <t>Bluetooth status shows in the menu bar is not enabled.</t>
  </si>
  <si>
    <t>Perform the following to enable Bluetooth status in the menu bar:
Graphical Method:
1) Open System Preferences
2) Select Dock &amp; Menu Bar
3) Select Bluetooth
4) Select Show in Menu Bar
Terminal Method:
For each user, run the following command to enable Bluetooth status in the menu bar:
$ sudo -u &lt;username&gt; defaults -currentHost write com.apple.controlcenter.plist Bluetooth -int 18
Example:
$ sudo -u firstuser defaults -currentHost write com.apple.controlcenter.plist Bluetooth -int 18
Profile Method:
1) Create or edit a configuration profile with the PayLoadType of `com.apple.controlcenter`
2) Add the key `Bluetooth`
3) Set the key to `&lt;integer&gt;18&lt;/integer&gt;`</t>
  </si>
  <si>
    <t>Enable Bluetooth status in the menu bar. One method to achieve the recommended state is to execute one of the following:
Graphical Method:
1) Open System Preferences
2) Select Dock &amp; Menu Bar
3) Select Bluetooth
4) Select Show in Menu Bar
Terminal Method:
For each user, run the following command to enable Bluetooth status in the menu bar:
$ sudo -u &lt;username&gt; defaults -currentHost write com.apple.controlcenter.plist Bluetooth -int 18
Example:
$ sudo -u firstuser defaults -currentHost write com.apple.controlcenter.plist Bluetooth -int 18
Profile Method:
1) Create or edit a configuration profile with the PayLoadType of `com.apple.controlcenter`
2) Add the key `Bluetooth`
3) Set the key to `&lt;integer&gt;18&lt;/integer&gt;`</t>
  </si>
  <si>
    <t>MacOSX12.0-10</t>
  </si>
  <si>
    <t>Correct date and time settings are required for authentication protocols, file creation, modification dates and log entries.
Note:If your organization has internal time servers, enter them here. Enterprise mobile devices may need to use a mix of internal and external time servers. If multiple servers are required use the Date &amp; Time System Preference with each server separated by a space.</t>
  </si>
  <si>
    <t>Perform the following to ensure that the system's date and time are set automatically:
Graphical Method:
1) Open System Preferences
2) Select Date</t>
  </si>
  <si>
    <t>Set date and time automatically is enabled.</t>
  </si>
  <si>
    <t>Perform the following to enable the date and time to be set automatically:
Graphical Method:
1) Open System Preferences
2) Select Date &amp; Time
3) Verify that Set date and time automatically is selected
Terminal Method:
Run the following commands to enable the date and time setting automatically:
$ sudo /usr/sbin/systemsetup -setnetworktimeserver &lt;your.time.server&gt;
setNetworkTimeServer: &lt;your.time.server&gt;
$ sudo /usr/sbin/systemsetup -setusingnetworktime on
setUsingNetworkTime: On
Example:
$ sudo /usr/sbin/systemsetup -setnetworktimeserver time.apple.com
setNetworkTimeServer: time.apple.com
$ sudo /usr/sbin/systemsetup -setusingnetworktime on
setUsingNetworkTime: On
Run the following commands if you have not set, or need to set, a new time zone:
$ sudo /usr/sbin/systemsetup -listtimezones
$ sudo /usr/sbin/systemsetup -settimezone &lt;selected time zone&gt;
Example:
$ sudo /usr/sbin/systemsetup -listtimezones
Time Zones:
Africa/Abidjan
Africa/Accra
Africa/Addis_Ababa
Pacific/Wake
Pacific/Wallis
$ sudo /usr/sbin/systemsetup -settimezone America/New_York
Set TimeZone: America/New_York
Profile Method:
1) Create or edit a configuration profile with the PayLoadType of `com.apple.applicationaccess`
2) Add the key `forceAutomaticDateAndTime`
3) Set the key to `&lt;true/&gt;`</t>
  </si>
  <si>
    <t>Enable the date and time setting automatically. One method to achieve the recommended state is to execute one of the following:
Graphical Method:
1) Open System Preferences
2) Select Date &amp; Time
3) Verify that Set date and time automatically is selected
Terminal Method:
Run the following commands to enable the date and time setting automatically:
$ sudo /usr/sbin/systemsetup -setnetworktimeserver &lt;your.time.server&gt;
setNetworkTimeServer: &lt;your.time.server&gt;
$ sudo /usr/sbin/systemsetup -setusingnetworktime on
setUsingNetworkTime: On
Example:
$ sudo /usr/sbin/systemsetup -setnetworktimeserver time.apple.com
setNetworkTimeServer: time.apple.com
$ sudo /usr/sbin/systemsetup -setusingnetworktime on
setUsingNetworkTime: On
Run the following commands if you have not set, or need to set, a new time zone:
$ sudo /usr/sbin/systemsetup -listtimezones
$ sudo /usr/sbin/systemsetup -settimezone &lt;selected time zone&gt;
Example:
$ sudo /usr/sbin/systemsetup -listtimezones
Time Zones:
Africa/Abidjan
Africa/Accra
Africa/Addis_Ababa
Pacific/Wake
Pacific/Wallis
$ sudo /usr/sbin/systemsetup -settimezone America/New_York
Set TimeZone: America/New_York
Profile Method:
1) Create or edit a configuration profile with the PayLoadType of `com.apple.applicationaccess`
2) Add the key `forceAutomaticDateAndTime`
3) Set the key to `&lt;true/&gt;`</t>
  </si>
  <si>
    <t>MacOSX12.0-11</t>
  </si>
  <si>
    <t>Run the following commands to verify the time is set within an appropriate limit:
$ sudo systemsetup -getnetworktimeserver 
The output will include `Network Time Server: ` and the name of your time server.
Example: `Network Time Server: time.apple.com`
$ sudo sntp &lt;your.time.server&gt; | grep +/-
Ensure that the offset result(s) are between -270.x and 270.x seconds.
Example:
$ sudo systemsetup -getnetworktimeserver 
Network Time Server: time.apple.com
$ sudo sntp time.apple.com | grep +/-
2020-10-14 06:42:29.171327 (+0700) +0.51522 +/- 0.343675 time.apple.com 17.253)14)251 s1 no-leap</t>
  </si>
  <si>
    <t>Run the following commands to ensure your time is set within an appropriate limit:
$ sudo systemsetup -getnetworktimeserver 
The output will include `Network Time Server: ` and the name of your time server
Example: `Network Time Server: time.apple.com`.
$ sudo touch /var/db/ntp-kod 
$ sudo chown root:wheel /var/db/ntp-kod 
$ sudo sntp -sS &lt;your.time.server&gt;
Example:
$ sudo systemsetup -getnetworktimeserver
Network Time Server: time.apple.com
$ sudo touch /var/db/ntp-kod 
$ sudo chown root:wheel /var/db/ntp-kod 
$ sudo sntp -sS time.apple.com</t>
  </si>
  <si>
    <t>Ensure time set is within appropriate limits. One method to achieve the recommended state is to execute one of the following command(s):
$ sudo systemsetup -getnetworktimeserver 
The output will include `Network Time Server: ` and the name of your time server
Example: `Network Time Server: time.apple.com`.
$ sudo touch /var/db/ntp-kod 
$ sudo chown root:wheel /var/db/ntp-kod 
$ sudo sntp -sS &lt;your.time.server&gt;
Example:
$ sudo systemsetup -getnetworktimeserver
Network Time Server: time.apple.com
$ sudo touch /var/db/ntp-kod 
$ sudo chown root:wheel /var/db/ntp-kod 
$ sudo sntp -sS time.apple.com</t>
  </si>
  <si>
    <t>MacOSX12.0-12</t>
  </si>
  <si>
    <t>A locking screensaver is one of the standard security controls to limit access to a computer and the current user's session when the computer is temporarily unused or unattended. In macOS, the screensaver starts after a value is selected in the drop down menu. 15 minutes or less is an acceptable value. Any value can be selected through the command line or script but a number that is not reflected in the GUI can be problematic.15 minutes is the default for new accounts.</t>
  </si>
  <si>
    <t>The preferred audit procedure for this control will evaluate every user account on the computer and will report on all users where the value has been set. If the default value of 15 minutes is used and the user has never changed the setting there will not be an audit result on their compliant setting. The time is set in seconds so all outputs will be in that format.
Perform the following to ensure the system is set for the screen saver to activate in 15 minutes of less:
Run this script to verify the idle times for all users:
UUID=`ioreg -rd1 -c IOPlatformExpertDevice | grep "IOPlatformUUID" | sed -e 's/^.* "\(.*\)"$/\1/'`
for i in $(find /Users -type d -maxdepth 1)
do
PREF
$i/Library/Preferences/ByHost/com.apple.screensaver.$UUID
if [ -e $PREF.plist ]
then
echo -n "Checking User: '$i': "
defaults read $PREF.plist idleTime 2&gt;&amp;1
fi
done
Note: If the output of the script includes `The domain/default pair of (com.apple.screensaver, idleTime) does not exist` for any user, then the setting has not been changed from the default. Follow the remediation instructions to set the idle time to match your organization's policy.
For Macs with a single user:
Graphical Method:
1) Open System Preferences
2) Select Desktop &amp; Screen Saver
3) Select Screen Saver
4) Verify that Start after is set for 15 minutes of less (≤900)
Or
1) Open System Preferences
2) Select Profiles
3) Verify that an installed profile has `Idle Time` set to `≤900`
Terminal Method:
Run the following command to verify that the screen saver idle time is set to less than or equal to 15 minutes:
$ sudo /usr/bin/defaults -currentHost read com.apple.screensaver idleTime
The output should be less than or equal to 15 minutes (≤900). Example: `60`, `115`, `300`, `600`, or `900`
Note: If the output is `The domain/default pair of (com.apple.screensaver, idleTime) does not exist`, then the setting has not been changed from the default. Follow the remediation instructions to set the idle time to match your organization's policy.
Or
Run the following command to verify that a profile is installed that enables a screensaver idle time of less than or equal to 15 minutes:
$ sudo /usr/bin/profiles -P -o stdout | /usr/bin/grep idleTime
The output should be less than or equal to 15 minutes (≤900). Example: `60`, `115`, `300`, `600`, or `900`</t>
  </si>
  <si>
    <t>The screensaver is enforced within 15 minutes of inactivity.</t>
  </si>
  <si>
    <t>Changed the screen lock minutes from 20 to 15 
Change the screen lock seconds from 1200 to 900</t>
  </si>
  <si>
    <t>Perform the following to set the screen saver to activate in 15 minutes of less:
Graphical Method:
1) Open System Preferences
2) Select Desktop &amp; Screen Saver
3) Select Screen Saver
4) Select on option for Start after that is 5 minutes or less (≤900)
Terminal Method:
Run the following command to verify that the idle time of the screen saver is set to 15 minutes of less (≤900)
$ sudo -u &lt;username&gt; /usr/bin/defaults -currentHost write com.apple.screensaver idleTime -int &lt;value ≤900&gt;
Example:
$ sudo /usr/bin/defaults -currentHost write com.apple.screensaver idleTime -int 900
If there are multiple users out of compliance with the prescribed setting, run this command for each user to set their idle time:
$ sudo -u &lt;username&gt; /usr/bin/defaults -currentHost write com.apple.screensaver idleTime -int &lt;value ≤900&gt;
Example:
$ sudo -u seconduser /usr/bin/defaults -currentHost write com.apple.screensaver idleTime -int 900
$ sudo -u seconduser /usr/bin/defaults -currentHost read com.apple.screensaver idleTime
900
Profile Method:
1) Create or edit a configuration profile with the PayLoadType of `com.apple.screensaver.user`
2) Add the key `idleTime`
3) Set the key to `&lt;integer&gt;&lt;≤900&gt;&lt;/integer&gt;`</t>
  </si>
  <si>
    <t>Set an inactivity interval of 15 minutes or less for the screen saver. One method to achieve the recommended state is to execute one of the following:
Graphical Method:
1) Open System Preferences
2) Select Desktop &amp; Screen Saver
3) Select Screen Saver
4) Select on option for Start after that is 5 minutes or less (≤900)
Terminal Method:
Run the following command to verify that the idle time of the screen saver is set to 15 minutes of less (≤900)
$ sudo -u &lt;username&gt; /usr/bin/defaults -currentHost write com.apple.screensaver idleTime -int &lt;value ≤900&gt;
Example:
$ sudo /usr/bin/defaults -currentHost write com.apple.screensaver idleTime -int 900
If there are multiple users out of compliance with the prescribed setting, run this command for each user to set their idle time:
$ sudo -u &lt;username&gt; /usr/bin/defaults -currentHost write com.apple.screensaver idleTime -int &lt;value ≤900&gt;
Example:
$ sudo -u seconduser /usr/bin/defaults -currentHost write com.apple.screensaver idleTime -int 900
$ sudo -u seconduser /usr/bin/defaults -currentHost read com.apple.screensaver idleTime
900
Profile Method:
1) Create or edit a configuration profile with the PayLoadType of `com.apple.screensaver.user`
2) Add the key `idleTime`
3) Set the key to `&lt;integer&gt;&lt;≤900&gt;&lt;/integer&gt;`</t>
  </si>
  <si>
    <t>MacOSX12.0-13</t>
  </si>
  <si>
    <t>Perform the following to ensure that a Hot Corner is set to either Start Screen Saver or Put Display to Sleep:
Graphical Method:
1) Open System Preferences
2) Select Desktop `or `"wvous-br-corner" = 15;`
Example:
$ sudo -u seconduser /usr/bin/defaults read com.apple.dock wvous-tl-corner
0
$ sudo -u seconduser /usr/bin/defaults read com.apple.dock wvous-bl-corner
2020-08-03 08:21:08.223 defaults[1115:19336] 
The domain/default pair of (com.apple.dock, wvous-bl-corner) does not exist
$ sudo -u seconduser /usr/bin/defaults read com.apple.dock wvous-tr-corner
15
$ sudo -u seconduser /usr/bin/defaults read com.apple.dock wvous-br-corner
10
Note: Alert the user on how to use this functionality
Or
Run the following command to verify that a profile is installed that enables a screen saver corner that enables either the screen saver or screen lock:
$ sudo /usr/bin/profiles -P -o stdout | /usr/bin/grep wvous-bl-corner 
$ sudo /usr/bin/profiles -P -o stdout | /usr/bin/grep wvous-br-corner
$ sudo /usr/bin/profiles -P -o stdout | /usr/bin/grep wvous-tl-corner
$ sudo /usr/bin/profiles -P -o stdout | /usr/bin/grep wvous-tr-corner
The output should include either `wvous-bl-corner`, `wvous-br-corner`, `wvous-tl-corner`, or `wvous-tr-corner` are set `10` or `15`;</t>
  </si>
  <si>
    <r>
      <t>Perform the following to set a Hot Corner to either Start Screen Saver or Put Display to Sleep:
Graphical Method:
1) Open System Preferences
2) Select Desktop &amp; Screen Saver
3) Select Screen Saver
4) Select Hot Corners... and turn on either/both Start Screen Saver or Put Display to Sleep
Terminal Met</t>
    </r>
    <r>
      <rPr>
        <sz val="11"/>
        <color theme="1" tint="4.9989318521683403E-2"/>
        <rFont val="Arial"/>
        <family val="2"/>
      </rPr>
      <t>hod:
For all users, run the following commands to set Start Screen Saver or Put Display to Sleep as a Hot Corner:
$ sudo -u &lt;username&gt; /usr/bin/defaults read com.apple.dock &lt;corner&gt; -int &lt;10 or 15&gt;
Example:
$ sudo -u seconduser /usr/bin/defaults write com.apple.dock wvous-tl-corner -int 15
$ sudo -u seconduser /usr/bin/defaults read com.apple.dock wvous-tl-corner
15
$ sudo -u seconduser /usr/bin/defaults write com.apple.dock wvous-bl-corner -int 10
$ sudo -u seconduser /usr/bin/defaults read com.apple.dock wvous-bl-corner
15
Profile Method:
1) Create or edit a configuration profile with the PayLoadType of `com.apple.dock`
2) Add the key `Forced`
3) Set the key to the following (based on the corner(s) that your organization has selected):
&lt;array&gt;
&lt;dict&gt;
&lt;key&gt;mcx_preference_settings&lt;/key&gt;
&lt;dict&gt;
&lt;key&gt;wvous-bl-corner&lt;/key&gt;
&lt;integer&gt;&lt;5 or 10&gt;&lt;/integer&gt;
&lt;key&gt;wvous-br-corner&lt;/key&gt;
&lt;integer&gt;&lt;5 or 10&gt;&lt;/integer&gt;
&lt;key&gt;wvous-tl-corner&lt;/key&gt;
&lt;integer&gt;&lt;5 or 10&gt;&lt;/integer&gt;
&lt;key&gt;wvous-tr-corner&lt;/key&gt;</t>
    </r>
    <r>
      <rPr>
        <sz val="10"/>
        <color theme="1" tint="4.9989318521683403E-2"/>
        <rFont val="Arial"/>
        <family val="2"/>
      </rPr>
      <t xml:space="preserve">
&lt;integer&gt;&lt;5 or 10&gt;&lt;/integer&gt;
&lt;/dict&gt;
&lt;/dict&gt;
&lt;/array&gt;</t>
    </r>
  </si>
  <si>
    <t xml:space="preserve"> Set Start Screen Saver or Put Display to Sleep as a Hot Corner. One method to achieve the recommended state is to execute one of the following:
Graphical Method:
1) Open System Preferences
2) Select Desktop &amp; Screen Saver
3) Select Screen Saver
4) Select Hot Corners... and turn on either/both Start Screen Saver or Put Display to Sleep
Terminal Method:
For all users, run the following commands to set Start Screen Saver or Put Display to Sleep as a Hot Corner:
$ sudo -u &lt;username&gt; /usr/bin/defaults read com.apple.dock &lt;corner&gt; -int &lt;10 or 15&gt;
Example:
$ sudo -u seconduser /usr/bin/defaults write com.apple.dock wvous-tl-corner -int 15
$ sudo -u seconduser /usr/bin/defaults read com.apple.dock wvous-tl-corner
15
$ sudo -u seconduser /usr/bin/defaults write com.apple.dock wvous-bl-corner -int 10
$ sudo -u seconduser /usr/bin/defaults read com.apple.dock wvous-bl-corner
15
Profile Method:
1) Create or edit a configuration profile with the PayLoadType of `com.apple.dock`
2) Add the key `Forced`
3) Set the key to the following (based on the corner(s) that your organization has selected):
&lt;array&gt;
&lt;dict&gt;
&lt;key&gt;mcx_preference_settings&lt;/key&gt;
&lt;dict&gt;
&lt;key&gt;wvous-bl-corner&lt;/key&gt;
&lt;integer&gt;&lt;5 or 10&gt;&lt;/integer&gt;
&lt;key&gt;wvous-br-corner&lt;/key&gt;
&lt;integer&gt;&lt;5 or 10&gt;&lt;/integer&gt;
&lt;key&gt;wvous-tl-corner&lt;/key&gt;
&lt;integer&gt;&lt;5 or 10&gt;&lt;/integer&gt;
&lt;key&gt;wvous-tr-corner&lt;/key&gt;
&lt;integer&gt;&lt;5 or 10&gt;&lt;/integer&gt;
&lt;/dict&gt;
&lt;/dict&gt;
&lt;/array&gt;</t>
  </si>
  <si>
    <t>MacOSX12.0-14</t>
  </si>
  <si>
    <t>Perform the following to ensure that Remote Apple Events is not enabled:
Graphical Method:
1) Open System Preferences
2) Select Sharing
3) Verify that Remote Apple Events is not set
Terminal Method:
Run the following commands to verify that Remote Apple Events is not set
$ sudo /usr/sbin/systemsetup -getremoteappleevents 
Remote Apple Events: Off</t>
  </si>
  <si>
    <t>Perform the following to disable Remote Apple Events:
Graphical Method:
1) Open System Preferences
2) Select Sharing
3) Verify that Remote Apple Evens is not set
Terminal Method:
Run the following commands to set Remote Apple Events to Off:
$ sudo /usr/sbin/systemsetup -setremoteappleevents off 
setremoteappleevents: Off</t>
  </si>
  <si>
    <t>Disable Remote Apple Events. One method to achieve the recommended state is to execute one of the following:
Graphical Method:
1) Open System Preferences
2) Select Sharing
3) Verify that Remote Apple Evens is not set
Terminal Method:
Run the following commands to set Remote Apple Events to Off:
$ sudo /usr/sbin/systemsetup -setremoteappleevents off 
setremoteappleevents: Off</t>
  </si>
  <si>
    <t>To close this finding, please provide a screenshot showing remote apple events is disabled with the agency's CAP.</t>
  </si>
  <si>
    <t>MacOSX12.0-15</t>
  </si>
  <si>
    <t xml:space="preserve">Perform the following to ensure Internet Sharing is not enabled:
Graphical Method:
1) Open System Preferences
2) Select Sharing
3) Verify that Internet Sharing is not set
Terminal Method:
Run the following commands to verify that Internet Sharing is not set:
$ sudo defaults read /Library/Preferences/SystemConfiguration/com.apple.nat | grep -i Enabled
Verify that the output does not include `Enabled = 1`.
Note: If the settings has not been changed from the default, then this audit will fail on the command line. Follow the remediation instructions to verify that it is set to a disabled status.
Or
Run the following command to verify that a profile is installed that automatically disables internet sharing:
$ sudo /usr/bin/profiles -P -o stdout | /usr/bin/grep forceInternetSharingOff 
 forceInternetSharingOff = 1;
</t>
  </si>
  <si>
    <t>Perform the following to disable Internet Sharing:
Graphical Method:
1) Open System Preferences
2) Select Sharing
3) Uncheck Internet Sharing
Terminal Method:
Run the following command to turn off Internet Sharing:
$ sudo defaults write /Library/Preferences/SystemConfiguration/com.apple.nat NAT -dict Enabled -int 0
Note:  Using the Terminal Method will not uncheck the setting in System Preferences&gt;Sharing but will disable the underlying service.
Profile Method:
1) Create or edit a configuration profile with the PayLoadType of `com.apple.MCX`
2) Add the key `forceInternetSharingOff`
3) Set the key to `&lt;true/&gt;`</t>
  </si>
  <si>
    <t>Disable Internet Sharing. One method to achieve the recommended state is to execute one of the following:
Graphical Method:
1) Open System Preferences
2) Select Sharing
3) Uncheck Internet Sharing
Terminal Method:
Run the following command to turn off Internet Sharing:
$ sudo defaults write /Library/Preferences/SystemConfiguration/com.apple.nat NAT -dict Enabled -int 0
Note:  Using the Terminal Method will not uncheck the setting in System Preferences&gt;Sharing but will disable the underlying service.
Profile Method:
1) Create or edit a configuration profile with the PayLoadType of `com.apple.MCX`
2) Add the key `forceInternetSharingOff`
3) Set the key to `&lt;true/&gt;`</t>
  </si>
  <si>
    <t>To close this finding, please provide a screenshot showing internet sharing is disabled with the agency's CAP.</t>
  </si>
  <si>
    <t>MacOSX12.0-16</t>
  </si>
  <si>
    <t>Perform the following to ensure Screen Sharing is not enabled:
Graphical Method:
1) Open System Preferences
2) Select Sharing
3) Verify that Screen Sharing is not set
Terminal Method:
Run the following commands to verify that Screen Sharing is not set:
$ sudo launchctl print-disabled system | grep -c '"com.apple.screensharing" =&gt; true'
1
Note: If the settings has not been changed from the default, then this audit will fail on the command line. Follow the remediation instructions to verify that it is set to a disabled status.</t>
  </si>
  <si>
    <t>Disable Screen Sharing. One method to achieve the recommended state is to execute one of the following:
Graphical Method:
1) Open System Preferences
2) Select Sharing
3) Uncheck Screen Sharing
Terminal Method:
Run the following command to turn off Screen Sharing:
$ sudo launchctl disable system/com.apple.screensharing</t>
  </si>
  <si>
    <t>To close this finding, please provide a screenshot showing screen sharing is disabled with the agency's CAP.</t>
  </si>
  <si>
    <t>MacOSX12.0-17</t>
  </si>
  <si>
    <t>Perform the following to ensure that Printer Sharing is not enabled:
Graphical Method:
1) Open System Preferences
2) Select Sharing
3) Verify that Printer Sharing is not enabled
Terminal Method:
Run the following command to verify that Printer Sharing is not enabled: 
$ sudo cupsctl | grep _share_printers | cut -d'=' -f2
0
Note: If the setting has not been changed from the default, then this audit will fail on the command line. Follow the remediation instructions to verify that it is set to a disabled status.</t>
  </si>
  <si>
    <t>Perform the following to disable Printer Sharing:
Graphical Method:
1) Open System Preferences
2) Select Sharing
3) Uncheck Printer Sharing
Terminal Method:
Run the following command to disable Printer Sharing:
$ sudo cupsctl --no-share-printers</t>
  </si>
  <si>
    <t>Disable Printer Sharing. One method to achieve the recommended state is to execute one of the following:
Graphical Method:
1) Open System Preferences
2) Select Sharing
3) Uncheck Printer Sharing
Terminal Method:
Run the following command to disable Printer Sharing:
$ sudo cupsctl --no-share-printers</t>
  </si>
  <si>
    <t>To close this finding, please provide a screenshot showing printer sharing is disabled with the agency's CAP.</t>
  </si>
  <si>
    <t>MacOSX12.0-18</t>
  </si>
  <si>
    <t>Perform the following to ensure that Remote Login is disabled:
Graphical Method:
1) Open System Preferences
2) Select Sharing
3) Verify that Remote Login is not set
Terminal Method:
Run the following command to verify that Remote Login is disabled:
$ sudo systemsetup -getremotelogin
Remote Login: Off</t>
  </si>
  <si>
    <t>Perform the following to disable Remote Login:
Graphical Method:
1) Open System Preferences
2) Select Sharing
3) Uncheck Remote Login
Terminal Method:
Run the following command to disable Remote Login:
$ sudo systemsetup -setremotelogin off
Do you really want to turn remote login off? If you do, you will lose this connection and can only turn it back on locally at the server (yes/no)?
Entering yes will disable remote login.</t>
  </si>
  <si>
    <t>Disable Remote Login. One method to achieve the recommended state is to execute one of the following:
Graphical Method:
1) Open System Preferences
2) Select Sharing
3) Uncheck Remote Login
Terminal Method:
Run the following command to disable Remote Login:
$ sudo systemsetup -setremotelogin off
Do you really want to turn remote login off? If you do, you will lose this connection and can only turn it back on locally at the server (yes/no)?
Entering yes will disable remote login.</t>
  </si>
  <si>
    <t>To close this finding, please provide a screenshot showing remote login is disabled with the agency's CAP.</t>
  </si>
  <si>
    <t>MacOSX12.0-19</t>
  </si>
  <si>
    <t>Perform the following to ensure that DVD or CD Sharing is disabled:
Graphical Method:
1) Open System Preferences
2) Select Sharing
3) Verify that DVD or CD sharing is not set
Terminal Method:
Run the following command to verify that DVD or CD Sharing is disabled
$ sudo launchctl print-disabled system | grep -c '"com.apple.ODSAgent" =&gt; true'
1
Note: If the settings has not been changed from the default, then this audit will fail on the command line. Follow the remediation instructions to verify that it is set to a disabled status.</t>
  </si>
  <si>
    <t>Perform the following to disable DVD or CD Sharing:
Graphical Method:
1) Open System Preferences
2) Select Sharing
3) Uncheck DVD or CD sharing
Terminal Method:
Run the following command to disable DVD or CD Sharing:
$ sudo launchctl disable system/com.apple.ODSAgent 
Note: If using the Terminal method, the GUI will still show the service checked until after a reboot.</t>
  </si>
  <si>
    <t>Disable DVD or CD Sharing. One method to achieve the recommended state is to execute one of the following:
Graphical Method:
1) Open System Preferences
2) Select Sharing
3) Uncheck DVD or CD sharing
Terminal Method:
Run the following command to disable DVD or CD Sharing:
$ sudo launchctl disable system/com.apple.ODSAgent 
Note: If using the Terminal method, the GUI will still show the service checked until after a reboot.</t>
  </si>
  <si>
    <t>To close this finding, please provide a screenshot showing DVD or CD sharing is disabled with the agency's CAP.</t>
  </si>
  <si>
    <t>MacOSX12.0-20</t>
  </si>
  <si>
    <t>Perform the following to verify that Bluetooth Sharing is not enabled:
Graphical Method:
1) Open System Preferences
2) Select Sharing
3) Verify that Bluetooth Sharing is not set
Or
1) Open System Preferences
2) Select Profiles
3) Verify that an installed profile has `PrefKeyServicesEnabled = 0`
Terminal Method:
Run the following command to verify that Bluetooth Sharing is disabled:
sudo -u &lt;username&gt; /usr/bin/defaults -currentHost read com.apple.Bluetooth PrefKeyServicesEnabled
0
$ sudo -u firstuser /usr/bin/defaults -currentHost read com.apple.Bluetooth PrefKeyServicesEnabled
0
Or
Run the following command to verify that a profile is installed that disables Bluetooth sharing:
$ sudo /usr/bin/profiles -P -o stdout | /usr/bin/grep "PrefKeyServicesEnabled" 
PrefKeyServicesEnabled = 0;</t>
  </si>
  <si>
    <t>Perform the following to disable Bluetooth Sharing:
Graphical Method:
1) Open System Preferences
2) Select Sharing
3) Uncheck Bluetooth Sharing
Run the following command to disable Bluetooth Sharing is disabled:
sudo -u &lt;username&gt; /usr/bin/defaults -currentHost write com.apple.Bluetooth PrefKeyServicesEnabled -bool false
$ sudo -u firstuser /usr/bin/defaults -currentHost write com.apple.Bluetooth PrefKeyServicesEnabled -bool false
Profile Method:
1) Create or edit a configuration profile with the key of `com.apple.Bluetooth` under PayloadContent
2) Add the following set of keys with the `com.apple.Bluetooth` key:
&lt;dict&gt;
&lt;key&gt;Forced&lt;/key&gt;
&lt;array&gt;
&lt;dict&gt;
&lt;key&gt;mcx_preference_settings&lt;/key&gt;
&lt;dict&gt;
&lt;key&gt;PrefKeyServicesEnabled&lt;/key&gt;
&lt;false/&gt;
&lt;/dict&gt;
&lt;/dict&gt;
&lt;/array&gt;
&lt;/dict&gt;</t>
  </si>
  <si>
    <t>Disable Bluetooth Sharing. One method to achieve the recommended state is to execute one of the following:
Graphical Method:
1) Open System Preferences
2) Select Sharing
3) Uncheck Bluetooth Sharing
Run the following command to disable Bluetooth Sharing is disabled:
sudo -u &lt;username&gt; /usr/bin/defaults -currentHost write com.apple.Bluetooth PrefKeyServicesEnabled -bool false
$ sudo -u firstuser /usr/bin/defaults -currentHost write com.apple.Bluetooth PrefKeyServicesEnabled -bool false
Profile Method:
1) Create or edit a configuration profile with the key of `com.apple.Bluetooth` under PayloadContent
2) Add the following set of keys with the `com.apple.Bluetooth` key:
&lt;dict&gt;
&lt;key&gt;Forced&lt;/key&gt;
&lt;array&gt;
&lt;dict&gt;
&lt;key&gt;mcx_preference_settings&lt;/key&gt;
&lt;dict&gt;
&lt;key&gt;PrefKeyServicesEnabled&lt;/key&gt;
&lt;false/&gt;
&lt;/dict&gt;
&lt;/dict&gt;
&lt;/array&gt;
&lt;/dict&gt;</t>
  </si>
  <si>
    <t>To close this finding, please provide a screenshot showing Bluetooth sharing is disabled with the agency's CAP.</t>
  </si>
  <si>
    <t>MacOSX12.0-21</t>
  </si>
  <si>
    <t>Perform the following to ensure that File Sharing is not enabled:
Graphical Method:
1) Open System Preferences
2) Select Sharing
3) Verify that File Sharing is not set
Terminal Method:
Run the following command to verify that SMB File Sharing is not enabled:
$ sudo launchctl print-disabled system | grep -c '"com.apple.smbd" =&gt; true'
1
Note: If the settings have not been changed from the default, then this audit will fail on the command line. Follow the remediation instructions to verify that it is set to a disabled status.</t>
  </si>
  <si>
    <t>By disabling File Sharing, the remote attack surface and risk of unauthorized access to files stored on the system is reduced.</t>
  </si>
  <si>
    <t>Perform the following to disable File Sharing:
Graphical Method:
1) Open System Preferences
2) Select Sharing
3) Uncheck File Sharing
Terminal Method:
Run the following command to disable SMB file sharing: 
$ sudo launchctl disable system/com.apple.smbd</t>
  </si>
  <si>
    <t xml:space="preserve">Disable File Sharing. One method to achieve the recommended state is to execute one of the following:
Graphical Method:
1) Open System Preferences
2) Select Sharing
3) Uncheck File Sharing
Terminal Method:
Run the following command to disable SMB file sharing: 
$ sudo launchctl disable system/com.apple.smbd
</t>
  </si>
  <si>
    <t>To close this finding, please provide a screenshot showing file sharing is disabled with the agency's CAP.</t>
  </si>
  <si>
    <t>MacOSX12.0-22</t>
  </si>
  <si>
    <t>Perform the following to verify that Remote Management is not enabled:
1) Open System Preferences
2) Select Sharing
3) Verify that Remote Management is not set
Run the following command to verify that Remote Management is not enabled:
$ sudo ps -ef | grep -e ARDAgent
0 9233 8630 0 3:32pm ttys001 0:00.00 grep -e ARDAgent</t>
  </si>
  <si>
    <t>Perform the following to disable Remote Management:
Graphical Method:
1) Open System Preferences
2) Select Sharing
3) Uncheck Remote Management
Terminal Method:
Run the following command to disable Remote Management:
$ sudo /System/Library/CoreServices/RemoteManagement/ARDAgent.app/Contents/Resources/kickstart -deactivate -stop
Starting...
Removed preference to start ARD after reboot.
Done.</t>
  </si>
  <si>
    <t>Disable Remote Management. One method to achieve the recommended state is to execute one of the following:
Graphical Method:
1) Open System Preferences
2) Select Sharing
3) Uncheck Remote Management
Terminal Method:
Run the following command to disable Remote Management:
$ sudo /System/Library/CoreServices/RemoteManagement/ARDAgent.app/Contents/Resources/kickstart -deactivate -stop
Starting...
Removed preference to start ARD after reboot.
Done.</t>
  </si>
  <si>
    <t>To close this finding, please provide a screenshot showing remote management is disabled with the agency's CAP.</t>
  </si>
  <si>
    <t>MacOSX12.0-23</t>
  </si>
  <si>
    <t xml:space="preserve">Disable AirDrop </t>
  </si>
  <si>
    <t>Perform the following to ensure that AirDrop is disabled:
Graphical Method:
1) Open Control Center in the Menu Bar
2) Select AirDrop
3) Verify that AirDrop is not set
4) Open System Preferences
5. Select Dock</t>
  </si>
  <si>
    <t xml:space="preserve"> Airdrop is disabled.</t>
  </si>
  <si>
    <t>Airdrop is not disabled.</t>
  </si>
  <si>
    <t>2.4.11</t>
  </si>
  <si>
    <t>Perform the following to disable AirDrop:
Graphical Method:
1) Open Control Center in the Menu Bar
2) Select AirDrop
3) Set AirDrop to disabled
4) Open System Preferences
5) Select Dock &amp; Menu Bar
6) Select AirDrop
7) Set Show in Menu Bar to Off
Terminal Method:
Run the following commands to disable AirDrop:
$ sudo -u &lt;username&gt; defaults write com.apple.NetworkBrowser DisableAirDrop -bool true
Example:
$ sudo -u seconduser defaults write com.apple.NetworkBrowser DisableAirDrop -bool true
Profile Method:
1) Create or edit a configuration profile with the PayLoadType of `com.apple.NetworkBrowser`
2) Add the key `Forced`
3) Set the key to the following:
&lt;array&gt;
&lt;dict&gt;
&lt;key&gt;mcx_preference_settings&lt;/key&gt;
&lt;dict&gt;
&lt;key&gt;DisableAirDrop&lt;/key&gt;
&lt;true/&gt;
&lt;/dict&gt;
&lt;/dict&gt;
&lt;/array&gt;</t>
  </si>
  <si>
    <t>Disable AirDrop. One method to achieve the recommended state is to execute one of the following:
Graphical Method:
1) Open Control Center in the Menu Bar
2) Select AirDrop
3) Set AirDrop to disabled
4) Open System Preferences
5) Select Dock &amp; Menu Bar
6) Select AirDrop
7) Set Show in Menu Bar to Off
Terminal Method:
Run the following commands to disable AirDrop:
$ sudo -u &lt;username&gt; defaults write com.apple.NetworkBrowser DisableAirDrop -bool true
Example:
$ sudo -u seconduser defaults write com.apple.NetworkBrowser DisableAirDrop -bool true
Profile Method:
1) Create or edit a configuration profile with the PayLoadType of `com.apple.NetworkBrowser`
2) Add the key `Forced`
3) Set the key to the following:
&lt;array&gt;
&lt;dict&gt;
&lt;key&gt;mcx_preference_settings&lt;/key&gt;
&lt;dict&gt;
&lt;key&gt;DisableAirDrop&lt;/key&gt;
&lt;true/&gt;
&lt;/dict&gt;
&lt;/dict&gt;
&lt;/array&gt;</t>
  </si>
  <si>
    <t>To close this finding, please provide a screenshot showing  airdrop is disabled with the agency's CAP.</t>
  </si>
  <si>
    <t>MacOSX12.0-24</t>
  </si>
  <si>
    <t>Disable AirPlay Receiver</t>
  </si>
  <si>
    <t>In macOS Monterey (12.0) Apple has added the capability to share content from another Apple device to the screen of a host Mac. While there are many valuable uses of this capability this sharing on a standard Mac user workstation should be enabled ad hoc as required rather than allowing a continuous sharing service. The feature can be restricted by Apple ID or network and is configured to use accepting the connection on the Mac. Part of the concern is frequent connection requests may function as a denial-of-service and access control limits may provide too much information to an attacker.
https://macmost.com/how-to-use-a-mac-as-an-airplay-receiver.html
https://support.apple.com/guide/mac-pro-rack/use-airplay-apdf1417128d/mac</t>
  </si>
  <si>
    <t>Perform the following to ensure that Bluetooth status shows in the menu bar:
Graphical Method:
1) Open System Preferences
2) Select Sharing
3) Verify that AirPlay Receiver is selected
Or
1) Open System Preferences
2) Select Profiles
3) Verify that an installed profile has `AirplayRecieverEnabled` set to `0`
Terminal Method:
For each user, run the following command to verify that the Bluetooth status is enabled to show in the menu bar:
$ sudo -u &lt;username&gt; defaults -currentHost read com.apple.controlcenter.plist AirplayRecieverEnabled 
0
Note:If the settings has not been changed from the default, then this audit will fail on the command line. Follow the remediation instructions to verify that it is set to a disabled status.
Example:
$ sudo -u firstuser defaults -currentHost read com.apple.controlcenter.plist AirplayRecieverEnabled 
0
Or
Run the following command to verify that a profile is installed that disables the ability to use the computer as an AirPlay Receiver:
$ sudo /usr/bin/profiles -P -o stdout | /usr/bin/grep AirplayRecieverEnabled
AirplayRecieverEnabled = 0;</t>
  </si>
  <si>
    <t>Airplay Receiver Is Disabled.</t>
  </si>
  <si>
    <t>Airplay Receiver Is not disabled.</t>
  </si>
  <si>
    <t>2.4.13</t>
  </si>
  <si>
    <t>This capability appears very useful for kiosk and shared work spaces. The ability to allow by network could be especially useful on segregated guest networks where visitors could share there screens on computers with bigger monitors, including computers connected to projectors.</t>
  </si>
  <si>
    <t>Perform the following to enable Bluetooth status in the menu bar:
Graphical Method:
1) Open System Preferences
2) Select Sharing
3) Uncheck AirPlay Receiver
Terminal Method:
For each user, run the following command to enable Bluetooth status in the menu bar:
$ sudo -u &lt;username&gt; defaults -currentHost write com.apple.controlcenter.plist AirplayRecieverEnabled -bool false
Example:
$ sudo -u firstuser defaults -currentHost write com.apple.controlcenter.plist AirplayRecieverEnabled -bool false
Profile Method:
1) Create or edit a configuration profile with the PayloadType of `com.apple.controlcenter`
2) Add the key `AirplayRecieverEnabled`
3) Set the key to `&lt;false/&gt;`</t>
  </si>
  <si>
    <t>Disable AirPlay Receiver. One method to achieve the recommended state is to execute one of the following:
Graphical Method:
1) Open System Preferences
2) Select Sharing
3) Uncheck AirPlay Receiver
Terminal Method:
For each user, run the following command to enable Bluetooth status in the menu bar:
$ sudo -u &lt;username&gt; defaults -currentHost write com.apple.controlcenter.plist AirplayRecieverEnabled -bool false
Example:
$ sudo -u firstuser defaults -currentHost write com.apple.controlcenter.plist AirplayRecieverEnabled -bool false
Profile Method:
1) Create or edit a configuration profile with the PayloadType of `com.apple.controlcenter`
2) Add the key `AirplayRecieverEnabled`
3) Set the key to `&lt;false/&gt;`</t>
  </si>
  <si>
    <t>To close this finding, please provide a screenshot showing airplay receiver Is disabled with the agency's CAP.</t>
  </si>
  <si>
    <t>MacOSX12.0-25</t>
  </si>
  <si>
    <t>FileVault secures a system's data by automatically encrypting its boot volume and requiring a password or recovery key to access it.
FileVault may also be enabled using command line using the `fdesetup` command. To use this functionality, consult the Der Flounder blog for more details:
[https://derflounder.wordpress.com/2015/02/02/managing-yosemites-filevault-2-with-fdesetup/](https://derflounder.wordpress.com/2015/02/02/managing-yosemites-filevault-2-with-fdesetup/)
[https://derflounder.wordpress.com/2019/01/15/unlock-or-decrypt-your-filevault-encrypted-boot-drive-from-the-command-line-on-macos-mojave/](https://derflounder.wordpress.com/2019/01/15/unlock-or-decrypt-your-filevault-encrypted-boot-drive-from-the-command-line-on-macos-mojave/)</t>
  </si>
  <si>
    <t>Perform the following to verify that FileVault is enabled:
Graphical Method:
1) Open System Preferences
2) Select Security &amp; Privacy
3) Select FileVault
4) Verify that FileVault is on
Terminal Method:
Run the following command to verify that FileVault is enabled: 
$ sudo fdesetup status
FileVault is On</t>
  </si>
  <si>
    <t xml:space="preserve">Enable FileVault. One method to achieve the recommended state is to execute the following:
Graphical Method:
1) Open System Preferences
2) Select Security &amp; Privacy
3) Select FileVault
4) Select Turn on FileVault
</t>
  </si>
  <si>
    <t>To close this finding, please provide a screenshot showing FileVault is enabled with the agency's CAP.</t>
  </si>
  <si>
    <t>MacOSX12.0-26</t>
  </si>
  <si>
    <t>Run the following command to list the APFS Volumes:
$ sudo diskutil ap list
Ensure all user data disks are encrypted.
Example:
APFS Volume Disk (Role): disk1s1 (No specific role)
Name: Macintosh HD (Case-insensitive)
Mount Point: /
Capacity Consumed: 188514598912 B (188.5 GB)
FileVault: Yes (Unlocked)
APFS Containers (2 found)
|
+-- Container disk1 XXXX
| ====================================================
| APFS Container Reference: disk1
| Size (Capacity Ceiling): 249152200704 B (249.2 GB)
| Minimum Size: 249152200704 B (249.2 GB)
| Capacity In Use By Volumes: 195635597312 B (195.6 GB) (78.5% used)
| Capacity Not Allocated: 53516603392 B (53)5 GB) (21)5% free)
| |
| +-&lt; Physical Store disk0s4 XXXXXY
| | -----------------------------------------------------------
| | APFS Physical Store Disk: disk0s4
| | Size: 249152200704 B (249.2 GB)
| |
| +-&gt; Volume disk1s1 XXXXXZ
| | ---------------------------------------------------
| | APFS Volume Disk (Role): disk1s1 (No specific role)
| | Name: HighSierra (Case-insensitive)
| | Mount Point: /
| | Capacity Consumed: 188514598912 B (188.5 GB)
| | FileVault: Yes (Unlocked)
| |
| +-&gt; Volume disk1s2 XXXXXZZ
| | ---------------------------------------------------
| | APFS Volume Disk (Role): disk1s2 (Preboot)
| | Name: Preboot (Case-insensitive)
| | Mount Point: Not Mounted
| | Capacity Consumed: 23961600 B (24)0 MB)
| | FileVault: No
| |
| +-&gt; Volume disk1s3 XXXXXYY
| | ---------------------------------------------------
| | APFS Volume Disk (Role): disk1s3 (Recovery)
| | Name: Recovery (Case-insensitive)
| | Mount Point: Not Mounted
| | Capacity Consumed: 518127616 B (518.1 MB)
| | FileVault: No
| |
| +-&gt; Volume disk1s4 XXXXXYYY
| ---------------------------------------------------
| APFS Volume Disk (Role): disk1s4 (VM)
| Name: VM (Case-insensitive)
| Mount Point: /private/var/vm
| Capacity Consumed: 6442704896 B (6.4 GB)
| FileVault: No
|
+-- Container disk4 XXXXXYYYY
 ====================================================
 APFS Container Reference: disk4
 Size (Capacity Ceiling): 119824367616 B (119.8 GB)
 Minimum Size: 143192064 B (143)2 MB)
 Capacity In Use By Volumes: 126492672 B (126.5 MB) (0.1% used)
 Capacity Not Allocated: 119697874944 B (119.7 GB) (99.9% free)
 |
 +-&lt; Physical Store disk3s2 XXXXXYYYYYY
 | -----------------------------------------------------------
 | APFS Physical Store Disk: disk3s2
 | Size: 119824371200 B (119.8 GB)
 |
 +-&gt; Volume disk4s1 C4D99580-1FDA-43BF-BB62-B21BF7EE568C
 ---------------------------------------------------
 APFS Volume Disk (Role): disk4s1 (No specific role)
 Name: Passport (Case-insensitive)
 Mount Point: /Volumes/Passport
 Capacity Consumed: 839680 B (839.7 KB)
 FileVault: Yes (Unlocked)</t>
  </si>
  <si>
    <t>Use Disk Utility to erase a user disk and format as APFS (Encrypted).
Note: APFS Encrypted disks will be described as "FileVault" whether they are the boot volume or not in the ap list.</t>
  </si>
  <si>
    <t>Encrypt All user storage APFS volumes. One method to achieve the recommended state is to execute the following:
Use Disk Utility to erase a user disk and format as APFS (Encrypted).
Note: APFS Encrypted disks will be described as "FileVault" whether they are the boot volume or not in the ap list.</t>
  </si>
  <si>
    <t>To close this finding, please provide a screenshot showing User storage APFS volumes is encrypted with the agency's CAP.</t>
  </si>
  <si>
    <t>MacOSX12.0-27</t>
  </si>
  <si>
    <t>Run the following command to list the CoreStorage Volumes:
$ sudo diskutil cs list
Ensure all "Logical Volume Family" disks are encrypted
Example:
CoreStorage logical volume groups (2 found)
|
+-- Logical Volume Group XXXXX
| =========================================================
| Name: Macintosh HD
| Status: Online
| Size: 250160967680 B (250.2 GB)
| Free Space: 6516736 B (6.5 MB)
| |
| +-&lt; Physical Volume XXXXXY
| | ----------------------------------------------------
| | Index: 0
| | Disk: disk0s2
| | Status: Online
| | Size: 250160967680 B (250.2 GB)
| |
| +-&gt; Logical Volume Family XXXXXYY
| ----------------------------------------------------------
| Encryption Type: AES-XTS
| Encryption Status: Unlocked
| Conversion Status: Complete
| High Level Queries: Fully Secure
| | Passphrase Required
| | Accepts New Users
| | Has Visible Users
| | Has Volume Key
| |
| +-&gt; Logical Volume XXXXXYYY
| ---------------------------------------------------
| Disk: disk2
| Status: Online
| Size (Total): 249802129408 B (249.8 GB)
| Revertible: Yes (unlock and decryption required)
| LV Name: Macintosh HD
| Volume Name: Macintosh HD
| Content Hint: Apple_HFS
|
+-- Logical Volume Group XXXXXYYYY
 =========================================================
 Name: Passport
 Status: Online
 Size: 119690149888 B (119.7 GB)
 Free Space: 1486848 B (1)5 MB)
 |
 +-&lt; Physical Volume XXXXXYYY
 | ----------------------------------------------------
 | Index: 0
 | Disk: disk3s2
 | Status: Online
 | Size: 119690149888 B (119.7 GB)
 |
 +-&gt; Logical Volume Family XXXXXYYYYY
 ----------------------------------------------------------
 Encryption Type: AES-XTS
 Encryption Status: Unlocked
 Conversion Status: Complete
 High Level Queries: Fully Secure
 | Passphrase Required
 | Accepts New Users
 | Has Visible Users
 | Has Volume Key
 |
 +-&gt; Logical Volume XXXXXYYYYYY
 ---------------------------------------------------
 Disk: disk4
 Status: Online
 Size (Total): 119336337408 B (119.3 GB)
 Revertible: No
 LV Name: Passport
 Volume Name: Passport
 Content Hint: Apple_HFS</t>
  </si>
  <si>
    <t>Encrypt all user storage CoreStorage volumes. One method to achieve the recommended state is to execute the following:
Use Disk Utility to erase a disk and format as macOS Extended (Journaled, Encrypted)</t>
  </si>
  <si>
    <t>To close this finding, please provide a screenshot showing User storage CoreStorage volumes is encrypted with the agency's CAP.</t>
  </si>
  <si>
    <t>MacOSX12.0-28</t>
  </si>
  <si>
    <t>Gatekeeper is Apple's application allowlisting control that restricts downloaded applications from launching. It functions as a control to limit applications from unverified sources from running without authorization.</t>
  </si>
  <si>
    <t xml:space="preserve">Perform the following to ensure that Gatekeeper is enabled:
Graphical Method:
1) Open System Preferences
2) Select Security 
$ sudo /usr/bin/profiles -P -o stdout | /usr/bin/grep EnableAssessment
EnableAssessment = 1;
</t>
  </si>
  <si>
    <t>Perform the following to enable Gatekeeper:
Graphical Method:
1) Open System Preferences
2) Select Security &amp; Privacy
3) Select General
4) Set Allow apps downloaded from to App Store and identified developers
Terminal Method:
Run the following command to enable Gatekeeper to allow applications from App Store and identified developers: 
$ sudo /usr/sbin/spctl --master-enable
Profile Method:
1) Create or edit a configuration profile with the PayLoadType of `com.apple.systempolicy.control`
2) Add the key `AllowIdentifiedDevelopers`
3) Set the key to `&lt;true/&gt;`
4) Add the key `EnableAssessment`
5) Set the key to `&lt;true/&gt;`</t>
  </si>
  <si>
    <t>Enable Gatekeeper. One method to achieve the recommended state is to execute one of the following:
Graphical Method:
1) Open System Preferences
2) Select Security &amp; Privacy
3) Select General
4) Set Allow apps downloaded from to App Store and identified developers
Terminal Method:
Run the following command to enable Gatekeeper to allow applications from App Store and identified developers: 
$ sudo /usr/sbin/spctl --master-enable
Profile Method:
1) Create or edit a configuration profile with the PayLoadType of `com.apple.systempolicy.control`
2) Add the key `AllowIdentifiedDevelopers`
3) Set the key to `&lt;true/&gt;`
4) Add the key `EnableAssessment`
5) Set the key to `&lt;true/&gt;`</t>
  </si>
  <si>
    <t>To close this finding, please provide a screenshot showing Gatekeeper is enabled with the agency's CAP.</t>
  </si>
  <si>
    <t>MacOSX12.0-29</t>
  </si>
  <si>
    <t xml:space="preserve">Perform the following to ensure the firewall is enabled:
Graphical Method:
1) Open System Preferences
2) Select Security </t>
  </si>
  <si>
    <t>Perform the following to turn the firewall on:
Graphical Method:
1) Open System Preferences
2) Select Security &amp; Privacy
3) Select Firewall
4) Select Turn On Firewall
Terminal Method:
Run the following command to enable the firewall: 
$ sudo /usr/bin/defaults write /Library/Preferences/com.apple.alf globalstate -int &lt;value&gt;
For the `&lt;value&gt;`, use either `1`, specific services, or `2`, essential services only.
Profile Method:
1) Create or edit a configuration profile with the PayLoadType of `com.apple.firewall`
2) Add the key `EnableFirewall`
3) Set the key to `&lt;true/&gt;`</t>
  </si>
  <si>
    <t>Enable Firewall. One method to achieve the recommended state is to execute one of the following:
Graphical Method:
1) Open System Preferences
2) Select Security &amp; Privacy
3) Select Firewall
4) Select Turn On Firewall
Terminal Method:
Run the following command to enable the firewall: 
$ sudo /usr/bin/defaults write /Library/Preferences/com.apple.alf globalstate -int &lt;value&gt;
For the `&lt;value&gt;`, use either `1`, specific services, or `2`, essential services only.
Profile Method:
1) Create or edit a configuration profile with the PayLoadType of `com.apple.firewall`
2) Add the key `EnableFirewall`
3) Set the key to `&lt;true/&gt;`</t>
  </si>
  <si>
    <t>To close this finding, please provide a screenshot showing firewall is enabled with the agency's CAP.</t>
  </si>
  <si>
    <t>MacOSX12.0-30</t>
  </si>
  <si>
    <t xml:space="preserve">Perform the following to verify the firewall has stealth mode enabled:
Graphical Method:
1) Open System Preferences
2) Select Security </t>
  </si>
  <si>
    <t>Perform the following to enable stealth mode:
Graphical Method:
1) Open System Preferences
2) Select Security &amp; Privacy
3) Select Firewall Options
4) Turn on Enable stealth mode
Terminal Method:
Run the following command to enable stealth mode: 
$ sudo /usr/libexec/ApplicationFirewall/socketfilterfw --setstealthmode on
Stealth mode enabled
Profile Method:
1) Edit a configuration profile with the PayLoadType of `com.apple.security.firewall`
2) Add the key `EnableStealthMode`
3) Set the key to `&lt;true/&gt;`
Note: This key must be set in the same configuration profile with `EnableFirewall` set to `&lt;true/&gt;`. If it is set in it's own configuration profile, it will fail.</t>
  </si>
  <si>
    <t>Enable Firewall Stealth Mode. One method to achieve the recommended state is to execute one of the following:
$ sudo /usr/libexec/ApplicationFirewall/socketfilterfw --setstealthmode on
Stealth mode enabled</t>
  </si>
  <si>
    <t>To close this finding, please provide a screenshot showing firewall stealth mode is enabled with the agency's CAP.</t>
  </si>
  <si>
    <t>MacOSX12.0-31</t>
  </si>
  <si>
    <t>Perform the following to verify that limited ad tracking is set:
Graphical Method:
1) Open System Preferences
2) Select Security 
$ sudo /usr/bin/profiles -P -o stdout | /usr/bin/grep forceLimitAdTracking 
allowApplePersonalizedAdvertising = 0;</t>
  </si>
  <si>
    <t>Perform the following to set limited ad tracking:
1) Open System Preferences
2) Select Security &amp; Privacy
3) Select Privacy
4) Select Apple Advertising
5) Uncheck Personalized Ads
Terminal Method:
For each needed user, run the following command to enable limited ad tracking:
$ sudo -u &lt;username&gt; defaults -currentHost write /Users/&lt;username&gt;/Library/Preferences/com.apple.Adlib.plist allowApplePersonalizedAdvertising -bool false
Example:
$ sudo -u seconduser defaults -currentHost write /Users/seconduser/Library/Preferences/com.apple.Adlib.plist forceLimitAdTracking -bool true
Profile Method:
1) Create or edit a configuration profile with the PayLoadType of `com.apple.AdLib`
2) Add the key `forceLimitAdTracking`
3) Set the key to `&lt;/true&gt;`
2) Add the key `allowApplePersonalizedAdvertising`
3) Set the key to `&lt;/false&gt;`</t>
  </si>
  <si>
    <t>Enable limited ad tracking. One method to achieve the recommended state is to execute one of the following:
Graphical Method:
1) Open System Preferences
2) Select Security &amp; Privacy
3) Select Firewall Options
4) Turn on Enable stealth mode
Terminal Method:
Run the following command to enable stealth mode: 
$ sudo /usr/libexec/ApplicationFirewall/socketfilterfw --setstealthmode on
Stealth mode enabled
Profile Method:
1) Edit a configuration profile with the PayLoadType of `com.apple.security.firewall`
2) Add the key `EnableStealthMode`
3) Set the key to `&lt;true/&gt;`
Note: This key must be set in the same configuration profile with `EnableFirewall` set to `&lt;true/&gt;`. If it is set in it's own configuration profile, it will fail.</t>
  </si>
  <si>
    <t>To close this finding, please provide a screenshot showing Limit Ad Tracking is enabled with the agency's CAP.</t>
  </si>
  <si>
    <t>MacOSX12.0-32</t>
  </si>
  <si>
    <t>Perform the following to ensure the drive used for Time Machine is encrypted:
Graphical Method:
1) Open System Preferences
2) Select Time Machine
3) Select Backup Disk...
4) Select the Time Machine backup drive
5. Verify that Encrypt backups is set
Terminal Method:
Run the following command to verify if the Time Machine disk encryption is enabled:
$ sudo /usr/bin/tmutil destinationinfo | grep -i NAME
The output will be formatted as: 'Name : &lt;volumename&gt;'. If there are more than one TimeMachine backup disk the command will list all the disks.
$ sudo /usr/sbin/diskutil info &lt;volumename&gt; | grep -i Encrypted
Encrypted: Yes
Example:
$ sudo /usr/bin/tmutil destinationinfo | grep -i NAME
Name : TMbackup1
Name : TMbackup2
$ sudo /usr/sbin/diskutil info TMbackup1 | grep -i Encrypted
Encrypted: Yes
$ sudo /usr/sbin/diskutil info TMbackup2 | grep -i Encrypted
Encrypted: Yes</t>
  </si>
  <si>
    <t>Perform the following to enable encryption on the Time Machine drive:
Graphical Method:
1) Open System Preferences
2) Select Time Machine
3) Select Backup Disk...
4) Select the existing Time Machine backup drive from the Available Drive list
5) Set Encrypt backups
6) Select Use Disk
Note: You can set encryption through Disk Utility or `diskutil` in terminal.</t>
  </si>
  <si>
    <t>Enable encryption on the Time Machine drive. One method to achieve the recommended state is to execute the following:
Graphical Method:
1) Open System Preferences
2) Select Time Machine
3) Select Backup Disk...
4) Select the existing Time Machine backup drive from the Available Drive list
5) Set Encrypt backups
6) Select Use Disk
Note: You can set encryption through Disk Utility or `diskutil` in terminal.</t>
  </si>
  <si>
    <t>To close this finding, please provide a screenshot showing time machine volumes is encrypted with the agency's CAP.</t>
  </si>
  <si>
    <t>MacOSX12.0-33</t>
  </si>
  <si>
    <t>Perform the following to verify that Wake for network access or Power Nap are disabled:
Graphical Method:
1) Open System Preferences
2) Select Energy Saver
3) Verify that Wake for network access is not set
Terminal Method:
Run the following command verify if Wake for network access is not enabled:
$ sudo pmset -g | grep -e womp 
womp 0</t>
  </si>
  <si>
    <t xml:space="preserve">Perform the following disable Wake for network access or Power Nap:
Graphical Method:
1) Open System Preferences
2) Select Energy Saver
3) Uncheck Wake for network access
Terminal Method:
Run the following command to disable Wake for network access:
$ sudo pmset -a womp 0 </t>
  </si>
  <si>
    <t xml:space="preserve">Disable Wake for network access. One method to achieve the recommended state is to execute one of the following:
Graphical Method:
1) Open System Preferences
2) Select Energy Saver
3) Uncheck Wake for network access
Terminal Method:
Run the following command to disable Wake for network access:
$ sudo pmset -a womp 0 </t>
  </si>
  <si>
    <t>To close this finding, please provide a screenshot showing wake for network access and power nap is disabled with the agency's CAP.</t>
  </si>
  <si>
    <t>MacOSX12.0-34</t>
  </si>
  <si>
    <t>Perform the following to verify that Wake for network access or Power Nap are disabled:
Graphical Method:
1) Open System Preferences
2) Select Energy Saver
3) Verify that Power Nap is not set
Terminal Method:
Run the following command to verify if Power Nap is not enabled:
$ sudo pmset -g everything | grep -c 'powernap 1'
0</t>
  </si>
  <si>
    <t>Disable Power Nap. One method to achieve the recommended state is to execute one of the following:
Graphical Method:
1) Open System Preferences
2) Select Energy Saver
3) Uncheck Enable Power Nap
Terminal Method:
Run the following command to disable Power Nap:
$ sudo pmset -a powernap 0</t>
  </si>
  <si>
    <t>MacOSX12.0-35</t>
  </si>
  <si>
    <t>Perform the following to ensure that keyboard entries are secure in Terminal:
Graphical Method:
1) Open Terminal
2) Select Terminal in the Menu Bar
3) Verify that Secure Keyboard Entry is set
Or
1) Open System Preferences
2) Select Profiles
3) Verify that an installed profile has `SecureKeyboardEntry` is set to `1`
Terminal Method:
For each user, run the following command to verify that keyboard entries in Terminal are secured: 
$ sudo -u &lt;username&gt; /usr/bin/defaults read -app Terminal SecureKeyboardEntry
1
Example:
$ sudo -u firstuser /usr/bin/defaults read -app Terminal SecureKeyboardEntry 
0
$ sudo -u seconduser /usr/bin/defaults read -app Terminal SecureKeyboardEntry 
1
In the above example the user seconduser is compliant, and the user firstuser is not compliant.
Or
Run the following command to verify that a profile is installed that enables secure keyboard entry in Terminal:
$ sudo /usr/bin/profiles -P -o stdout | /usr/bin/grep SecureKeyboardEntry 
SecureKeyboardEntry = 1;</t>
  </si>
  <si>
    <t>Perform the following to enable secure keyboard entries in Terminal:
Graphical Method:
1) Open Terminal
2) Select Terminal
3) Select Secure Keyboard Entry
Terminal Method:
$ sudo -u &lt;username&gt; /usr/bin/defaults write -app Terminal SecureKeyboardEntry -bool true
Example:
$ sudo -u firstuser /usr/bin/defaults write -app Terminal SecureKeyboardEntry -bool true
Profile Method:
1) Create or edit a configuration profile with the PayLoadType of `com.apple.Terminal`
2) Add the key `SecureKeyboardEntry`
3) Set the key to `&lt;true/&gt;`</t>
  </si>
  <si>
    <t>Enable Secure Keyboard Entry in terminal.app. One method to achieve the recommended state is to execute one of the following:
Graphical Method:
1) Open Terminal
2) Select Terminal
3) Select Secure Keyboard Entry
Terminal Method:
$ sudo -u &lt;username&gt; /usr/bin/defaults write -app Terminal SecureKeyboardEntry -bool true
Example:
$ sudo -u firstuser /usr/bin/defaults write -app Terminal SecureKeyboardEntry -bool true
Profile Method:
1) Create or edit a configuration profile with the PayLoadType of `com.apple.Terminal`
2) Add the key `SecureKeyboardEntry`
3) Set the key to `&lt;true/&gt;`</t>
  </si>
  <si>
    <t>To close this finding, please provide a screenshot showing the secure keyboard entry in terminal.ap is enabled with the agency's CAP.</t>
  </si>
  <si>
    <t>MacOSX12.0-36</t>
  </si>
  <si>
    <t>Verify that the computer has up-to-date firmware:
$ sudo /usr/libexec/firmwarecheckers/eficheck/eficheck --integrity-check
The output should include `Primary allowlist version match found. No changes detected in primary hashes.` as well as the model and version in this format MBP133)xxx.xxxx.xxx.xxxxxxxxx.
If an Apple T2 Security Chip is present, the output will be: 
`ReadBinaryFromKernel: No matching services found. Either this system is not supported by eficheck, or you need to re-load the kext
IntegrityCheck: couldn't get EFI contents from kext`
Run this command to verify that the machine does have an Apple T2 Security Chip:
$ sudo system_profiler SPiBridgeDataType | grep "T2"
Model Name: Apple T2 Security Chip
Either state is compliant.
Run this command to verify that the efi check system daemon is running (including machines with the T2 chip):
$ sudo launchctl list | grep com.apple.driver.eficheck
Result: - 0 com.apple.driver.eficheck</t>
  </si>
  <si>
    <t>Ensure that EFI version is valid and being regularly checked. One method to achieve the recommended state is to execute the following:
If EFI does not pass the integrity check you may send a report to Apple. Backing up files and clean installing a known good Operating System and Firmware is recommended.</t>
  </si>
  <si>
    <t>MacOSX12.0-37</t>
  </si>
  <si>
    <t>Perform the following to set the optical media action setting:
Graphical Method:
1) Open System Preferences
2) Select CDs &amp; DVDs
3) Set each option to meet your organization's requirements
Terminal Method:
Run the following command to set the optical media action:
$ sudo -u &lt;username&gt; defaults write /Users/&lt;username&gt;/Library/Preferences/com.apple.digihub &lt;what type of media&gt; -dict action &lt;preferred action&gt;
Example:
$ sudo -u seconduser defaults write /Users/seconduser/Library/Preferences/com.apple.digihub com.apple.digihub.blank.dvd.appeared -dict action 1
The five media types are `com.apple.digihub.blank.cd.appeared`(blank cd), `com.apple.digihub.blank.dvd.appeared` (blank dvd), `com.apple.digihub.cd.music.appeared` (music cd), `com.apple.digihub.cd.picture.appeared` (picture cd), and `com.apple.digihub.dvd.video.appeared` (DVD movie).</t>
  </si>
  <si>
    <t>Set the optical media action. One method to achieve the recommended state is to execute one of the following:
Graphical Method:
1) Open System Preferences
2) Select CDs &amp; DVDs
3) Set each option to meet your organization's requirements
Terminal Method:
Run the following command to set the optical media action:
$ sudo -u &lt;username&gt; defaults write /Users/&lt;username&gt;/Library/Preferences/com.apple.digihub &lt;what type of media&gt; -dict action &lt;preferred action&gt;
Example:
$ sudo -u seconduser defaults write /Users/seconduser/Library/Preferences/com.apple.digihub com.apple.digihub.blank.dvd.appeared -dict action 1
The five media types are `com.apple.digihub.blank.cd.appeared`(blank cd), `com.apple.digihub.blank.dvd.appeared` (blank dvd), `com.apple.digihub.cd.music.appeared` (music cd), `com.apple.digihub.cd.picture.appeared` (picture cd), and `com.apple.digihub.dvd.video.appeared` (DVD movie).</t>
  </si>
  <si>
    <t>To close this finding, please provide a screenshot showing all removable media is disabled with the agency's CAP.</t>
  </si>
  <si>
    <t>MacOSX12.0-38</t>
  </si>
  <si>
    <t>Audit Siri Settings</t>
  </si>
  <si>
    <t>Perform the following to verify Siri settings:
Graphical Method:
1) Open System Preferences
2) Select Siri
3) Verify the settings are within your organization's parameters
Or
1) Open System Preferences
2) Select Profiles
3) Verify that an installed profile has `Allow Assistant` is within your organization's parameters
Terminal Method:
Run the following commands to verify the Siri settings:
$ sudo -u &lt;username&gt; /usr/bin/defaults read com.apple.assistant.support.plist 'Assistant Enabled'
The output will be either `0`, Siri is disabled, or `1`, Siri is enabled.
$ sudo -u &lt;username&gt; /usr/bin/defaults read com.apple.Siri.plist
The output will be either `0`, disabled, or `1` for the following Siri options:
1) LockscreenEnabled - Is Siri enabled when the system is locked?
2) StatusMenuVisible - Is Siri visible in the menu bar?
3) VoiceTriggerUserEnabled - Is "Hey Siri" enabled?
Example:
$ sudo -u firstuser /usr/bin/defaults read com.apple.assistant.support.plist 'Assistant Enabled'
0
$ sudo -u firstuser /usr/bin/defaults read com.apple.Siri.plist
{
 LockscreenEnabled = 0;
 StatusMenuVisible = 0;
 VoiceTriggerUserEnabled = 0;
}
$ sudo -u seconduser /usr/bin/defaults read com.apple.assistant.support.plist 'Assistant Enabled'
1
$ sudo -u seconduser /usr/bin/defaults read com.apple.Siri.plist
{
 LockscreenEnabled = 0;
 StatusMenuVisible = 1;
 VoiceTriggerUserEnabled = 1;
}
$ sudo -u thirduser /usr/bin/defaults read com.apple.assistant.support.plist 'Assistant Enabled'
1
$ sudo -u thirduser /usr/bin/defaults read com.apple.Siri.plist
{
 LockscreenEnabled = 1;
 StatusMenuVisible = 0;
 VoiceTriggerUserEnabled = 1;
}
Or
Run the following command to verify that a profile is installed that sets Siri to your organization's setting:
$ sudo /usr/bin/profiles -P -o stdout | /usr/bin/grep "allowAssistant" 
allowAssistant = 0;
Note: Siri can only be enabled or disabled through configuration profiles. Any additional settings need to be set through the GUI of CLI</t>
  </si>
  <si>
    <t>Perform the following to set Siri to your organization's parameters:
Graphical Method:
1) Open System Preferences
2) Select Siri
3) Select the settings that are within your organization's requirements
Terminal Method:
Run the following commands to enable or disable Siri settings:
$ sudo -u &lt;username&gt; /usr/bin/defaults write com.apple.assistant.support.plist 'Assistant Enabled' -bool &lt;true/false&gt;
$ sudo -u &lt;username&gt; /usr/bin/defaults write com.apple.Siri.plist LockscreenEnabled -bool &lt;true/false&gt;
$ sudo -u &lt;username&gt; /usr/bin/defaults write com.apple.Siri.plist StatusMenuVisible -bool &lt;true/false&gt;
$ sudo -u &lt;username&gt; /usr/bin/defaults write com.apple.Siri.plist VoiceTriggerUserEnabled -bool &lt;true/false&gt;
After running the default writes, the Windows Server needs to be restarted and the caches cleared. Run the following commands to perform that action:
$ sudo /usr/bin/killall -HUP cfprefsd
$ sudo /usr/bin/killall SystemUIServer
Example:
$ sudo -u firstuser /usr/bin/defaults write com.apple.assistant.support.plist 'Assistant Enabled' -bool true
$ sudo -u firstuser /usr/bin/defaults write com.apple.Siri.plist StatusMenuVisible -bool true
$ sudo -u firstuser /usr/bin/defaults write com.apple.Siri.plist LockscreenEnabled -bool false
$ sudo /usr/bin/killall -HUP cfprefsd
$ sudo /usr/bin/killall SystemUIServer
$ sudo -u seconduser /usr/bin/defaults write com.apple.assistant.support.plist 'Assistant Enabled' -bool false
$ sudo /usr/bin/killall -HUP cfprefsd
$ sudo /usr/bin/killall SystemUIServer
$ sudo -u thirduser /usr/bin/defaults write com.apple.Siri.plist VoiceTriggerUserEnabled -bool false
$ sudo /usr/bin/killall -HUP cfprefsd
$ sudo /usr/bin/killall SystemUIServer
Profile Method:
1) Create or edit a configuration profile with the PayLoadType of `com.apple.applicationaccess`
2) Add the key `allowAssistant`
3) Set the key to `&lt;/true&gt;` or `&lt;/false&gt;` based on your organization's requirements
Note: Siri can only be enabled or disabled through configuration profiles. Any additional settings need to be set through the GUI of CLI</t>
  </si>
  <si>
    <t>Set Siri to your organization's parameters. One method to achieve the recommended state is to execute one of the following:
Graphical Method:
1) Open System Preferences
2) Select Siri
3) Select the settings that are within your organization's requirements
Terminal Method:
Run the following commands to enable or disable Siri settings:
$ sudo -u &lt;username&gt; /usr/bin/defaults write com.apple.assistant.support.plist 'Assistant Enabled' -bool &lt;true/false&gt;
$ sudo -u &lt;username&gt; /usr/bin/defaults write com.apple.Siri.plist LockscreenEnabled -bool &lt;true/false&gt;
$ sudo -u &lt;username&gt; /usr/bin/defaults write com.apple.Siri.plist StatusMenuVisible -bool &lt;true/false&gt;
$ sudo -u &lt;username&gt; /usr/bin/defaults write com.apple.Siri.plist VoiceTriggerUserEnabled -bool &lt;true/false&gt;
After running the default writes, the Windows Server needs to be restarted and the caches cleared. Run the following commands to perform that action:
$ sudo /usr/bin/killall -HUP cfprefsd
$ sudo /usr/bin/killall SystemUIServer
Example:
$ sudo -u firstuser /usr/bin/defaults write com.apple.assistant.support.plist 'Assistant Enabled' -bool true
$ sudo -u firstuser /usr/bin/defaults write com.apple.Siri.plist StatusMenuVisible -bool true
$ sudo -u firstuser /usr/bin/defaults write com.apple.Siri.plist LockscreenEnabled -bool false
$ sudo /usr/bin/killall -HUP cfprefsd
$ sudo /usr/bin/killall SystemUIServer
$ sudo -u seconduser /usr/bin/defaults write com.apple.assistant.support.plist 'Assistant Enabled' -bool false
$ sudo /usr/bin/killall -HUP cfprefsd
$ sudo /usr/bin/killall SystemUIServer
$ sudo -u thirduser /usr/bin/defaults write com.apple.Siri.plist VoiceTriggerUserEnabled -bool false
$ sudo /usr/bin/killall -HUP cfprefsd
$ sudo /usr/bin/killall SystemUIServer
Profile Method:
1) Create or edit a configuration profile with the PayLoadType of `com.apple.applicationaccess`
2) Add the key `allowAssistant`
3) Set the key to `&lt;/true&gt;` or `&lt;/false&gt;` based on your organization's requirements
Note: Siri can only be enabled or disabled through configuration profiles. Any additional settings need to be set through the GUI of CLI</t>
  </si>
  <si>
    <t>To close this finding, please provide a screenshot showing Siri's use is disabled with the agency's CAP.</t>
  </si>
  <si>
    <t>MacOSX12.0-39</t>
  </si>
  <si>
    <t>Audit Sidecar Settings</t>
  </si>
  <si>
    <t>Perform the following to verify Sidecar's setting:
Graphical Method:
1) Open System Preferences
2) Select Sidecar
3) Verify the settings are within your organization's parameters
Or
1) Open System Preferences
2) Select Profiles
3) Verify that an installed profile has `AllowAllDevices` to your organization's parameters
4) Verify that an installed profile has `hasShownPref` to your organization's parameters
Terminal Method:
Run the following commands to verify if Sidecar is enabled:
$ sudo /usr/bin/defaults read com.apple.sidecar.display AllowAllDevices
The output will be either `0`, Sidecar is disabled, or `1`, Sidecar is enabled. 
Note: If the output is `The domain/default pair of (com.apple.sidecar.display, AllowAllDevices) does not exist`, then the setting has not been changed from the default.
Or
Run the following command to verify that a profile is installed that SideCar is set to your organization's parameters:
$ sudo /usr/bin/profiles -P -o stdout | /usr/bin/grep "AllowAllDevices" 
$ sudo /usr/bin/profiles -P -o stdout | /usr/bin/grep "hasShownPref" 
`AllowAllDevices = 0;` and `hasShownPref = 0;` disables AirDrop and `AllowAllDevices = 1;` and `hasShownPref = 1;` enables AirDrop.</t>
  </si>
  <si>
    <t>Perform the following to set Sidecar to your organization's parameters:
Graphical Method:
1) Open System Preferences
2) Select Sidecar
3) Select the settings that are within your organization's parameters
Terminal Method:
Run the following to enable or disable Sidecar settings:
$ sudo /usr/bin/defaults write com.apple.sidecar.display AllowAllDevices &lt;true/false&gt;
$ sudo /usr/bin/defaults write com.apple.sidecar.display hasShownPref &lt;true/false&gt;
Profile Method:
1) Create or edit a configuration profile with the key of `com.apple.sidecar.display` under PayloadContent
2) Add the following set of keys with the `com.apple.Bluetooth` key:
&lt;dict&gt;
&lt;key&gt;Forced&lt;/key&gt;
&lt;array&gt;
&lt;dict&gt;
&lt;key&gt;mcx_preference_settings&lt;/key&gt;
&lt;dict&gt;
&lt;key&gt;AllowAllDevices&lt;/key&gt;
&lt;&lt;true/false&gt;/&gt;
&lt;key&gt;hasShownPref&lt;/key&gt;
&lt;&lt;true/false&gt;/&gt;
&lt;/dict&gt;
&lt;/dict&gt;
&lt;/array&gt;
&lt;/dict&gt;
Note: Using the Terminal and Profile Methods will not display in System Preferences, but will disable the underlying service.</t>
  </si>
  <si>
    <t>Set Sidecar to your organization's parameters. One method to achieve the recommended state is to execute one of the following:
Graphical Method:
1) Open System Preferences
2) Select Sidecar
3) Select the settings that are within your organization's parameters
Terminal Method:
Run the following to enable or disable Sidecar settings:
$ sudo /usr/bin/defaults write com.apple.sidecar.display AllowAllDevices &lt;true/false&gt;
$ sudo /usr/bin/defaults write com.apple.sidecar.display hasShownPref &lt;true/false&gt;
Profile Method:
1) Create or edit a configuration profile with the key of `com.apple.sidecar.display` under PayloadContent
2) Add the following set of keys with the `com.apple.Bluetooth` key:
&lt;dict&gt;
&lt;key&gt;Forced&lt;/key&gt;
&lt;array&gt;
&lt;dict&gt;
&lt;key&gt;mcx_preference_settings&lt;/key&gt;
&lt;dict&gt;
&lt;key&gt;AllowAllDevices&lt;/key&gt;
&lt;&lt;true/false&gt;/&gt;
&lt;key&gt;hasShownPref&lt;/key&gt;
&lt;&lt;true/false&gt;/&gt;
&lt;/dict&gt;
&lt;/dict&gt;
&lt;/array&gt;
&lt;/dict&gt;
Note: Using the Terminal and Profile Methods will not display in System Preferences, but will disable the underlying service.</t>
  </si>
  <si>
    <t>To close this finding, please provide a screenshot showing Sidecar is disabled with the agency's CAP.</t>
  </si>
  <si>
    <t>MacOSX12.0-40</t>
  </si>
  <si>
    <t>Audit Touch ID and Wallet &amp; Apple Pay Settings</t>
  </si>
  <si>
    <t>Apple has integrated Touch ID with macOS and allows fingerprint use for many common operations. All use of Touch ID requires the presence of a password and the use of that password after every reboot or where it has been more than 48 hours since the device was last unlocked.
Touch ID is a pre-requisite for using Apple Pay and Wallet on macOS. Apple Pay allows an Apple account holder to enroll their credit cards in Apple Pay and pay enrolled vendors without using the physical card or number. Apple's service eliminates the requirement to send the credit card number itself to the vendor. Apple Pay on a Mac allows the use of credit cards the user has already enrolled and reduces user risk for credit card purchases.</t>
  </si>
  <si>
    <t>Perform the following to verify Touch ID settings:
Graphical Method:
1) Open System Preferences
2) Select Touch ID
3) Verify the Touch ID settings match your organization's settings
4) Open System Preferences
5. Select Wallet &amp; Apple Pay
6. Verify the Wallet &amp; Apple Pay settings match your organization's settings</t>
  </si>
  <si>
    <t>The Wallet &amp; Apple Pay settings match your organization's settings.</t>
  </si>
  <si>
    <t>The Wallet &amp; Apple Pay settings does not match your organization's settings.</t>
  </si>
  <si>
    <t>2.15</t>
  </si>
  <si>
    <t>Touch ID allows for an account enrolled fingerprint to access a key that uses a previously provided password.
Some environments may have rules around purchases from organizationally managed computers and may want to discourage shopping from them. It is difficult to block access to websites that allow purchases and Apple Pay has additional controls for user protection than the manually entry of credit card information</t>
  </si>
  <si>
    <t>Perform the following to set Touch ID to your organization's settings:
Graphical Method:
1) Open System Preferences
2) Select Touch ID
3) Select the Touch ID settings match your organization's settings
4) Open System Preferences
5) Select Wallet &amp; Apple Pay
6) Select the Wallet &amp; Apple Pay settings match your organization's settings</t>
  </si>
  <si>
    <t>Set Touch ID to your organization's settings. One method to achieve the recommended state is to execute the following:
Graphical Method:
1) Open System Preferences
2) Select Touch ID
3) Select the Touch ID settings match your organization's settings
4) Open System Preferences
5) Select Wallet &amp; Apple Pay
6) Select the Wallet &amp; Apple Pay settings match your organization's settings</t>
  </si>
  <si>
    <t>To close this finding, please provide a screenshot showing wallet &amp; apple pay settings match your organization's setting with the agency's CAP.</t>
  </si>
  <si>
    <t>MacOSX12.0-41</t>
  </si>
  <si>
    <t>Audit Notification System Preference Settings</t>
  </si>
  <si>
    <t>Notification capabilities are designed to allow users to receive updates from applications that are not currently in use, these can be background applications or even notices from processes running on a computer that is not currently being actively used. Where the screen of a computer is visible to others other than the logged-in user due to shared working spaces or public spaces consideration should be made on the exposure of sensitive data in notifications. Applications that use the system-wide application service may be individually managed and applications that might expose confidential information to unauthorized users should not expose notifications except to the current user, especially on the locked screen when the computer may be unattended.</t>
  </si>
  <si>
    <t>Perform the following to verify that Notifications are set to your organization's requirements:
Graphical Method:
1) Open System Preferences
2) Select Notifications
3) Verify that Show previews is set to your organization's requirements
Note: If the exposure of controlled information or data leakage is possible with application notifications the acceptable notification level should be established through a risk analysis of what unauthorized leaks may occur.</t>
  </si>
  <si>
    <t>Show previews is set to your organization's requirements.</t>
  </si>
  <si>
    <t>Show previews is not set to your organization's requirements.</t>
  </si>
  <si>
    <t>2.16</t>
  </si>
  <si>
    <t>Some work environments will handle sensitive or confidential information with applications that can provide notifications to anyone that can see the computer screen. Organizations must review the likelihood that information may be exposed inappropriately and suppress notifications where risk is not organizationally accepted.</t>
  </si>
  <si>
    <t>Perform the following to set Notifications to your organization's requirements:
Graphical Method:
1) Open System Preferences
2) Select Notifications
3) Select the setting for Show previews that are withing your organization's requirements
4) Turn off or mute notifications that may expose information to unauthorized people that might be able to view screens of organizational computers.</t>
  </si>
  <si>
    <t>Set Notifications to your organization's requirements. One method to achieve the recommended state is to execute the following:
Graphical Method:
1) Open System Preferences
2) Select Notifications
3) Select the setting for Show previews that are withing your organization's requirements
4) Turn off or mute notifications that may expose information to unauthorized people that might be able to view screens of organizational computers.</t>
  </si>
  <si>
    <t>To close this finding, please provide a screenshot showing show previews is set to your organization's requirements with the agency's CAP.</t>
  </si>
  <si>
    <t>MacOSX12.0-42</t>
  </si>
  <si>
    <t>Audit Passwords System Preference Setting</t>
  </si>
  <si>
    <t>Apple has provided a new interface in macOS Monterey for managing passwords that mirrors the interfaced capability already available in iOS. Password management in macOS was previously available in both Safari Preferences and in Keychain Access. Apple is attempting to simplify password management for macOS and make the user experience more similar to iOS. Organizations are justifiably concerned about the risk of password managers, particularly as a possible backdoor to improved credential management regimes and greater use of Multi-Favor-Authentication (MFA).</t>
  </si>
  <si>
    <t>Perform the following to audit the Password system settings:
Graphical Method:
1) Open System Preferences
2) Select Passwords
3) Enter the user password
3) Verify that Detect compromised passwords is set to match your organization's settings
4) Review applications with stored passwords to ensure that Enterprise managed passwords are stored inappropriately. Application interfaces may need to be considers as well id they allow the opportunity to store passwords that should not be saved.</t>
  </si>
  <si>
    <t>Password system settings is set to your organization's settings.</t>
  </si>
  <si>
    <t>Password system settings is not set to your organization's settings.</t>
  </si>
  <si>
    <t>HAU21</t>
  </si>
  <si>
    <t xml:space="preserve">HAU21: System does not audit all attempts to gain access </t>
  </si>
  <si>
    <t>2.17</t>
  </si>
  <si>
    <t>Organizations should remove what passwords can be saved on user computes and the ability of attackers rot potentially steal organizational credentials. Limits on password storage must be evaluated based on both user risk and Enterprise risk.</t>
  </si>
  <si>
    <t>Perform the following to set Password system settings to your organization's settings:
Graphical Method:
1) Open System Preferences
2) Select Passwords
3) Enter the user password
4) Select the Detect compromised passwords setting to match your organization's settings
5) Remove stored passwords that should not be saved.</t>
  </si>
  <si>
    <t>Set Password system settings to your organization's settings. One method to achieve the recommended state is to execute the following:
Graphical Method:
1) Open System Preferences
2) Select Passwords
3) Enter the user password
4) Select the Detect compromised passwords setting to match your organization's settings
5) Remove stored passwords that should not be saved.</t>
  </si>
  <si>
    <t>To close this finding, please provide a screenshot showing password system settings is set to your organization's settings with the agency's CAP.</t>
  </si>
  <si>
    <t>MacOSX12.0-43</t>
  </si>
  <si>
    <t>Perform the following to verify that security auditing is enabled:
Run the following command to verify auditd: 
$ sudo launchctl list | grep -i auditd 
- 0 com.apple.auditd</t>
  </si>
  <si>
    <t>Enable security auditing. One method to achieve the recommended state is to execute the following command(s):
Run the following command to load auditd: 
$ sudo launchctl load -w /System/Library/LaunchDaemons/com.apple.auditd.plist</t>
  </si>
  <si>
    <t>To close this finding, please provide a screenshot showing auditing is enabled with the agency's CAP.</t>
  </si>
  <si>
    <t>MacOSX12.0-44</t>
  </si>
  <si>
    <t>Perform the following to ensure that the install logs are retained for at least 365 days with no maximum size:
Run the following command to verify how long install log files are retained and if there is a maximum size: 
$ sudo grep -i ttl /etc/asl/com.apple.install 
The output must include `ttl≥365`
$ sudo grep -i all_max= /etc/asl/com.apple.install
No results should be returned.</t>
  </si>
  <si>
    <t>The ttl setting is 365 or higher for install.log.</t>
  </si>
  <si>
    <t>The install log is not retained for 365 or more days.</t>
  </si>
  <si>
    <t>Note - This is a recommendation for audit logs on the system itself.  The workstation logs should be sent to an online storage mechanism as Apple does not support their products for longer than 3 years.</t>
  </si>
  <si>
    <t>Install logs are retained for at least 365 days. One method to achieve the recommended state is to execute the following:
Edit the `/etc/asl/com.apple.install` file and add or modify the `ttl` value to `365` or greater on the `file` line. Also, remove the `all_max=` setting and value from the `file` line.</t>
  </si>
  <si>
    <t>MacOSX12.0-45</t>
  </si>
  <si>
    <t>Run the following command to verify audit retention:
$ sudo grep -e "^expire-after" /etc/security/audit_control
The output value for `expire-after:` should be ≥ `60d OR 1G`</t>
  </si>
  <si>
    <t>Set audit retention length.  One method to achieve the recommended state is to execute one of the following:
Edit the `/etc/security/audit_control` file so that `expire-after:` is at least `60d OR 1G`</t>
  </si>
  <si>
    <t>MacOSX12.0-46</t>
  </si>
  <si>
    <t>Run the following commands to check file access rights:
$ sudo ls -le /etc/security/audit_control
The output should include the owner is `root` and the group is `wheel` or `root` and should not be readable or writable by Other. Ex: `-r--r-----` not `-r--r--r--` or `-r--r---w-`
$ sudo ls -le /var/audit/
The output should include the owner is `root` and the group is `wheel` or `root` and all entries should not be readable or writable by Other (excluding the final `current` line). Ex: `-r--r-----` not `-r--r--r--` or `-r--r---w-`
Example:
$ sudo ls -le /etc/security/audit_control
-r-------- 1 root wheel 369 27 Jul 15:56 /etc/security/audit_control
$ sudo ls -le /var/audit/
-r--r----- 1 root wheel 1328341 10 Aug 09:08 20200810120444)crash_recovery
-r--r----- 1 root wheel 2718979 10 Aug 09:16 20200810131220.20200810131641
-r--r----- 1 root wheel 2102184 10 Aug 09:16 20200810131641)20200810131658
-r--r----- 1 root wheel 2103140 10 Aug 09:18 20200810131658.20200810131810
-r--r----- 1 root wheel 2097751 10 Aug 10:40 20200810131810.20200810144036
-r--r----- 1 root wheel 1481487 10 Aug 11:39 20200810144036.not_terminated
lrwxr-xr-x 1 root wheel 40 10 Aug 10:40 current -&gt; /var/audit/20200810144036.not_terminated</t>
  </si>
  <si>
    <t>Run the following to commands to set the audit records to the root user and wheel group:
$ sudo chown -R root:wheel /etc/security/audit_control
$ sudo chmod -R o-rw /etc/security/audit_control
$ sudo chown -R root:wheel /var/audit/
$ sudo chmod -R o-rw /var/audit/
**Note:** It is recommended to do a thorough verification process on why the audit logs have been changed before following the remediation steps. If the system has different access controls on the audit logs, and the changes cannot be traced, a new install may be prudent. Check for signs of file tampering as well as unapproved OS changes.</t>
  </si>
  <si>
    <t>Set the audit records to the root user and wheel group. One method to achieve the recommended state is to execute one of the following:
$ sudo chown -R root:wheel /etc/security/audit_control
$ sudo chmod -R -o-rw /etc/security/audit_control
$ sudo chown -R root:wheel /var/audit/
$ sudo chmod -R -o-rw /var/audit/</t>
  </si>
  <si>
    <t>MacOSX12.0-47</t>
  </si>
  <si>
    <t>Configure and enable Firewall Logging</t>
  </si>
  <si>
    <t>The socketfilter firewall is what is used when the firewall is turned on in the Security Preference Pane. In order to appropriately monitor what access is allowed and denied logging must be enabled.
The logging level must be set to "detailed" to be useful in monitoring connection attempts that the firewall detects. Throttled login is not sufficient for examine firewall connection attempts.</t>
  </si>
  <si>
    <t>Perform the following to ensure that Firewall updates install automatically:
Graphical Method:
1) Open System Preferences
2) Select Profiles
3) Verify that an installed profile has `Firewall` set to `Enabled`
4) Verify that the same installed profile has `Logging` set to `Enabled`
5. Verify that the same installed profile has `Logging option` set to `Detailed`
Terminal Method:
Run the following command to verify that the firewall log is enabled:
$ sudo /usr/sbin/system_profiler SPFirewallDataType | /usr/bin/grep Logging 
Firewall Logging: Yes
$ sudo /usr/bin/defaults read /Library/Preferences/com.apple.alf.plist loggingoption
2
Or
Run the following command to verify that a profile is installed that enables Firewall Logging:
$ sudo /usr/bin/profiles -P -o stdout | /usr/bin/grep EnableLogging
EnableLogging = 1;
$ sudo /usr/bin/profiles -P -o stdout | /usr/bin/grep LoggingOption
LoggingOption = detail;</t>
  </si>
  <si>
    <t>In order to troubleshoot the successes and failures of a firewall, detailed logging should be enabled.</t>
  </si>
  <si>
    <t>Perform the following to enable Firewall Logging:
Terminal Method:
Run the following command to enable logging of the firewall:
$ sudo /usr/libexec/ApplicationFirewall/socketfilterfw --setloggingmode on
Turning on log mode
$ sudo /usr/libexec/ApplicationFirewall/socketfilterfw --setloggingopt detail
Setting detail log option 
Profile Method:
1) Create or edit a configuration profile with the PayLoadType of `com.apple.SoftwareUpdate`
2) Add the key `EnableFirewall`
3) Set the key to `&lt;true/&gt;`
2) Add the key `EnableLogging`
3) Set the key to `&lt;true/&gt;`
2) Add the key `LoggingOption`
3) Set the key to `&lt;string&gt;detail&lt;/string&gt;`
**Note:** Firewall Logging must be enabled with this profile. It can either be set with the Firewall and Stealth Mode (2)5)2)2 and 2)5)2)3) or as a separate profile. Setting logging with its own profile will not cause a conflict.</t>
  </si>
  <si>
    <t>Enable logging of the firewall. One method to achieve the recommended state is to execute one of the following:
$ sudo /usr/libexec/ApplicationFirewall/socketfilterfw --setloggingmode on
Turning on log mode</t>
  </si>
  <si>
    <t>To close this finding, please provide a screenshot showing firewall is configured to log with the agency's CAP.</t>
  </si>
  <si>
    <t>MacOSX12.0-48</t>
  </si>
  <si>
    <t xml:space="preserve">Perform the following to verify that the Wi-Fi status shows in the menu bar:
Graphical Method:
1) Open System Preferences
2) Select Dock </t>
  </si>
  <si>
    <t>Perform the following to enable Wi-Fi status in the menu bar:
Graphical Method:
1) Open System Preferences
2) Select Dock &amp; Menu Bar
3) Select Wi-Fi
3) Set Show in Menu Bar
Terminal Method:
For each user, run the following to turn the Wi-Fi status on in the menu bar
$ sudo -u &lt;username&gt; defaults -currentHost write com.apple.controlcenter.plist WiFi -int 18
Example:
$ sudo -u firstuser defaults -currentHost write com.apple.controlcenter.plist WiFi -int 18
Profile Method:
1) Create or edit a configuration profile with the PayLoadType of `com.apple.controlcenter`
2) Add the key `WiFi`
3) Set the key to `&lt;integer&gt;18&lt;/integer&gt;`</t>
  </si>
  <si>
    <t>Enable Show Wi-Fi status in menu bar. One method to achieve the recommended state is to execute one of the following:
Graphical Method:
1) Open System Preferences
2) Select Dock &amp; Menu Bar
3) Select Wi-Fi
3) Set Show in Menu Bar
Terminal Method:
For each user, run the following to turn the Wi-Fi status on in the menu bar
$ sudo -u &lt;username&gt; defaults -currentHost write com.apple.controlcenter.plist WiFi -int 18
Example:
$ sudo -u firstuser defaults -currentHost write com.apple.controlcenter.plist WiFi -int 18
Profile Method:
1) Create or edit a configuration profile with the PayLoadType of `com.apple.controlcenter`
2) Add the key `WiFi`
3) Set the key to `&lt;integer&gt;18&lt;/integer&gt;`</t>
  </si>
  <si>
    <t>To close this finding, please provide a screenshot showing show Wi-Fi status in menu bar is enabled with the agency's CAP.</t>
  </si>
  <si>
    <t>MacOSX12.0-49</t>
  </si>
  <si>
    <t>Run the following command to verify that the http server services are not currently enabled. This check does not reflect any auto-start settings, only whether the web server is currently enabled:
$ sudo launchctl print-disabled system | /usr/bin/grep -c '"org.apache.httpd" =&gt; true'
1
Note: If the setting has not been changed from the default, then this audit will fail on the command line. Follow the remediation instructions to verify that it is set to a disabled status.</t>
  </si>
  <si>
    <t xml:space="preserve">Run the following command to disable the http server services:
$ sudo launchctl disable system/org.apache.httpd </t>
  </si>
  <si>
    <t xml:space="preserve">Disable the http server services. One method to achieve the recommended state is to execute the following command(s):
$ sudo launchctl disable system/org.apache.httpd </t>
  </si>
  <si>
    <t>MacOSX12.0-50</t>
  </si>
  <si>
    <t xml:space="preserve">Run the following commands to verify that the NFS fileserver service is not enabled:
$ sudo launchctl print-disabled system | grep -c '"com.apple.nfsd" =&gt; true'
1
Note:If the setting has not been changed from the default, then this audit will fail on the command line. Follow the remediation instructions to verify that it is set to a disabled status.
$ sudo cat /etc/exports 
cat: /etc/exports: No such file or directory
</t>
  </si>
  <si>
    <t>Run the following command to disable the nfsd fileserver services:
$ sudo launchctl disable system/com.apple.nfsd
Remove the exported Directory listing.
$ sudo rm /etc/exports</t>
  </si>
  <si>
    <t>Disable the nfsd fileserver services. One method to achieve the recommended state is to execute the following command(s):
$ sudo launchctl disable system/com.apple.nfsd
Remove the exported Directory listing.
$ sudo rm /etc/exports</t>
  </si>
  <si>
    <t>MacOSX12.0-51</t>
  </si>
  <si>
    <t>Run the following command to ensure that all home folders are secure:
$ sudo /bin/ls -l /Users/ 
The output for each home folder should be either `drwx------` or `drwx--x--x`
Example:
$ sudo /bin/ls -l /Users/ 
total 0
drwxr-xr-x+ 12 Guest _guest 384 24 Jul 13:42 Guest
drwxrwxrwt 4 root wheel 128 22 Jul 11:00 Shared
drwx--x--x+ 18 firstuser staff 576 10 Aug 14:36 firstuser
drwx--x--x+ 15 seconduser staff 480 10 Aug 09:16 seconduser
drwxrwxrwx+ 11 thirduser staff 352 10 Aug 14:53 thirduser
drwxrw-rw-+ 11 fourthuser staff 352 10 Aug 14:53 fourthuser</t>
  </si>
  <si>
    <t>For each user, run the following command to secure all home folders:
$ sudo /bin/chmod -R og-rwx /Users/&lt;username&gt;
Alternately, run the following command if there needs to be executable access for a home folder:
$ sudo /bin/chmod -R og-rw /Users/&lt;username&gt;
Example:
$ sudo /bin/chmod -R og-rw /Users/thirduser/
$ sudo /bin/chmod -R og-rwx /Users/fourthuser/
# /bin/ls -l /Users/ 
total 0
drwxr-xr-x+ 12 Guest _guest 384 24 Jul 13:42 Guest
drwxrwxrwt 4 root wheel 128 22 Jul 11:00 Shared
drwx--x--x+ 18 firstuser staff 576 10 Aug 14:36 firstuser
drwx--x--x+ 15 seconduser staff 480 10 Aug 09:16 seconduser
drwx--x--x+ 11 thirduser staff 352 10 Aug 14:53 thirduser
drwx------+ 11 fourthuser staff 352 10 Aug 14:53 fourthuser</t>
  </si>
  <si>
    <t>Secure Home Folders. One method to achieve the recommended state is to execute the following command(s):
$ sudo /bin/chmod -R og-rwx /Users/&lt;username&gt;
Alternately, run the following command if there needs to be executable access for a home folder:
$ sudo /bin/chmod -R og-rw /Users/&lt;username&gt;
Example:
$ sudo /bin/chmod -R og-rw /Users/thirduser/
$ sudo /bin/chmod -R og-rwx /Users/fourthuser/
# /bin/ls -l /Users/ 
total 0
drwxr-xr-x+ 12 Guest _guest 384 24 Jul 13:42 Guest
drwxrwxrwt 4 root wheel 128 22 Jul 11:00 Shared
drwx--x--x+ 18 firstuser staff 576 10 Aug 14:36 firstuser
drwx--x--x+ 15 seconduser staff 480 10 Aug 09:16 seconduser
drwx--x--x+ 11 thirduser staff 352 10 Aug 14:53 thirduser
drwx------+ 11 fourthuser staff 352 10 Aug 14:53 fourthuser</t>
  </si>
  <si>
    <t>MacOSX12.0-52</t>
  </si>
  <si>
    <t xml:space="preserve">Enable System Integrity Protection Status (SIPS) </t>
  </si>
  <si>
    <t>Run the following command to verify that System Integrity Protection is enabled:
$ sudo /usr/bin/csrutil status
`System Integrity Protection status: enabled.`</t>
  </si>
  <si>
    <t>System Integrity Protection Status (SIPS) Is enabled.</t>
  </si>
  <si>
    <t>System Integrity Protection Status (SIPS) is not enabled.</t>
  </si>
  <si>
    <t>Perform the following to enable System Integrity Protection:
1) Reboot into the Recovery Partition (reboot and hold down Command (⌘) + R)
2) Select Utilities
3) Select Terminal
4) Run the following command:
$ sudo /usr/bin/csrutil enable
Successfully enabled System Integrity Protection. Please restart the machine for the changes to take effect.
5) Reboot the computer
Note:  You cannot enable System Integrity Protection from the booted operating system. If the remediation is attempted in the booted OS and not the Recovery Partition the output will give the error `csrutil: failed to modify system integrity configuration. This tool needs to be executed from the Recovery OS.`</t>
  </si>
  <si>
    <t>Enable System Integrity Protection.One method to achieve the recommended state is to execute the following:
1) Reboot into the Recovery Partition (reboot and hold down Command (⌘) + R)
2) Select Utilities
3) Select Terminal
4) Run the following command:
$ sudo /usr/bin/csrutil enable
Successfully enabled System Integrity Protection. Please restart the machine for the changes to take effect.
5) Reboot the computer
Note:  You cannot enable System Integrity Protection from the booted operating system. If the remediation is attempted in the booted OS and not the Recovery Partition the output will give the error `csrutil: failed to modify system integrity configuration. This tool needs to be executed from the Recovery OS.`</t>
  </si>
  <si>
    <t>To close this finding, please provide a screenshot showing System Integrity Protection Status (SIPS) is enabled with the agency's CAP.</t>
  </si>
  <si>
    <t>MacOSX12.0-53</t>
  </si>
  <si>
    <t>Enable Apple Mobile File Integrity</t>
  </si>
  <si>
    <t>Apple Mobile File Integrity was first released in macOS 10.12, the daemon and service block attempts to run unsigned code. AMFI uses launched, code signatures, certificates, entitlements, and provisioning profiles to create a filtered entitlement dictionary for an app. AMFI is the macOS kernel module that enforces code-signing and library validation.</t>
  </si>
  <si>
    <t xml:space="preserve">Run the following command to verify that Apple Mobile File Integrity is enabled:
$ sudo /usr/sbin/nvram -p | /usr/bin/grep -c "amfi_get_out_of_my_way=1"
0
</t>
  </si>
  <si>
    <t>Apple Mobile File Integrity Is enabled.</t>
  </si>
  <si>
    <t>Apple Mobile File Integrity is not enabled.</t>
  </si>
  <si>
    <t>Apple Mobile File Integrity (AMFI) validates that application code is validated.</t>
  </si>
  <si>
    <t>Run the following command to enable the Apple Mobile File Integrity service:
$ sudo /usr/sbin/nvram boot-args=""</t>
  </si>
  <si>
    <t>Enable the Apple Mobile File Integrity service. One method to achieve the recommended state is to execute the following command(s):
$ sudo /usr/sbin/nvram boot-args=""</t>
  </si>
  <si>
    <t>To close this finding, please provide a screenshot showing Apple Mobile File Integrity is enabled with the agency's CAP.</t>
  </si>
  <si>
    <t>MacOSX12.0-54</t>
  </si>
  <si>
    <t>Perform the following to ensure that library validation is enabled:
Graphical Method:
1) Open System Preferences
2) Select Profiles
3) Verify that an installed profile has `DisableLibraryValidation = 0` is set
Terminal Method:
Run the following command to verify that library validation is set:
$ sudo /usr/bin/defaults read /Library/Preferences/com.apple.security.libraryvalidation.plist DisableLibraryValidation
0
Note: If the settings has not been changed from the default, then this audit will fail on the command line. Follow the remediation instructions to verify that it is set to a disabled status.
Or
Run the following command to verify that a profile is installed that enables library validation:
$ sudo /usr/bin/profiles -P -o stdout | /usr/bin/grep DisableLibraryValidation 
DisableLibraryValidation = 0;</t>
  </si>
  <si>
    <t>5.1.4</t>
  </si>
  <si>
    <t>Perform the following to enable library validation:
Terminal Method:
Run the following command to set library validation:
$ sudo /usr/bin/defaults write /Library/Preferences/com.apple.security.libraryvalidation.plist DisableLibraryValidation -bool false
Profile Method:
1) Create or edit a configuration profile with the PayLoadType of `com.apple.security.libraryvalidation`
2) Add the key `Forced`
3) Set the key to the following:
&lt;array&gt;
&lt;dict&gt;
&lt;key&gt;mcx_preference_settings&lt;/key&gt;
&lt;dict&gt;
&lt;key&gt;DisableLibraryValidation&lt;/key&gt;
&lt;false/&gt;
&lt;/dict&gt;
&lt;/dict&gt;
&lt;/array&gt;</t>
  </si>
  <si>
    <t>Set Library Validation. One method to achieve the recommended state is to execute one of the following:
Terminal Method:
Run the following command to set library validation:
$ sudo /usr/bin/defaults write /Library/Preferences/com.apple.security.libraryvalidation.plist DisableLibraryValidation -bool false
Profile Method:
1) Create or edit a configuration profile with the PayLoadType of `com.apple.security.libraryvalidation`
2) Add the key `Forced`
3) Set the key to the following:
&lt;array&gt;
&lt;dict&gt;
&lt;key&gt;mcx_preference_settings&lt;/key&gt;
&lt;dict&gt;
&lt;key&gt;DisableLibraryValidation&lt;/key&gt;
&lt;false/&gt;
&lt;/dict&gt;
&lt;/dict&gt;
&lt;/array&gt;</t>
  </si>
  <si>
    <t>To close this finding, please provide a screenshot showing the library validation is enabled with the agency's CAP.</t>
  </si>
  <si>
    <t>MacOSX12.0-55</t>
  </si>
  <si>
    <t xml:space="preserve">Run the following command to verify that Sealed System Volume is enabled:
$ sudo /usr/bin/csrutil authenticated-root status
Authenticated Root status: enabled
</t>
  </si>
  <si>
    <t>5.1.5</t>
  </si>
  <si>
    <t>Perform the following to enable System Integrity Protection:
1) Reboot into the Recovery Partition (reboot and hold down Command (⌘) + R)
2) Select an administrator's account and enter that account's password
3) Select Utilities
4) Select Terminal
5) Run the following command:
$ sudo /usr/bin/csrutil enable authenticated-root
Successfully enabled System authenticated root. 
Restart the machine for the changes to take effect.
6) Reboot the computer
Note: You cannot enable Sealed System Volume from the booted operating system. If the remediation is attempted in the booted OS and not the Recovery Partition the output will give the error `csrutil: This tool needs to be executed from Recovery OS`.</t>
  </si>
  <si>
    <t>Enable System Integrity Protection.One method to achieve the recommended state is to execute the following:
1) Reboot into the Recovery Partition (reboot and hold down Command (⌘) + R)
2) Select an administrator's account and enter that account's password
3) Select Utilities
4) Select Terminal
5) Run the following command:
$ sudo /usr/bin/csrutil enable authenticated-root
Successfully enabled System authenticated root. 
Restart the machine for the changes to take effect.
6) Reboot the computer
Note: You cannot enable Sealed System Volume from the booted operating system. If the remediation is attempted in the booted OS and not the Recovery Partition the output will give the error `csrutil: This tool needs to be executed from Recovery OS`.</t>
  </si>
  <si>
    <t>To close this finding, please provide a screenshot showing sealed system volume is enabled with the agency's CAP.</t>
  </si>
  <si>
    <t>MacOSX12.0-56</t>
  </si>
  <si>
    <t xml:space="preserve">Run the following command to verify that all applications have the correct permissions:
$ sudo /usr/bin/find /Applications -iname "*.app" -type d -perm -2 -ls
If there is any output, the that application is not in compliance.
Example:
$ sudo /usr/bin/find /Applications -iname "*.app" -type d -perm -2 -ls
921804 0 drwxr-xrwx 3 seconduser admin 96 8 Aug 04:32 /Applications/Google Chrome.app
922602 0 drwxr-xrwx 3 seconduser admin 96 8 Aug 04:32 /Applications/Google Chrome copy.app
</t>
  </si>
  <si>
    <t>5.1.6</t>
  </si>
  <si>
    <t xml:space="preserve">Run the following command to change the permissions for each application that does not meet the requirements:
$ sudo /bin/chmod -R o-w /Applications/&lt;applicationname&gt;
Example:
$ sudo /bin/chmod -R o-w /Applications/Google\ Chrome.app/
$ sudo /usr/bin/find /Applications -iname "*.app" -type d -perm -2 -ls
922602 0 drwxr-xrwx 3 seconduser admin 96 8 Aug 04:32 /Applications/Google Chrome copy.ap
</t>
  </si>
  <si>
    <t>Change the permissions for each application that does not meet the requirements. One method to achieve the recommended state is to execute the following command(s):
$ sudo /bin/chmod -R o-w /Applications/&lt;applicationname&gt;
Example:
$ sudo /bin/chmod -R o-w /Applications/Google\ Chrome.app/
$ sudo /usr/bin/find /Applications -iname "*.app" -type d -perm -2 -ls
922602 0 drwxr-xrwx 3 seconduser admin 96 8 Aug 04:32 /Applications/Google Chrome copy.ap</t>
  </si>
  <si>
    <t>MacOSX12.0-57</t>
  </si>
  <si>
    <t xml:space="preserve">Run the following command to check for directories in the /System folder that are world-writable:
$ sudo /usr/sbin/find /System/Volumes/Data/System -type d -perm -2 -ls
If there is no output then it is complaint.
Example:
$ sudo /usr/sbin/find /System/Volumes/Data/System -type d -perm -2 -ls
640774 0 drwx-wx-wx 3 root wheel 96 Aug 9 2020 /System/Volumes/Data/System/Library/baddir
</t>
  </si>
  <si>
    <t>5.1.7</t>
  </si>
  <si>
    <t>Run the following command to set permissions so that folders are not world-writable in the /System folder:
$ sudo /bin/chmod -R o-w /Path/&lt;baddirectory&gt;
Example:
$ sudo /bin/chmod -R o-w /System/Volumes/Data/System/Library/baddir</t>
  </si>
  <si>
    <t>Set permissions so that folders are not world-writable in the /System folder. One method to achieve the recommended state is to execute the following command(s):
$ sudo /bin/chmod -R o-w /Path/&lt;baddirectory&gt;
Example:
$ sudo /bin/chmod -R o-w /System/Volumes/Data/System/Library/baddir</t>
  </si>
  <si>
    <t>MacOSX12.0-58</t>
  </si>
  <si>
    <t>Perform the following to ensure that the Password Account Threshold is set to less than or equal to 3:
Graphical Method:
1) Open System Preferences
2) Select Profiles
3) Verify that an installed profile has `Max Failed Attempts` set to ≤ `3`
Terminal Method:
Run the following command to verify that the number of failed attempts is less than or equal to 3:
$ sudo /usr/bin/pwpolicy -getaccountpolicies | /usr/bin/grep -A 1 'policyAttributeMaximumFailedAuthentications' | /usr/bin/tail -1 | /usr/bin/cut -d'&gt;' -f2 | /usr/bin/cut -d '&lt;' -f1 
The output should be ≤ `3`
Or
Run the following command to verify that a profile is installed that configures account lockout threshold set to less than or equal to 3:
$ sudo /usr/bin/profiles -P -o stdout | /usr/bin/grep "maxFailedAttempts" 
The output should include `maxFailedAttempts` ≤ `3`;</t>
  </si>
  <si>
    <t>The value returned is 3 or less.</t>
  </si>
  <si>
    <t>Perform the following to enable Password Account Thresholds to less than or equal to 3:
Terminal Method:
Run the following command to set the maximum number of failed login attempts to less than or equal to 3:
$ sudo /usr/bin/pwpolicy -n /Local/Default -setglobalpolicy "maxFailedLoginAttempts=&lt;value≤3&gt;"
Example:
$ sudo /usr/bin/pwpolicy -n /Local/Default -setglobalpolicy "maxFailedLoginAttempts=3"
Profile Method:
1) Create or edit a configuration profile with the PayLoadType of `com.apple.mobiledevice.passwordpolicy`
2) Add the key `maxFailedAttempts`
3) Set the key to `&lt;integer&gt;&lt;value≤3&gt;&lt;/integer&gt;</t>
  </si>
  <si>
    <t>Set the maximum number of failed login attempts to less than or equal to three (3). One method to achieve the recommended state is to execute the following command(s):
$ sudo pwpolicy -n /Local/Default -setglobalpolicy "maxFailedLoginAttempts=&lt;value≤3&gt;"</t>
  </si>
  <si>
    <t>To close this finding, please provide a screenshot showing the account lockout threshold is set to three unsuccessful login attempts with the agency's CAP.</t>
  </si>
  <si>
    <t>MacOSX12.0-59</t>
  </si>
  <si>
    <t>Configure Password Minimum Length</t>
  </si>
  <si>
    <t>Perform the following to ensure that the Password Account Threshold is set to greater than or equal to 14:
Graphical Method:
1) Open System Preferences
2) Select Profiles
3) Verify that an installed profile has `Min Password Length` set to ≥ `14`
Terminal Method:
Run the following command to verify that the password length is greater than or equal to 14:
$ sudo /usr/bin/pwpolicy -getaccountpolicies | /usr/bin/grep -A1 minimumLength | /usr/bin/tail -1 | /usr/bin/cut -d'&gt;' -f2 | /usr/bin/cut -d '&lt;' -f1 
The output value should be ≥ `14`
Or
Run the following command to verify that a profile is installed that configures the minimum password length set to greater than or equal to 14:
$ sudo /usr/bin/profiles -P -o stdout | /usr/bin/grep "minLength" 
The output should include `minLength` ≥ `14`;</t>
  </si>
  <si>
    <t>Passwords are at least a minimum of 14 characters in length.</t>
  </si>
  <si>
    <t>Changed from 15 to 14 to meet IRS requirements.</t>
  </si>
  <si>
    <t>Perform the following to enable passwords of a minimum length of 14:
Terminal Method:
Run the following command to set the password length to greater than or equal to 14:
$ sudo /usr/bin/pwpolicy -n /Local/Default -setglobalpolicy "minChars=&lt;value≥14&gt;"
Example:
$ sudo /usr/bin/pwpolicy -n /Local/Default -setglobalpolicy "minChars=14"
Profile Method:
1) Create or edit a configuration profile with the PayLoadType of `com.apple.mobiledevice.passwordpolicy`
2) Add the key `minLength`
3) Set the key to `&lt;integer&gt;&lt;value≥14&gt;&lt;/integer&gt;`</t>
  </si>
  <si>
    <t>Set the password length to greater than or equal to 14. One method to achieve the recommended state is to execute one of the following:
Terminal Method:
Run the following command to set the password length to greater than or equal to 14:
$ sudo /usr/bin/pwpolicy -n /Local/Default -setglobalpolicy "minChars=&lt;value≥14&gt;"
Example:
$ sudo /usr/bin/pwpolicy -n /Local/Default -setglobalpolicy "minChars=14"
Profile Method:
1) Create or edit a configuration profile with the PayLoadType of `com.apple.mobiledevice.passwordpolicy`
2) Add the key `minLength`
3) Set the key to `&lt;integer&gt;&lt;value≥14&gt;&lt;/integer&gt;`</t>
  </si>
  <si>
    <t>To close this finding, please provide a screenshot showing the minimum password characters is set to 14 or more in length with the agency's CAP.</t>
  </si>
  <si>
    <t>MacOSX12.0-60</t>
  </si>
  <si>
    <t>Configure Password Age</t>
  </si>
  <si>
    <t>Over time passwords can be captured by third-parties through mistakes, phishing attacks, third party breaches or merely brute force attacks. To reduce the risk of exposure and to decrease the incentives of password reuse (passwords that are not forced to be changed periodically generally are not ever changed) users should reset passwords periodically.
This control uses 90 days as the acceptable value. Some organizations may be more or less restrictive. This control mainly exists to mitigate against password reuse of the macOS account password in other realms that may be more prone to compromise. Attackers take advantage of exposed information to attack other accounts.</t>
  </si>
  <si>
    <t>Perform the following to ensure that the passwords expire after at most 90 days:
Graphical Method:
1) Open System Preferences
2) Select Profiles
3) Verify that an installed profile has `Max Age (days)` set to ≤ `90`
Terminal Method:
Run the following command to verify that the password expires after at most 90 days:
$ sudo /usr/bin/pwpolicy -getaccountpolicies | /usr/bin/grep -A1 policyAttributeDaysUntilExpiration | /usr/bin/tail -1 | /usr/bin/cut -d'&gt;' -f2 | /usr/bin/cut -d '&lt;' -f1
The output should be ≤ `90`
Or
Run the following command to verify that a profile is installed that requires passwords to expire less than or equal to 90 days:
$ sudo /usr/bin/profiles -P -o stdout | /usr/bin/grep "maxPINAgeInDays" 
The output should include `maxPINAgeInDays` ≤ `90`;</t>
  </si>
  <si>
    <t>Password age is set for 90 days or less for all user accounts.</t>
  </si>
  <si>
    <t>Perform the following to enable passwords expiring at no greater than 90 days:
Terminal Method:
Run the following command to require that passwords expire after at most 365 days:
$ sudo /usr/bin/pwpolicy -n /Local/Default -setglobalpolicy "maxMinutesUntilChangePassword=&lt;value≤525600&gt;"
Example:
$ sudo /usr/bin/pwpolicy -n /Local/Default -setglobalpolicy "maxMinutesUntilChangePassword=43200"
Profile Method:
1) Create or edit a configuration profile with the PayLoadType of `com.apple.mobiledevice.passwordpolicy`
2) Add the key `maxPINAgeInDays`
3) Set the key to `&lt;integer&gt;&lt;value≤365&gt;&lt;/integer&gt;`</t>
  </si>
  <si>
    <t>Set password age to 90 or fewer days for administrators, and for standard users. One method to achieve the recommended state is to execute one of the following:
Terminal Method:
Run the following command to require that passwords expire after at most 90 days:
$ sudo /usr/bin/pwpolicy -n /Local/Default -setglobalpolicy "maxMinutesUntilChangePassword=&lt;value≤525600&gt;"
Example:
$ sudo /usr/bin/pwpolicy -n /Local/Default -setglobalpolicy "maxMinutesUntilChangePassword=43200"
Profile Method:
1) Create or edit a configuration profile with the PayLoadType of `com.apple.mobiledevice.passwordpolicy`
2) Add the key `maxPINAgeInDays`
3) Set the key to `&lt;integer&gt;&lt;value≤90&gt;&lt;/integer&gt;`</t>
  </si>
  <si>
    <t>To close this finding, please provide a screenshot showing the password age is set to 90 or fewer days for administrators, and for standard users with the agency's CAP.</t>
  </si>
  <si>
    <t>MacOSX12.0-61</t>
  </si>
  <si>
    <t>Configure Password History</t>
  </si>
  <si>
    <t>Perform the following to ensure that the password is not the same as at least the last 24 passwords:
Graphical Method:
1) Open System Preferences
2) Select Profiles
3) Verify that an installed profile has `Max History Kept` set to ≥ `24`
Terminal Method:
Run the following command to verify that the password is required to be different from at least the last 24 passwords:
$ sudo /usr/bin/pwpolicy -getaccountpolicies | /usr/bin/grep -A1 policyAttributePasswordHistoryDepth | /usr/bin/tail -1 | /usr/bin/cut -d'&gt;' -f2 | /usr/bin/cut -d '&lt;' -f1
The output should be ≥ `24`
Or
Run the following command to verify that a profile is installed that requires passwords history of at least the previous 24 passwords:
$ sudo /usr/bin/profiles -P -o stdout | /usr/bin/grep "pinHistory" 
The output should include `pinHistory` ≥ `24`;</t>
  </si>
  <si>
    <t>Password history is set to 24 iterations or higher.</t>
  </si>
  <si>
    <t>Perform the following to enable new passwords to be different than at least the last 24 passwords:
Terminal Method:
Run the following command to require that the password must to be different from at least the last 24 passwords:
$ sudo /usr/bin/pwpolicy -n /Local/Default -setglobalpolicy "usingHistory=&lt;value≥15&gt;"
Example:
$ sudo /usr/bin/pwpolicy -n /Local/Default -setglobalpolicy "usingHistory=24"
Profile Method:
1) Create or edit a configuration profile with the PayLoadType of `com.apple.mobiledevice.passwordpolicy`
2) Add the key `pinHistory`
3) Set the key to `&lt;integer&gt;&lt;value≥24&gt;&lt;/integer&gt;`</t>
  </si>
  <si>
    <t>Set the password history to 24 or more password. One method to achieve the recommended state is to execute one of the following:
Terminal Method:
Run the following command to require that the password must to be different from at least the last 24 passwords:
$ sudo /usr/bin/pwpolicy -n /Local/Default -setglobalpolicy "usingHistory=&lt;value≥24&gt;"
Example:
$ sudo /usr/bin/pwpolicy -n /Local/Default -setglobalpolicy "usingHistory=24"
Profile Method:
1) Create or edit a configuration profile with the PayLoadType of `com.apple.mobiledevice.passwordpolicy`
2) Add the key `pinHistory`
3) Set the key to `&lt;integer&gt;&lt;value≥24&gt;&lt;/integer&gt;`</t>
  </si>
  <si>
    <t>MacOSX12.0-62</t>
  </si>
  <si>
    <t>Set Sudo Timeout Period to Zero</t>
  </si>
  <si>
    <t>Perform the following to verify the sudo timeout period:
$ sudo /usr/bin/grep -e "timestamp" /etc/sudoers
Defaults timestamp_timeout=0</t>
  </si>
  <si>
    <t>The Sudo Timeout Period Is Set to Zero.</t>
  </si>
  <si>
    <t>The Sudo Timeout Period is not set to Zero.</t>
  </si>
  <si>
    <t>Run the following command to edit the sudo settings:
$ sudo /usr/sbin/visudo 
Add the line `Defaults timestamp_timeout=0` in the `Override built-in defaults` section.</t>
  </si>
  <si>
    <t>Reduce the sudo timeout period. One method to achieve the recommended state is to execute one of the following:
$ sudo visudo 
Add the line `Defaults timestamp_timeout=0` in the `Override built-in defaults` section.</t>
  </si>
  <si>
    <t>To close this finding, please provide a screenshot showing the Defaults timestamp_timeout is set to 0 with the agency's CAP.</t>
  </si>
  <si>
    <t>MacOSX12.0-63</t>
  </si>
  <si>
    <t>Run the following commands to verify that the default sudoers controls are in place with explicit tickets per tty:
$ sudo /usr/bin/grep -E -s '!tty_tickets' /etc/sudoers /etc/sudoers.d/*
Nothing should be returned.
$ sudo /usr/bin/grep -E -s 'timestamp_type' /etc/sudoers /etc/sudoers.d/*
Ensure that nothing is returned or that the output does not include `timestamp_type=ppid` or `timestamp_type=global`</t>
  </si>
  <si>
    <t>Separate Timestamp is enabled for Each User/tty Combo.</t>
  </si>
  <si>
    <t>Separate Timestamp is not enabled for Each User/tty Combo.</t>
  </si>
  <si>
    <t>5.4</t>
  </si>
  <si>
    <t>Use a separate timestamp for each user/tty combo. One method to achieve the recommended state is to execute one of the following:
Edit the `/etc/sudoers` file with `visudo` and remove `!tty_tickets` from any Defaults line. If there is a Default line of `timestamp_type=` with a value other than `tty`, change the value to `tty`
If there is a file in the `/etc/sudoers.d/` folder that contains `Defaults !tty_tickets`, edit the file and remove `!tty_tickets` from any Defaults line. If there is a file `/etc/sudoers.d/` folder that contains a Default line of `timestamp_type=` with a value other than `tty`, change the value to `tty`</t>
  </si>
  <si>
    <t>MacOSX12.0-64</t>
  </si>
  <si>
    <t>Disable "root" Account</t>
  </si>
  <si>
    <t xml:space="preserve">Perform the following to ensure that the root user is not enabled:
Graphical Method:
1) Open /System/Library/CoreServices/Applications/Directory Utility
2) Click the lock icon to unlock the service
3) Click Edit
4) Verify that the menu shows Enable Root User, not Disable Root User
Terminal Method:
Run the following command to verify the  root user has not been enabled:
$ sudo /usr/bin/dscl . -read /Users/root AuthenticationAuthority
No such key: AuthenticationAuthority 
</t>
  </si>
  <si>
    <t>The root user is disabled.</t>
  </si>
  <si>
    <t>The root user is not disabled.</t>
  </si>
  <si>
    <t>5.6</t>
  </si>
  <si>
    <t>Perform the following to ensure that the root user is disabled:
Graphical Method:
1) Open /System/Library/CoreServices/Applications/Directory Utility
2) Click the lock icon to unlock the service
3) Click Edit
4) Click Disable Root User
Terminal Method:
Run the following command to disable the root user:
$ sudo /usr/sbin/dsenableroot -d
username = root
user password:</t>
  </si>
  <si>
    <t>Disable root account. One method to achieve the recommended state is to execute one of the following:
Graphical Method:
1) Open /System/Library/CoreServices/Applications/Directory Utility
2) Click the lock icon to unlock the service
3) Click Edit
4) Click Disable Root User
Terminal Method:
Run the following command to disable the root user:
$ sudo /usr/sbin/dsenableroot -d
username = root
user password:</t>
  </si>
  <si>
    <t>To close this finding, please provide a screenshot showing root account is disabled with the agency's CAP.</t>
  </si>
  <si>
    <t>MacOSX12.0-65</t>
  </si>
  <si>
    <t>Perform the following to ensure that automatic login is not enabled:
Graphical Method:
1) Open System Preferences
2) Select Users</t>
  </si>
  <si>
    <t>Automatic Login is disabled.</t>
  </si>
  <si>
    <t>Automatic Login is not disabled.</t>
  </si>
  <si>
    <t>Perform the following to set automatic login to off:
Graphical Method:
1) Open System Preferences
2) Select Users &amp; Groups
3) Click the lock to authenticate
4) Select Login Options
5) Select Automatic login and set it to Off
Terminal Method:
Run the following command to disable automatic login:
$ sudo /usr/bin/defaults delete /Library/Preferences/com.apple.loginwindow autoLoginUser
Profile Method:
1) Create or edit a configuration profile with the PayLoadType of `com.apple.loginwindow`
2) Add the key `com.apple.login.mcx.DisableAutoLoginClient`
3) Set the key to `&lt;true/&gt;`</t>
  </si>
  <si>
    <t>Disable automatic login. One method to achieve the recommended state is to execute one of the following:
Graphical Method:
1) Open System Preferences
2) Select Users &amp; Groups
3) Click the lock to authenticate
4) Select Login Options
5) Select Automatic login and set it to Off
Terminal Method:
Run the following command to disable automatic login:
$ sudo /usr/bin/defaults delete /Library/Preferences/com.apple.loginwindow autoLoginUser
Profile Method:
1) Create or edit a configuration profile with the PayLoadType of `com.apple.loginwindow`
2) Add the key `com.apple.login.mcx.DisableAutoLoginClient`
3) Set the key to `&lt;true/&gt;`</t>
  </si>
  <si>
    <t>To close this finding, please provide a screenshot showing automatic login is disabled with the agency's CAP.</t>
  </si>
  <si>
    <t>MacOSX12.0-66</t>
  </si>
  <si>
    <t>Enable Password is Required to Wake the Computer From Sleep or Screen Saver</t>
  </si>
  <si>
    <t xml:space="preserve">Perform the following to verify that a password is required to wake from sleep or screen saver:
Graphical Method:
1) Open System Preferences
2) Select Security 
 askForPasswordDelay = &lt;0,5&gt;;
</t>
  </si>
  <si>
    <t>Perform the following to enable a password for unlock after a screen saver begins or after sleep:
Graphical Method:
1) Open System Preferences
2) Select Security &amp; Privacy
3) Select General
4) Set Require password after or screensaver begins with a time of `immediately` or `5 seconds'
Profile Method:
1) Create or edit a configuration profile with the PayLoadType of `com.apple.screensaver`
2) Add the key `askForPassword`
3) Set the key to `&lt;/true&gt;`
2) Add the key `askForPasswordDelay`
3) Set the key to `&lt;integer&gt;&lt;0,5&gt;&lt;/integer&gt;`</t>
  </si>
  <si>
    <t>Enable a password for unlock after a screen saver begins. One method to achieve the recommended state is to execute one of the following:
Graphical Method:
1) Open System Preferences
2) Select Security &amp; Privacy
3) Select General
4) Set Require password after or screensaver begins with a time of `immediately` or `5 seconds'
Profile Method:
1) Create or edit a configuration profile with the PayLoadType of `com.apple.screensaver`
2) Add the key `askForPassword`
3) Set the key to `&lt;/true&gt;`
2) Add the key `askForPasswordDelay`
3) Set the key to `&lt;integer&gt;&lt;0,5&gt;&lt;/integer&gt;`</t>
  </si>
  <si>
    <t>To close this finding, please provide a screenshot showing the require password after or screensaver begins option is selected with the agency's CAP.</t>
  </si>
  <si>
    <t>MacOSX12.0-67</t>
  </si>
  <si>
    <t>Require an administrator password to access system-wide preferences</t>
  </si>
  <si>
    <t>Perform the following to verify that an administrator password is required to access system-wide preferences:
Graphical Method:
1) Open System Preferences
2) Select Security &amp; Privacy
3) Select General
4) Select Advanced...
5. Verify that Require an administrator password to access system-wide preferences is set
Terminal Method:
Run the following command to verify that accessing system-wide preferences requires an administrator password:
$ sudo security authorizationdb read system.preferences 2&gt; /dev/null | grep -A1 shared | grep false
&lt;false/&gt;</t>
  </si>
  <si>
    <t>5.10</t>
  </si>
  <si>
    <t xml:space="preserve">Perform the following to verify that an administrator password is required to access system-wide preferences:
Graphical Method:
1) Open System Preferences
2) Select Security &amp; Privacy
3) Select General
4) Select Advanced...
5) Set Require an administrator password to access system-wide preferences
Terminal Method:
The authorizationdb settings cannot be written to directly, so the plist must be exported out to temporary file. Changes can be made to the temporary plist, then imported back into the authorizationdb settings.
Run the following commands to enable that an administrator password is required to access system-wide preferences:
$ sudo security authorizationdb read system.preferences &gt; /tmp/system.preferences.plist
YES (0)
$ sudo defaults write /tmp/system.preferences.plist shared -bool false
$ sudo security authorizationdb write system.preferences &lt; /tmp/system.preferences.plist
YES (0)
</t>
  </si>
  <si>
    <t>Enable that an administrator password is required to access system-wide preferences. One method to achieve the recommended state is to execute one of the following:
Graphical Method:
1) Open System Preferences
2) Select Security &amp; Privacy
3) Select General
4) Select Advanced...
5) Set Require an administrator password to access system-wide preferences
Terminal Method:
The authorizationdb settings cannot be written to directly, so the plist must be exported out to temporary file. Changes can be made to the temporary plist, then imported back into the authorizationdb settings.
Run the following commands to enable that an administrator password is required to access system-wide preferences:
$ sudo security authorizationdb read system.preferences &gt; /tmp/system.preferences.plist
YES (0)
$ sudo defaults write /tmp/system.preferences.plist shared -bool false
$ sudo security authorizationdb write system.preferences &lt; /tmp/system.preferences.plist
YES (0)</t>
  </si>
  <si>
    <t>To close this finding, please provide a screenshot showing administrator password is required to access system-wide preferences option is selected with the agency's CAP.</t>
  </si>
  <si>
    <t>MacOSX12.0-68</t>
  </si>
  <si>
    <t>Ensure an administrator account cannot login to another user's active and locked session</t>
  </si>
  <si>
    <t>MacOS has a privilege that can be granted to any user that will allow that user to unlock active user's sessions.</t>
  </si>
  <si>
    <t>Run the following command to verify that a user cannot log into another user's active and/or locked session:
$ sudo security authorizationdb read system.login.screensaver 2&gt;&amp;1 | /usr/bin/grep -c 'use-login-window-ui' 
1</t>
  </si>
  <si>
    <t>Run the following command to disable a user logging into another user's active and/or locked session:
$ sudo security authorizationdb write system.login.screensaver use-login-window-ui
YES (0)</t>
  </si>
  <si>
    <t>Disable a user logging into another user's active and/or locked session. One method to achieve the recommended state is to execute the following command(s):
$ sudo security authorizationdb write system.login.screensaver use-login-window-ui
YES (0))</t>
  </si>
  <si>
    <t>To close this finding, please provide a screenshot showing ability to login to another user's active and locked session is disabled with the agency's CAP.</t>
  </si>
  <si>
    <t>MacOSX12.0-69</t>
  </si>
  <si>
    <t>Perform the following to ensure that the a login banner is configured:
Graphical Method:
1) Open System Preferences
2) Select Profiles
3) Verify that an installed profile has `Banner Text` is configured to your organization's required text
Terminal Method:
Run the following command to verify that a custom message on the login screen is configured:
$ sudo /usr/bin/defaults read /Library/Preferences/com.apple.loginwindow.plist LoginwindowText
If the output is `The domain/default pair of (/Library/Preferences/com.apple.loginwindow.plist, LoginwindowText) does not exist`, the system is not compliant.
Example:
$ sudo /usr/bin/defaults read /Library/Preferences/com.apple.loginwindow.plist LoginwindowText
Center for Internet Security Test Message
Or
Run the following command to verify that a profile is installed that configures a login banner:
$ sudo /usr/bin/profiles -P -o stdout | /usr/bin/grep "LoginwindowText"
The output should include `LoginwindowText` set to your organization's required text.
Example:
$ sudo /usr/bin/profiles -P -o stdout | /usr/bin/grep "LoginwindowText"
LoginwindowText = "This computer is configured to the CIS Benchmarks.";</t>
  </si>
  <si>
    <t>Perform the following to enable a login banner set to your organization's required text:
Terminal Method:
Run the following command to enable a custom login screen message:
$ sudo /usr/bin/defaults write /Library/Preferences/com.apple.loginwindow LoginwindowText "&lt;custom.message&gt;"
Example:
$ sudo /usr/bin/defaults write /Library/Preferences/com.apple.loginwindow LoginwindowText "Center for Internet Security Test Message"
Profile Method:
1) Create or edit a configuration profile with the PayLoadType of `com.apple.loginwindow`
2) Add the key `LoginwindowText`
3) Set the key to `&lt;string&gt;&lt;Your organization's required text&gt;&lt;/string&gt;</t>
  </si>
  <si>
    <t>Enable a custom login screen message. One method to achieve the recommended state is to execute one of the following:
Terminal Method:
Run the following command to enable a custom login screen message:
$ sudo /usr/bin/defaults write /Library/Preferences/com.apple.loginwindow LoginwindowText "&lt;custom.message&gt;"
Example:
$ sudo /usr/bin/defaults write /Library/Preferences/com.apple.loginwindow LoginwindowText "Center for Internet Security Test Message"
Profile Method:
1) Create or edit a configuration profile with the PayLoadType of `com.apple.loginwindow`
2) Add the key `LoginwindowText`
3) Set the key to `&lt;string&gt;&lt;Your organization's required text&gt;&lt;/string&gt;
The warning banner must include the following four:
1) The system contains US government information.
2) User's actions are monitored and audited.
3) Unauthorized use of the system is prohibited. 
4) Unauthorized use of the system is subject to criminal and civil penalties.
Please refer to the IRS Publication 1075, Section 4.1 ACCESS CONTROL (AC-8: System Use Notification) for guidance and Exhibit 8 for examples.</t>
  </si>
  <si>
    <t>MacOSX12.0-70</t>
  </si>
  <si>
    <t>Ensure Users' Accounts Do Not Have a Password Hint</t>
  </si>
  <si>
    <t>Run the following command to verify that no users have a password hint:
$ sudo /usr/bin/dscl . -list /Users hint
The output will list all users. If there are any text listed with the user, then the machine is not compliant.
Example:
$ sudo /usr/bin/dscl . -list /Users hint
firstuser passwordhint
seconduser passwordhint2
thirduser
fourthuser 
Guest</t>
  </si>
  <si>
    <t>5.14</t>
  </si>
  <si>
    <t>Perform the following to remove a user's password hint:
Graphical Method:
1) Open System Preferences
2) Select Users &amp; Groups
3) Select the Current User
4) Select Change Password
5) Change the password and ensure that no text is entered in the Password hint box
Terminal Method:
Run the following command to remove a user's password hint:
$ sudo /usr/bin/dscl . -delete /Users/&lt;username&gt; hint
Example:
$ sudo /usr/bin/dscl . -delete /Users/firstuser hint
$ sudo /usr/bin/dscl . -delete /Users/seconduser hint</t>
  </si>
  <si>
    <t>Remove a user's password hint. One method to achieve the recommended state is to execute one of the following:
Graphical Method:
1) Open System Preferences
2) Select Users &amp; Groups
3) Select the Current User
4) Select Change Password
5) Change the password and ensure that no text is entered in the Password hint box
Terminal Method:
Run the following command to remove a user's password hint:
$ sudo /usr/bin/dscl . -delete /Users/&lt;username&gt; hint
Example:
$ sudo /usr/bin/dscl . -delete /Users/firstuser hint
$ sudo /usr/bin/dscl . -delete /Users/seconduser hint</t>
  </si>
  <si>
    <t>MacOSX12.0-71</t>
  </si>
  <si>
    <t>Enable Login Window Displays as Name and Password</t>
  </si>
  <si>
    <t>Perform the following to verify that the login window displays name and password:
Graphical Method:
1) Open System Preferences
2) Select Users and Groups
3) Select Login Options
4) Verify that Name and Password is set
Or
1) Open System Preferences
2) Select Profiles
3) Verify that an installed profile has `Show Full Name` set to `True`
Terminal Method:
Run the following command to verify the login window displays name and password:
$ sudo /usr/bin/defaults read /Library/Preferences/com.apple.loginwindow SHOWFULLNAME 
1
Note: If the system returns `The domain/default pair of (/Library/Preferences/com.apple.loginwindow, SHOWFULLNAME) does not exist` then this setting was not initially set and may not have left an auditable artifact.
Or
Run the following command to verify that a profile is installed that configures the login window to display as name and password:
$ sudo /usr/bin/profiles -P -o stdout | /usr/bin/grep 'SHOWFULLNAME' 
SHOWFULLNAME = 1;</t>
  </si>
  <si>
    <t>Login Window Displays as Name and Password is enabled.</t>
  </si>
  <si>
    <t>Login Window Displays as Name and Password is not enabled.</t>
  </si>
  <si>
    <t>Perform the following to ensure the login window display name and password:
Graphical Method:
1) Open System Preferences
2) Select Users and Groups
3) Select Login Options
4) Set Name and Password
Terminal Method:
Run the following command to enable the login window to display name and password: 
$ sudo /usr/bin/defaults write /Library/Preferences/com.apple.loginwindow SHOWFULLNAME -bool true
Note: The GUI will not display the updated setting until the current user(s) logs out.
Profile Method:
1) Create or edit a configuration profile with the PayLoadType of `com.apple.loginwindow`
2) Add the key `SHOWFULLNAME`
3) Set the key to `&lt;/true&gt;`</t>
  </si>
  <si>
    <t>Disable password hints. One method to achieve the recommended state is to execute one of the following:
Graphical Method:
1) Open System Preferences
2) Select Users and Groups
3) Select Login Options
4) Set Name and Password
Terminal Method:
Run the following command to enable the login window to display name and password: 
$ sudo /usr/bin/defaults write /Library/Preferences/com.apple.loginwindow SHOWFULLNAME -bool true
Note: The GUI will not display the updated setting until the current user(s) logs out.
Profile Method:
1) Create or edit a configuration profile with the PayLoadType of `com.apple.loginwindow`
2) Add the key `SHOWFULLNAME`
3) Set the key to `&lt;/true&gt;`</t>
  </si>
  <si>
    <t>To close this finding, please provide a screenshot showing the show password hints is disabled with the agency's CAP.</t>
  </si>
  <si>
    <t>MacOSX12.0-72</t>
  </si>
  <si>
    <t>Perform the following to verify if password hints are shown:
Graphical Method:
1) Open System Preferences
2) Select Users</t>
  </si>
  <si>
    <t>Perform the to disable password hints from being shown:
Graphical Method:
1) Open System Preferences
2) Select Users &amp; Groups
3) Select Login Options
4) Uncheck Show password hints
Terminal Method:
Run the following command to disable password hints:
$ sudo /usr/bin/defaults write /Library/Preferences/com.apple.loginwindow RetriesUntilHint -int 0
Profile Method:
1) Create or edit a configuration profile with the PayLoadType of `com.apple.mobiledevice.passwordpolicy`
2) Add the key `RetriesUntilHint`
3) Set the key to `&lt;integer&gt;0&lt;/integer&gt;`</t>
  </si>
  <si>
    <t>To close this finding, please provide a screenshot showing the guest account login is disabled with the agency's CAP.</t>
  </si>
  <si>
    <t>MacOSX12.0-73</t>
  </si>
  <si>
    <t>Disable Guest Account</t>
  </si>
  <si>
    <t>Perform the following to ensure that the guest account is not available:
Graphical Method:
1) Open System Preferences
2) Select Users 
$ sudo /usr/bin/profiles -P -o stdout | /usr/bin/grep 'DisableGuestAccount' 
EnableGuestAccount = 0;</t>
  </si>
  <si>
    <t>Guest Account Is Disabled.</t>
  </si>
  <si>
    <t>Guest Account is not Disabled.</t>
  </si>
  <si>
    <t>Perform the following to disable guest account availability:
Graphical Method:
1) Open System Preferences
2) Select Users &amp; Groups
3) Select Guest User
4) Uncheck Allow guests to log in to this computer
Terminal Method:
Run the following command to disable the guest account:
$ sudo /usr/bin/defaults write /Library/Preferences/com.apple.loginwindow GuestEnabled -bool false
Profile Method:
1) Create or edit a configuration profile with the PayLoadType of `com.apple.loginwindow`
2) Add the key `DisableGuestAccount`
3) Set the key to `&lt;/true&gt;`
4) Add the key `EnableGuestAccount`
5) Set the key to `&lt;/false&gt;`</t>
  </si>
  <si>
    <t>Disable the guest account. One method to achieve the recommended state is to execute one of the following:
$ sudo defaults write /Library/Preferences/com.apple.AppleFileServer guestAccess -bool false
$ sudo defaults write /Library/Preferences/SystemConfiguration/com.apple.smb.server AllowGuestAccess -bool false</t>
  </si>
  <si>
    <t>To close this finding, please provide a screenshot showing allow guests to connect to shared folders is disabled with the agency's CAP.</t>
  </si>
  <si>
    <t>MacOSX12.0-74</t>
  </si>
  <si>
    <t>Disable Guest Access to Shared Folders</t>
  </si>
  <si>
    <t>Perform the following to ensure that guests cannot connect to shared folders:
Graphical Method:
1) Open System Preferences
2) Select Users</t>
  </si>
  <si>
    <t>Guest Access to Shared Folders Is Disabled.</t>
  </si>
  <si>
    <t>Guest Access to Shared Folders is not Disabled.</t>
  </si>
  <si>
    <t xml:space="preserve">Perform the following to no longer allow guest user access to shared folders:
Graphical Method:
1) Open System Preferences
2) Select Users &amp; Groups
3) Select Guest User
4) Uncheck Allow guests to connect to shared folders
Terminal Method:
Run the following commands to verify that shared folders are not accessible to guest users:
$ sudo /usr/bin/defaults write /Library/Preferences/SystemConfiguration/com.apple.smb.server AllowGuestAccess -bool false
Profile Method:
1) Create or edit a configuration profile with the PayLoadType of `com.apple.smb.server`
2) Add the key `Forced`
3) Set the key to the following:
&lt;array&gt;
 &lt;dict&gt;
 &lt;key&gt;mcx_preference_settings&lt;/key&gt;
 &lt;dict&gt;
 &lt;key&gt;AllowGuestAccess&lt;/key&gt;
 &lt;false/&gt;
 &lt;/dict&gt;
 &lt;/dict&gt;
&lt;/array&gt;
</t>
  </si>
  <si>
    <t>Remove Guest home folder. One method to achieve the recommended state is to execute one of the following:
Graphical Method:
1) Open System Preferences
2) Select Users &amp; Groups
3) Select Guest User
4) Uncheck Allow guests to log in to this computer
Terminal Method:
Run the following command to disable the guest account:
$ sudo /usr/bin/defaults write /Library/Preferences/com.apple.loginwindow GuestEnabled -bool false
Profile Method:
1) Create or edit a configuration profile with the PayLoadType of `com.apple.loginwindow`
2) Add the key `DisableGuestAccount`
3) Set the key to `&lt;/true&gt;`
4) Add the key `EnableGuestAccount`
5) Set the key to `&lt;/false&gt;`</t>
  </si>
  <si>
    <t>To close this finding, please provide a screenshot showing home guest folder is removed with the agency's CAP.</t>
  </si>
  <si>
    <t>MacOSX12.0-75</t>
  </si>
  <si>
    <t>Ensure the Guest Home Folder Does Not Exist</t>
  </si>
  <si>
    <t>Run the following command to verify if the Guest user home folder exists:
$ sudo /bin/ls /Users/ | /usr/bin/grep Guest</t>
  </si>
  <si>
    <t>The Guest Home Folder does not exist</t>
  </si>
  <si>
    <t>The Guest Home Folder does exist.</t>
  </si>
  <si>
    <t xml:space="preserve">Run the following command to remove the Guest user home folder:
$ sudo /bin/rm -R /Users/Guest </t>
  </si>
  <si>
    <t xml:space="preserve">Remove the Guest user home folder. One method to achieve the recommended state is to execute the following command(s):
$ sudo /bin/rm -R /Users/Guest </t>
  </si>
  <si>
    <t>To close this finding, please provide a screenshot showing guest home folder does not exist with the agency's CAP.</t>
  </si>
  <si>
    <t>MacOSX12.0-76</t>
  </si>
  <si>
    <t>Enable Show All Filename Extensions Setting</t>
  </si>
  <si>
    <t>Perform the following to ensure that file extensions are shown:
Graphical Method:
1) Open Finder
2) Select Finder in the Menu Bar
3) Select Preferences
4) Select Advanced
5. Verify that Show all filename extensions is set
Terminal Method:
Run the following command to verify that displaying of file extensions is enabled: 
$ sudo -u &lt;username&gt; /usr/bin/defaults read /Users/&lt;username&gt;/Library/Preferences/.GlobalPreferences.plist AppleShowAllExtensions
1
Example:
$ sudo -u firstuser /usr/bin/defaults read /Users/firstuser/Library/Preferences/.GlobalPreferences.plist AppleShowAllExtensions
1
$ sudo -u seconduser /usr/bin/defaults read /Users/secondname/Library/Preferences/.GlobalPreferences.plist AppleShowAllExtensions
The domain/default pair of (/Users/secondname/Library/Preferences/.GlobalPreferences.plist, AppleShowAllExtensions) does not exist</t>
  </si>
  <si>
    <t>All Filename Extensions Setting is Enabled.</t>
  </si>
  <si>
    <t>All Filename Extensions Setting is not Enabled.</t>
  </si>
  <si>
    <t xml:space="preserve">HCM37: Configuration settings and benchmarks have not been defined </t>
  </si>
  <si>
    <t>Perform the following to ensure file extensions are shown:
Graphical Method:
1) Open Finder
2) Select Finder in the Menu Bar
3) Select Preferences
4) Select Advanced
5) Set Show all filename extensions
Terminal Method:
Run the following command to enable displaying of file extensions:
$ sudo -u &lt;username&gt; /usr/bin/defaults write /Users/&lt;username&gt;/Library/Preferences/.GlobalPreferences.plist AppleShowAllExtensions -bool true
Example:
$ sudo -u seconduser /usr/bin/defaults write /Users/secondname/Library/Preferences/.GlobalPreferences.plist AppleShowAllExtensions -bool true</t>
  </si>
  <si>
    <t>Enable Show All Filename Extensions Setting One method to achieve the recommended state is to execute one of the following:
Graphical Method:
1) Open Finder
2) Select Finder in the Menu Bar
3) Select Preferences
4) Select Advanced
5) Set Show all filename extensions
Terminal Method:
Run the following command to enable displaying of file extensions:
$ sudo -u &lt;username&gt; /usr/bin/defaults write /Users/&lt;username&gt;/Library/Preferences/.GlobalPreferences.plist AppleShowAllExtensions -bool true
Example:
$ sudo -u seconduser /usr/bin/defaults write /Users/secondname/Library/Preferences/.GlobalPreferences.plist AppleShowAllExtensions -bool true</t>
  </si>
  <si>
    <t>MacOSX12.0-77</t>
  </si>
  <si>
    <t>Disable Automatic Opening of Safe Files in Safari</t>
  </si>
  <si>
    <t>Safari will automatically run or execute what it considers safe files. This can include installers and other files that execute on the operating system. Safari evaluates file safety by using a list of filetypes maintained by Apple. The list of files include text, image, video and archive formats that would be run in the context of the OS rather than the browser.</t>
  </si>
  <si>
    <t>Perform the following to verify that safe files are not opened on download in Safari:
Graphical Method:
1) Open Safari
2) Select Safari from the menu bar
3) Select Preferences
4) Select General
5. Verify that Open "safe" files after downloading is not set
Or
1) Open System Preferences
2) Select Profiles
3) Verify that an installed profile has `AutoOpenSafeDownloads = 0` is set
Terminal Method:
Run the following command to verify that opening safe files in Safari is disabled:
$ sudo -u &lt;username&gt; /usr/bin/defaults read /Users/&lt;username&gt;/Library/Containers/com.apple.Safari/Data/Library/Preferences/com.apple.Safari AutoOpenSafeDownloads
0
Example:
$ sudo -u firstuser /usr/bin/defaults read /Users/firstuser/Library/Containers/com.apple.Safari/Data/Library/Preferences/com.apple.Safari AutoOpenSafeDownloads
0
Note: To run the Terminal commands, Terminal must be granted Full Disk Access in the Security</t>
  </si>
  <si>
    <t>Automatic Opening of Safe Files in Safari is disabled.</t>
  </si>
  <si>
    <t>Automatic Opening of Safe Files in Safari is not disabled.</t>
  </si>
  <si>
    <t>Perform the following to set safe files to not open after downloading in Safari:
Graphical Method:
1) Open Safari
2) Select Safari from the menu bar
3) Select Preferences
4) Select General
5) Uncheck Open "safe" files after downloading
Terminal Method:
Run the following command to disable safe files from not opening in Safari:
$ sudo -u &lt;username&gt; /usr/bin/defaults write /Users/&lt;username&gt;/Library/Containers/com.apple.Safari/Data/Library/Preferences/com.apple.Safari AutoOpenSafeDownloads -bool false
Example:
$ sudo -u firstuser /usr/bin/defaults write /Users/firstuser/Library/Containers/com.apple.Safari/Data/Library/Preferences/com.apple.Safari AutoOpenSafeDownloads -bool false
**Note:** To run the Terminal commands, Terminal must be granted Full Disk Access in the Security &amp; Privacy pane in System Preferences.
Profile Method:
1) Create or edit a configuration profile with the PayLoadType of `com.apple.Safari`
2) Add the key `Forced`
3) Set the key to the following:
&lt;array&gt;
&lt;dict&gt;
&lt;key&gt;mcx_preference_settings&lt;/key&gt;
&lt;dict&gt;
&lt;key&gt;AutoOpenSafeDownloads&lt;/key&gt;
&lt;false/&gt;
&lt;/dict&gt;
&lt;/dict&gt;
&lt;/array&gt;</t>
  </si>
  <si>
    <t>Disable the automatic run of safe files in Safari. One method to achieve the recommended state is to execute one of the following:
Graphical Method:
1) Open Safari
2) Select Safari from the menu bar
3) Select Preferences
4) Select General
5) Uncheck Open "safe" files after downloading
Terminal Method:
Run the following command to disable safe files from not opening in Safari:
$ sudo -u &lt;username&gt; /usr/bin/defaults write /Users/&lt;username&gt;/Library/Containers/com.apple.Safari/Data/Library/Preferences/com.apple.Safari AutoOpenSafeDownloads -bool false
Example:
$ sudo -u firstuser /usr/bin/defaults write /Users/firstuser/Library/Containers/com.apple.Safari/Data/Library/Preferences/com.apple.Safari AutoOpenSafeDownloads -bool false
**Note:** To run the Terminal commands, Terminal must be granted Full Disk Access in the Security &amp; Privacy pane in System Preferences.
Profile Method:
1) Create or edit a configuration profile with the PayLoadType of `com.apple.Safari`
2) Add the key `Forced`
3) Set the key to the following:
&lt;array&gt;
&lt;dict&gt;
&lt;key&gt;mcx_preference_settings&lt;/key&gt;
&lt;dict&gt;
&lt;key&gt;AutoOpenSafeDownloads&lt;/key&gt;
&lt;false/&gt;
&lt;/dict&gt;
&lt;/dict&gt;
&lt;/array&gt;</t>
  </si>
  <si>
    <t>To close this finding, please provide a screenshot showing the automatic run of safe files in Safari is disabled with the agency's CAP.</t>
  </si>
  <si>
    <t>MacOSX13.0-01</t>
  </si>
  <si>
    <r>
      <rPr>
        <b/>
        <sz val="10"/>
        <rFont val="Arial"/>
        <family val="2"/>
      </rPr>
      <t>End of General Support:</t>
    </r>
    <r>
      <rPr>
        <sz val="10"/>
        <rFont val="Arial"/>
        <family val="2"/>
      </rPr>
      <t xml:space="preserve">
macOS 11.0 11/30/2023
macOS 12.0 Supported
macOS 13.0 Supported</t>
    </r>
  </si>
  <si>
    <t>MacOSX13.0-02</t>
  </si>
  <si>
    <t>Software vendors release security patches and software updates for their products when security vulnerabilities are discovered. There is no simple way to complete this action without a network connection to an Apple software repository. Please ensure appropriate access for this control. This check is only for what Apple provides through software update.
Software updates should be run at minimum every 30 days. Run the following command to verify when software update was previously run:
$ /usr/bin/sudo defaults read /Library/Preferences/com.apple.SoftwareUpdate | grep -e LastFullSuccessfulDate. 
The response should be in the last 30 days (_Example_): LastFullSuccessfulDate = "2020-07-30 12:45:25 +0000";</t>
  </si>
  <si>
    <t>Graphical Method:
Perform the following to ensure there are no available software updates:
1) Open System Settings
2) Select General
3) Select Software Update
4) Select Show Updates to verify that there are no software updates available
Terminal Method:
Run the following command to verify there are no software updates: 
$ /usr/bin/sudo /usr/sbin/softwareupdate -l
Software Update Tool
Finding available software
No new software available. 
Computers that have installed pre-release software in the past will fail this check if there are pre-release software updates available when audited.</t>
  </si>
  <si>
    <t>All Apple-provided Software is Current</t>
  </si>
  <si>
    <t>Graphical Method:
Perform the following to install all available software updates:
1) Open System Settings
2) Select General
3) Select Software Update
4) Select Update All
Terminal Method:
Run the following command to verify what packages need to be installed:
$ /usr/bin/sudo /usr/sbin/softwareupdate -l 
The output will include the following:
Software Update found the following new or updated software:
Run the following command to install all the packages that need to be updated:
$ /usr/bin/sudo /usr/sbin/softwareupdate -i -a -R
Or run the following command to install individual packages:
$ /usr/bin/sudo /usr/sbin/softwareupdate -i '&lt;package name&gt;'
example:
$ /usr/bin/sudo /usr/sbin/softwareupdate -l 
Software Update Tool
Finding available software
Software Update found the following new or updated software:
* iTunesX-12)8.2
iTunes (12)8.2), 273614K [recommended]
$ /usr/bin/sudo /usr/sbin/softwareupdate -i 'iTunesX-12)8.2'
Software Update Tool
Downloaded iTunes
Installing iTunes
Done with iTunes
Done.</t>
  </si>
  <si>
    <t>Ensure All Apple provided software is current. One method to achieve the recommended state is to execute one of the following:
Graphical Method:
Perform the following to install all available software updates:
1) Open System Settings
2) Select General
3) Select Software Update
4) Select Update All
Terminal Method:
Run the following command to verify what packages need to be installed:
$ /usr/bin/sudo /usr/sbin/softwareupdate -l 
The output will include the following:
Software Update found the following new or updated software:
Run the following command to install all the packages that need to be updated:
$ /usr/bin/sudo /usr/sbin/softwareupdate -i -a -R
Or run the following command to install individual packages:
$ /usr/bin/sudo /usr/sbin/softwareupdate -i '&lt;package name&gt;'
example:
$ /usr/bin/sudo /usr/sbin/softwareupdate -l 
Software Update Tool
Finding available software
Software Update found the following new or updated software:
* iTunesX-12)8.2
iTunes (12)8.2), 273614K [recommended]
$ /usr/bin/sudo /usr/sbin/softwareupdate -i 'iTunesX-12)8.2'
Software Update Tool
Downloaded iTunes
Installing iTunes
Done with iTunes
Done.</t>
  </si>
  <si>
    <t>MacOSX13.0-03</t>
  </si>
  <si>
    <t>Auto Update verifies that your system has the newest security patches and software updates. If "Automatically check for updates" is not selected, background updates for new malware definition files from Apple for XProtect and Gatekeeper will not occur.
http://macops.ca/os-x-admins-your-clients-are-not-getting-background-security-updates/
https://derflounder.wordpress.com/2014/12/17/forcing-xprotect-blacklist-updates-on-mavericks-and-yosemite/</t>
  </si>
  <si>
    <t>Graphical Method:
Perform the following steps to ensure the system is automatically checking for updates:
1) Open System Settings
2) Select General
3) Select Software Update
4) Select the i
5) Verify that Check for updates is enabled
Terminal Method:
Run the following command to verify that software updates are automatically checked: 
$ /usr/bin/sudo /usr/bin/osascript -l JavaScript &lt;&lt; EOS
$.NSUserDefaults.alloc.initWithSuiteName('com.apple.SoftwareUpdate')\
.objectForKey('AutomaticCheckEnabled').js
EOS
true</t>
  </si>
  <si>
    <t>Auto Update is enabled.</t>
  </si>
  <si>
    <t>Graphical Method:
Perform the steps following to enable the system to automatically check for updates:
1) Open System Settings
2) Select General
3) Select Software Update
4) Select the i
5) Set Check for updates to enabled
6) Select Done
Terminal Method:
Run the following command to enable auto update: 
$ /usr/bin/sudo /usr/bin/defaults write /Library/Preferences/com.apple.SoftwareUpdate AutomaticCheckEnabled -bool true 
Profile Method:
Create or edit a configuration profile with the following information:
1) The Payload Type string is com.apple.SoftwareUpdate
2) The key to include is AutomaticCheckEnabled
3) The key must be set to &lt;true/&gt;</t>
  </si>
  <si>
    <t>Enable Auto Update. One method to achieve the recommended state is to execute one of the following:
Graphical Method:
Perform the steps following to enable the system to automatically check for updates:
1) Open System Settings
2) Select General
3) Select Software Update
4) Select the i
5) Set Check for updates to enabled
6) Select Done
Terminal Method:
Run the following command to enable auto update: 
$ /usr/bin/sudo /usr/bin/defaults write /Library/Preferences/com.apple.SoftwareUpdate AutomaticCheckEnabled -bool true 
Profile Method:
Create or edit a configuration profile with the following information:
1) The Payload Type string is com.apple.SoftwareUpdate
2) The key to include is AutomaticCheckEnabled
3) The key must be set to &lt;true/&gt;</t>
  </si>
  <si>
    <t>To close this finding, please provide a screenshot showing auto update is enabled with the agency's CAP.</t>
  </si>
  <si>
    <t>MacOSX13.0-04</t>
  </si>
  <si>
    <t>In the GUI, both "Install macOS updates" and "Install app updates from the App Store" are dependent on whether "Download new updates when available" is selected.</t>
  </si>
  <si>
    <t>Perform the following to ensure the system is automatically checking for updates:
Graphical Method:
1) Open System Settings
2) Select General
3) Select Software Update
4) Select the i
5) Verify that Download new updates when available is enabled
Terminal Method:
Run the following command to verify that software updates are automatically checked: 
$ /usr/bin/sudo /usr/bin/osascript -l JavaScript &lt;&lt; EOS
$.NSUserDefaults.alloc.initWithSuiteName('com.apple.SoftwareUpdate')\
.objectForKey('AutomaticDownload').js
EOS
true</t>
  </si>
  <si>
    <t>Download New Updates When Available is enabled.</t>
  </si>
  <si>
    <t>Download New Updates When Available is not enabled.</t>
  </si>
  <si>
    <t>Perform the following to enable the system to automatically check for updates:
Graphical Method:
1) Open System Settings
2) Select General
3) Select Software Update
4) Select the i
5) Set Download new updates when available to enabled
6) Select Done
Terminal Method:
Run the following command to enable auto update: 
$ /usr/bin/sudo /usr/bin/defaults write /Library/Preferences/com.apple.SoftwareUpdate Automatic Download -bool true 
Profile Method:
Create or edit a configuration profile with the following information:
1) The Payload Type string is com.apple.SoftwareUpdate
2) The key to include is Automatic Download
3) The key must be set to &lt;true/&gt;</t>
  </si>
  <si>
    <t>Enable Download new updates when available. One method to achieve the recommended state is to execute one of the following:
Graphical Method:
1) Open System Settings
2) Select General
3) Select Software Update
4) Select the i
5) Set Download new updates when available to enabled
6) Select Done
Terminal Method:
Run the following command to enable auto update: 
$ /usr/bin/sudo /usr/bin/defaults write /Library/Preferences/com.apple.SoftwareUpdate Automatic Download -bool true 
Profile Method:
Create or edit a configuration profile with the following information:
1) The Payload Type string is com.apple.SoftwareUpdate
2) The key to include is Automatic Download
3) The key must be set to &lt;true/&gt;</t>
  </si>
  <si>
    <t>MacOSX13.0-05</t>
  </si>
  <si>
    <t>Enable Install of macOS Updates</t>
  </si>
  <si>
    <t>Ensure that macOS updates are installed after they are available from Apple. This setting enables macOS updates to be automatically installed. Some environments will want to approve and test updates before they are delivered. It is best practice to test first where updates can and have caused disruptions to operations. Automatic updates should be turned off where changes are tightly controlled and there are mature testing and approval processes. Automatic updates should not be turned off simply to allow the administrator to contact users in order to verify installation. A dependable, repeatable process involving a patch agent or remote management tool should be in place before auto-updates are turned off.</t>
  </si>
  <si>
    <t>Graphical Method:
Perform the following to ensure that macOS updates are set to auto update:
1) Open System Settings
2) Select General
3) Select Software Update
4) Select the i
5) Verify that Install macOS updates is enabled
or
1) Open System Settings
2) Select Privacy &amp; Security
3) Select Profiles
4) Verify that an installed profile has Automatically Install macOS Updates set to True
**Terminal Method:**
Run the following command to verify that macOS updates are automatically checked and installed:
$ /usr/bin/sudo /usr/bin/osascript -l JavaScript &lt;&lt; EOS
$.NSUserDefaults.alloc.initWithSuiteName('com.apple.SoftwareUpdate')\
.objectForKey('AutomaticallyInstallMacOSUpdates').js
EOS
true</t>
  </si>
  <si>
    <t>Install of macOS Updates is enabled.</t>
  </si>
  <si>
    <t>Install of macOS Updates is not enabled.</t>
  </si>
  <si>
    <t>Graphical Method:
Perform the following steps to enable macOS updates to run automatically:
1) Open System Settings
2) Select General
3) Select Software Update
4) Select the i
5) Set Install macOS updates to enabled
6) Select Done
Terminal Method:
Run the following command to  enable automatic checking and installing of macOS updates:
$ /usr/bin/sudo /usr/bin/defaults write /Library/Preferences/com.apple.SoftwareUpdate AutomaticallyInstallMacOSUpdates -bool TRUE
Profile Method:
Create or edit a configuration profile with the following information:
1) The Payload Type string is com.apple.SoftwareUpdate
2) The key to include is AutomaticallyInstallMacOSUpdates
3) The key must be set to &lt;true/&gt;</t>
  </si>
  <si>
    <t>Enable Install of macOS Updates. One method to achieve the recommended state is to execute one of the following:
Graphical Method:
Perform the following steps to enable macOS updates to run automatically:
1) Open System Settings
2) Select General
3) Select Software Update
4) Select the i
5) Set Install macOS updates to enabled
6) Select Done
Terminal Method:
Run the following command to  enable automatic checking and installing of macOS updates:
$ /usr/bin/sudo /usr/bin/defaults write /Library/Preferences/com.apple.SoftwareUpdate AutomaticallyInstallMacOSUpdates -bool TRUE
Profile Method:
Create or edit a configuration profile with the following information:
1) The Payload Type string is com.apple.SoftwareUpdate
2) The key to include is AutomaticallyInstallMacOSUpdates
3) The key must be set to &lt;true/&gt;</t>
  </si>
  <si>
    <t>To close this finding, please provide a screenshot showing install of macOS updates is enabled with the agency's CAP.</t>
  </si>
  <si>
    <t>MacOSX13.0-06</t>
  </si>
  <si>
    <t>Enable Install Application Updates from the App Store</t>
  </si>
  <si>
    <t>Ensure that application updates are installed after they are available from Apple. These updates do not require reboots or administrator privileges for end users.</t>
  </si>
  <si>
    <t>Graphical Method:
Perform the following steps to ensure that App Store updates install automatically:
1) Open System Settings
2) Select General
3) Select Software Update
4) Select the i
5) Verify that Install application updates from the App Store is enabled
or
1) Open System Settings
2) Select Privacy &amp; Security
2) Select Profiles
3) Verify that an installed profile has Automatically Install App Updates set to True
Terminal Method:
Run the following command to verify that App Store updates are auto updating:
$ /usr/bin/sudo /usr/bin/osascript -l JavaScript &lt;&lt; EOS
function run() {
let pref1 = ObjC.unwrap($.NSUserDefaults.alloc.initWithSuiteName('com.apple.commerce')\
.objectForKey('AutoUpdate'))
let pref2 = ObjC.unwrap($.NSUserDefaults.alloc.initWithSuiteName('com.apple.SoftwareUpdate')\
.objectForKey('AutomaticallyInstallAppUpdates'))
if ( pref1 == 1 || pref2 == 1 ) {
return("true")
} else {
return("false")
}
}
EOS
true</t>
  </si>
  <si>
    <t>Install Application Updates from the App Store is enabled.</t>
  </si>
  <si>
    <t>Install Application Updates from the App Store is not enabled.</t>
  </si>
  <si>
    <t>Graphical Method:
Perform the following steps to enable App Store updates to install automatically:
1) Open System Settings
2) Select General
3) Select Software Update
4) Select the i
5) Set Install application updates from the App Store to enabled
6) Select Done
Terminal Method:
Run the following command to turn on App Store auto updating:
$ /usr/bin/sudo /usr/bin/defaults write /Library/Preferences/com.apple.commerce AutoUpdate -bool TRUE
Profile Method:
Create or edit a configuration profile with the following information:
1) The Payload Type string is com.apple.SoftwareUpdate
2) The key to include is AutomaticallyInstallAppUpdates
3) The key must be set to &lt;true/&gt;</t>
  </si>
  <si>
    <t>Enable Install Application Updates from the App Store. One method to achieve the recommended state is to execute one of the following:
Terminal Method:
Run the following command to turn on App Store auto updating:
$ /usr/bin/sudo /usr/bin/defaults write /Library/Preferences/com.apple.commerce AutoUpdate -bool TRUE
Profile Method:
Create or edit a configuration profile with the following information:
1) The Payload Type string is com.apple.SoftwareUpdate
2) The key to include is AutomaticallyInstallAppUpdates
3) The key must be set to &lt;true/&gt;</t>
  </si>
  <si>
    <t>To close this finding, please provide a screenshot showing install application updates from the App Store is enabled with the agency's CAP.</t>
  </si>
  <si>
    <t>MacOSX13.0-07</t>
  </si>
  <si>
    <t>Enable Install Security Responses and System Files</t>
  </si>
  <si>
    <t>Ensure that system and security updates are installed after they are available from Apple. This setting enables definition updates for XProtect and Gatekeeper. With this setting in place, new malware and adware that Apple has added to the list of malware or untrusted software will not execute. These updates do not require reboots or end user admin rights.</t>
  </si>
  <si>
    <t>Graphical Method:
Perform the following steps to ensure that system data files and security updates install automatically:
1) Open System Settings
2) Select General
3) Select Software Update
4) Select the i
5) Verify that Install Security Responses and System files is enabled
Terminal Method:
Run the following commands to verify that system data files and security updates are automatically checked:
$ /usr/bin/sudo /usr/bin/osascript -l JavaScript &lt;&lt; EOS
function run() {
let pref1 = ObjC.unwrap($.NSUserDefaults.alloc.initWithSuiteName('com.apple.SoftwareUpdate')\
objectForKey('ConfigDataInstall'))
let pref2 = ObjC.unwrap($.NSUserDefaults.alloc.initWithSuiteName('com.apple.SoftwareUpdate')\
.objectForKey('CriticalUpdateInstall'))
if ( pref1 == 1 &amp;&amp; pref2 == 1 ) {
return("true")
} else {
return("false")
}
}
EOS
true</t>
  </si>
  <si>
    <t>Install Security Responses and System Files is enabled.</t>
  </si>
  <si>
    <t>Install Security Responses and System Files is not enabled.</t>
  </si>
  <si>
    <t>Graphical Method:
Perform the following steps to enable system data files and security updates to install automatically:
1) Open System Settings
2) Select General
3) Select Software Update
4) Select the i
5) Set Install Security Responses and System files to enabled
6) Select Done
Terminal Method:
Run the following commands to enable automatic checking of system data files and security updates:
$ /usr/bin/sudo /usr/bin/defaults write /Library/Preferences/com.apple.SoftwareUpdate ConfigDataInstall -bool true 
$ /usr/bin/sudo /usr/bin/defaults write /Library/Preferences/com.apple.SoftwareUpdate CriticalUpdateInstall -bool true
Profile Method:
Create or edit a configuration profile with the following information:
1) The Payload Type string is com.apple.SoftwareUpdate
2) The key to include is ConfigDataInstall
3) The key must be set to &lt;true/&gt;
4) The key to also include is CriticalUpdateInstall 
5) The key must be set to &lt;true/&gt;</t>
  </si>
  <si>
    <t>Enable Install Security Responses and System Files. One method to achieve the recommended state is to execute one of the following:
Graphical Method:
Perform the following steps to enable system data files and security updates to install automatically:
1) Open System Settings
2) Select General
3) Select Software Update
4) Select the i
5) Set Install Security Responses and System files to enabled
6) Select Done
Terminal Method:
Run the following commands to enable automatic checking of system data files and security updates:
$ /usr/bin/sudo /usr/bin/defaults write /Library/Preferences/com.apple.SoftwareUpdate ConfigDataInstall -bool true 
$ /usr/bin/sudo /usr/bin/defaults write /Library/Preferences/com.apple.SoftwareUpdate CriticalUpdateInstall -bool true
Profile Method:
Create or edit a configuration profile with the following information:
1) The Payload Type string is com.apple.SoftwareUpdate
2) The key to include is ConfigDataInstall
3) The key must be set to &lt;true/&gt;
4) The key to also include is CriticalUpdateInstall 
5) The key must be set to &lt;true/&gt;</t>
  </si>
  <si>
    <t>To close this finding, please provide a screenshot showing install security responses and system files is enabled with the agency's CAP.</t>
  </si>
  <si>
    <t>MacOSX13.0-08</t>
  </si>
  <si>
    <t>Ensure Software Update Deferment is less than or equal to 30 days</t>
  </si>
  <si>
    <t>Apple provides the capability to manage software updates on Apple devices through mobile device management. Part of those capabilities permit organizations to defer software updates and allow for testing. Many organizations have specialized software and configurations that may be negatively impacted by Apple updates. If software updates are deferred, they should not be deferred for more than 30 days. This control only verifies that deferred software updates are not deferred for more than 30 days.</t>
  </si>
  <si>
    <t>Perform the following to ensure that software updates are deferred at most 30 days:
Graphical Method:
1) Open System Settings
2) Select Privacy &amp; Security
3) Select Profiles
4) Verify that Deferred Software Update Delays (Days) is set to ≤ 30
Terminal Method:
Run the following command to verify that a profile is installed that defers software updates to at most 30 days:
$ /usr/bin/sudo /usr/bin/osascript -l JavaScript &lt;&lt; EOS
$.NSUserDefaults.alloc.initWithSuiteName('com.apple.applicationaccess')\
.objectForKey('enforcedSoftwareUpdateDelay').js
EOS
If there is an output, it should be ≤ 30.</t>
  </si>
  <si>
    <t>Software Update Deferment is set to less than or equal to 30 days.</t>
  </si>
  <si>
    <t>Software Update Deferment is not set to less than or equal to 30 days.</t>
  </si>
  <si>
    <t>1.7</t>
  </si>
  <si>
    <t>Apple software updates almost always include security updates. Attackers evaluate updates to create exploit code in order to attack unpatched systems. The longer a system remains unpatched, the greater an exploit possibility exists in which there are publicly reported vulnerabilities.</t>
  </si>
  <si>
    <t>Profile Method:
Create or edit a configuration profile with the following information:
1) The Payload Type string is com.apple.applicationaccess
2) The key to include is enforcedSoftwareUpdateDelay
3) The key must be set to &lt;integer&gt;&lt;1-30&gt;&lt;/integer&gt;</t>
  </si>
  <si>
    <t>Ensure Software Update Deferment is less than or equal to 30 days. One method to achieve the recommended state is to execute one of the following: 
Profile Method:
Create or edit a configuration profile with the following information:
1) The Payload Type string is com.apple.applicationaccess
2) The key to include is enforcedSoftwareUpdateDelay
3) The key must be set to &lt;integer&gt;&lt;1-30&gt;&lt;/integer&gt;</t>
  </si>
  <si>
    <t>To close this finding, please provide a screenshot showing software update deferment is set to less than or equal to 30 days with the agency's CAP.</t>
  </si>
  <si>
    <t>MacOSX13.0-09</t>
  </si>
  <si>
    <t xml:space="preserve">Firewall is enabled. </t>
  </si>
  <si>
    <t>A firewall is a piece of software that blocks unwanted incoming connections to a system. Apple has posted general documentation about the application firewall:</t>
  </si>
  <si>
    <t>Graphical Method:
Perform the following steps to ensure the firewall is enabled:
1) Open System Settings
2) Select Network
3) Verify that the Firewall is Active
or
1) Open System Settings
2) Select Privacy &amp; Security
3) Select Profiles
4) Verify that an installed profile has Firewall set to Enabled
Terminal Method:
Run the following command to verify that the firewall is enabled: 
$ /usr/bin/sudo /usr/bin/osascript -l JavaScript &lt;&lt; EOS
function run() {
let pref1 = ObjC.unwrap($.NSUserDefaults.alloc.initWithSuiteName('com.apple.alf')\
.objectForKey('globalstate'))
let pref2 = ObjC.unwrap($.NSUserDefaults.alloc.initWithSuiteName('com.apple.security.firewall')\
.objectForKey('Enable Firewall'))
if ( ( pref1 == 1 ) || ( pref1 == 2 ) || ( pref2 == "true" ) ) {
return("true")
} else {
return("false")
}
}
EOS
true</t>
  </si>
  <si>
    <t xml:space="preserve">Firewall is not enabled. </t>
  </si>
  <si>
    <t>A firewall minimizes the threat of unauthorized users gaining access to your system while connected to a network or the Internet.</t>
  </si>
  <si>
    <t>Graphical Method:
Perform the following steps to turn the firewall on:
1) Open System Settings
2) Select Network
3) Select Firewall
4) Set Firewall to enabled
Terminal Method:
Run the following command to enable the firewall: 
$ /usr/bin/sudo /usr/bin/defaults write /Library/Preferences/com.apple.alf globalstate -int &lt;value&gt;
For the &lt;value&gt;, use either 1, specific services, or 2, essential services only.
Profile Method:
Create or edit a configuration profile with the following information:
1) The Payload Type string is com.apple.security.firewall
2) The key to include is Enable Firewall
3) The key must be set to &lt;true/&gt;</t>
  </si>
  <si>
    <t>Enable Firewall. One method to achieve the recommended state is to execute one of the following:
Graphical Method:
Perform the following steps to turn the firewall on:
1) Open System Settings
2) Select Network
3) Select Firewall
4) Set Firewall to enabled
Terminal Method:
Run the following command to enable the firewall: 
$ /usr/bin/sudo /usr/bin/defaults write /Library/Preferences/com.apple.alf globalstate -int &lt;value&gt;
For the &lt;value&gt;, use either 1, specific services, or 2, essential services only.
Profile Method:
Create or edit a configuration profile with the following information:
1) The Payload Type string is com.apple.security.firewall
2) The key to include is Enable Firewall
3) The key must be set to &lt;true/&gt;</t>
  </si>
  <si>
    <t>MacOSX13.0-10</t>
  </si>
  <si>
    <t>While in Stealth mode, the computer will not respond to unsolicited probes, dropping that traffic.</t>
  </si>
  <si>
    <t>Graphical Method:
Perform the following steps to verify the firewall has stealth mode enabled::
1) Open System Settings
2) Select Network
3) Select Firewall
4) Select Option
5) Verify that Enable stealth mode is enabled
or
1) Open System Settings
2) Select Privacy &amp; Security
3) Select Profiles
4) Verify that an installed profile has Stealth Mode set to Enabled
Terminal Method:
Run the following command to verify that stealth mode is enabled: 
$ /usr/bin/sudo /usr/bin/osascript -l JavaScript &lt;&lt; EOS
function run() {
let pref1 = ObjC.unwrap($.NSUserDefaults.alloc.initWithSuiteName('com.apple.alf')\
.objectForKey('stealth enabled'))
let pref2 = ObjC.unwrap($.NSUserDefaults.alloc.initWithSuiteName('com.apple.security.firewall')\
.objectForKey('EnableStealthMode'))
if ( ( pref1 == 1 ) || ( pref2 == "true" ) ) {
return("true")
} else {
return("false")
}
}
EOS
true</t>
  </si>
  <si>
    <t>Firewall Stealth Mode is enabled.</t>
  </si>
  <si>
    <t>Firewall Stealth Mode is not enabled.</t>
  </si>
  <si>
    <t>Graphical Method:
Perform the following steps to enable firewall stealth mode:
1) Open System Settings
2) Select Network
3) Select Firewall
4) Select Options...
5) Set Enabled stealth mode to enabled
Terminal Method:
Run the following command to enable stealth mode: 
$ /usr/bin/sudo /usr/libexec/ApplicationFirewall/socketfilterfw --setstealthmode on
Stealth mode enabled
Profile Method:
Create or edit a configuration profile with the following information:
1) The Payload Type string is com.apple.security.firewall
2) The key to include is EnableStealthMode
3) The key must be set to &lt;true/&gt;</t>
  </si>
  <si>
    <t>Enable Firewall Stealth Mode. One method to achieve the recommended state is to execute one of the following:
Graphical Method:
Perform the following steps to enable firewall stealth mode:
1) Open System Settings
2) Select Network
3) Select Firewall
4) Select Options.
5) Set Enabled stealth mode to enabled
Terminal Method:
Run the following command to enable stealth mode: 
$ /usr/bin/sudo /usr/libexec/ApplicationFirewall/socketfilterfw --setstealthmode on
Stealth mode enabled
Profile Method:
Create or edit a configuration profile with the following information:
1) The Payload Type string is com.apple.security.firewall
2) The key to include is EnableStealthMode
3) The key must be set to &lt;true/&gt;</t>
  </si>
  <si>
    <t>MacOSX13.0-11</t>
  </si>
  <si>
    <t>Disable AirDrop</t>
  </si>
  <si>
    <t>AirDrop is Apple's built-in on demand ad hoc file exchange system that is compatible with both macOS and iOS. It uses Bluetooth LE for discovery that limits connectivity to Mac or iOS users that are in close proximity. Depending on the setting it allows everyone or only Contacts to share files when they are nearby to each other.
In many ways this technology is far superior to the alternatives. The file transfer is done over a TLS encrypted session, does not require any open ports that are required for file sharing, does not leave file copies on email servers or within cloud storage, and allows for the service to be mitigated so that only people already trusted and added to contacts can interact with you.
While there are positives to AirDrop, there are privacy concerns that could expose personal information. For that reason, AirDrop should be disabled, and should only be enabled when needed and disabled afterwards. The recommendation against enabling the sharing is not based on any known lack of security in the protocol but for specific user operational concerns.
- If AirDrop is enabled the Mac is advertising that a Mac is addressable on the local network and open to either unwanted AirDrop upload requests or for a negotiation on whether the remote user is in the user's contacts list Neither process is desirable.
- In most known use cases AirDrop use is ad hoc networking where AirDrop use is where Apple device users decide that a file should be exchanged and opt to use AirDrop which can be abled on the fly for that exchange.
For organizations concerned about any use of AirDrop because of Digital Loss Prevention (DLP) monitoring on other protocols JAMF has an article on reviewing AirDrop logs.
[Detecting outbound AirDrop transfers and logging them](https://www.jamf.com/blog/stop-potential-airdrop-transfer-data-leaks-with-jamf-protect/)</t>
  </si>
  <si>
    <t>Graphical Method:
Perform the following steps to ensure that AirDrop is disabled:
1) Open System Settings in the Menu Bar
2) Select General
3) Select AirDrop &amp; Handoff
4) Verify that AirDrop is set to No One
5) Open System Settings
6) Select Control Center
7) Select AirDrop
8) Verify that Don't show in Menu Bar is not selected
or
1) Open System Settings
2) Select Privacy &amp; Security
3) Select Profiles
4) Verify that an installed profile has Allow AirDrop set to False
Terminal Method:
For all users, run the following commands to verify whether AirDrop is disabled:
$ /usr/bin/sudo -u &lt;username&gt; /usr/bin/defaults read com.apple.NetworkBrowser DisableAirDrop
1
example:
$ /usr/bin/sudo -u firstuser /usr/bin/defaults read com.apple.NetworkBrowser DisableAirDrop
1
$ /usr/bin/sudo -u second user /usr/bin/defaults read com.apple.NetworkBrowser DisableAirDrop
0
$ /usr/bin/sudo -u third user /usr/bin/defaults read com.apple.NetworkBrowser DisableAirDrop
The domain/default pair of (com.apple.NetworkBrowser, DisableAirDrop) does not exist
or
Run the following command to verify that a profile is installed that disabled AirDrop:
$ /usr/bin/sudo /usr/bin/osascript -l JavaScript &lt;&lt; EOS
$.NSUserDefaults.alloc.initWithSuiteName('com.apple.applicationaccess')\
.objectForKey('allowAirDrop').js
EOS
false</t>
  </si>
  <si>
    <t xml:space="preserve">AirDrop is disabled. </t>
  </si>
  <si>
    <t xml:space="preserve">AirDrop is not disabled. </t>
  </si>
  <si>
    <t>2.3.1.1</t>
  </si>
  <si>
    <t>Graphical Method:
Perform the following steps to disable AirDrop:
1) Open System Settings in the Menu Bar
2) Select General
3) Select AirDrop &amp; Handoff
4) Set AirDrop to No One
5) Open System Settings
6) Select Control Center
7) Set AirDrop to Don't show in Menu Bar
Terminal Method:
Run the following commands to disable AirDrop:
$ /usr/bin/sudo -u &lt;username&gt; defaults write com.apple.NetworkBrowser DisableAirDrop -bool true
example:
$ /usr/bin/sudo -u second user defaults write com.apple.NetworkBrowser DisableAirDrop -bool true
Profile Method:
Create or edit a configuration profile with the following information:
1) The Payload Type string is com.apple.applicationaccess
2) The key to include is allow Airdrop
3) The key must be set to &lt;false/&gt;</t>
  </si>
  <si>
    <t>Disable AirDrop. One method to achieve the recommended state is to execute one of the following:
Graphical Method:
Perform the following steps to disable AirDrop:
1) Open System Settings in the Menu Bar
2) Select General
3) Select AirDrop &amp; Handoff
4) Set AirDrop to No One
5) Open System Settings
6) Select Control Center
7) Set AirDrop to Don't show in Menu Bar
Terminal Method:
Run the following commands to disable AirDrop:
$ /usr/bin/sudo -u &lt;username&gt; defaults write com.apple.NetworkBrowser DisableAirDrop -bool true
example:
$ /usr/bin/sudo -u second user defaults write com.apple.NetworkBrowser DisableAirDrop -bool true
Profile Method:
Create or edit a configuration profile with the following information:
1) The Payload Type string is com.apple.applicationaccess
2) The key to include is allowAirDrop
3) The key must be set to &lt;false/&gt;</t>
  </si>
  <si>
    <t>To close this finding, please provide a screenshot showing AirDrop is disabled with the agency's CAP.</t>
  </si>
  <si>
    <t>MacOSX13.0-12</t>
  </si>
  <si>
    <t>In macOS Monterey (12.0), Apple has added the capability to share content from another Apple device to the screen of a host Mac. While there are many valuable uses of this capability, such sharing on a standard Mac user workstation should be enabled ad hoc as required rather than allowing a continuous sharing service. The feature can be restricted by Apple ID or network and is configured to use by accepting the connection on the Mac. Part of the concern is frequent connection requests may function as a denial-of-service and access control limits may provide too much information to an attacker. 
https://macmost.com/how-to-use-a-mac-as-an-airplay-receiver.html
https://support.apple.com/guide/mac-pro-rack/use-airplay-apdf1417128d/mac</t>
  </si>
  <si>
    <t>Graphical Method:
Perform the following steps to ensure that AirPlay Receiver is Disabled:
1) Open System Settings
2) Select General
3) Select AirDrop &amp; Handoff
4) Verify that AirPlay Receiver is disabled
or
1) Open System Settings
2) Select Privacy &amp; Security
3) Select Profiles
3) Verify that an installed profile has Allow AirPlay Incoming Requests set to False
Terminal Method:
For each user, run the following command to verify that AirPlay Receiver is disabled:
$ /usr/bin/sudo -u &lt;username&gt; /usr/bin/osascript -l JavaScript &lt;&lt; EOS
$.NSUserDefaults.alloc.initWithSuiteName('com.apple.controlcenter')\
.objectForKey('AirplayRecieverEnabled').js
EOS
true
example:
$ /usr/bin/sudo -u firstuser /usr/bin/osascript -l JavaScript &lt;&lt; EOS
$.NSUserDefaults.alloc.initWithSuiteName('com.apple.controlcenter')\
.objectForKey('AirplayRecieverEnabled').js
EOS
true
or
Run the following command to verify that a profile is installed that disables the ability to use the computer as an AirPlay Receiver:
$ /usr/bin/sudo /usr/bin/osascript -l JavaScript &lt;&lt; EOS
$.NSUserDefaults.alloc.initWithSuiteName('com.apple.applicationaccess')\
.objectForKey('allowAirPlayIncomingRequests').js
EOS
false</t>
  </si>
  <si>
    <t>AirPlay Receiver is disabled.</t>
  </si>
  <si>
    <t>AirPlay Receiver is not disabled.</t>
  </si>
  <si>
    <t>2.3.1.2</t>
  </si>
  <si>
    <t>This capability appears very useful for kiosk and shared work spaces. The ability to allow by network could be especially useful on segregated guest networks where visitors could share their screens on computers with bigger monitors, including computers connected to projectors.</t>
  </si>
  <si>
    <t>Graphical Method:
Perform the following steps to disable AirPlay Receiver:
1) Open System Settings
2) Select General
3) Select AirDrop &amp; Handoff
4) Set AirPlay Receiver to disabled
Terminal Method:
For each user, run the following command to disable AirPlay Receiver:
$ /usr/bin/sudo -u &lt;username&gt; /usr/bin/defaults -currentHost write com.apple.controlcenter.plist AirplayRecieverEnabled -bool false
example:
$ /usr/bin/sudo -u firstuser /usr/bin/defaults -currentHost write com.apple.controlcenter.plist AirplayRecieverEnabled -bool false
Profile Method:
Create or edit a configuration profile with the following information:
1) The Payload Type string is com.apple.applicationaccess
2) The key to include is allowAirPlayIncomingRequests
3) The key must be set to &lt;false/&gt;</t>
  </si>
  <si>
    <t>Disable AirPlay Receiver. One method to achieve the recommended state is to execute one of the following:
Graphical Method:
Perform the following steps to disable AirPlay Receiver:
1) Open System Settings
2) Select General
3) Select AirDrop &amp; Handoff
4) Set AirPlay Receiver to disabled
Terminal Method:
For each user, run the following command to disable AirPlay Receiver:
$ /usr/bin/sudo -u &lt;username&gt; /usr/bin/defaults -currentHost write com.apple.controlcenter.plist AirplayRecieverEnabled -bool false
example:
$ /usr/bin/sudo -u firstuser /usr/bin/defaults -currentHost write com.apple.controlcenter.plist AirplayRecieverEnabled -bool false
Profile Method:
Create or edit a configuration profile with the following information:
1) The Payload Type string is com.apple.applicationaccess
2) The key to include is allowAirPlayIncomingRequests
3) The key must be set to &lt;false/&gt;</t>
  </si>
  <si>
    <t>To close this finding, please provide a screenshot showing AirPlay receiver is disabled with the agency's CAP.</t>
  </si>
  <si>
    <t>MacOSX13.0-13</t>
  </si>
  <si>
    <t xml:space="preserve">Enable set time and date automatically </t>
  </si>
  <si>
    <t>Correct date and time settings are required for authentication protocols, file creation, modification dates, and log entries.
**Note:** If your organization has internal time servers, enter them here. Enterprise mobile devices may need to use a mix of internal and external time servers. If multiple servers are required, use the Date &amp; Time System Preference with each server separated by a space.
**Additional Note:** The default Apple time server is time.apple.com. Variations include time.euro.apple.com. While it is certainly more efficient to use internal time servers, there is no reason to block access to global Apple time servers or to add a time.apple.com alias to internal DNS records. There are no reports that Apple gathers any information from NTP synchronization, as the computers already phone home to Apple for Apple services including iCloud use and software updates. Best practice is to allow DNS resolution to an authoritative time service for time.apple.com, preferably to connect to Apple servers, but local servers are acceptable as well.</t>
  </si>
  <si>
    <t>Graphical Method:
Perform the following steps to ensure that the system's date and time are set automatically:
1) Open System Settings
2) Select General
3) Select Date &amp; Time
4) Verify that Set time and date automatically is enabled
Terminal Method:
Run the following command to ensure that date and time are automatically set:
$ /usr/bin/sudo /usr/sbin/systemsetup -getusingnetworktime 
Network Time: On</t>
  </si>
  <si>
    <t>Set Time and Date Automatically is enabled.</t>
  </si>
  <si>
    <t>Set Time and Date Automatically is not enabled.</t>
  </si>
  <si>
    <t>2.3.2</t>
  </si>
  <si>
    <t>2.3.2.1</t>
  </si>
  <si>
    <t>Graphical Method:
Perform the following to enable the date and time to be set automatically:
1) Open System Settings
2) Select General
3) Select Date &amp; Time
4) Set  time and date automatically to enabled
Terminal Method:
Run the following commands to enable the date and time setting automatically:
$ /usr/bin/sudo /usr/sbin/systemsetup -setnetworktimeserver &lt;your.time.server&gt;
setNetworkTimeServer: &lt;your.time.server&gt;
$ /usr/bin/sudo /usr/sbin/systemsetup -setusingnetworktime on
setUsingNetworkTime: On
example:
$ /usr/bin/sudo /usr/sbin/systemsetup -setnetworktimeserver time.apple.com
setNetworkTimeServer: time.apple.com
$ /usr/bin/sudo /usr/sbin/systemsetup -setusingnetworktime on
setUsingNetworkTime: On
Run the following commands if you have not set, or need to set, a new time zone:
$ /usr/bin/sudo /usr/sbin/systemsetup -listtimezones
$ /usr/bin/sudo /usr/sbin/systemsetup -settimezone &lt;selected time zone&gt;
example:
$ /usr/bin/sudo /usr/sbin/systemsetup -listtimezones
Time Zones:
Africa/Abidjan
Africa/Accra
Africa/Addis_Ababa
$ /usr/bin/sudo /usr/sbin/systemsetup -settimezone America/New_York
Set Time Zone: America/New_York</t>
  </si>
  <si>
    <t>Enable set time and date automatically. One method to achieve the recommended state is to execute one of the following:
Graphical Method:
Perform the following to enable the date and time to be set automatically:
1) Open System Settings
2) Select General
3) Select Date &amp; Time
4) Set  time and date automatically to enabled
Terminal Method:
Run the following commands to enable the date and time setting automatically:
$ /usr/bin/sudo /usr/sbin/systemsetup -setnetworktimeserver &lt;your.time.server&gt;
setNetworkTimeServer: &lt;your.time.server&gt;
$ /usr/bin/sudo /usr/sbin/systemsetup -setusingnetworktime on
setUsingNetworkTime: On
example:
$ /usr/bin/sudo /usr/sbin/systemsetup -setnetworktimeserver time.apple.com
setNetworkTimeServer: time.apple.com
$ /usr/bin/sudo /usr/sbin/systemsetup -setusingnetworktime on
setUsingNetworkTime: On
Run the following commands if you have not set, or need to set, a new time zone:
$ /usr/bin/sudo /usr/sbin/systemsetup -listtimezones
$ /usr/bin/sudo /usr/sbin/systemsetup -settimezone &lt;selected time zone&gt;
example:
$ /usr/bin/sudo /usr/sbin/systemsetup -listtimezones
Time Zones:
Africa/Abidjan
Africa/Accra
Africa/Addis_Ababa
$ /usr/bin/sudo /usr/sbin/systemsetup -settimezone America/New_York
Set Time Zone: America/New_York</t>
  </si>
  <si>
    <t>MacOSX13.0-14</t>
  </si>
  <si>
    <t>Ensure time is set within appropriate limits</t>
  </si>
  <si>
    <t>Correct date and time settings are required for authentication protocols, file creation, modification dates and log entries. Ensure that time on the computer is within acceptable limits. Truly accurate time is measured within milliseconds. For this audit, a drift under four and a half minutes passes the control check. Since Kerberos is one of the important features of macOS integration into Directory systems, the guidance here is to warn you before there could be an impact to operations. From the perspective of accurate time, this check is not strict, so it may be too great for your organization. Your organization can adjust to a smaller offset value as needed.
If there are consistent drift issues on the OS, some of the most common drift issues should be investigated:
- The chosen time server is not reachable based on network firewall rules on the current network
- The computer is offline often and the battery drains, and the network is not immediately available
- The chosen time server is a special internal or non-public time server that does not provide a reliable time source
**Note:** ntpdate has been deprecated with 10.14. sntp replaces that command.</t>
  </si>
  <si>
    <t>Terminal Method:
Run the following commands to verify the time is set within an appropriate limit:
$ /usr/bin/sudo /usr/sbin/systemsetup -getnetworktimeserver 
The output will include Network Time Server:  and the name of your time server.
example: Network Time Server: time.apple.com
$ /usr/bin/sudo /usr/bin/sntp &lt;your.time.server&gt;
Ensure that the offset result(s) are between -270.x and 270.x seconds.
example:
$ /usr/bin/sudo /usr/sbin/systemsetup -getnetworktimeserver 
Network Time Server: time.apple.com
$ /usr/bin/sudo /usr/bin/sntp time.apple.com
+0.003399 +/- 0.058059 time.apple.com 17)253)24)253</t>
  </si>
  <si>
    <t>Time is set within appropriate limits.</t>
  </si>
  <si>
    <t>Time is set not within appropriate limits.</t>
  </si>
  <si>
    <t>2.3.2.2</t>
  </si>
  <si>
    <t>Terminal Method:
Run the following commands to ensure your time is set within an appropriate limit:
$ /usr/bin/sudo /usr/sbin/systemsetup -getnetworktimeserver 
The output will include Network Time Server:  and the name of your time server
example: Network Time Server: time.apple.com.
$ /usr/bin/sudo /usr/bin/sntp -sS &lt;your.time.server&gt;
example:
$ /usr/bin/sudo /usr/sbin/systemsetup -getnetworktimeserver
Network Time Server: time.apple.com
$ /usr/bin/sudo /usr/bin/sntp -sS time.apple.com</t>
  </si>
  <si>
    <t>Ensure time is set within appropriate limits. One method to achieve the recommended state is to execute one of the following:
Terminal Method:
Run the following commands to ensure your time is set within an appropriate limit:
$ /usr/bin/sudo /usr/sbin/systemsetup -getnetworktimeserver 
The output will include Network Time Server:  and the name of your time server
example: Network Time Server: time.apple.com.
$ /usr/bin/sudo /usr/bin/sntp -sS &lt;your.time.server&gt;
example:
$ /usr/bin/sudo /usr/sbin/systemsetup -getnetworktimeserver
Network Time Server: time.apple.com
$ /usr/bin/sudo /usr/bin/sntp -sS time.apple.com</t>
  </si>
  <si>
    <t>MacOSX13.0-15</t>
  </si>
  <si>
    <t>DVD or CD Sharing allows users to remotely access the system's optical drive. While Apple does not ship Macs with built-in optical drives any longer, external optical drives are still recognized when they are connected. In testing, the sharing of an external optical drive persists when a drive is reconnected.</t>
  </si>
  <si>
    <t xml:space="preserve">Graphical Method:
Perform the following steps to ensure that DVD or CD Sharing is disabled:
1) Open System Settings
2) Select General
3) Select Sharing
4) Verify that DVD or CD sharing is not enabled
Terminal Method:
Run the following command to verify that DVD or CD Sharing is disabled
$ /usr/bin/sudo /bin/launchctl list | grep -c com.apple.ODSAgent
0
</t>
  </si>
  <si>
    <t>DVD or CD Sharing is disabled.</t>
  </si>
  <si>
    <t>DVD or CD Sharing is not disabled.</t>
  </si>
  <si>
    <t>2.3.3.1</t>
  </si>
  <si>
    <t>Graphical Method:
Perform the following steps to disable DVD or CD Sharing:
1) Open System Settings
2) Select General
3) Select Sharing
4) Set DVD or CD sharing to disabled
Terminal Method:
Run the following command to disable DVD or CD Sharing:
$ /usr/bin/sudo /bin/launchctl disable system/com.apple.ODSAgent</t>
  </si>
  <si>
    <t>Disable DVD or CD Sharing. One method to achieve the recommended state is to execute one of the following:
Graphical Method:
Perform the following steps to disable DVD or CD Sharing:
1) Open System Settings
2) Select General
3) Select Sharing
4) Set DVD or CD sharing to disabled
Terminal Method:
Run the following command to disable DVD or CD Sharing:
$ /usr/bin/sudo /bin/launchctl disable system/com.apple.ODSAgent</t>
  </si>
  <si>
    <t>To close this finding, please provide a screenshot showing DVD or CD Sharing is disabled with the agency's CAP.</t>
  </si>
  <si>
    <t>MacOSX13.0-16</t>
  </si>
  <si>
    <t xml:space="preserve">Disable Screen Sharing </t>
  </si>
  <si>
    <t>Screen Sharing allows a computer to connect to another computer on a network and display the computer’s screen. While sharing the computer’s screen, the user can control what happens on that computer, such as opening documents or applications, opening, moving, or closing windows, and even shutting down the computer.
While mature administration and management does not use graphical connections for standard maintenance, most help desks have capabilities to assist users in performing their work when they have technical issues and need support. Help desks use graphical remote tools to understand what the user sees and assist them so they can get back to work. For MacOS, some of these remote capabilities can use Apple's OS tools. Control is therefore not meant to prohibit the use of a just-in-time graphical view from authorized personnel with authentication controls. Sharing should not be enabled except in narrow windows when help desk support is required.</t>
  </si>
  <si>
    <t>Graphical Method:
Perform the following steps to ensure Screen Sharing is not enabled:
1) Open System Settings
2) Select General
3) Select Sharing
4) Verify that Screen Sharing is not enabled
Terminal Method:
Run the following commands to verify that Screen Sharing is not set:
$ /usr/bin/sudo /bin/launchctl list | grep -c com.apple.screensharing
0</t>
  </si>
  <si>
    <t>Screen Sharing is disabled.</t>
  </si>
  <si>
    <t>Screen Sharing is not disabled.</t>
  </si>
  <si>
    <t>2.3.3.2</t>
  </si>
  <si>
    <t>Graphical Method:
Perform the following steps to disable Screen Sharing:
1) Open System Settings
2) Select General
3) Select Sharing
4) Set Screen Sharing to disabled
Terminal Method:
Run the following command to turn off Screen Sharing:
$ /usr/bin/sudo /bin/launchctl disable system/com.apple.screensharing</t>
  </si>
  <si>
    <t>Disable Screen Sharing. One method to achieve the recommended state is to execute one of the following:
Graphical Method:
Perform the following steps to disable Screen Sharing:
1) Open System Settings
2) Select General
3) Select Sharing
4) Set Screen Sharing to disabled
Terminal Method:
Run the following command to turn off Screen Sharing:
$ /usr/bin/sudo /bin/launchctl disable system/com.apple.screensharing</t>
  </si>
  <si>
    <t>MacOSX13.0-17</t>
  </si>
  <si>
    <t>File sharing from a user workstation creates additional risks, such as:
- Open ports are created that can be probed and attacked
- Passwords are attached to user accounts for access that may be exposed and endanger other parts of the organizational environment, including directory accounts
- Increased complexity makes security more difficult and may expose additional attack vectors
Apple's File Sharing uses the Server Message Block (SMB) protocol to share to other computers that can mount SMB shares. This includes other macOS computers.
Apple warns that SMB sharing stored passwords is less secure, and anyone with system access can gain access to the password for that account. When sharing with SMB, each user accessing the Mac must have SMB enabled. Storing passwords, especially copies of valid directory passwords, decrease security for the directory account and should not be used.</t>
  </si>
  <si>
    <t>Graphical Method:
Perform the following steps to ensure that File Sharing is not enabled:
1) Open System Settings
2) Select General
3) Select Sharing
4) Verify that File Sharing is not enabled
Terminal Method:
Run the following command to verify that File Sharing is not enabled:
$ /usr/bin/sudo /bin/launchctl list | grep -c "com.apple.smbd"
0</t>
  </si>
  <si>
    <t>File Sharing is disabled.</t>
  </si>
  <si>
    <t>File Sharing is not disabled.</t>
  </si>
  <si>
    <t>2.3.3.3</t>
  </si>
  <si>
    <t>Graphical Method:
Perform the following steps to disable File Sharing:
1) Open System Settings
2) Select General
3) Select Sharing
4) Set File Sharing to disabled
Terminal Method:
Run the following command to disable File Sharing: 
$ /usr/bin/sudo /bin/launchctl disable system/com.apple.smbd</t>
  </si>
  <si>
    <t>Disable File Sharing. One method to achieve the recommended state is to execute one of the following:
Graphical Method:
Perform the following steps to disable File Sharing:
1) Open System Settings
2) Select General
3) Select Sharing
4) Set File Sharing to disabled
Terminal Method:
Run the following command to disable File Sharing: 
$ /usr/bin/sudo /bin/launchctl disable system/com.apple.smbd</t>
  </si>
  <si>
    <t>MacOSX13.0-18</t>
  </si>
  <si>
    <t xml:space="preserve">Disable printer sharing </t>
  </si>
  <si>
    <t>By enabling Printer Sharing, the computer is set up as a print server to accept print jobs from other computers. Dedicated print servers or direct IP printing should be used instead.</t>
  </si>
  <si>
    <t>Graphical Method:
Perform the following steps to ensure that Printer Sharing is not enabled:
1) Open System Settings
2) Select General
3) Select Sharing
4) Verify that Printer Sharing is not enabled
Terminal Method:
Run the following command to verify that Printer Sharing is not enabled: 
$ /usr/bin/sudo /usr/sbin/cupsctl | grep -c "_share_printers=0" 
1</t>
  </si>
  <si>
    <t>Printer Sharing is disabled.</t>
  </si>
  <si>
    <t>Printer Sharing is not disabled.</t>
  </si>
  <si>
    <t>2.3.3.4</t>
  </si>
  <si>
    <t>Graphical Method:
Perform the following steps to disable Printer Sharing:
1) Open System Settings
2) Select General
3) Select Sharing
4) Set Printer Sharing to disabled
Terminal Method:
Run the following command to disable Printer Sharing:
$ /usr/bin/sudo /usr/sbin/cupsctl --no-share-printers</t>
  </si>
  <si>
    <t>Disable printer sharing. One method to achieve the recommended state is to execute one of the following:
Graphical Method:
Perform the following steps to disable Printer Sharing:
1) Open System Settings
2) Select General
3) Select Sharing
4) Set Printer Sharing to disabled
Terminal Method:
Run the following command to disable Printer Sharing:
$ /usr/bin/sudo /usr/sbin/cupsctl --no-share-printers</t>
  </si>
  <si>
    <t>MacOSX13.0-19</t>
  </si>
  <si>
    <t>Graphical Method:
Perform the following steps to ensure that Remote Login is disabled:
1) Open System Settings
2) Select General
3) Select Sharing
4) Verify that Remote Login is not enabled
Terminal Method:
Run the following command to verify that Remote Login is disabled:
$ /usr/bin/sudo /usr/sbin/systemsetup -getremotelogin
Remote Login: Off</t>
  </si>
  <si>
    <t>Remote Login is disabled.</t>
  </si>
  <si>
    <t>Remote Login is not disabled.</t>
  </si>
  <si>
    <t>2.3.3.5</t>
  </si>
  <si>
    <t>Disabling Remote Login mitigates the risk of an unauthorized person gaining access to the system via Secure Shell (SSH). While SSH is an industry standard to connect to posix servers, the scope of the benchmark is for Apple macOS clients, not servers.
macOS does have an IP-based firewall available (pf, ipfw has been deprecated) that is not enabled or configured. There are more details and links in the `Network` sub-section. macOS no longer has TCP Wrappers support built in and does not have strong Brute-Force password guessing mitigations, or frequent patching of OpenSSH by Apple. Since most macOS computers are mobile workstations, managing IP-based firewall rules on mobile devices can be very resource intensive. All of these factors can be parts of running a hardened SSH server.</t>
  </si>
  <si>
    <t>Perform the following to disable Remote Login:
Graphical Method:
Perform the following steps to disable Remote Login:
1) Open System Settings
2) Select General
3) Select Sharing
4) Set Remote Login to disabled
Terminal Method:
Run the following command to disable Remote Login:
$ /usr/bin/sudo /usr/sbin/systemsetup -setremotelogin off
Do you really want to turn remote login off? If you do, you will lose this connection and can only turn it back on locally at the server (yes/no)?
Entering yes will disable remote login.</t>
  </si>
  <si>
    <t>Disable Remote Login. One method to achieve the recommended state is to execute one of the following:
Perform the following to disable Remote Login:
Graphical Method:
Perform the following steps to disable Remote Login:
1) Open System Settings
2) Select General
3) Select Sharing
4) Set Remote Login to disabled
Terminal Method:
Run the following command to disable Remote Login:
$ /usr/bin/sudo /usr/sbin/systemsetup -setremotelogin off
Do you really want to turn remote login off? If you do, you will lose this connection and can only turn it back on locally at the server (yes/no)?
Entering yes will disable remote login.</t>
  </si>
  <si>
    <t>MacOSX13.0-20</t>
  </si>
  <si>
    <t>Remote Management is the client portion of Apple Remote Desktop (ARD). Remote Management can be used by remote administrators to view the current screen, install software, report on, and generally manage client Macs.
The screen sharing options in Remote Management are identical to those in the Screen Sharing section. In fact, only one of the two can be configured. If Remote Management is used, refer to the Screen Sharing section above on issues regard screen sharing.
Remote Management should only be enabled when a Directory is in place to manage the accounts with access. Computers will be available on port 5900 on a macOS System and could accept connections from untrusted hosts depending on the configuration, which is a major concern for mobile systems. As with other sharing options, an open port even for authorized management functions can be attacked, and both unauthorized access and Denial-of-Service vulnerabilities could be exploited. If remote management is required, the pf firewall should restrict access only to known, trusted management consoles. Remote management should not be used across the Internet without the use of a VPN tunnel.</t>
  </si>
  <si>
    <t>Graphical Method:
Perform the following steps to verify that Remote Management is not enabled:
1) Open System Settings
2) Select General
3) Select Sharing
4) Verify that Remote Management is not enabled
Terminal Method:
Run the following command to verify that Remote Management is not enabled:
$ /usr/bin/sudo /bin/ps -ef | /usr/bin/grep -e ARDAgent
0 9233 8630 0 3:32pm ttys001 0:00.00 grep -e ARDAgent</t>
  </si>
  <si>
    <t xml:space="preserve">Remote Management is disabled. </t>
  </si>
  <si>
    <t>Remote Management is not disabled.</t>
  </si>
  <si>
    <t>2.3.3.6</t>
  </si>
  <si>
    <t>Graphical Method:
Perform the following steps to disable Remote Management:
1) Open System Settings
2) Select General
3) Select Sharing
4) Set Remote Management to disabled
Terminal Method:
Run the following command to disable Remote Management:
$ /usr/bin/sudo /System/Library/CoreServices/Remote Management/ARDAgent.app/Contents/Resources/kickstart -deactivate -stop
Starting.
Removed preference to start ARD after reboot.
Done.</t>
  </si>
  <si>
    <t>Disable Remote Management. One method to achieve the recommended state is to execute one of the following:
Graphical Method:
Perform the following steps to disable Remote Management:
1) Open System Settings
2) Select General
3) Select Sharing
4) Set Remote Management to disabled
Terminal Method:
Run the following command to disable Remote Management:
$ /usr/bin/sudo /System/Library/CoreServices/Remote Management/ARDAgent.app/Contents/Resources/kickstart -deactivate -stop
Starting.
Removed preference to start ARD after reboot.
Done.</t>
  </si>
  <si>
    <t>MacOSX13.0-21</t>
  </si>
  <si>
    <t>Graphical Method:
Perform the following steps to ensure that Remote Apple Events is not enabled:
1) Open System Settings
2) Select General
3) Select Sharing
4) Verify that Remote Apple Events is not enabled
Terminal Method:
Run the following commands to verify that Remote Apple Events is not set
$ /usr/bin/sudo /usr/sbin/systemsetup -getremoteappleevents 
Remote Apple Events: Off</t>
  </si>
  <si>
    <t xml:space="preserve">Remote Apple Events is disabled. </t>
  </si>
  <si>
    <t xml:space="preserve">Remote Apple Events is not  disabled. </t>
  </si>
  <si>
    <t>2.3.3.7</t>
  </si>
  <si>
    <t>Graphical Method:
Perform the following steps to disable Remote Apple Events:
1) Open System Settings
2) Select General
3) Select Sharing
4) Set Remote Apple Events to disabled
Terminal Method:
Run the following commands to set Remote Apple Events to Off:
$ /usr/bin/sudo /usr/sbin/systemsetup -setremoteappleevents off 
setremoteappleevents: Off</t>
  </si>
  <si>
    <t>Disable Remote Apple Events. One method to achieve the recommended state is to execute one of the following:
Graphical Method:
Perform the following steps to disable Remote Apple Events:
1) Open System Settings
2) Select General
3) Select Sharing
4) Set Remote Apple Events to disabled
Terminal Method:
Run the following commands to set Remote Apple Events to Off:
$ /usr/bin/sudo /usr/sbin/systemsetup -setremoteappleevents off 
setremoteappleevents: Off</t>
  </si>
  <si>
    <t>MacOSX13.0-22</t>
  </si>
  <si>
    <t>Disable Internet Sharing Internet Sharing</t>
  </si>
  <si>
    <t>Internet Sharing uses the open source natd process to share an internet connection with other computers and devices on a local network. This allows the Mac to function as a router and share the connection to other, possibly unauthorized, devices.</t>
  </si>
  <si>
    <t>Graphical Method:
Perform the following steps to ensure Internet Sharing is not enabled:
1) Open System Settings
2) Select General
3) Select Sharing
4) Verify that Internet Sharing is not enabled
Terminal Method:
Run the following commands to verify that Internet Sharing is not set:
$ /usr/bin/sudo /usr/bin/defaults read /Library/Preferences/SystemConfiguration/com.apple.nat &gt;nul 2&gt;&amp;1 | grep -c "Enabled = 1;"
0
or
Run the following command to verify that a profile is installed that automatically disables internet sharing:
$ /usr/bin/sudo /usr/bin/osascript -l JavaScript &lt;&lt; EOS
$.NSUserDefaults.alloc.initWithSuiteName('com.apple.MCX')\
.objectForKey('forceInternetSharingOff').js
EOS
true</t>
  </si>
  <si>
    <t>Internet Sharing is disabled.</t>
  </si>
  <si>
    <t>Internet Sharing is not disabled.</t>
  </si>
  <si>
    <t>2.3.3.8</t>
  </si>
  <si>
    <t>Graphical Method:
Perform the following steps to disable Internet Sharing:
1) Open System Settings
2) Select General
3) Select Sharing
4) Set Internet Sharing to disabled
Terminal Method:
Run the following command to turn off Internet Sharing:
$ usr/bin/sudo /usr/bin/defaults write /Library/Preferences/SystemConfiguration/com.apple.nat NAT -dict Enabled -int 0
Profile Method:
Create or edit a configuration profile with the following information:
1) The Payload Type string is com.apple.MCX
2) The key to include is forceInternetSharingOff
3) The key must be set to &lt;true/&gt;</t>
  </si>
  <si>
    <t>Disable Internet Sharing Internet Sharing. One method to achieve the recommended state is to execute one of the following:
Graphical Method:
Perform the following steps to disable Internet Sharing:
1) Open System Settings
2) Select General
3) Select Sharing
4) Set Internet Sharing to disabled
Terminal Method:
Run the following command to turn off Internet Sharing:
$ usr/bin/sudo /usr/bin/defaults write /Library/Preferences/SystemConfiguration/com.apple.nat NAT -dict Enabled -int 0
Profile Method:
Create or edit a configuration profile with the following information:
1) The Payload Type string is com.apple.MCX
2) The key to include is forceInternetSharingOff
3) The key must be set to &lt;true/&gt;</t>
  </si>
  <si>
    <t>MacOSX13.0-23</t>
  </si>
  <si>
    <t>Graphical Method:
Perform the following steps to verify that Bluetooth Sharing is not enabled:
1) Open System Settings
2) Select General
3) Select Sharing
4) Verify that Bluetooth Sharing is not enabled
Terminal Method:
Run the following command to verify that Bluetooth Sharing is disabled:
/usr/bin/sudo -u &lt;username&gt; /usr/bin/defaults -currentHost read com.apple.Bluetooth PrefKeyServicesEnabled
0
$ /usr/bin/sudo -u firstuser /usr/bin/defaults -currentHost read com.apple.Bluetooth PrefKeyServicesEnabled
0</t>
  </si>
  <si>
    <t xml:space="preserve">Bluetooth Sharing is disabled. </t>
  </si>
  <si>
    <t xml:space="preserve">Bluetooth Sharing is not disabled. </t>
  </si>
  <si>
    <t>2.3.3.11</t>
  </si>
  <si>
    <t>Graphical Method:
Perform the following steps to disable Bluetooth Sharing:
1) Open System Settings
2) Select General
3) Select Sharing
4) Set Bluetooth Sharing to disabled
Terminal Method:
Run the following command to disable Bluetooth Sharing is disabled:
$ /usr/bin/sudo -u &lt;username&gt; /usr/bin/defaults -currentHost write com.apple.Bluetooth PrefKeyServicesEnabled -bool false
$ /usr/bin/sudo -u firstuser /usr/bin/defaults -currentHost write com.apple.Bluetooth PrefKeyServicesEnabled -bool false</t>
  </si>
  <si>
    <t>Disable Bluetooth Sharing. One method to achieve the recommended state is to execute one of the following:
Graphical Method:
Perform the following steps to disable Bluetooth Sharing:
1) Open System Settings
2) Select General
3) Select Sharing
4) Set Bluetooth Sharing to disabled
Terminal Method:
Run the following command to disable Bluetooth Sharing is disabled:
$ /usr/bin/sudo -u &lt;username&gt; /usr/bin/defaults -currentHost write com.apple.Bluetooth PrefKeyServicesEnabled -bool false
$ /usr/bin/sudo -u firstuser /usr/bin/defaults -currentHost write com.apple.Bluetooth PrefKeyServicesEnabled -bool false</t>
  </si>
  <si>
    <t>MacOSX13.0-24</t>
  </si>
  <si>
    <t>Ensure Time machine volumes are encrypted If time machine is enabled</t>
  </si>
  <si>
    <t>One of the most important security tools for data protection on macOS is File Vault. With encryption in place it makes it difficult for an outside party to access your data if they get physical possession of the computer. One very large weakness in data protection with FileVault is the level of protection on backup volumes. If the internal drive is encrypted but the external backup volume that goes home in the same laptop bag is not it is self-defeating. Apple tries to make this mistake easily avoided by providing a checkbox to enable encryption when setting-up a Time Machine backup. Using this option does require some password management, particularly if a large drive is used with multiple computers. A unique complex password to unlock the drive can be stored in keychains on multiple systems for ease of use.
While some portable drives may contain non-sensitive data and encryption may make interoperability with other systems difficult backup volumes should be protected just like boot volumes.</t>
  </si>
  <si>
    <t>Graphical Method:
Perform the following steps to ensure the drive used for Time Machine is encrypted:
1) Open System Settings
2) Select General
3) Select Time Machine
4) Verify that every drive setup for Time Machine states Encrypted
Terminal Method:
Run the following command to verify if the Time Machine disk encryption is enabled:
$ /usr/bin/sudo /usr/bin/defaults read /Library/Preferences/com.apple.TimeMachine.plist | grep -c NotEncrypted
0</t>
  </si>
  <si>
    <t>Time machine volumes are encrypted If time machine is enabled.</t>
  </si>
  <si>
    <t>Time machine volumes are not encrypted If time machine is enabled.</t>
  </si>
  <si>
    <t>2.3.4</t>
  </si>
  <si>
    <t>2.3.4.2</t>
  </si>
  <si>
    <t>Graphical Method:
Perform the following steps to enable encryption on the Time Machine drive:
1) Open System Settings
2) Select General
3) Select Time Machine
3) Select the unencrypted drive
4) Select - to forget that drive as a destination
5) Select + to add a different drive as the destination
6) Select Set Up Disk...
7) Set Encrypt Backup to enabled
8) Enter a password in the New Password and the same password in the Re-enter Password fields
9) A password hint is required, but it is recommended that you do not use any identifying information for the password</t>
  </si>
  <si>
    <t>Ensure Time machine volumes are encrypted If time machine is enabled. One method to achieve the recommended state is to execute one of the following:
Graphical Method:
Perform the following steps to enable encryption on the Time Machine drive:
1) Open System Settings
2) Select General
3) Select Time Machine
3) Select the unencrypted drive
4) Select - to forget that drive as a destination
5) Select + to add a different drive as the destination
6) Select Set Up Disk...
7) Set Encrypt Backup to enabled
8) Enter a password in the New Password and the same password in the Re-enter Password fields
9) A password hint is required, but it is recommended that you do not use any identifying information for the password</t>
  </si>
  <si>
    <t>To close this finding, please provide a screenshot showing time machine volumes are encrypted If time machine is enabled with the agency's CAP.</t>
  </si>
  <si>
    <t>MacOSX13.0-25</t>
  </si>
  <si>
    <t>Enable Show Wi-Fi status in Menu Bar</t>
  </si>
  <si>
    <t>The Wi-Fi status in the menu bar indicates if the system's wireless internet capabilities are enabled. If so, the system will scan for available wireless networks in order to connect. At the time of this revision, all computers Apple builds have wireless network capability, which has not always been the case. This control only pertains to systems that have a wireless NIC available. Operating systems running in a virtual environment may not score as expected, either.</t>
  </si>
  <si>
    <t>Graphical Method:
Perform the following steps to verify that the Wi-Fi status shows in the menu bar:
1) Open System Settings
2) Select Control Center
3) Verify that Wi-Fi is set to Show in Menu Bar
or
1) Open System Settings
2) Select Privacy &amp; Security
3) Select Profiles
4) Verify that an installed profile has Wi-Fi set to 18
Terminal Method:
For each user, run the following command to verify that Wi-Fi status is enabled in the menu bar:
$ /usr/bin/sudo -u &lt;username&gt; /usr/bin/defaults -currentHost read com.apple.controlcenter.plist Wi-Fi 
2
example:
$ /usr/bin/sudo -u firstuser /usr/bin/defaults -currentHost read com.apple.controlcenter.plist Wi-Fi 
2
or
Run the following command to verify that a profile is installed that enables Wi-Fi to be shown in the menu bar:
$ /usr/bin/sudo /usr/bin/osascript -l JavaScript &lt;&lt; EOS
$.NSUserDefaults.alloc.initWithSuiteName('com.apple.controlcenter')\
.objectForKey('WiFi').js
EOS
18</t>
  </si>
  <si>
    <t>Show Wi-Fi status in Menu Bar is enabled.</t>
  </si>
  <si>
    <t>Show Wi-Fi status in Menu Bar is not enabled.</t>
  </si>
  <si>
    <t>Graphical Method:
Perform the following steps to enable Wi-Fi status in the menu bar:
1) Open System Settings
2) Select Control Center
3) Set Wi-Fi to Show in Menu Bar
Terminal Method:
For each user, run the following command to enable Wi-Fi status in the menu bar:
$ /usr/bin/sudo -u &lt;username&gt; /usr/bin/defaults -currentHost write com.apple.controlcenter.plist Wi-Fi -int 2
example:
$ /usr/bin/sudo -u firstuser /usr/bin/defaults -currentHost write com.apple.controlcenter.plist Wi-Fi -int 2
Profile Method:
Create or edit a configuration profile with the following information:
1) The Payload Type string is com.apple.controlcenter
2) The key to include is Wi-Fi
3) The key must be set to &lt;integer&gt;18&lt;/integer&gt;</t>
  </si>
  <si>
    <t>Enable Show Wi-Fi status in Menu Bar. One method to achieve the recommended state is to execute one of the following:
Graphical Method:
Perform the following steps to enable Wi-Fi status in the menu bar:
1) Open System Settings
2) Select Control Center
3) Set Wi-Fi to Show in Menu Bar
Terminal Method:
For each user, run the following command to enable Wi-Fi status in the menu bar:
$ /usr/bin/sudo -u &lt;username&gt; /usr/bin/defaults -currentHost write com.apple.controlcenter.plist Wi-Fi -int 2
example:
$ /usr/bin/sudo -u firstuser /usr/bin/defaults -currentHost write com.apple.controlcenter.plist Wi-Fi -int 2
Profile Method:
Create or edit a configuration profile with the following information:
1) The Payload Type string is com.apple.controlcenter
2) The key to include is Wi-Fi
3) The key must be set to &lt;integer&gt;18&lt;/integer&gt;</t>
  </si>
  <si>
    <t>To close this finding, please provide a screenshot showing show Wi-Fi status in menu bar is enable with the agency's CAP.</t>
  </si>
  <si>
    <t>MacOSX13.0-26</t>
  </si>
  <si>
    <t>Enable Show Bluetooth Status in Menu Bar</t>
  </si>
  <si>
    <t>**Graphical Method:**
Perform the following steps to ensure that Bluetooth status shows in the menu bar:
1) Open System Settings
2) Select Control Center
3) Verify that Bluetooth is set to Show in Menu Bar
**or**
1) Open System Settings
2) Select Privacy &amp; Security
3) Select Profiles
4) Verify that an installed profile has Bluetooth set to 18
Terminal Method:
For each user, run the following command to verify that the Bluetooth status is enabled to show in the menu bar:
$ /usr/bin/sudo -u &lt;username&gt; /usr/bin/defaults -currentHost read com.apple.controlcenter.plist Bluetooth 
18
**Note:** If the settings has not been changed from the default, then this audit will fail on the command line. Follow the remediation instructions to verify that it is set to a disabled status.
_example_:
$ /usr/bin/sudo -u firstuser /usr/bin/defaults -currentHost read com.apple.controlcenter.plist Bluetooth 
18
or
Run the following command to verify that a profile is installed that enables Bluetooth to be shown in the menu bar:
$ /usr/bin/sudo /usr/bin/osascript -l JavaScript &lt;&lt; EOS
$.NSUserDefaults.alloc.initWithSuiteName('com.apple.controlcenter')\
.objectForKey('Bluetooth').js
EOS
18</t>
  </si>
  <si>
    <t>Show Bluetooth Status in Menu Bar is enabled.</t>
  </si>
  <si>
    <t>Show Bluetooth Status in Menu Bar is not enabled.</t>
  </si>
  <si>
    <t>Graphical Method:
Perform the following steps to enable Bluetooth status in the menu bar:
1) Open System Settings
2) Select Control Center
3) Set Bluetooth to Show in Menu Bar
Terminal Method:
For each user, run the following command to enable Bluetooth status in the menu bar:
$ /usr/bin/sudo -u &lt;username&gt; /usr/bin/defaults -currentHost write com.apple.controlcenter.plist Bluetooth -int 18
example:
$ /usr/bin/sudo -u firstuser /usr/bin/defaults -currentHost write com.apple.controlcenter.plist Bluetooth -int 18
Profile Method:
Create or edit a configuration profile with the following information:
1) The Payload Type string is com.apple.controlcenter
2) The key to include is Bluetooth
3) The key must be set to &lt;integer&gt;18&lt;/integer&gt;</t>
  </si>
  <si>
    <t>Enable Show Bluetooth Status in Menu Bar. One method to achieve the recommended state is to execute one of the following:
Graphical Method:
Perform the following steps to enable Bluetooth status in the menu bar:
1) Open System Settings
2) Select Control Center
3) Set Bluetooth to Show in Menu Bar
Terminal Method:
For each user, run the following command to enable Bluetooth status in the menu bar:
$ /usr/bin/sudo -u &lt;username&gt; /usr/bin/defaults -currentHost write com.apple.controlcenter.plist Bluetooth -int 18
example:
$ /usr/bin/sudo -u firstuser /usr/bin/defaults -currentHost write com.apple.controlcenter.plist Bluetooth -int 18
Profile Method:
Create or edit a configuration profile with the following information:
1) The Payload Type string is com.apple.controlcenter
2) The key to include is Bluetooth
3) The key must be set to &lt;integer&gt;18&lt;/integer&gt;</t>
  </si>
  <si>
    <t>To close this finding, please provide a screenshot showing show Bluetooth status in menu bar is enabled with the agency's CAP.</t>
  </si>
  <si>
    <t>MacOSX13.0-27</t>
  </si>
  <si>
    <t>Audit Siri Setting</t>
  </si>
  <si>
    <t>With macOS 10.12 Sierra, Apple has introduced Siri from iOS to macOS. While there are data spillage concerns with the use of data-gathering personal assistant software, the risk here does not seem greater in sending queries to Apple through Siri than in sending search terms in a browser to Google or Microsoft. While it is possible that Siri will be used for local actions rather than Internet searches, Siri could, in theory, tell Apple about confidential Programs and Projects that should not be revealed. This appears be a usage edge case.
In cases where sensitive or protected data is processed and Siri could expose that information through assisting a user in navigating their machine, it should be disabled. Siri does need to phone home to Apple, so it should not be available from air-gapped networks as part of its requirements.
Most of the use case data published has shown that Siri is a tremendous time saver on iOS where multiple screens and menus need to be navigated through. Information like sports scores, weather, movie times, and simple to-do items on existing calendars can be easily found with Siri. None of the standard use cases should be more risky than already approved activity. 
For information on Apple's privacy policy for Siri, [click here](https://support.apple.com/en-us/HT210657).</t>
  </si>
  <si>
    <t>Graphical Method:
Perform the following steps to verify Siri settings:
1) Open System Settings
2) Select Accessibility
3) Select Siri
4) Verify Type to Siri is set to your organization's parameters
5) Select Siri Settings...
6) Verify the settings are within your organization's parameters
or
1) Open System Settings
2) Select Privacy &amp; Security
3) Select Profiles
4) Verify that an installed profile has Allow Assistant is to your organization's parameters
Terminal Method:
Run the following commands to verify the Siri settings:
$ /usr/bin/sudo -u &lt;username&gt; /usr/bin/defaults read com.apple.assistant.support.plist 'Assistant Enabled'
The output will be either 0, Siri is disabled, or 1, Siri is enabled.
$ /usr/bin/sudo -u &lt;username&gt; /usr/bin/defaults read com.apple.Siri.plist
The output will be either 0, disabled, or 1 for the following Siri options:
1) LockscreenEnabled - Is Siri enabled when the system is locked?
2) StatusMenuVisible - Is Siri visible in the menu bar?
3) TypeToSiriEnabled - Is Siri enabled to accept typed requests versus spoken ones
4) VoiceTriggerUserEnabled - Is "Hey Siri" enabled?
_example:_
$ /usr/bin/sudo -u firstuser /usr/bin/defaults read com.apple.assistant.support.plist 'Assistant Enabled'
0
$ /usr/bin/sudo -u firstuser /usr/bin/defaults read com.apple.Siri.plist
{
 LockscreenEnabled = 0;
 StatusMenuVisible = 0;
 TypeToSiriEnabled = 0; 
 VoiceTriggerUserEnabled = 0;
}
$ /usr/bin/sudo -u second user /usr/bin/defaults read com.apple.assistant.support.plist 'Assistant Enabled'
1
$ /usr/bin/sudo -u second user /usr/bin/defaults read com.apple.Siri.plist
{
 LockscreenEnabled = 0;
 StatusMenuVisible = 1;
 TypeToSiriEnabled = 0;
 VoiceTriggerUserEnabled = 1;
}
$ /usr/bin/sudo -u third user /usr/bin/defaults read com.apple.assistant.support.plist 'Assistant Enabled'
1
$ /usr/bin/sudo -u third user /usr/bin/defaults read com.apple.Siri.plist
{
LockscreenEnabled = 1;
StatusMenuVisible = 0;
TypeToSiriEnabled = 1;
VoiceTriggerUserEnabled = 1;
}
or
Run the following command to verify that a profile is installed that sets Siri to your organization's setting:
$ /usr/bin/sudo /usr/bin/osascript -l JavaScript &lt;&lt; EOS 
$.NSUserDefaults.alloc.initWithSuiteName('com.apple.applicationaccess')\
.objectForKey('allowAssistant').js 
EOS
The output will be true if Siri is enabled with a profile or false if is disabled with a profile.</t>
  </si>
  <si>
    <t>Siri Settings is audited.</t>
  </si>
  <si>
    <t>Siri Settings is not audited.</t>
  </si>
  <si>
    <t>HAU17</t>
  </si>
  <si>
    <t>HAU17: Audit logs do not capture sufficient auditable events</t>
  </si>
  <si>
    <t>Graphical Method:
Perform the following steps to set Siri to your organization's parameters:
1) Open System Preferences
2) Select Siri
3) Select the settings that are within your organization's requirements
4) Select Show All
5) Select Accessibility
6) Select Siri
7) Select Enable Type to Siri to your organization's requirements
Terminal Method:
Run the following commands to enable or disable Siri settings:
$ /usr/bin/sudo -u &lt;username&gt; /usr/bin/defaults write com.apple.assistant.support.plist 'Assistant Enabled' -bool &lt;true/false&gt;
$ /usr/bin/sudo -u &lt;username&gt; /usr/bin/defaults write com.apple.Siri.plist LockscreenEnabled -bool &lt;true/false&gt;
$ /usr/bin/sudo -u &lt;username&gt; /usr/bin/defaults write com.apple.Siri.plist StatusMenuVisible -bool &lt;true/false&gt;
$ /usr/bin/sudo -u &lt;username&gt; /usr/bin/defaults write com.apple.Siri.plist TypeToSiriEnabled -bool &lt;true/false&gt;
$ /usr/bin/sudo -u &lt;username&gt; /usr/bin/defaults write com.apple.Siri.plist VoiceTriggerUserEnabled -bool &lt;true/false&gt;
After running the default writes, the Window Server needs to be restarted and the caches cleared. Run the following commands to perform that action:
$ /usr/bin/sudo /usr/bin/killall -HUP cfprefsd
$ /usr/bin/sudo /usr/bin/killall SystemUIServer
example:
$ /usr/bin/sudo -u firstuser /usr/bin/defaults write com.apple.assistant.support.plist 'Assistant Enabled' -bool true
$ /usr/bin/sudo -u firstuser /usr/bin/defaults write com.apple.Siri.plist StatusMenuVisible -bool true
$ /usr/bin/sudo -u firstuser /usr/bin/defaults write com.apple.Siri.plist LockscreenEnabled -bool false
$ /usr/bin/sudo /usr/bin/killall -HUP cfprefsd
$ /usr/bin/sudo /usr/bin/killall SystemUIServer
$ /usr/bin/sudo -u second user /usr/bin/defaults write com.apple.assistant.support.plist 'Assistant Enabled' -bool false
$ /usr/bin/sudo /usr/bin/killall -HUP cfprefsd
$ /usr/bin/sudo /usr/bin/killall SystemUIServer
$ /usr/bin/sudo -u third user /usr/bin/defaults write com.apple.Siri.plist VoiceTriggerUserEnabled -bool false
$ /usr/bin/sudo -u third user /usr/bin/defaults write com.apple.Siri.plist TypeToSiriEnabled -bool false
$ /usr/bin/sudo /usr/bin/killall -HUP cfprefsd
$ /usr/bin/sudo /usr/bin/killall SystemUIServer
Profile Method:
Create or edit a configuration profile with the following information:
1) The Payload Type string is com.apple.applicationaccess
2) The key to include is allowAssistant
3) Set the key to &lt;true/&gt; or &lt;false/&gt; based on your organization's requirements</t>
  </si>
  <si>
    <t>Audit Siri Settings. One method to achieve the recommended state is to execute one of the following:</t>
  </si>
  <si>
    <t>To close this finding, please provide a screenshot showing Siri Settings is audited with the agency's CAP.</t>
  </si>
  <si>
    <t>MacOSX13.0-28</t>
  </si>
  <si>
    <t>Apple provides a framework that allows advertisers to target Apple users and end-users with advertisements. While many people prefer to see advertising that is relevant to them and their interests, the detailed information that is collected, correlated, and available to advertisers in repositories via data mining is often disconcerting. This information is valuable to both advertisers and attackers, and has been used with other metadata to reveal users' identities.
Organizations should manage advertising settings on computers rather than allow users to configure the settings.
[Apple Information](https://support.apple.com/en-us/HT205223)
Ad tracking should be limited on 10.15 and prior.</t>
  </si>
  <si>
    <t>Graphical Method:
Perform the following steps to verify that limited ad tracking is set:
1) Open Privacy &amp; Security
2) Select Apple Advertising
3) Verify that Personalized Ads is not enabled
or
1) Open System Settings
2) Select Privacy &amp; Security
3) Select Profiles
4) Verify that an installed profile has allowApplePersonalizedAdvertising set to 0
Terminal Method:
For each user, run the following command to verify that ad tracking is limited:
$ /usr/bin/sudo -u &lt;username&gt; /usr/bin/defaults read /Users/&lt;username&gt;/Library/Preferences/com.apple.AdLib.plist allowApplePersonalizedAdvertising
0
example:
$ /usr/bin/sudo -u firstuser /usr/bin/defaults read /Users/firstuser/Library/Preferences/com.apple.AdLib.plist allowApplePersonalizedAdvertising
0
$ /usr/bin/sudo -u second user /usr/bin/defaults read /Users/second user/Library/Preferences/com.apple.AdLib.plist allowApplePersonalizedAdvertising
1
In this example, firstuser is compliant and second user is not.
or
Run the following command to verify that a profile is installed that enables Limit Ad Tracking:
$ /usr/bin/sudo /usr/bin/osascript -l JavaScript &lt;&lt; EOS
$.NSUserDefaults.alloc.initWithSuiteName('com.apple.applicationaccess')\
.objectForKey('allowApplePersonalizedAdvertising').js
EOS
false</t>
  </si>
  <si>
    <t>2.6</t>
  </si>
  <si>
    <t>2.6.3</t>
  </si>
  <si>
    <t>Graphical Method:
Perform the following steps to set limited ad tracking:
1) Open Privacy &amp; Security
2) Select Apple Advertising
3) Set Personalized Ads to disabled
Terminal Method:
For each needed user, run the following command to enable limited ad tracking:
$ /usr/bin/sudo -u &lt;username&gt; /usr/bin/defaults write /Users/&lt;username&gt;/Library/Preferences/com.apple.Adlib.plist allowApplePersonalizedAdvertising -bool false
example:
$ /usr/bin/sudo -u second user /usr/bin/defaults write /Users/second user/Library/Preferences/com.apple.Adlib.plist allowApplePersonalizedAdvertising -bool false
Profile Method:
Create or edit a configuration profile with the following information:
1) The Payload Type string is com.apple.applicationaccess
2) The key to include is allowApplePersonalizedAdvertising
3) The key must be set to &lt;false/&gt;</t>
  </si>
  <si>
    <t>Enable Limit Ad Tracking. One method to achieve the recommended state is to execute one of the following:
Graphical Method:
Perform the following steps to set limited ad tracking:
1) Open Privacy &amp; Security
2) Select Apple Advertising
3) Set Personalized Ads to disabled
Terminal Method:
For each needed user, run the following command to enable limited ad tracking:
$ /usr/bin/sudo -u &lt;username&gt; /usr/bin/defaults write /Users/&lt;username&gt;/Library/Preferences/com.apple.Adlib.plist allowApplePersonalizedAdvertising -bool false
example:
$ /usr/bin/sudo -u second user /usr/bin/defaults write /Users/second user/Library/Preferences/com.apple.Adlib.plist allowApplePersonalizedAdvertising -bool false
Profile Method:
Create or edit a configuration profile with the following information:
1) The Payload Type string is com.apple.applicationaccess
2) The key to include is allowApplePersonalizedAdvertising
3) The key must be set to &lt;false/&gt;</t>
  </si>
  <si>
    <t>To close this finding, please provide a screenshot showing limit ad tracking is enabled with the agency's CAP.</t>
  </si>
  <si>
    <t>MacOSX13.0-29</t>
  </si>
  <si>
    <t>Gatekeeper is Apple’s application that utilizes allowlisting to restrict downloaded applications from launching. It functions as a control to limit applications from unverified sources from running without authorization. In an update to Gatekeeper in macOS 13 Ventura, Gatekeeper checks every application on every launch, not just quarantined apps.</t>
  </si>
  <si>
    <t>Graphical Method:
Perform the following steps to ensure that Gatekeeper is enabled:
1) Open System Settings
2) Select Privacy &amp; Security
3) Verify that 'Allow apps downloaded from' is set to 'App Store and identified developers'
or
1) Open System Settings
2) Select Privacy &amp; Security
3) Select Profiles
4) Verify that an installed profile has Policies set to Enable
5) Verify that an installed profile has Identified Developers set to Allow
Terminal Method:
Run the following command to verify that Gatekeeper is enabled: 
$ /usr/bin/sudo /usr/sbin/spctl --status
assessments enabled</t>
  </si>
  <si>
    <t xml:space="preserve">Gatekeeper is enabled. </t>
  </si>
  <si>
    <t xml:space="preserve">Gatekeeper is not enabled. </t>
  </si>
  <si>
    <t>2.6.4</t>
  </si>
  <si>
    <t>Graphical Method:
Perform the following steps to enable Gatekeeper:
1) Open System Settings
2) Select Privacy &amp; Security
3) Set 'Allow apps downloaded from' to 'App Store and identified developers'
Terminal Method:
Run the following command to enable Gatekeeper to allow applications from App Store and identified developers: 
$ /usr/bin/sudo /usr/sbin/spctl --master-enable
Profile Method:
Create or edit a configuration profile with the following information:
1) The Payload Type string is com.apple.systempolicy.control
2) The key to include is AllowIdentifiedDevelopers
3) The key must be set to &lt;true/&gt;
4) The key to also include is Enable Assessment 
5) The key must be set to &lt;true/&gt;</t>
  </si>
  <si>
    <t>Enable Gatekeeper. One method to achieve the recommended state is to execute one of the following:
Graphical Method:
Perform the following steps to enable Gatekeeper:
1) Open System Settings
2) Select Privacy &amp; Security
3) Set 'Allow apps downloaded from' to 'App Store and identified developers'
Terminal Method:
Run the following command to enable Gatekeeper to allow applications from App Store and identified developers: 
$ /usr/bin/sudo /usr/sbin/spctl --master-enable
Profile Method:
Create or edit a configuration profile with the following information:
1) The Payload Type string is com.apple.systempolicy.control
2) The key to include is AllowIdentifiedDevelopers
3) The key must be set to &lt;true/&gt;
4) The key to also include is Enable Assessment 
5) The key must be set to &lt;true/&gt;</t>
  </si>
  <si>
    <t>To close this finding, please provide a screenshot showing gatekeeper is enabled with the agency's CAP.</t>
  </si>
  <si>
    <t>MacOSX13.0-30</t>
  </si>
  <si>
    <t>FileVault secures a system's data by automatically encrypting its boot volume and requiring a password or recovery key to access it.
FileVault should be used with a saved escrow key to ensure that the owner can decrypt their data if the password is lost.
FileVault may also be enabled using command line using the fdesetup command. To use this functionality, consult the Der Flounder blog for more details (see link below under References).</t>
  </si>
  <si>
    <t>Graphical Method:
Perform the following steps to verify that FileVault is enabled:
1) Open System Settings
2) Select Privacy &amp; Privacy
3) Verify that FileVault states FileVault is turned on for the disk "&lt;disk name&gt;"
4) Select Privacy &amp; Security
5) Select Profile
6) Verify that an installed profile has FileVault Can't Disable set to True
Terminal Method:
Run the following command to verify that FileVault is enabled and cannot be disabled: 
$ /usr/bin/sudo /usr/bin/fdesetup status
FileVault is On
$ /usr/bin/sudo /usr/bin/osascript -l JavaScript &lt;&lt; EOS
$.NSUserDefaults.alloc.initWithSuiteName('com.apple.MCX')\
.objectForKey('dontAllowFDEDisable').js
EOS
true</t>
  </si>
  <si>
    <t>FileVault is enabled.</t>
  </si>
  <si>
    <t>FileVault is not enabled.</t>
  </si>
  <si>
    <t>2.6.5</t>
  </si>
  <si>
    <t>Graphical Method:
Perform the following steps to enable FileVault:
1) Open System Settings
2) Select Security &amp; Privacy
3) Select Turn On...
Profile Method:
Create or edit a configuration profile with the following information:
1) The Payload Type string is com.apple.MCX
2) The key to include is dontAllowFDEDisable
3) The key must be set to &lt;true/&gt;</t>
  </si>
  <si>
    <t>Enable FileVault. One method to achieve the recommended state is to execute one of the following:
Graphical Method:
Perform the following steps to enable FileVault:
1) Open System Settings
2) Select Security &amp; Privacy
3) Select Turn On.
Profile Method:
Create or edit a configuration profile with the following information:
1) The Payload Type string is com.apple.MCX
2) The key to include is dontAllowFDEDisable
3) The key must be set to &lt;true/&gt;</t>
  </si>
  <si>
    <t>MacOSX13.0-31</t>
  </si>
  <si>
    <t>Ensure an administrator password is required to access system-wide preferences</t>
  </si>
  <si>
    <t>Graphical Method:
Perform the following steps to verify that an administrator password is required to access system-wide preferences:
1) Open System Settings
2) Select Privacy &amp; Security
3) Select Advanced
4) Verify that Require an administrator password to access system-wide settings is enabled
Terminal Method:
Run the following command to verify that accessing system-wide preferences requires an administrator password:
$ /usr/bin/sudo /usr/bin/security authorizationdb read system. Preferences 2&gt; /dev/null | grep -A1 shared | grep false
&lt;false/&gt;</t>
  </si>
  <si>
    <t>An administrator password is required to access system-wide preferences.</t>
  </si>
  <si>
    <t>An administrator password is not required to access system-wide preferences.</t>
  </si>
  <si>
    <t>2.6.7</t>
  </si>
  <si>
    <t>By requiring a password to unlock system-wide System Preferences, the risk is mitigated of a user changing configurations that affect the entire system and requires an admin user to re-authenticate to make changes</t>
  </si>
  <si>
    <t>Graphical Method:
Perform the following steps to verify that an administrator password is required to access system-wide preferences:
1) Open System Settings
2) Select Privacy &amp; Security
3) Select Advanced
4) Set Require an administrator password to access system-wide settings to enabled
Terminal Method:
The authorizationdb settings cannot be written to directly, so the plist must be exported out to temporary file. Changes can be made to the temporary plist, then imported back into the authorizationdb settings.
Run the following commands to enable that an administrator password is required to access system-wide preferences:
$ /usr/bin/sudo /usr/bin/security authorizationdb read system. Preferences &gt; /tmp/system.preferences.plist
YES (0)
$ /usr/bin/sudo /usr/bin/defaults write /tmp/system.preferences.plist shared -bool false
$ /usr/bin/sudo /usr/bin/security authorizationdb write system.preferences &lt; /tmp/system.preferences.plist
YES (0)</t>
  </si>
  <si>
    <t>Ensure an administrator password is required to access system-wide preferences. One method to achieve the recommended state is to execute one of the following:
Graphical Method:
Perform the following steps to verify that an administrator password is required to access system-wide preferences:
1) Open System Settings
2) Select Privacy &amp; Security
3) Select Advanced
4) Set Require an administrator password to access system-wide settings to enabled
Terminal Method:
The authorizationdb settings cannot be written to directly, so the plist must be exported out to temporary file. Changes can be made to the temporary plist, then imported back into the authorizationdb settings.
Run the following commands to enable that an administrator password is required to access system-wide preferences:
$ /usr/bin/sudo /usr/bin/security authorizationdb read system.preferences &gt; /tmp/system.preferences.plist
YES (0)
$ /usr/bin/sudo /usr/bin/defaults write /tmp/system.preferences.plist shared -bool false
$ /usr/bin/sudo /usr/bin/security authorizationdb write system.preferences &lt; /tmp/system.preferences.plist
YES (0)</t>
  </si>
  <si>
    <t>To close this finding, please provide a screenshot showing An administrator password is required to access system-wide preferences with the agency's CAP.</t>
  </si>
  <si>
    <t>MacOSX13.0-32</t>
  </si>
  <si>
    <t>Audit Universal Control Settings</t>
  </si>
  <si>
    <t>Universal Control is an Apple feature that allows Mac users to control multiple other Macs and iPads with the same keyboard, mouse, and trackpad using the same Apple ID. The technology relies on already available iCloud services, particularly Handoff.
Universal Control simplifies the use of iCloud connectivity of multiple computers using the same Apple ID. This may simplify data transfer from organizationally-managed and personal devices. The use of the same iCloud account and Handoff is the underlying concern that should be evaluated. The use of the same keyboard or mouse across multiple devices does not by itself decrease organizational security.</t>
  </si>
  <si>
    <t>Graphical Method:
Perform the following steps to verify the Universal Control settings:
1) Open System Settings
2) Select Displays
3) Select Advanced...
4) Verify that the settings meet your organization's requirements
or
1) Open System Settings
2) Select Privacy &amp; Security
2) Select Profiles
3) Verify that an installed profile has with com.apple.universalcontrol in Settings and has Disable set to your organization's parameters.
Terminal Method:
Run the following command to verify the settings for Universal Control: 
$ /usr/bin/sudo -u &lt;user&gt; /usr/bin/defaults -currentHost read com.apple.universalcontrol Disable
If the output is The domain/default pair of (com.apple.universalcontrol, Disable) does not exist then Universal Control is enabled. If the output is 1, it is disabled
$ /usr/bin/sudo -u &lt;user&gt; /usr/bin/defaults -currentHost read com.apple.universalcontrol DisableMagicEdges
If the output is The domain/default pair of (com.apple.universalcontrol, DisableMagicEdges) does not exist then Push through the edge of the display to connect a nearby Mac or iPad is enabled. If the output is 1, it is disabled
example:
$ /usr/bin/sudo -u firstuser /usr/bin/defaults -currentHost read com.apple.universalcontrol Disable
The domain/default pair of (com.apple.universalcontrol, Disable) does not exist 
$ /usr/bin/sudo -u firstuser /usr/bin/defaults -currentHost read com.apple.universalcontrol DisableMagicEdges
The domain/default pair of (com.apple.universalcontrol, Disable) does not exist
$ /usr/bin/sudo -u firstuser /usr/bin/defaults -currentHost read com.apple.universalcontrol Disable
1
$ /usr/bin/sudo -u firstuser /usr/bin/defaults -currentHost read com.apple.universalcontrol DisableMagicEdges
1
or
Run the following command to verify that a profile is installed that sets Universal Control to your organization's parameters:
$ /usr/bin/sudo /usr/bin/osascript -l JavaScript &lt;&lt; EOS
$.NSUserDefaults.alloc.initWithSuiteName('com.apple.universalcontrol')\
.objectForKey('Disable').js
EOS
If the output is true, Universal Control is disabled. If it is false, then Universal Control is enabled.</t>
  </si>
  <si>
    <t>Universal Control Settings is audited.</t>
  </si>
  <si>
    <t>Universal Control Settings is not audited.</t>
  </si>
  <si>
    <t>2.8.1</t>
  </si>
  <si>
    <t>The use of devices together when some are organizational and some are not may complicate device management standards.</t>
  </si>
  <si>
    <t>Graphical Method:
Perform the following steps to set Universal Control to your organization's requirements:
1) Open System Preferences
2) Select Display
3) Select Advanced...
4) Set the options that meet your organization's requirements
Terminal Method:
Run the following command to enable or disable Universal Control:
$ /usr/bin/sudo -u &lt;user&gt; /usr/bin/defaults -currentHost read com.apple.universalcontrol Disable -bool &lt;true/false&gt;
$ /usr/bin/sudo -u &lt;user&gt; /usr/bin/defaults -currentHost read com.apple.universalcontrol DisableMagicEdges -bool &lt;true/false&gt;
example:
$ /usr/bin/sudo -u firstuser /usr/bin/defaults -currentHost read com.apple.universalcontrol Disable -bool true
$ /usr/bin/sudo -u firstuser /usr/bin/defaults -currentHost read com.apple.universalcontrol DisableMagicEdges -bool true
$ /usr/bin/sudo -u second user /usr/bin/defaults -currentHost read com.apple.universalcontrol Disable -bool false
$ /usr/bin/sudo -u second user /usr/bin/defaults -currentHost read com.apple.universalcontrol DisableMagicEdges -bool false
Profile Method:
Create or edit a configuration profile with the following information:
1) The Payload Type string is com.apple.universalcontrol
2) The key to include is Disable
3) Set the key to &lt;true/&gt; or &lt;false/&gt; based on your organization's requirements</t>
  </si>
  <si>
    <t>Audit Universal Control Settings. One method to achieve the recommended state is to execute one of the following:
Graphical Method:
Perform the following steps to set Universal Control to your organization's requirements:
1) Open System Preferences
2) Select Display
3) Select Advanced.
4) Set the options that meet your organization's requirements
Terminal Method:
Run the following command to enable or disable Universal Control:
$ /usr/bin/sudo -u &lt;user&gt; /usr/bin/defaults -currentHost read com.apple.universalcontrol Disable -bool &lt;true/false&gt;
$ /usr/bin/sudo -u &lt;user&gt; /usr/bin/defaults -currentHost read com.apple.universalcontrol DisableMagicEdges -bool &lt;true/false&gt;
example:
$ /usr/bin/sudo -u firstuser /usr/bin/defaults -currentHost read com.apple.universalcontrol Disable -bool true
$ /usr/bin/sudo -u firstuser /usr/bin/defaults -currentHost read com.apple.universalcontrol DisableMagicEdges -bool true
$ /usr/bin/sudo -u second user /usr/bin/defaults -currentHost read com.apple.universalcontrol Disable -bool false
$ /usr/bin/sudo -u second user /usr/bin/defaults -currentHost read com.apple.universalcontrol DisableMagicEdges -bool false
Profile Method:
Create or edit a configuration profile with the following information:
1) The Payload Type string is com.apple.universalcontrol
2) The key to include is Disable
3) Set the key to &lt;true/&gt; or &lt;false/&gt; based on your organization's requirements</t>
  </si>
  <si>
    <t>To close this finding, please provide a screenshot showing universal control settings is audited with the agency's CAP.</t>
  </si>
  <si>
    <t>MacOSX13.0-33</t>
  </si>
  <si>
    <t>Ensure Power Nap is disabled for Intel Macs</t>
  </si>
  <si>
    <t>Power Nap allows the system to stay in low power mode, especially while on battery power, and periodically connect to previously known networks with stored credentials for user applications to phone home and get updates. This capability requires FileVault to remain unlocked and the use of previously joined networks to be risk accepted based on the SSID without user input.
This control has been updated to check the status on both battery and AC Power. The presence of an electrical outlet does not completely correlate with logical and physical security of the device or available networks.</t>
  </si>
  <si>
    <t>Perform the following to verify that Power Nap is not enabled:
Graphical Method:
Desktop Instructions:
1) Open System Settings
2) Select Energy Saver
3) Verify that Power Nap is disabled
4) Select UPS (if applicable)
5) Verify that Power Nap is disabled
Laptop Instructions:
1) Open System Settings
2) Select Battery
3) Select Power Adapter
4) Verify that Power Nap is disabled
5) Select Battery
6) Verify that Power Nap is disabled
7) Select UPS (if applicable)
8) Verify that Power Nap is disabled
Terminal Method:
Run the following command to verify if Power Nap is disabled:
$ /usr/bin/sudo /usr/bin/pmset -g custom | /usr/bin/grep -c 'powernap 1'
0</t>
  </si>
  <si>
    <t>Power Nap is disabled for Intel Macs.</t>
  </si>
  <si>
    <t>Power Nap is not disabled for Intel Macs.</t>
  </si>
  <si>
    <t>2.9.1</t>
  </si>
  <si>
    <t>Graphical Method:
Perform the following steps to disable Power Nap:
Desktop Instructions:
1) Open System Settings
2) Select Energy Saver
3) Set Power Nap to disabled
4) Select UPS (if applicable)
5) Set Power Nap to disabled
Laptop Instructions:
1) Open System Settings
2) Select Battery
3) Select Power Adapter (for laptops only)
4) Set Power Nap to disabled
5) Select Battery
6) Set Power Nap to disabled
7) Select UPS (if applicable)
8) Set Power Nap to disabled
Terminal Method:
Run the following command to disable Power Nap:
$ /usr/bin/sudo /usr/bin/pmset -a powernap 0</t>
  </si>
  <si>
    <t>Ensure Power Nap is disabled for Intel Macs. One method to achieve the recommended state is to execute one of the following:
Graphical Method:
Perform the following steps to disable Power Nap:
Desktop Instructions:
1) Open System Settings
2) Select Energy Saver
3) Set Power Nap to disabled
4) Select UPS (if applicable)
5) Set Power Nap to disabled
Laptop Instructions:
1) Open System Settings
2) Select Battery
3) Select Power Adapter (for laptops only)
4) Set Power Nap to disabled
5) Select Battery
6) Set Power Nap to disabled
7) Select UPS (if applicable)
8) Set Power Nap to disabled
Terminal Method:
Run the following command to disable Power Nap:
$ /usr/bin/sudo /usr/bin/pmset -a powernap 0</t>
  </si>
  <si>
    <t>To close this finding, please provide a screenshot showing Power Nap is disabled for Intel Macs with the agency's CAP.</t>
  </si>
  <si>
    <t>MacOSX13.0-34</t>
  </si>
  <si>
    <t>Disable Wake for Network Access</t>
  </si>
  <si>
    <t>This feature allows the computer to take action when the user is not present and the computer is in energy saving mode. These tools require FileVault to remain unlocked and fully rejoin known networks. This macOS feature is meant to allow the computer to resume activity as needed regardless of physical security controls.
This feature allows other users to be able to access your computer’s shared resources, such as shared printers or Apple Music playlists, even when your computer is in sleep mode. In a closed network when only authorized devices could wake a computer, it could be valuable to wake computers in order to do management push activity. Where mobile workstations and agents exist, the device will more likely check in to receive updates when already awake. Mobile devices should not be listening for signals on any unmanaged network or where untrusted devices exist that could send wake signals.</t>
  </si>
  <si>
    <t>Graphical Method:
Perform the following steps to verify that Wake for network access is disabled:
Desktop Instructions:
1) Open System Settings
2) Select Energy Saver
3) Verify that Wake for network access is disabled
Laptop Instructions:
1) Open System Settings
2) Select Battery
3) Select Options...
4) Verify that Wake for network access is set to Never
Terminal Method:
Run the following command verify if Wake for network access is not enabled:
$ /usr/bin/sudo /usr/bin/pmset -g custom | /usr/bin/grep -e womp 
womp 0
or
Run the following command to verify that a profile is installed that enables App Store updates to be automatically installed:
$ /usr/bin/sudo /usr/bin/profiles -P -o stdout | /usr/bin/grep "Wake On LAN"
"Wake On LAN" = 0;
"Wake On LAN" = 0;
"Wake On LAN" = 0;
$ /usr/bin/sudo /usr/bin/profiles -P -o stdout | /usr/bin/grep "Wake On Modem Ring"
"Wake On Modem Ring" = 0;
"Wake On Modem Ring" = 0;
"Wake On Modem Ring" = 0;</t>
  </si>
  <si>
    <t>Wake for Network Access is disabled.</t>
  </si>
  <si>
    <t>Wake for Network Access is not  disabled.</t>
  </si>
  <si>
    <t>2.9.2</t>
  </si>
  <si>
    <t>Graphical Method:
Perform the following steps to disable Wake for network access:
Desktop Instructions:
1) Open System Settings
2) Select Energy Saver
3) Set Wake for network access to disabled
Laptop Instructions:
1) Open System Settings
2) Select Battery
3) Select Options...
4) Set Wake for network access to Never
Terminal Method:
Run the following command to disable Wake for network access:
$ /usr/bin/sudo /usr/bin/pmset -a womp 0 
Profile Method:
Create or edit a configuration profile with the following information:
1) The Payload Type string is com.apple.MCX
2) The key to include is com.apple.EnergySaver.desktop.ACPower
3) The key must be set to:
&lt;dict&gt;
&lt;key&gt;Wake On LAN&lt;/key&gt;
&lt;integer&gt;0&lt;/integer&gt;
&lt;key&gt;Wake On Modem Ring&lt;/key&gt;
&lt;integer&gt;0&lt;/integer&gt;
&lt;/dict&gt;
4) The key to also include is com.apple.EnergySaver.portable.ACPower 
5) The key must be set to:
&lt;dict&gt;
&lt;key&gt;Wake On LAN&lt;/key&gt;
&lt;integer&gt;0&lt;/integer&gt;
&lt;key&gt;Wake On Modem Ring&lt;/key&gt;
&lt;integer&gt;0&lt;/integer&gt;
&lt;/dict&gt;
6) The key to also include is com.apple.EnergySaver.portable.BatteryPower 
7) The key must be set to:
&lt;dict&gt;
&lt;key&gt;Wake On LAN&lt;/key&gt;
&lt;integer&gt;0&lt;/integer&gt;
&lt;key&gt;Wake On Modem Ring&lt;/key&gt;
&lt;integer&gt;0&lt;/integer&gt;
&lt;/dict&gt;</t>
  </si>
  <si>
    <t>Disable Wake for Network Access. One method to achieve the recommended state is to execute one of the following:
Graphical Method:
Perform the following steps to disable Wake for network access:
Desktop Instructions:
1) Open System Settings
2) Select Energy Saver
3) Set Wake for network access to disabled
Laptop Instructions:
1) Open System Settings
2) Select Battery
3) Select Options...
4) Set Wake for network access to Never
Terminal Method:
Run the following command to disable Wake for network access:
$ /usr/bin/sudo /usr/bin/pmset -a womp 0 
Profile Method:
Create or edit a configuration profile with the following information:
1) The Payload Type string is com.apple.MCX
2) The key to include is com.apple.EnergySaver.desktop.ACPower
3) The key must be set to:
&lt;dict&gt;
&lt;key&gt;Wake On LAN&lt;/key&gt;
&lt;integer&gt;0&lt;/integer&gt;
&lt;key&gt;Wake On Modem Ring&lt;/key&gt;
&lt;integer&gt;0&lt;/integer&gt;
&lt;/dict&gt;
4) The key to also include is com.apple.EnergySaver.portable.ACPower 
5) The key must be set to:
&lt;dict&gt;
&lt;key&gt;Wake On LAN&lt;/key&gt;
&lt;integer&gt;0&lt;/integer&gt;
&lt;key&gt;Wake On Modem Ring&lt;/key&gt;
&lt;integer&gt;0&lt;/integer&gt;
&lt;/dict&gt;
6) The key to also include is com.apple.EnergySaver.portable.BatteryPower 
7) The key must be set to:
&lt;dict&gt;
&lt;key&gt;Wake On LAN&lt;/key&gt;
&lt;integer&gt;0&lt;/integer&gt;
&lt;key&gt;Wake On Modem Ring&lt;/key&gt;
&lt;integer&gt;0&lt;/integer&gt;
&lt;/dict&gt;</t>
  </si>
  <si>
    <t>To close this finding, please provide a screenshot showing wake for network access is disabled with the agency's CAP.</t>
  </si>
  <si>
    <t>MacOSX13.0-35</t>
  </si>
  <si>
    <t>Ensure an Inactivity Interval of 15 Minutes or Less for the Screen Saver is enabled.</t>
  </si>
  <si>
    <t>A locking screen saver is one of the standard security controls to limit access to a computer and the current user's session when the computer is temporarily unused or unattended. In macOS, the screen saver starts after a value is selected in the drop-down menu. 15 minutes or less is an acceptable value. Any value can be selected through the command line or script, but a number that is not reflected in the GUI can be problematic. 20 minutes is the default for new accounts.</t>
  </si>
  <si>
    <t xml:space="preserve">Graphical Method:
Perform the following steps to verify that the screen saver is set activate after less than or equal to 15 minutes of inactivity:
1) Open System Settings
2) Select Lock Screen
3) Verify that Start Screen Saver when inactive is set for 15 minutes or less (≤900 seconds)
or
1) Open System Settings
2) Select Privacy &amp; Security
3) Select Profiles
4) Verify that an installed profile has Idle Time set to ≤900
Terminal Method:
Run the following command to verify that the screen saver idle time of individual users is set to less than or equal to 15 minutes:
$ /usr/bin/sudo -u &lt;username&gt; /usr/bin/osascript -l JavaScript &lt;&lt; EOS
function run() {
let pref1 = ObjC.unwrap($.NSUserDefaults.alloc.initWithSuiteName('com.apple.screensaver')\
.objectForKey('idle Time'))
if ( pref1 &lt;= 900) {
return("true")
} else {
return("false")
}
}
EOS
true
or
Run the following command to verify that a profile is installed that enables a system-wide screensaver idle time of less than or equal to 15 minutes:
$ /usr/bin/sudo /usr/bin/osascript -l JavaScript &lt;&lt; EOS
function run() {
 let timeout = ObjC.unwrap($.NSUserDefaults.alloc.initWithSuiteName('com.apple.screensaver')\
.objectForKey('idle Time'))
 if ( timeout &lt;= 1150 ) {
 return("true")
 } else {
 return("false")
 }
}
EOS
true
</t>
  </si>
  <si>
    <t>An Inactivity Interval of 15 Minutes or Less for the Screen Saver is enabled.</t>
  </si>
  <si>
    <t>An Inactivity Interval of 15 Minutes or Less for the Screen Saver is not enabled.</t>
  </si>
  <si>
    <t>2.10.1</t>
  </si>
  <si>
    <t>Setting an inactivity interval for the screen saver prevents unauthorized persons from viewing a system left unattended for an extensive period of time.</t>
  </si>
  <si>
    <t>Graphical Method:
Perform the following to set the screen saver to activate in 15 minutes or less:
1) Open System Settings
2) Select Lock Screen
3) Set Start Screen Saver when inactive to a selection that is 15 minutes or less (≤900)
Terminal Method:
Run the following command to set individual users to an idle time of the screen saver is set to 15 minutes or less (≤900):
$ /usr/bin/sudo -u &lt;username&gt; /usr/bin/defaults -currentHost write com.apple.screensaver idle Time -int &lt;value ≤900&gt;
Profile Method:
1) The Payload Type string is com.apple.screensaver
2) The key to include is idle Time
3) The key must be set to &lt;integer&gt;&lt;≤900&gt;&lt;/integer&gt;</t>
  </si>
  <si>
    <t>Ensure an Inactivity Interval of 15 Minutes or Less for the Screen Saver is enabled. One method to achieve the recommended state is to execute one of the following:
Graphical Method:
Perform the following to set the screen saver to activate in 15 minutes or less:
1) Open System Settings
2) Select Lock Screen
3) Set Start Screen Saver when inactive to a selection that is 15 minutes or less (≤900)
Terminal Method:
Run the following command to set individual users to an idle time of the screen saver is set to 15 minutes or less (≤900):
$ /usr/bin/sudo -u &lt;username&gt; /usr/bin/defaults -currentHost write com.apple.screensaver idle Time -int &lt;value ≤900&gt;
Profile Method:
1) The Payload Type string is com.apple.screensaver
2) The key to include is idle Time
3) The key must be set to &lt;integer&gt;&lt;≤900&gt;&lt;/integer&gt;</t>
  </si>
  <si>
    <t>To close this finding, please provide a screenshot showing an inactivity interval of 15 minutes or Less for the screen saver is enabled with the agency's CAP.</t>
  </si>
  <si>
    <t>MacOSX13.0-36</t>
  </si>
  <si>
    <t>Enable Password is Required to Wake the Computer from Sleep or Screen Saver</t>
  </si>
  <si>
    <t>Sleep and screen saver modes are low power modes that reduce electrical consumption while the system is not in use.</t>
  </si>
  <si>
    <t>Graphical Method:
Perform the following steps to verify that a password is required to wake from sleep or screen saver:
1) Open System Settings
2) Select Lock Screen
3) Verify that Require password after screensaver begins or display is turned off is set with After 0 seconds or After 5 seconds
or
1) Open System Settings
2) Select Privacy &amp; Security
3) Select Profiles
4) Verify that an installed profile has Ask For Password set to True
5) Verify that the same installed profile has Ask For Password Delay set to &lt;0,5&gt;
Terminal Method:
Run the following command to verify that a profile is installed that requires a password to wake the computer from sleep or from the screen saver:
$ /usr/bin/sudo /usr/bin/osascript -l JavaScript &lt;&lt; EOS
function run() {
let pref1 = ObjC.unwrap($.NSUserDefaults.alloc.initWithSuiteName('com.apple.screensaver')\
.objectForKey('askForPassword'))
let pref2 = ObjC.unwrap($.NSUserDefaults.alloc.initWithSuiteName('com.apple.screensaver')\
.objectForKey('askForPasswordDelay'))
if ( pref1 == 1 &amp;&amp; pref2 &lt;= 5 ) {
return("true")
} else {
return("false")
}
}
EOS
true</t>
  </si>
  <si>
    <t xml:space="preserve">Password is Required to Wake the Computer From Sleep or Screen Saver is enabled. </t>
  </si>
  <si>
    <t xml:space="preserve">Password is Required to Wake the Computer From Sleep or Screen Saver is not enabled. </t>
  </si>
  <si>
    <t>2.10.2</t>
  </si>
  <si>
    <t>Prompting for a password when waking from sleep or screen saver mode mitigates the threat of an unauthorized person gaining access to a system in the user's absence.</t>
  </si>
  <si>
    <t>Graphical Method:
Perform the following steps to enable a password for unlock after a screen saver begins or after sleep:
1) Open System Settings
2) Select Lock Screen
3) Set Require password after screensaver begins or display is turned off to either After 0 seconds or After 5 seconds
Terminal Method:
Run the following command to require a password to unlock the computer after the screen saver engages or the computer sleeps:
$ /usr/bin/sudo /usr/sbin/sysadminctl -screen Lock immediate -password &lt;administrator password&gt;
or
$ /usr/bin/sudo /usr/sbin/sysadminctl -screenLock 5 seconds -password &lt;administrator password&gt;
Profile Method:
Create or edit a configuration profile with the following information:
1) The Payload Type string is com.apple.screensaver
2) The key to include is askForPassword
3) The key must be set to &lt;true/&gt;
4) The key to also include is ask For PasswordDelay 
5) The key must be set to &lt;integer&gt;&lt;0,5&gt;&lt;/integer&gt;</t>
  </si>
  <si>
    <t>Enable Password is Required to Wake the Computer from Sleep or Screen Saver. One method to achieve the recommended state is to execute one of the following:
Graphical Method:
Perform the following steps to enable a password for unlock after a screen saver begins or after sleep:
1) Open System Settings
2) Select Lock Screen
3) Set Require password after screensaver begins or display is turned off to either After 0 seconds or After 5 seconds
Terminal Method:
Run the following command to require a password to unlock the computer after the screen saver engages or the computer sleeps:
$ /usr/bin/sudo /usr/sbin/sysadminctl -screenLock immediate -password &lt;administrator password&gt;
or
$ /usr/bin/sudo /usr/sbin/sysadminctl -screenLock 5 seconds -password &lt;administrator password&gt;
Profile Method:
Create or edit a configuration profile with the following information:
1) The Payload Type string is com.apple.screensaver
2) The key to include is ask For Password
3) The key must be set to &lt;true/&gt;
4) The key to also include is ask For Password Delay 
5) The key must be set to &lt;integer&gt;&lt;0,5&gt;&lt;/integer&gt;</t>
  </si>
  <si>
    <t>To close this finding, please provide a screenshot showing password is Required to wake the computer from sleep or screen saver is enabled with the agency's CAP.</t>
  </si>
  <si>
    <t>MacOSX13.0-37</t>
  </si>
  <si>
    <t>Enable a Custom Message for the Login Screen</t>
  </si>
  <si>
    <t>Graphical Method:
Perform the following steps to ensure that the a login banner is configured:
1) Open System Settings
2) Select Lock Screen
3) Verify Show message when locked is enabled
4) Select Set
5) Verify that the message displayed is configured to your organization's required text
or
1) Open System Settings
2) Select Privacy &amp; Security
3) Select Profiles
3) Verify that an installed profile has Banner Text is configured to your organization's required text
Terminal Method:
Run the following command to verify that a custom message on the login screen is configured:
$ /usr/bin/sudo /usr/bin/osascript -l JavaScript &lt;&lt; EOS
$.NSUserDefaults.alloc.initWithSuiteName('com.apple.loginwindow')\
.objectForKey('LoginwindowText').js
EOS
The output should be a message that is configured to your organization's required text.
example:
$ /usr/bin/sudo /usr/bin/osascript -l JavaScript &lt;&lt; EOS
$.NSUserDefaults.alloc.initWithSuiteName('com.apple.loginwindow')\
.objectForKey('LoginwindowText').js
EOS
Center for Internet Security Test Message</t>
  </si>
  <si>
    <t>2.10.3</t>
  </si>
  <si>
    <t>Graphical Method:
Perform the following steps to enable a login banner set to your organization's required text:
1) Open System Settings
2) Select Lock Screen
3) Set Show message when locked to enabled
4) Select Set
5) Insert text in the Set a message to appear on the lock screen that matches your organization's required text
6) Select Done
Terminal Method:
Run the following command to enable a custom login screen message:
$ /usr/bin/sudo /usr/bin/defaults write /Library/Preferences/com.apple.loginwindow LoginwindowText "&lt;custom message&gt;"
example:
$ /usr/bin/sudo /usr/bin/defaults write /Library/Preferences/com.apple.loginwindow LoginwindowText "Center for Internet Security Test Message"
Profile Method:
Create or edit a configuration profile with the following information:
1) The Payload Type string is com.apple.loginwindow
2) The key to include is LoginwindowText
3) The key must be set to &lt;string&gt;&lt;Your organization's required text&gt;&lt;/string&gt;</t>
  </si>
  <si>
    <t>Enable a Custom Message for the Login Screen. One method to achieve the recommended state is to execute one of the following:
Graphical Method:
Perform the following steps to enable a login banner set to your organization's required text:
1) Open System Settings
2) Select Lock Screen
3) Set Show message when locked to enabled
4) Select Set
5) Insert text in the Set a message to appear on the lock screen that matches your organization's required text
6) Select Done
Terminal Method:
Run the following command to enable a custom login screen message:
$ /usr/bin/sudo /usr/bin/defaults write /Library/Preferences/com.apple.loginwindow LoginwindowText "&lt;custom message&gt;"
example:
$ /usr/bin/sudo /usr/bin/defaults write /Library/Preferences/com.apple.loginwindow LoginwindowText "Center for Internet Security Test Message"
Profile Method:
Create or edit a configuration profile with the following information:
1) The Payload Type string is com.apple.loginwindow
2) The key to include is LoginwindowText
3) The key must be set to &lt;string&gt;&lt;Your organization's required text&gt;&lt;/string&gt;
The warning banner must include the following four:
1) The system contains US government information.
2) User's actions are monitored and audited.
3) Unauthorized use of the system is prohibited. 
4) Unauthorized use of the system is subject to criminal and civil penalties.
Please refer to the IRS Publication 1075, Section 4.1 ACCESS CONTROL (AC-8: System Use Notification) for guidance and Exhibit 8 for examples.</t>
  </si>
  <si>
    <t>MacOSX13.0-38</t>
  </si>
  <si>
    <t>Enable Login Window Displays as name and password</t>
  </si>
  <si>
    <t>The login window prompts a user for his/her credentials, verifies their authorization level, and then allows or denies the user access to the system.</t>
  </si>
  <si>
    <t>Graphical Method:
Perform the following steps to verify that the login window displays name and password:
1) Open System Settings
2) Select Lock Screen
3) Verify that Login window shows is set to Name and Password
or
1) Open System Settings
2) Select Privacy &amp; Security
3) Select Profiles
4) Verify that an installed profile has Shown Full Name set to True
Terminal Method:
Run the following command to verify the login window displays name and password:
$ /usr/bin/sudo /usr/bin/osascript -l JavaScript &lt;&lt; EOS
$.NSUserDefaults.alloc.initWithSuiteName('com.apple.loginwindow')\
.objectForKey('SHOWFULLNAME').js
EOS
true</t>
  </si>
  <si>
    <t xml:space="preserve">Login Window Displays as Name and Password is enabled. </t>
  </si>
  <si>
    <t xml:space="preserve">Login Window Displays as Name and Password is not  enabled. </t>
  </si>
  <si>
    <t>2.10.4</t>
  </si>
  <si>
    <t>Graphical Method:
Perform the following steps to ensure the login window display name and password:
1) Open System Settings
2) Select Lock Screen
3) Set 'Login window shows to Name and Password
Terminal Method:
Run the following command to enable the login window to display name and password: 
$ /usr/bin/sudo /usr/bin/defaults write /Library/Preferences/com.apple.loginwindow SHOWFULLNAME -bool true
Profile Method:
Create or edit a configuration profile with the following information:
1) The Payload Type string is com.apple.loginwindow
2) The key to include is SHOWFULLNAME
3) The key must be set to &lt;true/&gt;</t>
  </si>
  <si>
    <t>Enable Login Window Displays as name and password. One method to achieve the recommended state is to execute one of the following:
Graphical Method:
Perform the following steps to ensure the login window display name and password:
1) Open System Settings
2) Select Lock Screen
3) Set 'Login window shows to Name and Password
Terminal Method:
Run the following command to enable the login window to display name and password: 
$ /usr/bin/sudo /usr/bin/defaults write /Library/Preferences/com.apple.loginwindow SHOWFULLNAME -bool true
Profile Method:
Create or edit a configuration profile with the following information:
1) The Payload Type string is com.apple.loginwindow
2) The key to include is SHOWFULLNAME
3) The key must be set to &lt;true/&gt;</t>
  </si>
  <si>
    <t>To close this finding, please provide a screenshot showing login window displays as name and Password is enabled with the agency's CAP.</t>
  </si>
  <si>
    <t>MacOSX13.0-39</t>
  </si>
  <si>
    <t>Disable Show Password Hints</t>
  </si>
  <si>
    <t>Graphical Method:
Perform the following steps to verify if password hints are shown:
1) Open System Settings
2) Select Lock Screen
3) Verify that Show password hints is disabled
or
1) Open System Settings
2) Select Privacy &amp; Security
3) Select Profiles
4) Verify that an installed profile has Retires Before Hint Shown set to 0
Terminal Method:
Run the following command to verify that password hints are not displayed:
$ /usr/bin/sudo /usr/bin/osascript -l JavaScript &lt;&lt; EOS
$.NSUserDefaults.alloc.initWithSuiteName('com.apple.loginwindow')\
.objectForKey('RetriesUntilHint').js
EOS
0</t>
  </si>
  <si>
    <t xml:space="preserve">Show Password Hints is disabled. </t>
  </si>
  <si>
    <t xml:space="preserve">Show Password Hints is not  disabled. </t>
  </si>
  <si>
    <t>2.10.5</t>
  </si>
  <si>
    <t>Password hints make it easier for unauthorized persons to gain access to systems by displaying information provided by the user to assist in remembering the password. This info could include the password itself or other information that might be readily discerned with basic knowledge of the end user.</t>
  </si>
  <si>
    <t>Graphical Method:
Perform the following steps to disable password hints from being shown:
1) Open System Settings
2) Select Lock Screen
3) Set 'Show password hints to disabled
Terminal Method:
Run the following command to disable password hints:
$ /usr/bin/sudo /usr/bin/defaults write /Library/Preferences/com.apple.loginwindow RetriesUntilHint -int 0
Profile Method:
Create or edit a configuration profile with the following information:
1) The Payload Type string is com.apple.loginwindow
2) The key to include is RetriesUntilHint
3) The key must be set to &lt;integer&gt;0&lt;/integer&gt;</t>
  </si>
  <si>
    <t>Disable Show Password Hints. One method to achieve the recommended state is to execute one of the following:
Graphical Method:
Perform the following steps to disable password hints from being shown:
1) Open System Settings
2) Select Lock Screen
3) Set 'Show password hints to disabled
Terminal Method:
Run the following command to disable password hints:
$ /usr/bin/sudo /usr/bin/defaults write /Library/Preferences/com.apple.loginwindow RetriesUntilHint -int 0
Profile Method:
Create or edit a configuration profile with the following information:
1) The Payload Type string is com.apple.loginwindow
2) The key to include is RetriesUntilHint
3) The key must be set to &lt;integer&gt;0&lt;/integer&gt;</t>
  </si>
  <si>
    <t>To close this finding, please provide a screenshot showing show password hint is disabled with the agency's CAP.</t>
  </si>
  <si>
    <t>MacOSX13.0-40</t>
  </si>
  <si>
    <t>Ensure Users Accounts do not have a password hint</t>
  </si>
  <si>
    <t>Terminal Method:
Run the following command to verify that no users have a password hint:
$ /usr/bin/sudo /usr/bin/dscl . -list /Users hint
The output will list all users. If there are any text listed with the user, then the machine is not compliant.
example:
$ /usr/bin/sudo /usr/bin/dscl . -list /Users hint . -list /Users hint
firstuser passwordhint
second user passwordhint2
third user
fourthuser 
Guest</t>
  </si>
  <si>
    <t xml:space="preserve">Users Accounts do not have a password hint. </t>
  </si>
  <si>
    <t xml:space="preserve">Users Accounts do have a password hint. </t>
  </si>
  <si>
    <t>2.11.1</t>
  </si>
  <si>
    <t xml:space="preserve">Graphical Method:
Perform the following steps to remove a user's password hint:
1) Open System Settings
2) Select Touch ID &amp; Passwords (or Login Password on non-Touch ID Macs)
3) Select Change.
4) Change the password and ensure that no text is entered in the Password hint box
Terminal Method:
Run the following command to remove a user's password hint:
$ /usr/bin/sudo /usr/bin/dscl . -list /Users hint . -delete /Users/&lt;username&gt; hint
example:
$ /usr/bin/sudo /usr/bin/dscl . -list /Users hint . -delete /Users/firstuser hint
$ /usr/bin/sudo /usr/bin/dscl . -list /Users hint . -delete /Users/second user hint
</t>
  </si>
  <si>
    <t>Ensure Users Accounts do not have a password hint. One method to achieve the recommended state is to execute one of the following:
Graphical Method:
Perform the following steps to remove a user's password hint:
1) Open System Settings
2) Select Touch ID &amp; Passwords (or Login Password on non-Touch ID Macs)
3) Select Change.
4) Change the password and ensure that no text is entered in the Password hint box
Terminal Method:
Run the following command to remove a user's password hint:
$ /usr/bin/sudo /usr/bin/dscl . -list /Users hint . -delete /Users/&lt;username&gt; hint
example:
$ /usr/bin/sudo /usr/bin/dscl . -list /Users hint . -delete /Users/firstuser hint
$ /usr/bin/sudo /usr/bin/dscl . -list /Users hint . -delete /Users/second user hint</t>
  </si>
  <si>
    <t>To close this finding, please provide a screenshot showing users accounts do not have a password hint with the agency's CAP.</t>
  </si>
  <si>
    <t>MacOSX13.0-41</t>
  </si>
  <si>
    <t>Apple has integrated Touch ID with macOS and allows fingerprint use for many common operations. All use of Touch ID requires the presence of a password and the use of that password after every reboot, or when more than 48 hours has elapsed since the device was last unlocked.
Touch ID is a prerequisite for using Apple Pay and Wallet on macOS. Apple Pay allows an Apple account holder to enroll their credit cards in Apple Pay and pay enrolled vendors without using the physical card or number. Apple's service eliminates the requirement to send the credit card number itself to the vendor. Apple Pay on a Mac allows the use of credit cards the user has already enrolled and reduces user risk for credit card purchases.</t>
  </si>
  <si>
    <t>Graphical Method:
Perform the following to verify Touch ID settings:
1) Open System Settings
2) Select Touch ID &amp; Password
3) Verify the Touch ID settings match your organization's requirements
4) Select Wallet &amp; Apple Pay
5) Verify the Wallet &amp; Apple Pay settings match your organization's requirements</t>
  </si>
  <si>
    <t>Touch ID and Wallet &amp; Apple Pay Settings is audited.</t>
  </si>
  <si>
    <t>Touch ID and Wallet &amp; Apple Pay Settings is not audited.</t>
  </si>
  <si>
    <t>2.11.2</t>
  </si>
  <si>
    <t>Touch ID allows for an account-enrolled fingerprint to access a key that uses a previously provided password.
Some environments may have rules around purchases from organizationally managed computers and may want to discourage shopping from them. It is difficult to block access to websites that allow purchases, and Apple Pay has more controls for user protection than the manual entry of credit card information.</t>
  </si>
  <si>
    <t>Graphical Method:
Perform the following steps to set Touch ID to your organization's settings:
1) Open System Settings
2) Select Touch ID &amp; Password
3) Set the Touch ID settings to your organization's requirements
4) Select Wallet &amp; Apple Pay
5) Set the Wallet &amp; Apple Pay settings to your organization's requirements</t>
  </si>
  <si>
    <t>Audit Touch ID and Wallet &amp; Apple Pay Settings. One method to achieve the recommended state is to execute one of the following:
Graphical Method:
Perform the following steps to set Touch ID to your organization's settings:
1) Open System Settings
2) Select Touch ID &amp; Password
3) Set the Touch ID settings to your organization's requirements
4) Select Wallet &amp; Apple Pay
5) Set the Wallet &amp; Apple Pay settings to your organization's requirements</t>
  </si>
  <si>
    <t>To close this finding, please provide a screenshot showing Touch ID and Wallet &amp; Apple Pay Settings is audited with the agency's CAP.</t>
  </si>
  <si>
    <t>MacOSX13.0-42</t>
  </si>
  <si>
    <t>The guest account allows users access to the system without having to create an account or password. Guest users are unable to make setting changes and cannot remotely login to the system. All files, caches, and passwords created by the guest user are deleted upon logging out.</t>
  </si>
  <si>
    <t>Graphical Method:
Perform the following steps to ensure that the guest account is not available:
1) Open System Settings
2) Select Users &amp; Groups
3) Select the i next to the Guest User
4) Verify that Allow guests to log in to this computer is disabled
or
1) Open System Settings
2) Select Privacy &amp; Security
3) Select Profiles
4) Verify that an installed profile has Disable Guest Account set to True
Terminal Method:
Run the following command to verify if the guest account is enabled:
$ /usr/bin/sudo /usr/bin/osascript -l JavaScript &lt;&lt; EOS
function run() {
let pref1 = ObjC.unwrap($.NSUserDefaults.alloc.initWithSuiteName('com.apple.MCX')\
.objectForKey('DisableGuestAccount'))
let pref2 = ObjC.unwrap($.NSUserDefaults.alloc.initWithSuiteName('com.apple.loginwindow')\
.objectForKey('GuestEnabled'))
if ( pref1 == 1 || pref2 == 0 ) {
return("true")
} else {
return("false")
}
}
EOS
true</t>
  </si>
  <si>
    <t xml:space="preserve">Guest Account is disabled. </t>
  </si>
  <si>
    <t xml:space="preserve">Guest Account is not disabled. </t>
  </si>
  <si>
    <t>2.12.1</t>
  </si>
  <si>
    <t>Graphical Method:
Perform the following steps to disable guest account availability:
1) Open System Settings
2) Select Users &amp; Groups
3) Select the i next to the Guest User
4) Set Allow guests to log in to this computer to disabled
Terminal Method:
Run the following command to disable the guest account:
$ /usr/bin/sudo /usr/bin/defaults write /Library/Preferences/com.apple.loginwindow GuestEnabled -bool false
Profile Method:
Create or edit a configuration profile with the following information:
1) The Payload Type string is com.apple.MCX
2) The key to include is DisableGuestAccount
3) The key must be set to &lt;true/&gt;</t>
  </si>
  <si>
    <t>Disable Guest Account. One method to achieve the recommended state is to execute one of the following:
Graphical Method:
Perform the following steps to disable guest account availability:
1) Open System Settings
2) Select Users &amp; Groups
3) Select the i next to the Guest User
4) Set Allow guests to log in to this computer to disabled
Terminal Method:
Run the following command to disable the guest account:
$ /usr/bin/sudo /usr/bin/defaults write /Library/Preferences/com.apple.loginwindow GuestEnabled -bool false
Profile Method:
Create or edit a configuration profile with the following information:
1) The Payload Type string is com.apple.MCX
2) The key to include is DisableGuestAccount
3) The key must be set to &lt;true/&gt;</t>
  </si>
  <si>
    <t>To close this finding, please provide a screenshot showing guest account is disabled with the agency's CAP.</t>
  </si>
  <si>
    <t>MacOSX13.0-43</t>
  </si>
  <si>
    <t>Graphical Method:
Perform the following steps to ensure that guests cannot connect to shared folders:
1) Open System Settings
2) Select Users &amp; Groups
3) Select the i next to the Guest User
4) Verify that Allow guests to connect to shared folders is disabled
Terminal Method:
Run the following commands to verify that shared folders are not accessible to guest users:
$ /usr/bin/sudo /usr/sbin/sysadminctl -smbGuestAccess status
The output should include SMB guest access disabled.</t>
  </si>
  <si>
    <t xml:space="preserve">Guest Access to Shared Folders is disabled. </t>
  </si>
  <si>
    <t xml:space="preserve">Guest Access to Shared Folders is not disabled. </t>
  </si>
  <si>
    <t>2.12.2</t>
  </si>
  <si>
    <t>Graphical Method:
Perform the following steps to no longer allow guest user access to shared folders:
1) Open System Settings
2) Select Users &amp; Groups
3) Select the i next to the Guest User
4) Set Allow guests to connect to shared folders to disabled
Terminal Method:
Run the following commands to verify that shared folders are not accessible to guest users:
$ /usr/bin/sudo /usr/sbin/sysadminctl -smbGuestAccess off</t>
  </si>
  <si>
    <t>Disable Guest Access to Shared Folders. One method to achieve the recommended state is to execute one of the following:
Graphical Method:
Perform the following steps to no longer allow guest user access to shared folders:
1) Open System Settings
2) Select Users &amp; Groups
3) Select the i next to the Guest User
4) Set Allow guests to connect to shared folders to disabled
Terminal Method:
Run the following commands to verify that shared folders are not accessible to guest users:
$ /usr/bin/sudo /usr/sbin/sysadminctl -smbGuestAccess off</t>
  </si>
  <si>
    <t>To close this finding, please provide a screenshot showing guest access to shared folders is disabled with the agency's CAP.</t>
  </si>
  <si>
    <t>MacOSX13.0-44</t>
  </si>
  <si>
    <t>Disable Automatic Login</t>
  </si>
  <si>
    <t>Graphical Method:
Perform the following steps to ensure that automatic login is not enabled:
1) Open System Settings
2) Select Users &amp; Groups
3) Verify that Automatic login in as... is set to Off
or
1) Open System Settings
2) Select Privacy &amp; Security
3) Select Profiles
4) Verify that an installed profile has Disable Autologin set to True
Terminal Method:
Run the following command to verify that automatic login has not been enabled:
$ /usr/bin/sudo /usr/bin/osascript -l JavaScript &lt;&lt; EOS
function run() {
let pref1 = ObjC.unwrap($.NSUserDefaults.alloc.initWithSuiteName('com.apple.loginwindow')\
.objectForKey('com.apple.login.mcx.DisableAutoLoginClient'))
let pref2 = ObjC.unwrap($.NSUserDefaults.alloc.initWithSuiteName('com.apple.loginwindow')\
.objectForKey('autoLoginUser'))
if ( pref1 == 1 || pref2 == null ) {
return("true")
} else {
return("false")
}
}
EOS
true</t>
  </si>
  <si>
    <t>2.12.3</t>
  </si>
  <si>
    <t>Graphical Method:
Perform the following steps to set automatic login to off:
1) Open System Settings
2) Select Users &amp; Groups
3) Set Automatic login in as... to Off
Terminal Method:
Run the following command to disable automatic login:
$ /usr/bin/sudo /usr/bin/defaults delete /Library/Preferences/com.apple.loginwindow autoLoginUser
Profile Method:
Create or edit a configuration profile with the following information:
1) The Payload Type string is com.apple.loginwindow
2) The key to include is com.apple.login.mcx.DisableAutoLoginClient
3) The key must be set to &lt;true/&gt;</t>
  </si>
  <si>
    <t>Disable Automatic Login. One method to achieve the recommended state is to execute one of the following:
Graphical Method:
Perform the following steps to set automatic login to off:
1) Open System Settings
2) Select Users &amp; Groups
3) Set Automatic login in as... to Off
Terminal Method:
Run the following command to disable automatic login:
$ /usr/bin/sudo /usr/bin/defaults delete /Library/Preferences/com.apple.loginwindow autoLoginUser
Profile Method:
Create or edit a configuration profile with the following information:
1) The Payload Type string is com.apple.loginwindow
2) The key to include is com.apple.login.mcx.DisableAutoLoginClient
3) The key must be set to &lt;true/&gt;</t>
  </si>
  <si>
    <t>MacOSX13.0-45</t>
  </si>
  <si>
    <t>Apple has provided a new interface in macOS Monterey for managing passwords that mirrors the interfaced capability already available in iOS. Password management in macOS was previously available in both Safari Preferences and in Keychain Access. Apple is attempting to simplify password management for macOS and make the user experience more similar to iOS. Organizations are justifiably concerned about the risk of password managers, particularly as a possible backdoor to improved credential management regimes and greater use of Multi-Factor-Authentication (MFA).
Apple has information posted on this system preference with additional information.
[Change Passwords preferences on Mac](https://support.apple.com/guide/mac-help/change-passwords-preferences-on-mac-sfri40599/mac)
A warning icon is shown next to a website for any of the following reasons:
- Easily guessed
- Appeared in a data leak
- Reused on another website</t>
  </si>
  <si>
    <t>Graphical Method:
Perform the following steps to audit the Password system settings:
1) Open System Settings
2) Select Passwords
3) Enter the user's password
4) Select Security Recommendations
5) Verify that any recommendations or compromised passwords are set to match your organization's settings
6) Review applications with stored passwords to ensure that Enterprise managed passwords are not stored inappropriately. Application interfaces may need to be considered as well, as they allow the opportunity to store passwords that should not be saved.</t>
  </si>
  <si>
    <t>Passwords System Preference Setting is audited.</t>
  </si>
  <si>
    <t>Passwords System Preference Setting is not audited.</t>
  </si>
  <si>
    <t>2.13.1</t>
  </si>
  <si>
    <t>Organizations should remove what passwords can be saved on user computes and the ability of attackers to potentially steal organizational credentials. Limits on password storage must be evaluated based on both user risk and Enterprise risk.</t>
  </si>
  <si>
    <t>Graphical Method:
Perform the following steps to set Password system settings to your organization's settings:
1) Open System Settings
2) Select Passwords
3) Enter the user's password
4) Select the Security Recommendations
5) Remove stored passwords that should not be saved.</t>
  </si>
  <si>
    <t>Audit Passwords System Preference Setting. One method to achieve the recommended state is to execute one of the following:
Graphical Method:
Perform the following steps to set Password system settings to your organization's settings:
1) Open System Settings
2) Select Passwords
3) Enter the user's password
4) Select the Security Recommendations
5) Remove stored passwords that should not be saved.</t>
  </si>
  <si>
    <t>To close this finding, please provide a screenshot showing passwords system preference setting is audited with the agency's CAP.</t>
  </si>
  <si>
    <t>MacOSX13.0-46</t>
  </si>
  <si>
    <t>Audit Notification &amp; Focus Settings</t>
  </si>
  <si>
    <t>Notification capabilities are designed to allow users to receive updates from applications that are not currently in use. These can be background applications or even notices from processes running on a computer that is not currently being actively used. Where the screen of a computer is visible to others other than the logged-in user due to shared working spaces or public spaces, consideration should be given to the exposure of sensitive data in notifications. Applications that use the system-wide application service may be individually managed, and applications that might expose confidential information to unauthorized users should not expose notifications except to the current user, especially on the locked screen when the computer may be unattended.</t>
  </si>
  <si>
    <t>Graphical Method:
Perform the following steps to verify that Notifications are set to your organization's requirements:
1) Open System Settings
2) Select Notifications
3) Verify that Show previews for each application is set to your organization's requirements</t>
  </si>
  <si>
    <t>Notification &amp; Focus Settings is audited.</t>
  </si>
  <si>
    <t>Notification &amp; Focus Settings is not audited.</t>
  </si>
  <si>
    <t>2.14.1</t>
  </si>
  <si>
    <t>Some work environments will handle sensitive or confidential information with applications that can provide notifications to anyone who can see the computer screen. Organizations must review the likelihood that information may be exposed inappropriately and suppress notifications where risk is not organizationally accepted.</t>
  </si>
  <si>
    <t>Graphical Method:
Perform the following steps to set Notifications to your organization's requirements:
1) Open System Settings
2) Select Notifications
3) Select any applications that are not in compliance with your organization's requirements
4) Turn off or mute notifications that may expose information to unauthorized people that might be able to view screens of organizational computers.</t>
  </si>
  <si>
    <t>Audit Notification &amp; Focus Settings. One method to achieve the recommended state is to execute one of the following:
Graphical Method:
Perform the following steps to set Notifications to your organization's requirements:
1) Open System Settings
2) Select Notifications
3) Select any applications that are not in compliance with your organization's requirements
4) Turn off or mute notifications that may expose information to unauthorized people that might be able to view screens of organizational computers.</t>
  </si>
  <si>
    <t>To close this finding, please provide a screenshot showing notification &amp; focus settings is audited with the agency's CAP.</t>
  </si>
  <si>
    <t>MacOSX13.0-47</t>
  </si>
  <si>
    <t>Enable Security Auditing</t>
  </si>
  <si>
    <t>MacOS's audit facility, audit ID, receives notifications from the kernel when certain system calls, such as open, fork, and exit, are made. These notifications are captured and written to an audit log.</t>
  </si>
  <si>
    <t>Terminal Method:
Perform the following to verify that security auditing is enabled:
Run the following command to verify auditd: 
$ /usr/bin/sudo /bin/launchctl list | /usr/bin/grep -i auditd 
- 0 com.apple.auditd</t>
  </si>
  <si>
    <t xml:space="preserve">Security Auditing is enabled. </t>
  </si>
  <si>
    <t xml:space="preserve">Security Auditing is not enabled. </t>
  </si>
  <si>
    <t>Terminal Method:
Perform the following to enable security auditing:
Run the following command to load auditd: 
$ /usr/bin/sudo /bin/launchctl load -w /System/Library/LaunchDaemons/com.apple.auditd.plist</t>
  </si>
  <si>
    <t>Enable Security Auditing. One method to achieve the recommended state is to execute one of the following:
Terminal Method:
Perform the following to enable security auditing:
Run the following command to load auditd: 
$ /usr/bin/sudo /bin/launchctl load -w /System/Library/LaunchDaemons/com.apple.auditd.plist</t>
  </si>
  <si>
    <t>To close this finding, please provide a screenshot showing security auditing is enabled with the agency's CAP.</t>
  </si>
  <si>
    <t>MacOSX13.0-48</t>
  </si>
  <si>
    <t>Ensure install.log is retained for 365 or more days and no maximum size</t>
  </si>
  <si>
    <t>macOS writes information pertaining to system-related events to the file /var/log/install.log and has a configurable retention policy for this file. The default logging setting limits the file size of the logs and the maximum size for all logs. The default allows for an errant application to fill the log files and does not enforce sufficient log retention. The Benchmark recommends a value based on standard use cases. The value should align with local requirements within the organization.
The default value has an "all_max" file limitation, no reference to a minimum retention, and a less precise rotation argument.
The all_max flag control will remove old log entries based only on the size of the log files. Log size can vary widely depending on how verbose installing applications are in their log entries. The decision here is to ensure that logs go back a year, and depending on the applications a size restriction could compromise the ability to store a full year.
While this Benchmark is not scoring for a rotation flag, the default rotation is sequential rather than using a timestamp. Auditors may prefer timestamps in order to simply review specific dates where event information is desired.
Please review the File Rotation section in the man page for more information.
man asl.conf
- The maximum file size limitation string should be removed "all_max="
- An organization appropriate retention should be added "ttl="
- The rotation should be set with timestamps "rotate=utc" or "rotate=local"</t>
  </si>
  <si>
    <t>Terminal Method:
Run the following command to verify that log files are retained for at least 365 days with no maximum size: 
$ /usr/bin/sudo /usr/bin/grep -i ttl /etc/asl/com.apple.install 
The output must include ttl≥365
$ /usr/bin/sudo -i all_max= /etc/asl/com.apple.install
No results should be returned.</t>
  </si>
  <si>
    <t>The install.log is retained for 365 or more days and no maximum size.</t>
  </si>
  <si>
    <t>The install.log is not retained for 365 or more days and no maximum size.</t>
  </si>
  <si>
    <t>Terminal Method:
Perform the following to ensure that install logs are retained for at least 365 days:
Edit the /etc/asl/com.apple.install file and add or modify the ttl value to 365 or greater on the file line. Also, remove the all_max= setting and value from the file line.</t>
  </si>
  <si>
    <t>Ensure install.log is retained for 365 or more days and no maximum size. One method to achieve the recommended state is to execute one of the following:
Terminal Method:
Perform the following to ensure that install logs are retained for at least 365 days:
Edit the /etc/asl/com.apple.install file and add or modify the ttl value to 365 or greater on the file line. Also, remove the all_max= setting and value from the file line.</t>
  </si>
  <si>
    <t>MacOSX13.0-49</t>
  </si>
  <si>
    <t>Enable Security Auditing Retention</t>
  </si>
  <si>
    <t>The macOS audit capability contains important information to investigate security or operational issues. This resource is only completely useful if it is retained long enough to allow technical staff to find the root cause of anomalies in the records.
Retention can be set to respect both size and longevity. To retain as much as possible under a certain size, the recommendation is to use the following:
expire-after:60d OR 5G
This recommendation is based on minimum storage for review and investigation. When a third party tool is in use to allow remote logging or the store and forwarding of logs, this local storage requirement is not required.</t>
  </si>
  <si>
    <t>Terminal Method:
Run the following command to verify audit retention:
$ /usr/bin/sudo /usr/bin/grep -e "^expire-after" /etc/security/audit_control
The output value for expire-after: should be ≥ 60d OR 5G</t>
  </si>
  <si>
    <t xml:space="preserve">Security Auditing Retention is enabled. </t>
  </si>
  <si>
    <t xml:space="preserve">Security Auditing Retention is not  enabled. </t>
  </si>
  <si>
    <t>Terminal Method:
Perform the following to set the audit retention length:
Edit the /etc/security/audit_control file so that expire-after: is at least 60d OR 5G</t>
  </si>
  <si>
    <t>Enable Security Auditing Retention. One method to achieve the recommended state is to execute one of the following:
Terminal Method:
Perform the following to set the audit retention length:
Edit the /etc/security/audit_control file so that expire-after: is at least 60d OR 5G</t>
  </si>
  <si>
    <t>MacOSX13.0-50</t>
  </si>
  <si>
    <t>Ensure Access to Audit Records Is Controlled</t>
  </si>
  <si>
    <t>Terminal Method:
Run the following commands to check file access rights:
$ /usr/bin/sudo /bin/ls -n $(/usr/bin/sudo /usr/bin/grep '^dir' /etc/security/audit_control | /usr/bin/awk -F: '{print $2}') | /usr/bin/awk '{s+=$3} END {print s}'
0
$ /usr/bin/sudo /bin/ls -n $(/usr/bin/sudo /usr/bin/grep '^dir' /etc/security/audit_control | /usr/bin/awk -F: '{print $2}') | /usr/bin/awk '{s+=$4} END {print s}'
0
$ /usr/bin/sudo /bin/ls -l $(/usr/bin/sudo /usr/bin/grep '^dir' /etc/security/audit_control | /usr/bin/awk -F: '{print $2}') | /usr/bin/awk '!/-r--r-----|current|total/{print $1}' | /usr/bin/wc -l | /usr/bin/tr -d ' '
0
$ /usr/bin/sudo /bin/ls -n $(/usr/bin/sudo /usr/bin/grep '^dir' /var/audit/ | /usr/bin/awk -F: '{print $2}') | /usr/bin/awk '{s+=$3} END {print s}'
0
$ /usr/bin/sudo /bin/ls -n $(/usr/bin/sudo /usr/bin/grep '^dir' /var/audit/ | /usr/bin/awk -F: '{print $2}') | /usr/bin/awk '{s+=$4} END {print s}'
0
$ /usr/bin/sudo /bin/ls -l $(/usr/bin/sudo /usr/bin/grep '^dir' /var/audit/ | /usr/bin/awk -F: '{print $2}') | /usr/bin/awk '!/-r--r-----|current|total/{print $1}' | /usr/bin/wc -l | /usr/bin/tr -d ' '
0</t>
  </si>
  <si>
    <t xml:space="preserve">Access to Audit Records Is Controlled. </t>
  </si>
  <si>
    <t xml:space="preserve">Access to Audit Records Is not  Controlled. </t>
  </si>
  <si>
    <t>Terminal Method:
Run the following to commands to set the audit records to the root user and wheel group:
$ /usr/bin/sudo /usr/sbin/chown -R root:wheel /etc/security/audit_control
$ /usr/bin/sudo /bin/chmod -R o-rw /etc/security/audit_control
$ /usr/bin/sudo /usr/sbin/chown -R root:wheel /var/audit/
$ /usr/bin/sudo /bin/chmod -R o-rw /var/audit/</t>
  </si>
  <si>
    <t>Ensure Access to Audit Records Is Controlled. One method to achieve the recommended state is to execute one of the following:
Terminal Method:
Run the following to commands to set the audit records to the root user and wheel group:
$ /usr/bin/sudo /usr/sbin/chown -R root:wheel /etc/security/audit_control
$ /usr/bin/sudo /bin/chmod -R o-rw /etc/security/audit_control
$ /usr/bin/sudo /usr/sbin/chown -R root:wheel /var/audit/
$ /usr/bin/sudo /bin/chmod -R o-rw /var/audit/</t>
  </si>
  <si>
    <t>MacOSX13.0-51</t>
  </si>
  <si>
    <t>Configure Firewall Logging</t>
  </si>
  <si>
    <t>The socketfilter Firewall is what is used when the Firewall is turned on in the Security &amp; Privacy Preference Pane. In order to appropriately monitor what access is allowed and denied, logging must be enabled.
The logging level must be set to "detailed" to be useful in monitoring connection attempts that the firewall detects. Throttled login is not sufficient for examine Firewall connection attempts.
In depth log monitoring on macOS may require changes to the "Enable-Private-Data" key in SystemLogging.System to ensure more complete logging.
[Reviewing macOS Unified Logs](https://www.mandiant.com/resources/blog/reviewing-macos-unified-logs)</t>
  </si>
  <si>
    <t>Graphical Method:
Perform the following steps to ensure that Firewall updates install automatically:
1) Open System Settings
2) Select Privacy &amp; Security
3) Select Profiles
4) Verify that an installed profile has Firewall set to Enabled
5) Verify that the same installed profile has Logging set to Enabled
6) Verify that the same installed profile has Logging option set to Detailed
Terminal Method:
Run the following command to verify that the Firewall log is enabled:
$ /usr/bin/sudo /usr/bin/osascript -l JavaScript &lt;&lt; EOS
function run() {
let pref1 = $.NSUserDefaults.alloc.initWithSuiteName('com.apple.security.firewall')\
.objectForKey('EnableLogging').js
let pref2 = $.NSUserDefaults.alloc.initWithSuiteName('com.apple.security.firewall')\
.objectForKey('LoggingOption').js
let pref3 = $.NSUserDefaults.alloc.initWithSuiteName('com.apple.alf')\
.objectForKey('loggingenabled').js
let pref4 = $.NSUserDefaults.alloc.initWithSuiteName('com.apple.alf')\
.objectForKey('loggingoption').js
if ( ( pref1 == true &amp;&amp; pref2 == "detail" ) || ( pref3 == 1 &amp;&amp; pref4 == 2 ) ) {
return("true")
} else {
return("false")
}
}
EOS
true</t>
  </si>
  <si>
    <t xml:space="preserve">Firewall Logging is enabled and configured. </t>
  </si>
  <si>
    <t xml:space="preserve">Firewall Logging is not enabled and configured. </t>
  </si>
  <si>
    <t>In order to troubleshoot the successes and failures of a Firewall, detailed logging should be enabled.</t>
  </si>
  <si>
    <t>Terminal Method:
Run the following command to enable logging of the firewall:
$ /usr/bin/sudo /usr/libexec/ApplicationFirewall/socketfilterfw --setloggingmode on
Turning on log mode
$ /usr/bin/sudo /usr/libexec/ApplicationFirewall/socketfilterfw --setloggingopt detail
Setting detail log option 
Profile Method:
Create or edit a configuration profile with the following information:
1) The Payload Type string is com.apple.security.firewall
2) The key to include is EnableFirewall
3) The key must be set to &lt;true/&gt;
4) The key to also include is EnableLogging 
5) The key must be set to &lt;true/&gt;
6) The key to also include is LoggingOption 
7) The key must be set to &lt;string&gt;detail&lt;/string&gt;</t>
  </si>
  <si>
    <t>Configure Firewall Logging. One method to achieve the recommended state is to execute one of the following:
Terminal Method:
Run the following command to enable logging of the firewall:
$ /usr/bin/sudo /usr/libexec/ApplicationFirewall/socketfilterfw --setloggingmode on
Turning on log mode
$ /usr/bin/sudo /usr/libexec/ApplicationFirewall/socketfilterfw --setloggingopt detail
Setting detail log option 
Profile Method:
Create or edit a configuration profile with the following information:
1) The Payload Type string is com.apple.security.firewall
2) The key to include is EnableFirewall
3) The key must be set to &lt;true/&gt;
4) The key to also include is EnableLogging 
5) The key must be set to &lt;true/&gt;
6) The key to also include is LoggingOption 
7) The key must be set to &lt;string&gt;detail&lt;/string&gt;</t>
  </si>
  <si>
    <t>To close this finding, please provide a screenshot showing firewall logging is enabled and configured with the agency's CAP.</t>
  </si>
  <si>
    <t>MacOSX13.0-52</t>
  </si>
  <si>
    <t>Disable HTTP Server</t>
  </si>
  <si>
    <t>macOS used to have a graphical front-end to the embedded Apache web server in the Operating System. Personal web sharing could be enabled to allow someone on another computer to download files or information from the user's computer. Personal web sharing from a user endpoint has long been considered questionable, and Apple has removed that capability from the GUI. Apache, however, is still part of the Operating System and can be easily turned on to share files and provide remote connectivity to an end-user computer. Web sharing should only be done through hardened web servers and appropriate cloud services.</t>
  </si>
  <si>
    <t>Terminal Method:
Run the following command to verify that the HTTP server services are not currently enabled. This check does not reflect any auto-start settings, only whether the web server is currently enabled:
$ /usr/bin/sudo /bin/launchctl list | /usr/bin/grep -c "org.apache.httpd"
0</t>
  </si>
  <si>
    <t xml:space="preserve">HTTP Server is disabled. </t>
  </si>
  <si>
    <t xml:space="preserve">HTTP Server is not disabled. </t>
  </si>
  <si>
    <t>Terminal Method:
Run the following command to disable the HTTP server services:
$ sudo /usr/bin/sudo /bin/launchctl unload -w /System/Library/LaunchDaemons/org.apache.httpd.plist</t>
  </si>
  <si>
    <t>Disable HTTP Server. One method to achieve the recommended state is to execute one of the following:
Terminal Method:
Run the following command to disable the HTTP server services:
$ sudo /usr/bin/sudo /bin/launchctl unload -w /System/Library/LaunchDaemons/org.apache.httpd.plist</t>
  </si>
  <si>
    <t>To close this finding, please provide a screenshot showing HTTP server is disabled with the agency's CAP.</t>
  </si>
  <si>
    <t>MacOSX13.0-53</t>
  </si>
  <si>
    <t>Disable NFS Server</t>
  </si>
  <si>
    <t>macOS can act as an NFS fileserver. NFS sharing could be enabled to allow someone on another computer to mount shares and gain access to information from the user's computer. File sharing from a user endpoint has long been considered questionable, and Apple has removed that capability from the GUI. NFSD is still part of the Operating System and can be easily turned on to export shares and provide remote connectivity to an end-user computer.
The etc/exports file contains the list of NFS shared directories. If the file exists, it is likely that NFS sharing has been enabled in the past or may be available periodically. As an additional check, the audit verifies that there is no /etc/exports file.</t>
  </si>
  <si>
    <t>Terminal Method:
Run the following commands to verify that the NFS fileserver service is not enabled:
$ /usr/bin/sudo /bin/launchctl list | /usr/bin/grep -c com.apple.nfsd
0
$ /usr/bin/sudo /bin/cat /etc/exports 
cat: /etc/exports: No such file or directory</t>
  </si>
  <si>
    <t xml:space="preserve">NFS Server is disabled. </t>
  </si>
  <si>
    <t xml:space="preserve">NFS Server is not disabled. </t>
  </si>
  <si>
    <t>4.3</t>
  </si>
  <si>
    <t>Terminal Method:
Run the following command to disable the nfsd fileserver services:
$ /usr/bin/sudo /bin/launchctl disable system/com.apple.nfsd
Remove the exported Directory listing.
$ /usr/bin/sudo /bin/rm /etc/exports</t>
  </si>
  <si>
    <t>Disable NFS Server. One method to achieve the recommended state is to execute one of the following:
Terminal Method:
Run the following command to disable the nfsd fileserver services:
$ /usr/bin/sudo /bin/launchctl disable system/com.apple.nfsd
Remove the exported Directory listing.
$ /usr/bin/sudo /bin/rm /etc/exports</t>
  </si>
  <si>
    <t>To close this finding, please provide a screenshot showing NFS server is disabled with the agency's CAP.</t>
  </si>
  <si>
    <t>MacOSX13.0-54</t>
  </si>
  <si>
    <t>Ensure Home Folders are secure</t>
  </si>
  <si>
    <t>Terminal Method:
Run the following command to ensure that all home folders are secure:
$ /usr/bin/sudo /bin/ls -l /Users/ | grep -v Shared
The output for each home folder should be either drwx------ or drwx--x--x
Example:
$ /usr/bin/sudo /bin/ls -l /Users/ 
total 0
drwxr-xr-x+ 12 Guest _guest 384 24 Jul 13:42 Guest
drwx--x--x+ 18 firstuser staff 576 10 Aug 14:36 firstuser
drwx--x--x+ 15 second user staff 480 10 Aug 09:16 second user
drwxrwxrwx+ 11 third user staff 352 10 Aug 14:53 third user
drwxrw-rw-+ 11 fourthuser staff 352 10 Aug 14:53 fourthuser</t>
  </si>
  <si>
    <t>Home Folders are secure.</t>
  </si>
  <si>
    <t>Home Folders are not secure.</t>
  </si>
  <si>
    <t xml:space="preserve">Terminal Method:
For each user, run the following command to secure all home folders:
$ /usr/bin/sudo /bin/chmod -R og-rwx /Users/&lt;username&gt;
Alternately, run the following command if there needs to be executable access for a home folder:
$ /usr/bin/sudo /bin/chmod -R og-rw /Users/&lt;username&gt;
example:
$ /usr/bin/sudo /bin/chmod -R og-rw /Users/third user/
$ /usr/bin/sudo /bin/chmod -R og-rwx /Users/fourthuser/
# /bin/ls -l /Users/ 
total 0
drwxr-xr-x+ 12 Guest _guest 384 24 Jul 13:42 Guest
drwxrwxrwt 4 root wheel 128 22 Jul 11:00 Shared
drwx--x--x+ 18 firstuser staff 576 10 Aug 14:36 firstuser
drwx--x--x+ 15 second user staff 480 10 Aug 09:16 second user
drwx--x--x+ 11 third user staff 352 10 Aug 14:53 third user
drwx------+ 11 fourthuser staff 352 10 Aug 14:53 fourthuser
</t>
  </si>
  <si>
    <t>Ensure Home Folders are secure. One method to achieve the recommended state is to execute one of the following:
Terminal Method:
For each user, run the following command to secure all home folders:
$ /usr/bin/sudo /bin/chmod -R og-rwx /Users/&lt;username&gt;
Alternately, run the following command if there needs to be executable access for a home folder:
$ /usr/bin/sudo /bin/chmod -R og-rw /Users/&lt;username&gt;
example:
$ /usr/bin/sudo /bin/chmod -R og-rw /Users/third user/
$ /usr/bin/sudo /bin/chmod -R og-rwx /Users/fourthuser/
# /bin/ls -l /Users/ 
total 0
drwxr-xr-x+ 12 Guest _guest 384 24 Jul 13:42 Guest
drwxrwxrwt 4 root wheel 128 22 Jul 11:00 Shared
drwx--x--x+ 18 firstuser staff 576 10 Aug 14:36 firstuser
drwx--x--x+ 15 second user staff 480 10 Aug 09:16 second user
drwx--x--x+ 11 third user staff 352 10 Aug 14:53 third user
drwx------+ 11 fourthuser staff 352 10 Aug 14:53 fourthuser</t>
  </si>
  <si>
    <t>To close this finding, please provide a screenshot showing Home Folders are secure with the agency's CAP.</t>
  </si>
  <si>
    <t>MacOSX13.0-55</t>
  </si>
  <si>
    <t>Enable System Integrity Protection Status (SIP)</t>
  </si>
  <si>
    <t>Terminal Method:
Run the following command to verify that System Integrity Protection is enabled:
$ /usr/bin/sudo /usr/bin/csrutil status
System Integrity Protection status: enabled.</t>
  </si>
  <si>
    <t xml:space="preserve">System Integrity Protection Status (SIP) is enabled. </t>
  </si>
  <si>
    <t xml:space="preserve">System Integrity Protection Status (SIP) is not enabled. </t>
  </si>
  <si>
    <t>Terminal Method:
Perform the following steps to enable System Integrity Protection:
1) Reboot into the Recovery Partition (reboot and hold down Command (⌘) + R)
2) Select Utilities
3) Select Terminal
4) Run the following command:
$ /usr/bin/sudo /usr/bin/csrutil enable
Successfully enabled System Integrity Protection. Please restart the machine for the changes to take effect.
5) Reboot the computer</t>
  </si>
  <si>
    <t>Enable System Integrity Protection Status (SIP). One method to achieve the recommended state is to execute one of the following:
Terminal Method:
Perform the following steps to enable System Integrity Protection:
1) Reboot into the Recovery Partition (reboot and hold down Command (⌘) + R)
2) Select Utilities
3) Select Terminal
4) Run the following command:
$ /usr/bin/sudo /usr/bin/csrutil enable
Successfully enabled System Integrity Protection. Please restart the machine for the changes to take effect.
5) Reboot the computer</t>
  </si>
  <si>
    <t>To close this finding, please provide a screenshot showing System Integrity Protection Status (SIP) is enabled with the agency's CAP.</t>
  </si>
  <si>
    <t>MacOSX13.0-56</t>
  </si>
  <si>
    <t>Enable Apple Mobile File Integrity (AMFI)</t>
  </si>
  <si>
    <t>Apple Mobile File Integrity (AMFI) was first released in macOS 10.12. The daemon and service block attempts to run unsigned code. AMFI uses launched, code signatures, certificates, entitlements, and provisioning profiles to create a filtered entitlement dictionary for an app. AMFI is the macOS kernel module that enforces code-signing and library validation.</t>
  </si>
  <si>
    <t>Terminal Method:
Run the following command to verify that Apple Mobile File Integrity is enabled:
$ /usr/bin/sudo /usr/sbin/nvram -p | /usr/bin/grep -c "amfi_get_out_of_my_way=1"
0</t>
  </si>
  <si>
    <t>Apple Mobile File Integrity (AMFI) is enabled.</t>
  </si>
  <si>
    <t>Apple Mobile File Integrity (AMFI) is not enabled.</t>
  </si>
  <si>
    <t>Apple Mobile File Integrity validates that application code is validated.</t>
  </si>
  <si>
    <t xml:space="preserve">Terminal Method:
Run the following command to enable the Apple Mobile File Integrity service:
$ /usr/bin/sudo /usr/sbin/nvram boot-args="" </t>
  </si>
  <si>
    <t xml:space="preserve">Enable Apple Mobile File Integrity (AMFI). One method to achieve the recommended state is to execute one of the following:
Terminal Method:
Run the following command to enable the Apple Mobile File Integrity service:
$ /usr/bin/sudo /usr/sbin/nvram boot-args="" </t>
  </si>
  <si>
    <t>To close this finding, please provide a screenshot showing Apple Mobile File Integrity (AMFI) is enabled with the agency's CAP.</t>
  </si>
  <si>
    <t>MacOSX13.0-57</t>
  </si>
  <si>
    <t>Enable Sealed System Volume SSV</t>
  </si>
  <si>
    <t>Terminal Method:
Run the following command to verify that Sealed System Volume is enabled:
$ /usr/bin/sudo /usr/bin/csrutil authenticated-root status
Authenticated Root status: enabled</t>
  </si>
  <si>
    <t>Sealed System Volume (SSV) is enabled.</t>
  </si>
  <si>
    <t>Sealed System Volume (SSV) is not enabled.</t>
  </si>
  <si>
    <t>Running without Sealed System Volume on a production system could run the risk of Apple software that integrates directly with macOS being modified.</t>
  </si>
  <si>
    <t>If SSV has been disabled, assume that the operating system has been compromised. Back up any files, and do a clean install to a known good Operating System.</t>
  </si>
  <si>
    <t>Enable Sealed System Volume SSV. One method to achieve the recommended state is to execute one of the following:
If SSV has been disabled, assume that the operating system has been compromised. Back up any files, and do a clean install to a known good Operating System.</t>
  </si>
  <si>
    <t>To close this finding, please provide a screenshot showing Sealed System Volume (SSV) is enabled with the agency's CAP.</t>
  </si>
  <si>
    <t>MacOSX13.0-58</t>
  </si>
  <si>
    <t>Ensure appropriate permissions are enabled for System Wide Applications</t>
  </si>
  <si>
    <t>Applications in the System Applications Directory (/Applications) should be world-executable since that is their reason to be on the system. They should not be world-writable and allow any process or user to alter them for other processes or users to then execute modified versions.</t>
  </si>
  <si>
    <t>Terminal Method:
Run the following command to verify that all applications have the correct permissions:
$ /usr/bin/sudo /usr/bin/find /Applications -iname "*\.app" -type d -perm -2 -ls | /usr/bin/wc -l | /usr/bin/xargs
0</t>
  </si>
  <si>
    <t>Appropriate permissions are enabled for System Wide Applications.</t>
  </si>
  <si>
    <t>Appropriate permissions are not  enabled for System Wide Applications.</t>
  </si>
  <si>
    <t>Terminal Method:
Run the following command to change the permissions for each application that does not meet the requirements:
$ /usr/bin/sudo IFS=$'\n'
for apps in $( /usr/bin/find /Applications -iname "*\.app" -type d -perm -2 ); do
/bin/chmod -R o-w "$apps"
done</t>
  </si>
  <si>
    <t>Ensure appropriate permissions are enabled for System Wide Applications. One method to achieve the recommended state is to execute one of the following:
Terminal Method:
Run the following command to change the permissions for each application that does not meet the requirements:
$ /usr/bin/sudo IFS=$'\n'
for apps in $( /usr/bin/find /Applications -iname "*\.app" -type d -perm -2 ); do
/bin/chmod -R o-w "$apps"
done</t>
  </si>
  <si>
    <t>To close this finding, please provide a screenshot showing appropriate permissions are enabled for system wide applications with the agency's CAP.</t>
  </si>
  <si>
    <t>MacOSX13.0-59</t>
  </si>
  <si>
    <t>Ensure No world writable files exist in the system folder</t>
  </si>
  <si>
    <t>Software sometimes insists on being installed in the /System/Volumes/Data/System Directory and has inappropriate world-writable permissions.
Macs with writable files in System should be investigated forensically. A file with open writable permissions is a sign of at best a rogue application. It could also be a sign of a computer compromise and a persistent presence on the system.</t>
  </si>
  <si>
    <t>Terminal Method:
Run the following command to check for directories in the /System folder that are world-writable:
$ /usr/bin/sudo /usr/bin/find /System/Volumes/Data/System -type d -perm -2 -ls | /usr/bin/grep -v "Drop Box" | /usr/bin/wc -l | /usr/bin/xargs
0</t>
  </si>
  <si>
    <t xml:space="preserve">No world writable files exist in the system folder. </t>
  </si>
  <si>
    <t xml:space="preserve">World writable files do exist in the system folder. </t>
  </si>
  <si>
    <t>Terminal Method:
Run the following command to set permissions so that folders are not world-writable in the /System folder:
$ /usr/bin/sudo IFS=$'\n'
for sysPermissions in $( /usr/bin/find /System/Volumes/Data/System -type d -perm -2 | /usr/bin/grep -v "Drop Box" ); do
/bin/chmod -R o-w "$sysPermissions"
done</t>
  </si>
  <si>
    <t>Ensure No world writable files exist in the system folder. One method to achieve the recommended state is to execute one of the following:
Run the following command to set permissions so that folders are not world-writable in the /System folder:
$ /usr/bin/sudo IFS=$'\n'
for sysPermissions in $( /usr/bin/find /System/Volumes/Data/System -type d -perm -2 | /usr/bin/grep -v "Drop Box" ); do
/bin/chmod -R o-w "$sysPermissions"
done</t>
  </si>
  <si>
    <t>To close this finding, please provide a screenshot showing no world writable files exist in the system folder with the agency's CAP.</t>
  </si>
  <si>
    <t>MacOSX13.0-60</t>
  </si>
  <si>
    <t>Configure Password Account Lockout Threshold</t>
  </si>
  <si>
    <t>Graphical Method:
Perform the following steps to ensure that the Password Account Threshold is set to less than or equal to 3:
1) Open System Settings
2) Select Privacy &amp; Security
2) Select Profiles
3) Verify that an installed profile has Max Failed Attempts set to ≤ 3
Terminal Method:
Run the following command to verify that the number of failed attempts is less than or equal to 3:
$ /usr/bin/sudo /usr/bin/pwpolicy -getaccountpolicies 2&gt; /dev/null | /usr/bin/tail +2 | /usr/bin/xmllint --xpath '//dict/key[text()="policyAttributeMaximumFailedAuthentications"]/following-sibling::integer[1]/text()' -
The output should be ≤ 3</t>
  </si>
  <si>
    <t>Password Account Lockout Threshold is configured.</t>
  </si>
  <si>
    <t>Password Account Lockout Threshold is not configured.</t>
  </si>
  <si>
    <t xml:space="preserve">Terminal Method:
Run the following command to set the maximum number of failed logins attempts to less than or equal to 3:
$ /usr/bin/sudo /usr/bin/pwpolicy -n /Local/Default -setglobalpolicy "maxFailedLoginAttempts=&lt;value≤3&gt;"
Profile Method:
Create or edit a configuration profile with the following information:
1) The Payload Type string is com.apple.mobiledevice.passwordpolicy
2) The key to include is maxFailedAttempts
3) The key must be set to &lt;integer&gt;&lt;value≤3&gt;&lt;/integer&gt;
</t>
  </si>
  <si>
    <t xml:space="preserve">Set the maximum number of failed login attempts to less than or equal to 3. One method to achieve the recommended state is to execute one of the following:
Terminal Method:
Run the following command to set the maximum number of failed logins attempts to less than or equal to 3:
$ /usr/bin/sudo /usr/bin/pwpolicy -n /Local/Default -setglobalpolicy "maxFailedLoginAttempts=&lt;value≤3&gt;"
Profile Method:
Create or edit a configuration profile with the following information:
1) The Payload Type string is com.apple.mobiledevice.passwordpolicy
2) The key to include is maxFailedAttempts
3) The key must be set to &lt;integer&gt;&lt;value≤3&gt;&lt;/integer&gt;
</t>
  </si>
  <si>
    <t>To close this finding, please provide a screenshot showing password account Threshold is set to less than or equal to 3 with the agency's CAP.</t>
  </si>
  <si>
    <t>MacOSX13.0-61</t>
  </si>
  <si>
    <t>A minimum password length is the fewest number of characters a password can contain to meet a system's requirements.
Ensure that a minimum of a 14-character password is part of the password policy on the computer.
Where the confidentiality of encrypted information in FileVault is more of a concern, requiring a longer password or passphrase may be sufficient rather than imposing additional complexity requirements that may be self-defeating.</t>
  </si>
  <si>
    <t>Graphical Method:
Perform the following steps to ensure that the Password Account Threshold is set to greater than or equal to 14:
1) Open System Settings
2) Select Privacy &amp; Security
3) Select Profiles
4) Verify that an installed profile has Min Password Length set to ≥ 14
Terminal Method:
Run the following command to verify that the password length is greater than or equal to 14:
$ /usr/bin/sudo /usr/bin/pwpolicy -getaccountpolicies | /usr/bin/grep -e "policyAttributePassword matches" | /usr/bin/cut -b 46-53 | /usr/bin/cut -d',' -f1 | /usr/bin/cut -d'{' -f2
The output value should be ≥ 14</t>
  </si>
  <si>
    <t>The password length is set to 14 or greater.</t>
  </si>
  <si>
    <t xml:space="preserve">Password Minimum Length is not  configured. </t>
  </si>
  <si>
    <t>Terminal Method:
Run the following command to set the password length to greater than or equal to 14:
$ /usr/bin/sudo /usr/bin/pwpolicy -n /Local/Default -setglobalpolicy "minChars=&lt;value≥14&gt;"
example:
$ /usr/bin/sudo /usr/bin/pwpolicy -n /Local/Default -setglobalpolicy "minChars=14"
Profile Method:
Create or edit a configuration profile with the following information:
1) The Payload Type string is com.apple.mobiledevice.passwordpolicy
2) The key to include is minLength
3) The key must be set to &lt;integer&gt;&lt;value≥14&gt;&lt;/integer&gt;</t>
  </si>
  <si>
    <t>Set the password length to greater than or equal to 14. One method to achieve the recommended state is to execute one of the following:
Terminal Method:
Run the following command to set the password length to greater than or equal to 14:
$ /usr/bin/sudo /usr/bin/pwpolicy -n /Local/Default -setglobalpolicy "minChars=&lt;value≥14&gt;"
Profile Method:
Create or edit a configuration profile with the following information:
1) The Payload Type string is com.apple.mobiledevice.passwordpolicy
2) The key to include is minLength
3) The key must be set to &lt;integer&gt;&lt;value≥14&gt;&lt;/integer&gt;</t>
  </si>
  <si>
    <t>To close this finding, please provide a screenshot showing password length is set to 14 or greater with the agency's CAP.</t>
  </si>
  <si>
    <t>MacOSX13.0-62</t>
  </si>
  <si>
    <t>Over time, passwords can be captured by third parties through mistakes, phishing attacks, third-party breaches, or merely brute-force attacks. To reduce the risk of exposure and to decrease the incentives of password reuse (passwords that are not forced to be changed periodically generally are not ever changed), users should reset passwords periodically.
This control uses 90 days as the acceptable value. Some organizations may be more or less restrictive. This control mainly exists to mitigate against password reuse of the macOS account password in other realms that may be more prone to compromise. Attackers take advantage of exposed information to attack other accounts.</t>
  </si>
  <si>
    <t xml:space="preserve">Graphical Method:
Perform the following steps to ensure that the passwords expire after at most 90 days:
1) Open System Settings
2) Select Privacy &amp; Security
3) Select Profiles
4) Verify that an installed profile has Max Age (days) set to ≤ 90
Terminal Method:
Run the following command to verify that the password expires after at most 90 days:
$ /usr/bin/sudo pref1=$(/usr/bin/pwpolicy -getaccountpolicies | /usr/bin/grep -A1 policyAttributeExpiresEveryNDays | /usr/bin/tail -1 | /usr/bin/cut -d'&gt;' -f2 | /usr/bin/cut -d '&lt;' -f1) &amp;&amp; pref2=$(/usr/bin/pwpolicy -getaccountpolicies | /usr/bin/grep -A1 policyAttributeDaysUntilExpiration | /usr/bin/tail -1 | /usr/bin/cut -d'&gt;' -f2 | /usr/bin/cut -d '&lt;' -f1) &amp;&amp; if [[ "$pref1" != "" &amp;&amp; pref1 -le 90 ]]; then echo "true"; elif [[ "$pref2" != "" &amp;&amp; pref2 -le 90 ]]; then echo "true"; else echo "false"; fi
true
</t>
  </si>
  <si>
    <t xml:space="preserve">Password Age is configured. </t>
  </si>
  <si>
    <t xml:space="preserve">Password Age is not configured. </t>
  </si>
  <si>
    <t>Terminal Method:
Run the following command to require that passwords expire after at most 90 days:
$ /usr/bin/sudo /usr/bin/pwpolicy -n /Local/Default -setglobalpolicy "maxMinutesUntilChangePassword=&lt;value≤525600&gt;"
Profile Method:
Create or edit a configuration profile with the following information:
1) The Payload Type string is com.apple.mobiledevice.passwordpolicy
2) The key to include is maxPINAgeInDays
3) The key must be set to &lt;integer&gt;&lt;value≥90&gt;&lt;/integer&gt;</t>
  </si>
  <si>
    <t>Set the password age to 90 days. One method to achieve the recommended state is to execute one of the following:
Terminal Method:
Run the following command to require that passwords expire after at most 90 days:
$ /usr/bin/sudo /usr/bin/pwpolicy -n /Local/Default -setglobalpolicy "maxMinutesUntilChangePassword=&lt;value≤525600&gt;"
Profile Method:
Create or edit a configuration profile with the following information:
1) The Payload Type string is com.apple.mobiledevice.passwordpolicy
2) The key to include is maxPINAgeInDays
3) The key must be set to &lt;integer&gt;&lt;value≥90&gt;&lt;/integer&gt;</t>
  </si>
  <si>
    <t>To close this finding, please provide a screenshot showing the password age is set to 90 days or less with the agency's CAP.</t>
  </si>
  <si>
    <t>MacOSX13.0-63</t>
  </si>
  <si>
    <t>Configured Password History</t>
  </si>
  <si>
    <t>Over time, passwords can be captured by third parties through mistakes, phishing attacks, third-party breaches, or merely brute-force attacks. To reduce the risk of exposure and to decrease the incentives of password reuse (passwords that are not forced to be changed periodically generally are not ever changed), users must reset passwords periodically. This control ensures that previous passwords are not reused immediately by keeping a history of previous password hashes. Ensure that password history checks are part of the password policy on the computer. This control checks whether a new password is different than the previous 15)
The latest NIST guidance based on exploit research referenced in this section details how one of the greatest risks is password exposure rather than password cracking. Passwords should be changed to a new unique value whenever a password might have been exposed to anyone other than the account holder. Attackers have maintained persistent control based on predictable password change patterns and substantially different patterns should be used in case of a leak.</t>
  </si>
  <si>
    <t>Graphical Method:
Perform the following steps to ensure that the password is not the same as at least the last 24 passwords:
1) Open System Settings
2) Select Privacy &amp; Security
3) Select Profiles
4) Verify that an installed profile has Max History Kept set to ≥ 24
Terminal Method:
Run the following command to verify that the password is required to be different from at least the last 24 passwords:
$ /usr/bin/sudo pref1=$(/usr/bin/pwpolicy -getaccountpolicies | /usr/bin/grep -A1 policyAttributePasswordHistoryDepth | /usr/bin/tail -1 | /usr/bin/cut -d'&gt;' -f2 | /usr/bin/cut -d '&lt;' -f1) &amp;&amp; pref2=$(/usr/bin/pwpolicy -getaccountpolicies | /usr/bin/grep -A1 policyAttributePasswordHistoryDepth | /usr/bin/tail -1 | /usr/bin/cut -d'&gt;' -f2 | /usr/bin/cut -d '&lt;' -f1) &amp;&amp; if [[ "$pref1" != "" &amp;&amp; pref1 -ge 24 ]]; then echo "true"; elif [[ "$pref2" != "" &amp;&amp; pref2 -ge 24 ]]; then echo "true"; else echo "false"; fi
true</t>
  </si>
  <si>
    <t xml:space="preserve">Password History is configured. </t>
  </si>
  <si>
    <t xml:space="preserve">Password History is not  configured. </t>
  </si>
  <si>
    <t xml:space="preserve">Terminal Method:
Run the following command to require that the password must be different from at least the last 24 passwords:
$ /usr/bin/sudo /usr/bin/pwpolicy -n /Local/Default -setglobalpolicy "usingHistory=&lt;value≥24&gt;"
Profile Method:
Create or edit a configuration profile with the following information:
1) The Payload Type string is com.apple.mobiledevice.passwordpolicy
2) The key to include is pinHistory
3) The key must be set to &lt;integer&gt;&lt;value≥24&gt;&lt;/integer&gt;
</t>
  </si>
  <si>
    <t xml:space="preserve">Set the Password History to 24. One method to achieve the recommended state is to execute one of the following command(s):
Terminal Method:
Run the following command to require that the password must be different from at least the last 24 passwords:
$ /usr/bin/sudo /usr/bin/pwpolicy -n /Local/Default -setglobalpolicy "usingHistory=&lt;value≥24&gt;"
Profile Method:
Create or edit a configuration profile with the following information:
1) The Payload Type string is com.apple.mobiledevice.passwordpolicy
2) The key to include is pinHistory
3) The key must be set to &lt;integer&gt;&lt;value≥24&gt;&lt;/integer&gt;
</t>
  </si>
  <si>
    <t>MacOSX13.0-64</t>
  </si>
  <si>
    <t>Encrypt all user storage APFS volumes</t>
  </si>
  <si>
    <t xml:space="preserve">Apple developed a new file system which was first made available in 10.12 and then became the default in 10.13. The file system is optimized for Flash and Solid-State storage and encryption.
https://en.wikipedia.org/wiki/Apple_File_System
macOS computers generally have several volumes created as part of APFS formatting, including Reboot, Recovery and Virtual Memory (VM), as well as traditional user disks.
All APFS volumes that do not have specific roles and do not require encryption should be encrypted. "Role" disks include Reboot, Recovery and VM. User disks are labelled with "(No specific role)" by default.
</t>
  </si>
  <si>
    <t xml:space="preserve">Terminal Method:
Run the following command to list the APFS Volumes:
$ /usr/bin/sudo /usr/sbin/diskutil ap list
Ensure all user data disks are encrypted.
example:
$ /usr/bin/sudo /usr/sbin/diskutil ap list
APFS Volume Disk (Role): disk1s1 (No specific role)
Name: Macintosh HD (Case-insensitive)
Mount Point: /
Capacity Consumed: 188514598912 B (188)5 GB)
FileVault: Yes (Unlocked)
APFS Containers (2 found)
|
+-- Container disk1 XXXX
| ====================================================
| APFS Container Reference: disk1
| Size (Capacity Ceiling): 249152200704 B (249)2 GB)
| Minimum Size: 249152200704 B (249)2 GB)
| Capacity In Use By Volumes: 195635597312 B (195)6 GB) (78)5% used)
| Capacity Not Allocated: 53516603392 B (53)5 GB) (21)5% free)
| |
| +-&lt; Physical Store disk0s4 XXXXXY
| | -----------------------------------------------------------
| | APFS Physical Store Disk: disk0s4
| | Size: 249152200704 B (249)2 GB)
| |
| +-&gt; Volume disk1s1 XXXXXZ
| | ---------------------------------------------------
| | APFS Volume Disk (Role): disk1s1 (No specific role)
| | Name: High Sierra (Case-insensitive)
| | Mount Point: /
| | Capacity Consumed: 188514598912 B (188)5 GB)
| | FileVault: Yes (Unlocked)
| |
| +-&gt; Volume disk1s2 XXXXXZZ
| | ---------------------------------------------------
| | APFS Volume Disk (Role): disk1s2 (Reboot)
| | Name: Reboot (Case-insensitive)
| | Mount Point: Not Mounted
| | Capacity Consumed: 23961600 B (24)0 MB)
| | FileVault: No
| |
| +-&gt; Volume disk1s3 XXXXXYY
| | ---------------------------------------------------
| | APFS Volume Disk (Role): disk1s3 (Recovery)
| | Name: Recovery (Case-insensitive)
| | Mount Point: Not Mounted
| | Capacity Consumed: 518127616 B (518)1 MB)
| | FileVault: No
| |
| +-&gt; Volume disk1s4 XXXXXYYY
| ---------------------------------------------------
| APFS Volume Disk (Role): disk1s4 (VM)
| Name: VM (Case-insensitive)
| Mount Point: /private/var/vm
| Capacity Consumed: 6442704896 B (6)4 GB)
| FileVault: No
|
+-- Container disk4 XXXXXYYYY
 ====================================================
 APFS Container Reference: disk4
 Size (Capacity Ceiling): 119824367616 B (119)8 GB)
 Minimum Size: 143192064 B (143)2 MB)
 Capacity In Use By Volumes: 126492672 B (126)5 MB) (0.1% used)
 Capacity Not Allocated: 119697874944 B (119)7 GB) (99)9% free)
 |
 +-&lt; Physical Store disk3s2 XXXXXYYYYYY
 | -----------------------------------------------------------
 | APFS Physical Store Disk: disk3s2
 | Size: 119824371200 B (119)8 GB)
 |
 +-&gt; Volume disk4s1 C4D99580-1FDA-43BF-BB62-B21BF7EE568C
 ---------------------------------------------------
 APFS Volume Disk (Role): disk4s1 (No specific role)
 Name: Passport (Case-insensitive)
 Mount Point: /Volumes/Passport
 Capacity Consumed: 839680 B (839)7 KB)
 FileVault: Yes (Unlocked)
</t>
  </si>
  <si>
    <t>All user storage APFS volumes are encrypted.</t>
  </si>
  <si>
    <t>All user storage APFS volumes are not encrypted.</t>
  </si>
  <si>
    <t>5.3.1</t>
  </si>
  <si>
    <t>In order to protect user data from loss or tampering volumes, carrying data should be encrypted.</t>
  </si>
  <si>
    <t>Use Disk Utility to erase a user disk and format as APFS (Encrypted).</t>
  </si>
  <si>
    <t>Encrypt all user storage APFS volumes. One method to achieve the recommended state is to execute one of the following:
Use Disk Utility to erase a user disk and format as APFS (Encrypted).</t>
  </si>
  <si>
    <t>To close this finding, please provide a screenshot showing all user storage APFS volumes are encrypted with the agency's CAP.</t>
  </si>
  <si>
    <t>MacOSX13.0-65</t>
  </si>
  <si>
    <t>Encrypt all user storage Core Storage volumes</t>
  </si>
  <si>
    <t>Apple introduced Core Storage with 10.7. It is used as the default for formatting on macOS volumes prior to 10.13.
All HFS and Core Storage Volumes should be encrypted.</t>
  </si>
  <si>
    <t>Terminal Method:
Run the following command to list the Core Storage Volumes:
$ /usr/bin/sudo /usr/sbin/diskutil cs list
Ensure all "Logical Volume Family" disks are encrypted
example:
$ /usr/bin/sudo /usr/sbin/diskutil cs list
Core Storage logical volume groups (2 found)
|
+-- Logical Volume Group XXXXX
| =========================================================
| Name: Macintosh HD
| Status: Online
| Size: 250160967680 B (250.2 GB)
| Free Space: 6516736 B (6)5 MB)
| |
| +-&lt; Physical Volume XXXXXY
| | ----------------------------------------------------
| | Index: 0
| | Disk: disk0s2
| | Status: Online
| | Size: 250160967680 B (250.2 GB)
| |
| +-&gt; Logical Volume Family XXXXXYY
| ----------------------------------------------------------
| Encryption Type: AES-XTS
| Encryption Status: Unlocked
| Conversion Status: Complete
| High Level Queries: Fully Secure
| | Passphrase Required
| | Accepts New Users
| | Has Visible Users
| | Has Volume Key
| |
| +-&gt; Logical Volume XXXXXYYY
| ---------------------------------------------------
| Disk: disk2
| Status: Online
| Size (Total): 249802129408 B (249)8 GB)
| Revertible: Yes (unlock and decryption required)
| LV Name: Macintosh HD
| Volume Name: Macintosh HD
| Content Hint: Apple_HFS
|
+-- Logical Volume Group XXXXXYYYY
 =========================================================
 Name: Passport
 Status: Online
 Size: 119690149888 B (119)7 GB)
 Free Space: 1486848 B (1)5 MB)
 |
 +-&lt; Physical Volume XXXXXYYY
 | ----------------------------------------------------
 | Index: 0
 | Disk: disk3s2
 | Status: Online
 | Size: 119690149888 B (119)7 GB)
 |
 +-&gt; Logical Volume Family XXXXXYYYYY
 ----------------------------------------------------------
 Encryption Type: AES-XTS
 Encryption Status: Unlocked
 Conversion Status: Complete
 High Level Queries: Fully Secure
 | Passphrase Required
 | Accepts New Users
 | Has Visible Users
 | Has Volume Key
 |
 +-&gt; Logical Volume XXXXXYYYYYY
 ---------------------------------------------------
 Disk: disk4
 Status: Online
 Size (Total): 119336337408 B (119)3 GB)
 Revertible: No
 LV Name: Passport
 Volume Name: Passport
 Content Hint: Apple_HFS</t>
  </si>
  <si>
    <t>All user storage Core Storage volumes are encrypted.</t>
  </si>
  <si>
    <t>All user storage Core Storage volumes are not encrypted.</t>
  </si>
  <si>
    <t>5.3.2</t>
  </si>
  <si>
    <t>In order to protect user data from loss or tampering, volumes carrying data should be encrypted.</t>
  </si>
  <si>
    <t>Use Disk Utility to erase a disk and format as macOS Extended (Journaled, Encrypted).</t>
  </si>
  <si>
    <t>Encrypt all user storage Core Storage volumes. One method to achieve the recommended state is to execute one of the following:
Use Disk Utility to erase a disk and format as macOS Extended (Journaled, Encrypted).</t>
  </si>
  <si>
    <t>To close this finding, please provide a screenshot showing all user storage Core Storage volumes are encrypted with the agency's CAP.</t>
  </si>
  <si>
    <t>MacOSX13.0-66</t>
  </si>
  <si>
    <t>Set the Sudo Timeout Period to zero</t>
  </si>
  <si>
    <t>The sudo command allows the user to run programs as the root user. Working as the root user allows the user an extremely high level of configurability within the system. This control, along with the control to use a separate timestamp for each tty, limits the window where an unauthorized user, process, or attacker could utilize legitimate credentials that are valid for longer than required.+G71G67F68:G70</t>
  </si>
  <si>
    <t>Terminal Method:
Perform the following to verify the sudo timeout period:
$ /usr/bin/sudo /usr/bin/sudo -V | /usr/bin/grep -c "Authentication timestamp timeout: 0.0 minutes"
1
Run the following commands to verify that the root is the owner of the /etc/sudoers.d folder, and that wheel is the group
$ /usr/bin/stat /etc/sudoers.d
16777229 19662948 drwxr-xr-x 2 root wheel 0 64 "Jun 7 23:12:24 2022" "May 9 17:30:48 2022" "Jun 7 23:12:24 2022" "May 9 17:30:48 2022" 4096 0 0 /etc/sudoers.d</t>
  </si>
  <si>
    <t xml:space="preserve">The Sudo Timeout Period is set to zero. </t>
  </si>
  <si>
    <t xml:space="preserve">The Sudo Timeout Period is not  set to zero. </t>
  </si>
  <si>
    <t>Terminal Method:
Run the following command to edit the sudo settings:
$ /usr/bin/sudo /usr/sbin/visudo -f /etc/sudoers.d/&lt;configuration file name&gt;
Add the line Defaults timestamp timeout=0 to the configuration file.
If /etc/sudoers.d/ is not owned by root or in the wheel group, run the following to change ownership and group:
$ /usr/bin/sudo /usr/sbin/chown -R root:wheel /etc/security/sudoers.d/</t>
  </si>
  <si>
    <t>Set the Sudo Timeout Period to zero. One method to achieve the recommended state is to execute one of the following command(s):
$ /usr/bin/sudo /usr/sbin/visudo -f /etc/sudoers.d/&lt;configuration file name&gt;
Add the line Defaults timestamp timeout=0 to the configuration file.
If /etc/sudoers.d/ is not owned by root or in the wheel group, run the following to change ownership and group:
$ /usr/bin/sudo /usr/sbin/chown -R root:wheel /etc/security/sudoers.d/</t>
  </si>
  <si>
    <t>To close this finding, please provide a screenshot showing Sudo Timeout Period is set to zero with the agency's CAP.</t>
  </si>
  <si>
    <t>MacOSX13.0-67</t>
  </si>
  <si>
    <t>Ensure a Separate Timestamp is enabled  for Each User/tty Combo</t>
  </si>
  <si>
    <t>Terminal Method:
Run the following commands to verify that the default sudoers controls are in place with explicit tickets per tty:
$ /usr/bin/sudo /usr/bin/sudo -V | /usr/bin/grep -c "Type of authentication timestamp record: tty"
1</t>
  </si>
  <si>
    <t xml:space="preserve">A Separate Timestamp is enabled  for Each User/tty Combo. </t>
  </si>
  <si>
    <t xml:space="preserve">A Separate Timestamp is not  enabled  for Each User/tty Combo. </t>
  </si>
  <si>
    <t>Terminal Method:
Run the following command to edit the sudo settings:
$ /usr/bin/sudo /usr/sbin/visudo -f /etc/sudoers.d/&lt;configuration file name&gt;
example:$ /usr/bin/sudo /usr/sbin/visudo -f /etc/sudoers.d/10_cissudoconfiguration
Add the line Defaults timestamp type=tty to the configuration file.</t>
  </si>
  <si>
    <t>Ensure a Separate Timestamp is enabled  for Each User/tty Combo. One method to achieve the recommended state is to execute one of the following command(s):
$ /usr/bin/sudo /usr/sbin/visudo -f /etc/sudoers.d/&lt;configuration file name&gt;
example:$ /usr/bin/sudo /usr/sbin/visudo -f /etc/sudoers.d/10_cissudoconfiguration
Add the line Defaults timestamp_type=tty to the configuration file.</t>
  </si>
  <si>
    <t>To close this finding, please provide a screenshot showing a separate timestamp is enabled  for each User/tty combo with the agency's CAP.</t>
  </si>
  <si>
    <t>MacOSX13.0-68</t>
  </si>
  <si>
    <t>Disabled the root Account</t>
  </si>
  <si>
    <t>The root account is a superuser account that has access privileges to perform any actions and read/write to any file on the computer. With some versions of Linux, the system administrator may commonly use the root account to perform administrative functions.</t>
  </si>
  <si>
    <t>Terminal Method:
Run the following command to list the Core Storage Volumes:
$ /usr/bin/sudo /usr/sbin/diskutil cs list
Ensure all "Logical Volume Family" disks are encrypted
example:
$ /usr/bin/sudo /usr/sbin/diskutil cs list
Core Storage logical volume groups (2 found)
|
+-- Logical Volume Group XXXXX
| =========================================================
| Name: Macintosh HD
| Status: Online
| Size: 250160967680 B (250.2 GB)
| Free Space: 6516736 B (6)5 MB)
| |
| +-&lt; Physical Volume XXXXXY
| | ----------------------------------------------------
| | Index: 0
| | Disk: disk0s2
| | Status: Online
| | Size: 250160967680 B (250.2 GB)
| |
| +-&gt; Logical Volume Family XXXXXYY
| ----------------------------------------------------------
| Encryption Type: AES-XTS
| Encryption Status: Unlocked
| Conversion Status: Complete
| High Level Queries: Fully Secure
| | Passphrase Required
| | Accepts New Users
| | Has Visible Users
| | Has Volume Key
| |
| +-&gt; Logical Volume XXXXXYYY
| ---------------------------------------------------
| Disk: disk2
| Status: Online
| Size (Total): 249802129408 B (249)8 GB)
| Revertible: Yes (unlock and decryption required)
| LV Name: Macintosh HD
| Volume Name: Macintosh HD
| Content Hint: Apple_HFS
|
+-- Logical Volume Group XXXXXYYYY
 =========================================================
 Name: Passport
 Status: Online
 Size: 119690149888 B (119)7 GB)
 Free Space: 1486848 B (1)5 MB)
 |
 +-&lt; Physical Volume XXXXXYYY
 | ----------------------------------------------------
 | Index: 0
 | Disk: disk3s2
 | Status: Online
 | Size: 119690149888 B (119)7 GB)
 |
 +-&gt; Logical Volume Family XXXXXYYYYY
 ----------------------------------------------------------
 Encryption Type: AES-XTS
 Encryption Status: Unlocked
 Conversion Status: Complete
 High Level Queries: Fully Secure
 | Passphrase Required
 | Accepts New Users
 | Has Visible Users+G67
 | Has Volume Key
 |
 +-&gt; Logical Volume XXXXXYYYYYY
 ---------------------------------------------------
 Disk: disk4
 Status: Online
 Size (Total): 119336337408 B (119)3 GB)
 Revertible: No
 LV Name: Passport
 Volume Name: Passport
 Content Hint: Apple_HFS</t>
  </si>
  <si>
    <t>The "root" Account is disabled.</t>
  </si>
  <si>
    <t>The "root" Account is not disabled.</t>
  </si>
  <si>
    <t>Graphical Method:
Perform the following steps to ensure that the root user is disabled:
1) Open /System/Library/CoreServices/Applications/Directory Utility
2) Click the lock icon to unlock the service
3) Click Edit in the menu bar
4) Click Disable Root User
Terminal Method:
Run the following command to disable the root user:
$ /usr/bin/sudo /usr/sbin/dsenableroot -d
username = root
user password:</t>
  </si>
  <si>
    <t>Disabled the root Account. One method to achieve the recommended state is to execute one of the following:
Graphical Method:
Perform the following steps to ensure that the root user is disabled:
1) Open /System/Library/CoreServices/Applications/Directory Utility
2) Click the lock icon to unlock the service
3) Click Edit in the menu bar
4) Click Disable Root User
Terminal Method:
Run the following command to disable the root user:
$ /usr/bin/sudo /usr/sbin/dsenableroot -d
username = root
user password:</t>
  </si>
  <si>
    <t>MacOSX13.0-69</t>
  </si>
  <si>
    <t>Ensure an Administrator Account cannot Login to another user's active and locked session</t>
  </si>
  <si>
    <t>Terminal Method:
Run the following command to verify that a user cannot log into another user's active and/or locked session:
$ /usr/bin/sudo /usr/bin/security authorizationdb read system.login.screensaver 2&gt;&amp;1 | /usr/bin/grep -c 'use-login-window-ui' 
1</t>
  </si>
  <si>
    <t>An Administrator Account Cannot Login to another user's active and locked session.</t>
  </si>
  <si>
    <t>An Administrator Account Can Login to another user's active and locked session.</t>
  </si>
  <si>
    <t>Disabling the administrator's and/or user's ability to log into another user's active and locked session prevents unauthorized persons from viewing potentially sensitive and/or personal information.</t>
  </si>
  <si>
    <t>Terminal Method:
Run the following command to disable a user logging into another user's active and/or locked session:
$ /usr/bin/sudo /usr/bin/security authorizationdb write system.login.screensaver use-login-window-ui
YES (0)</t>
  </si>
  <si>
    <t>Ensure an Administrator Account cannot Login to another user's active and locked session.  One method to achieve the recommended state is to execute one of the following command(s):
Run the following command to disable a user logging into another user's active and/or locked session:
$ /usr/bin/sudo /usr/bin/security authorization dB write system.login.screensaver use-login-window-ui
YES (0)</t>
  </si>
  <si>
    <t>To close this finding, please provide a screenshot showing an administrator account cannot login to another user's active and locked session with the agency's CAP.</t>
  </si>
  <si>
    <t>MacOSX13.0-70</t>
  </si>
  <si>
    <t>Ensure Legacy EFI is valid and updating</t>
  </si>
  <si>
    <t>In order to mitigate firmware attacks, Apple has created an automated Firmware check to ensure that the EFI version running is a known good version from Apple. There is also an automated process to check it every seven days.
This check is only valid on T1 chips and prior. Neither T2 chips nor Apple silicon require this control check</t>
  </si>
  <si>
    <t>Terminal Method:
Perform the following to verify that the computer has up-to-date firmware if running a pre-T2 or Apple Silicon Mac:
Run the following command to verify which processor the Mac is running:
$ /usr/bin/sudo /usr/sbin/sysctl -n machdep.cpu.brand_string
If the output includes Apple then the computer is compliant.
If the output includes Intel, run the following to verify if the model has a T2 Security Chip:
$ /usr/bin/sudo /usr/sbin/system_profiler SPiBridgeDataType | grep "T2"
If the output is Model Name: Apple T2 Security Chip, the computer us compliant.
If there is no output, run the following to determine if the EFI firmware is up-to-date:
$ /usr/bin/sudo /usr/libexec/firmware checkers/eficheck/eficheck --integrity-check
The output should include Primary allowlist version match found. No changes detected in primary hashes. as well as the model and version in this format &lt;Model Number&gt;.xxx.xxxx.xxx.xxxxxxxxx. 
Then run the following command to verify that the EFI check system daemon is running:
$ /usr/bin/sudo /bin/launchctl list | /usr/bin/grep com.apple.driver.eficheck
Result: - 0 com.apple.driver.eficheck
example:
$ /usr/bin/sudo /usr/libexec/firmwarecheckers/eficheck/eficheck --integrity-check
EFI Version: MB101)88Z.F000.B00.2203161719 (Boot ROM Version: 451)120.7)0.0)
Primary allowlist version match found. No changes detected in primary hashes.
$ /usr/bin/sudo /bin/launchctl list | /usr/bin/grep com.apple.driver.eficheck
Result: - 0 com.apple.driver.eficheck</t>
  </si>
  <si>
    <t>Legacy EFI is valid and updating.</t>
  </si>
  <si>
    <t>Legacy EFI is not valid and updating.</t>
  </si>
  <si>
    <t>If the Firmware of a computer has been compromised, the Operating System that the Firmware loads cannot be trusted, either.</t>
  </si>
  <si>
    <t>If EFI does not pass the integrity check, you may send a report to Apple. Backing up files and clean installing a known good Operating System and Firmware is recommended.</t>
  </si>
  <si>
    <t>Ensure Legacy EFI is valid and updating.  One method to achieve the recommended state is to execute one of the following:
If EFI does not pass the integrity check, you may send a report to Apple. Backing up files and clean installing a known good Operating System and Firmware is recommended.</t>
  </si>
  <si>
    <t>To close this finding, please provide a screenshot showing the legacy EFI is valid and updating with the agency's CAP.</t>
  </si>
  <si>
    <t>MacOSX13.0-71</t>
  </si>
  <si>
    <t>Ensure the Guest Home Folder does not exist</t>
  </si>
  <si>
    <t>In the previous two controls, the guest account login has been disabled and sharing to guests has been disabled, as well. There is no need for the legacy Guest home folder to remain in the file system. When normal user accounts are removed, you have the option to archive it, leave it in place, or delete. In the case of the guest folder, the folder remains in place without a GUI option to remove it. If at some point in the future a Guest account is needed, it will be re-created. The presence of the Guest home folder can cause automated audits to fail when looking for compliant settings within all User folders, as well. Rather than ignoring the folder's continued existence, it is best removed.</t>
  </si>
  <si>
    <t xml:space="preserve">Terminal Method:
Run the following command to verify if the Guest user home folder exists:
$ /usr/bin/sudo /bin/ls /Users/ | /usr/bin/grep Guest </t>
  </si>
  <si>
    <t xml:space="preserve">The Guest Home Folder does not exist. </t>
  </si>
  <si>
    <t xml:space="preserve">The Guest Home Folder does  exist. </t>
  </si>
  <si>
    <t xml:space="preserve">Terminal Method:
Run the following command to remove the Guest user home folder:
$ /usr/bin/sudo /bin/rm -R /Users/Guest </t>
  </si>
  <si>
    <t xml:space="preserve">Ensure the Guest Home Folder does not exist.  One method to achieve the recommended state is to execute one of the following command(s):
$ /usr/bin/sudo /bin/rm -R /Users/Guest </t>
  </si>
  <si>
    <t>MacOSX13.0-72</t>
  </si>
  <si>
    <t>Graphical Method:
Perform the following steps to ensure that file extensions are shown:
1) Open Finder
2) Select Finder in the menu bar
3) Select Settings
4) Select Advanced
5) Verify that Show all filename extensions is set
Terminal Method:
Run the following command to verify that displaying of file extensions is enabled: 
$ /usr/bin/sudo -u &lt;username&gt; /usr/bin/defaults read /Users/&lt;username&gt;/Library/Preferences/.GlobalPreferences.plist AppleShowAllExtensions
1
example:
$ /usr/bin/sudo -u firstuser /usr/bin/defaults read /Users/firstuser/Library/Preferences/.GlobalPreferences.plist AppleShowAllExtensions
1
$ /usr/bin/sudo -u second user /usr/bin/defaults read /Users/secondname/Library/Preferences/.GlobalPreferences.plist AppleShowAllExtensions
The domain/default pair of (/Users/secondname/Library/Preferences/.GlobalPreferences.plist, AppleShowAllExtensions) does not exist
In this example, firstuser is in compliance and second user is not.</t>
  </si>
  <si>
    <t xml:space="preserve">Show All Filename Extensions Setting is enabled. </t>
  </si>
  <si>
    <t xml:space="preserve">Show All Filename Extensions Setting is not enabled. </t>
  </si>
  <si>
    <t>Graphical Method:
Perform the following steps to ensure file extensions are shown:
1) Open Finder
2) Select Finder in the menu bar
3) Select Settings
4) Select Advanced
5) Set Show all filename extensions to enabled
Terminal Method:
Run the following command to enable displaying of file extensions:
$ /usr/bin/sudo -u &lt;username&gt; /usr/bin/defaults write /Users/&lt;username&gt;/Library/Preferences/.GlobalPreferences.plist AppleShowAllExtensions -bool true
$ /usr/bin/sudo killall Finder
example:
$ /usr/bin/sudo -u second user /usr/bin/defaults write /Users/secondname/Library/Preferences/.GlobalPreferences.plist AppleShowAllExtensions -bool true
$ /usr/bin/sudo killall Finder</t>
  </si>
  <si>
    <t>Enable Show All Filename Extensions Setting.  One method to achieve the recommended state is to execute one of the following:
Graphical Method:
Perform the following steps to ensure file extensions are shown:
1) Open Finder
2) Select Finder in the menu bar
3) Select Settings
4) Select Advanced
5) Set Show all filename extensions to enabled
Terminal Method:
Run the following command to enable displaying of file extensions:
$ /usr/bin/sudo -u &lt;username&gt; /usr/bin/defaults write /Users/&lt;username&gt;/Library/Preferences/.GlobalPreferences.plist AppleShowAllExtensions -bool true
$ /usr/bin/sudo killall Finder
example:
$ /usr/bin/sudo -u second user /usr/bin/defaults write /Users/secondname/Library/Preferences/.GlobalPreferences.plist AppleShowAllExtensions -bool true
$ /usr/bin/sudo killall Finder</t>
  </si>
  <si>
    <t>To close this finding, please provide a screenshot showing show all filename extensions setting is enabled with the agency's CAP.</t>
  </si>
  <si>
    <t>MacOSX13.0-73</t>
  </si>
  <si>
    <t>Graphical Method:
Perform the following to verify that safe files are not opened when download in Safari:
1) Open Safari
2) Select Safari from the menu bar
3) Select Settings
4) Select General
5) Verify that Open "safe" files after downloading is disabled
or
1) Open System Settings
2) Select Privacy &amp; Security
3) Select Profiles
4) Verify that an installed profile has AutoOpenSafeDownloads set 0
Terminal Method:
Run the following command to verify that opening safe files after download in Safari is disabled:
$ /usr/bin/sudo -u &lt;username&gt; /usr/bin/defaults read /Users/&lt;username&gt;/Library/Containers/com.apple.Safari/Data/Library/Preferences/com.apple.Safari AutoOpenSafeDownloads
0
example:
$ /usr/bin/sudo -u firstuser /usr/bin/defaults read /Users/firstuser/Library/Containers/com.apple.Safari/Data/Library/Preferences/com.apple.Safari AutoOpenSafeDownloads
0
or
Run the following command to verify that a profile is installed that disables safe files from opening in Safari:
$ /usr/bin/sudo /usr/bin/profiles -P -o stdout | /usr/bin/grep AutoOpenSafeDownloads 
AutoOpenSafeDownloads = 0;</t>
  </si>
  <si>
    <t xml:space="preserve">Automatic Opening of Safe Files in Safari is disabled. </t>
  </si>
  <si>
    <t xml:space="preserve">Automatic Opening of Safe Files in Safari is not disabled. </t>
  </si>
  <si>
    <t>6.3.1</t>
  </si>
  <si>
    <t>Graphical Method:
Perform the following steps to set safe files to not open after downloading in Safari:
1) Open Safari
2) Select Safari from the menu bar
3) Select Settings
4) Select General
5) Set Open "safe" files after downloading to disabled
Terminal Method:
Run the following command to disable safe files from not opening when downloaded in Safari:
$ /usr/bin/sudo -u &lt;username&gt; /usr/bin/defaults write /Users/&lt;username&gt;/Library/Containers/com.apple.Safari/Data/Library/Preferences/com.apple.Safari AutoOpenSafeDownloads -bool false
example:
$ /usr/bin/sudo -u firstuser /usr/bin/defaults write /Users/firstuser/Library/Containers/com.apple.Safari/Data/Library/Preferences/com.apple.Safari AutoOpenSafeDownloads -bool false
Profile Method:
Create or edit a configuration profile with the following information:
1) The Payload Type string is com.apple.Safari
2) The key to include is AutoOpenSafeDownloads
3) The key must be set to: &lt;false/&gt;</t>
  </si>
  <si>
    <t>Disable Automatic Opening of Safe Files in Safari.  One method to achieve the recommended state is to execute one of the following:
Graphical Method:
Perform the following steps to set safe files to not open after downloading in Safari:
1) Open Safari
2) Select Safari from the menu bar
3) Select Settings
4) Select General
5) Set Open "safe" files after downloading to disabled
Terminal Method:
Run the following command to disable safe files from not opening when downloaded in Safari:
$ /usr/bin/sudo -u &lt;username&gt; /usr/bin/defaults write /Users/&lt;username&gt;/Library/Containers/com.apple.Safari/Data/Library/Preferences/com.apple.Safari AutoOpenSafeDownloads -bool false
example:
$ /usr/bin/sudo -u firstuser /usr/bin/defaults write /Users/firstuser/Library/Containers/com.apple.Safari/Data/Library/Preferences/com.apple.Safari AutoOpenSafeDownloads -bool false
Profile Method:
Create or edit a configuration profile with the following information:
1) The Payload Type string is com.apple.Safari
2) The key to include is AutoOpenSafeDownloads
3) The key must be set to: &lt;false/&gt;</t>
  </si>
  <si>
    <t>To close this finding, please provide a screenshot showing automatic opening of safe files in safari is disabled with the agency's CAP.</t>
  </si>
  <si>
    <t>MacOSX13.0-74</t>
  </si>
  <si>
    <t>Enable Warn When Visiting A Fraudulent Website in Safari</t>
  </si>
  <si>
    <t>Apple uses the Google Safe Browsing API to check for fraudulent websites and report them to the user attempting visit one.</t>
  </si>
  <si>
    <t>Graphical Method:
Perform the following to verify that warn when visiting a fraudulent site in Safari is enabled:
1) Open Safari
2) Select Safari from the menu bar
3) Select Settings
4) Select Security
5) Verify that Warn when visiting a fraudulent site is enabled
or
1) Open System Preferences
2) Select Privacy &amp; Security
3) Select Profiles
4) Verify that an installed profile has WarnAboutFraudulentWebsites set to 1
Terminal Method:
Run the following command to verify that warn when visiting a fraudulent site in Safari is not disabled:
$ /usr/bin/sudo -u &lt;username&gt; /usr/bin/defaults read /Users/&lt;username&gt;/Library/Containers/com.apple.Safari/Data/Library/Preferences/com.apple.Safari WarnAboutFraudulentWebsites
1
example:
$ /usr/bin/sudo -u firstuser /usr/bin/defaults read /Users/firstuser/Library/Containers/com.apple.Safari/Data/Library/Preferences/com.apple.Safari WarnAboutFraudulentWebsites
1
or
Run the following command to verify that a profile is installed that warns when visiting fraudulent sites in Safari:
$ /usr/bin/sudo /usr/bin/profiles -P -o stdout | /usr/bin/grep WarnAboutFraudulentWebsites 
WarnAboutFraudulentWebsites = 1;</t>
  </si>
  <si>
    <t xml:space="preserve">Warn When Visiting a Fraudulent Website in Safari is enabled. </t>
  </si>
  <si>
    <t xml:space="preserve">Warn When Visiting a Fraudulent Website in Safari is not enabled. </t>
  </si>
  <si>
    <t>6.3.3</t>
  </si>
  <si>
    <t>Attackers use crafted web pages to social engineer users to load unwanted content. Warning users prior to loading the content enables better security.</t>
  </si>
  <si>
    <t>Graphical Method:
Perform the following steps to set Safari to warn when visiting a fraudulent site:
1) Open Safari
2) Select Safari from the menu bar
3) Select Settings
4) Select Security
5) Set Warn when visiting a fraudulent site to enabled
Terminal Method:
Run the following command to enable warn when visiting a fraudulent site in Safari:
$ /usr/bin/sudo -u &lt;username&gt; /usr/bin/defaults write /Users/&lt;username&gt;/Library/Containers/com.apple.Safari/Data/Library/Preferences/com.apple.Safari WarnAboutFraudulentWebsites -bool true
example:
$ /usr/bin/sudo -u firstuser /usr/bin/defaults write /Users/firstuser/Library/Containers/com.apple.Safari/Data/Library/Preferences/com.apple.Safari WarnAboutFraudulentWebsites -bool true
Profile Method:
Create or edit a configuration profile with the following information:
1) The Payload Type string is com.apple.Safari
2) The key to include is WarnAboutFraudulentWebsites
3) The key must be set to: &lt;true/&gt;</t>
  </si>
  <si>
    <t>Enable Warn When Visiting A Fraudulent Website in Safari. One method to achieve the recommended state is to execute one of the following:
Graphical Method:
Perform the following steps to set Safari to warn when visiting a fraudulent site:
1) Open Safari
2) Select Safari from the menu bar
3) Select Settings
4) Select Security
5) Set Warn when visiting a fraudulent site to enabled
Terminal Method:
Run the following command to enable warn when visiting a fraudulent site in Safari:
$ /usr/bin/sudo -u &lt;username&gt; /usr/bin/defaults write /Users/&lt;username&gt;/Library/Containers/com.apple.Safari/Data/Library/Preferences/com.apple.Safari WarnAboutFraudulentWebsites -bool true
example:
$ /usr/bin/sudo -u firstuser /usr/bin/defaults write /Users/firstuser/Library/Containers/com.apple.Safari/Data/Library/Preferences/com.apple.Safari WarnAboutFraudulentWebsites -bool true
Profile Method:
Create or edit a configuration profile with the following information:
1) The Payload Type string is com.apple.Safari
2) The key to include is WarnAboutFraudulentWebsites
3) The key must be set to: &lt;true/&gt;</t>
  </si>
  <si>
    <t>To close this finding, please provide a screenshot showing warn when visiting a fraudulent website in safari is enabled with the agency's CAP.</t>
  </si>
  <si>
    <t>MacOSX13.0-75</t>
  </si>
  <si>
    <t xml:space="preserve">Enable Prevent Cross-site Tracking in Safari </t>
  </si>
  <si>
    <t>There is a vast network of groups that collect, use and sell user data. One method used to collect user data is pay and provide contented and services for website owners, along with that "assistance" the site owners push tracking cookies on visitors. In many cases the help allows a content owner to keep the site up. The tracking cookies allow information brokers to track web users across visited sites. For better privacy and to provide some resistance to data brokers prevent cross-tracking.</t>
  </si>
  <si>
    <t>Graphical Method:
Perform the following to verify that preventing cross-site tracking in Safari is enabled:
1) Open Safari
2) Select Safari from the menu bar
3) Select Settings
4) Select Privacy
5) Verify that Prevent cross-site tracking is enabled
or
1) Open System Settings
2) Select Privacy &amp; Security
3) Select Profiles
4) Verify that an installed profile has BlockStoragePolicy set to 2
5) Verify that an installed profile also has WebKitPreferences.storageBlockingPolicy set to 1
6) Verify that an installed profile also has WebKitStorageBlockingPolicy set to 1
Terminal Method:
Run the following command to verify that preventing cross-site tracking in Safari is not disabled:
$ /usr/bin/sudo -u &lt;username&gt; /usr/bin/defaults read /Users/&lt;username&gt;/Library/Containers/com.apple.Safari/Data/Library/Preferences/com.apple.Safari BlockStoragePolicy
2
$ /usr/bin/sudo -u &lt;username&gt; /usr/bin/defaults read /Users/&lt;username&gt;/Library/Containers/com.apple.Safari/Data/Library/Preferences/com.apple.Safari WebKitPreferences.storageBlockingPolicy
1
$ /usr/bin/sudo -u &lt;username&gt; /usr/bin/defaults read /Users/&lt;username&gt;/Library/Containers/com.apple.Safari/Data/Library/Preferences/com.apple.Safari WebKitStorageBlockingPolicy
1
example:
$ /usr/bin/sudo -u firstuser /usr/bin/defaults read /Users/firstuser/Library/Containers/com.apple.Safari/Data/Library/Preferences/com.apple.Safari BlockStoragePolicy
2
$ /usr/bin/sudo -u firstuser /usr/bin/defaults read /Users/firstuser/Library/Containers/com.apple.Safari/Data/Library/Preferences/com.apple.Safari WebKitPreferences.storageBlockingPolicy
1
$ /usr/bin/sudo -u firstuser /usr/bin/defaults read /Users/firstuser/Library/Containers/com.apple.Safari/Data/Library/Preferences/com.apple.Safari WebKitStorageBlockingPolicy
1
or
Run the following command to verify that a profile is installed that prevents cross-site tracking in Safari:
$ /usr/bin/sudo /usr/bin/profiles -P -o stdout | /usr/bin/grep BlockStoragePolicy
BlockStoragePolicy = 2;
$ /usr/bin/sudo /usr/bin/profiles -P -o stdout | /usr/bin/grep WebKitPreferences.storageBlockingPolicy
WebKitPreferences.storageBlockingPolicy = 1;
$ /usr/bin/sudo /usr/bin/profiles -P -o stdout | /usr/bin/grep WebKitStorageBlockingPolicy
WebKitStorageBlockingPolicy = 1;</t>
  </si>
  <si>
    <t xml:space="preserve">Prevent Cross-site Tracking in Safari is enabled. </t>
  </si>
  <si>
    <t xml:space="preserve">Prevent Cross-site Tracking in Safari is not enabled. </t>
  </si>
  <si>
    <t>6.3.4</t>
  </si>
  <si>
    <t>Cross-tracking allows data-brokers to follow you across the Internet to enable their business model of selling personal data. Users should protect their data and not volunteer it to marketing companies.</t>
  </si>
  <si>
    <t>Graphical Method:
Perform the following steps to set prevent cross-site tracking in Safari to enabled:
1) Open Safari
2) Select Safari from the menu bar
3) Select Settings
4) Select Privacy
5) Set Prevent cross-site tracking is enable
Terminal Method:
Run the following command to enable Safari to prevent cross-site tracking:
$ /usr/bin/sudo -u &lt;username&gt; /usr/bin/defaults write /Users/&lt;username&gt;/Library/Containers/com.apple.Safari/Data/Library/Preferences/com.apple.Safari BlockStoragePolicy -int 2
$ /usr/bin/sudo -u &lt;username&gt; /usr/bin/defaults write /Users/&lt;username&gt;/Library/Containers/com.apple.Safari/Data/Library/Preferences/com.apple.Safari WebKitPreferences.storageBlockingPolicy -int 1
$ /usr/bin/sudo -u &lt;username&gt; /usr/bin/defaults write /Users/&lt;username&gt;/Library/Containers/com.apple.Safari/Data/Library/Preferences/com.apple.Safari WebKitStorageBlockingPolicy -int 1
example:
$ /usr/bin/sudo -u firstuser /usr/bin/defaults write /Users/firstuser/Library/Containers/com.apple.Safari/Data/Library/Preferences/com.apple.Safari BlockStoragePolicy -int 2
$ /usr/bin/sudo -u firstuser /usr/bin/defaults write /Users/firstuser/Library/Containers/com.apple.Safari/Data/Library/Preferences/com.apple.Safari WebKitPreferences.storageBlockingPolicy -int 1
$ /usr/bin/sudo -u firstuser /usr/bin/defaults write /Users/firstuser/Library/Containers/com.apple.Safari/Data/Library/Preferences/com.apple.Safari WebKitStorageBlockingPolicy -int 1
Profile Method:
Create or edit a configuration profile with the following information:
1) The Payload Type string is com.apple.Safari
2) The key to include is BlockStoragePolicy
3) The key must be set to: &lt;integer&gt;2&lt;/integer&gt;
4) The key to also include is WebKitPreferences.storageBlockingPolicy
5) The key must be set to: &lt;integer&gt;1&lt;/integer&gt;
6) The key to also include is WebKitStorageBlockingPolicy
7) The key must be set to: &lt;integer&gt;1&lt;/integer&gt;</t>
  </si>
  <si>
    <t>Enable Prevent Cross-site Tracking in Safari. One method to achieve the recommended state is to execute one of the following:
Graphical Method:
Perform the following steps to set prevent cross-site tracking in Safari to enabled:
1) Open Safari
2) Select Safari from the menu bar
3) Select Settings
4) Select Privacy
5) Set Prevent cross-site tracking is enable
Terminal Method:
Run the following command to enable Safari to prevent cross-site tracking:
$ /usr/bin/sudo -u &lt;username&gt; /usr/bin/defaults write /Users/&lt;username&gt;/Library/Containers/com.apple.Safari/Data/Library/Preferences/com.apple.Safari BlockStoragePolicy -int 2
$ /usr/bin/sudo -u &lt;username&gt; /usr/bin/defaults write /Users/&lt;username&gt;/Library/Containers/com.apple.Safari/Data/Library/Preferences/com.apple.Safari WebKitPreferences.storageBlockingPolicy -int 1
$ /usr/bin/sudo -u &lt;username&gt; /usr/bin/defaults write /Users/&lt;username&gt;/Library/Containers/com.apple.Safari/Data/Library/Preferences/com.apple.Safari WebKitStorageBlockingPolicy -int 1
example:
$ /usr/bin/sudo -u firstuser /usr/bin/defaults write /Users/firstuser/Library/Containers/com.apple.Safari/Data/Library/Preferences/com.apple.Safari BlockStoragePolicy -int 2
$ /usr/bin/sudo -u firstuser /usr/bin/defaults write /Users/firstuser/Library/Containers/com.apple.Safari/Data/Library/Preferences/com.apple.Safari WebKitPreferences.storageBlockingPolicy -int 1
$ /usr/bin/sudo -u firstuser /usr/bin/defaults write /Users/firstuser/Library/Containers/com.apple.Safari/Data/Library/Preferences/com.apple.Safari WebKitStorageBlockingPolicy -int 1
Profile Method:
Create or edit a configuration profile with the following information:
1) The Payload Type string is com.apple.Safari
2) The key to include is BlockStoragePolicy
3) The key must be set to: &lt;integer&gt;2&lt;/integer&gt;
4) The key to also include is WebKitPreferences.storageBlockingPolicy
5) The key must be set to: &lt;integer&gt;1&lt;/integer&gt;
6) The key to also include is WebKitStorageBlockingPolicy
7) The key must be set to: &lt;integer&gt;1&lt;/integer&gt;</t>
  </si>
  <si>
    <t>To close this finding, please provide a screenshot showing prevent cross-site tracking in safari is enabled with the agency's CAP.</t>
  </si>
  <si>
    <t>MacOSX13.0-76</t>
  </si>
  <si>
    <t>Enable Advertising Privacy Protection in Safari</t>
  </si>
  <si>
    <t>Graphical Method:
Perform the following steps to verify that allow privacy-preserving measurement of ad effectiveness in Safari is enabled:
1) Open Safari
2) Select Safari from the menu bar
3) Select Settings
4) Select Privacy
5) Verify that Allow privacy-preserving measurement of ad effectiveness is enabled
Terminal Method:
Run the following command to verify that allow privacy-preserving measurement of ad effectiveness in Safari is not disabled:
$ /usr/bin/sudo -u &lt;username&gt; /usr/bin/defaults read /Users/&lt;username&gt;/Library/Containers/com.apple.Safari/Data/Library/Preferences/com.apple.Safari WebKitPreferences.privateClickMeasurementEnabled
1
example:
$ /usr/bin/sudo -u firstuser /usr/bin/defaults read /Users/firstuser/Library/Containers/com.apple.Safari/Data/Library/Preferences/com.apple.Safari WebKitPreferences.privateClickMeasurementEnabled
1</t>
  </si>
  <si>
    <t xml:space="preserve">Advertising Privacy Protection in Safari is enabled. </t>
  </si>
  <si>
    <t xml:space="preserve">Advertising Privacy Protection in Safari is not enabled. </t>
  </si>
  <si>
    <t>6.3.6</t>
  </si>
  <si>
    <t>Graphical Method:
Perform the following steps to set Safari to allow privacy-preserving measurement of ad effectiveness:
1) Open Safari
2) Select Safari from the menu bar
3) Select Settings
4) Select Privacy
5) Set Allow privacy-preserving measurement of ad effectiveness to enabled
Terminal Method:
Run the following command to enable allow privacy-preserving measurement of ad effectiveness in Safari:
$ /usr/bin/sudo -u &lt;username&gt; /usr/bin/defaults write /Users/&lt;username&gt;/Library/Containers/com.apple.Safari/Data/Library/Preferences/com.apple.Safari WebKitPreferences.privateClickMeasurementEnabled -bool true
example:
$ /usr/bin/sudo -u firstuser /usr/bin/defaults write /Users/firstuser/Library/Containers/com.apple.Safari/Data/Library/Preferences/com.apple.Safari WebKitPreferences.privateClickMeasurementEnabled -bool true</t>
  </si>
  <si>
    <t>Enable Advertising Privacy Protection in Safari. One method to achieve the recommended state is to execute one of the following:
Graphical Method:
Perform the following steps to set Safari to allow privacy-preserving measurement of ad effectiveness:
1) Open Safari
2) Select Safari from the menu bar
3) Select Settings
4) Select Privacy
5) Set Allow privacy-preserving measurement of ad effectiveness to enabled
Terminal Method:
Run the following command to enable allow privacy-preserving measurement of ad effectiveness in Safari:
$ /usr/bin/sudo -u &lt;username&gt; /usr/bin/defaults write /Users/&lt;username&gt;/Library/Containers/com.apple.Safari/Data/Library/Preferences/com.apple.Safari WebKitPreferences.privateClickMeasurementEnabled -bool true
example:
$ /usr/bin/sudo -u firstuser /usr/bin/defaults write /Users/firstuser/Library/Containers/com.apple.Safari/Data/Library/Preferences/com.apple.Safari WebKitPreferences.privateClickMeasurementEnabled -bool true</t>
  </si>
  <si>
    <t>To close this finding, please provide a screenshot showing advertising privacy protection in Safari is enabled with the agency's CAP.</t>
  </si>
  <si>
    <t>MacOSX13.0-77</t>
  </si>
  <si>
    <t>Enable Show Full Website Address in Safari</t>
  </si>
  <si>
    <t>Attackers use websites with malicious or unwanted content to exploit the user or the computer. Part of the attack chain is to lure someone to load their content rather than the desired content. In order to reduce the risk in interacting with unwanted content the full website address should always be displayed in Safari.</t>
  </si>
  <si>
    <t xml:space="preserve">Graphical Method:
Perform the following steps to verify that showing full website addresses in Safari is enabled:
1) Open Safari
2) Select Safari from the menu bar
3) Select Settings
4) Select Advanced
5) Verify that Show full website address is enabled
or
1) Open System Preferences
2) Select Privacy &amp; Security
3) Select Profiles
4) Verify that an installed profile has ShowFullURLInSmartSearchField set 1
Terminal Method:
Run the following command to verify that showing full website addresses in Safari is not disabled:
$ /usr/bin/sudo -u &lt;username&gt; /usr/bin/defaults read /Users/&lt;username&gt;/Library/Containers/com.apple.Safari/Data/Library/Preferences/com.apple.Safari ShowFullURLInSmartSearchField
1
example:
$ /usr/bin/sudo -u firstuser /usr/bin/defaults read /Users/firstuser/Library/Containers/com.apple.Safari/Data/Library/Preferences/com.apple.Safari ShowFullURLInSmartSearchField
1
or
Run the following command to verify that a profile is installed that disables safe files from opening in Safari:
$ /usr/bin/sudo /usr/bin/profiles -P -o stdout | /usr/bin/grep ShowFullURLInSmartSearchField 
ShowFullURLInSmartSearchField = 1;
</t>
  </si>
  <si>
    <t xml:space="preserve">Show Full Website Address in Safari is enabled. </t>
  </si>
  <si>
    <t xml:space="preserve">Show Full Website Address in Safari is not enabled. </t>
  </si>
  <si>
    <t>6.3.7</t>
  </si>
  <si>
    <t>Full visibility into what site is being visited is important for privacy and security.</t>
  </si>
  <si>
    <t>Graphical Method:
Perform the following steps to set Safari to show full website addresses:
1) Open Safari
2) Select Safari from the menu bar
3) Select Settings
4) Select Security
5) Set Show full website address to enabled
Terminal Method:
Run the following command to enable showing full website addresses in Safari:
$ /usr/bin/sudo -u &lt;username&gt; /usr/bin/defaults write /Users/&lt;username&gt;/Library/Containers/com.apple.Safari/Data/Library/Preferences/com.apple.Safari ShowFullURLInSmartSearchField -bool true
example:
$ /usr/bin/sudo -u firstuser /usr/bin/defaults write /Users/firstuser/Library/Containers/com.apple.Safari/Data/Library/Preferences/com.apple.Safari ShowFullURLInSmartSearchField -bool true
Profile Method:
Create or edit a configuration profile with the following information:
1) The Payload Type string is com.apple.Safari
2) The key to include is ShowFullURLInSmartSearchField
3) The key must be set to: &lt;true/&gt;</t>
  </si>
  <si>
    <t>Enable Show Full Website Address in Safari. One method to achieve the recommended state is to execute one of the following:
Graphical Method:
Perform the following steps to set Safari to show full website addresses:
1) Open Safari
2) Select Safari from the menu bar
3) Select Settings
4) Select Security
5) Set Show full website address to enabled
Terminal Method:
Run the following command to enable showing full website addresses in Safari:
$ /usr/bin/sudo -u &lt;username&gt; /usr/bin/defaults write /Users/&lt;username&gt;/Library/Containers/com.apple.Safari/Data/Library/Preferences/com.apple.Safari ShowFullURLInSmartSearchField -bool true
example:
$ /usr/bin/sudo -u firstuser /usr/bin/defaults write /Users/firstuser/Library/Containers/com.apple.Safari/Data/Library/Preferences/com.apple.Safari ShowFullURLInSmartSearchField -bool true
Profile Method:
Create or edit a configuration profile with the following information:
1) The Payload Type string is com.apple.Safari
2) The key to include is ShowFullURLInSmartSearchField
3) The key must be set to: &lt;true/&gt;</t>
  </si>
  <si>
    <t>To close this finding, please provide a screenshot showing show full website address in safari is enabled with the agency's CAP.</t>
  </si>
  <si>
    <t>MacOSX13.0-78</t>
  </si>
  <si>
    <t>Enable Secure Keyboard Entry Terminal app</t>
  </si>
  <si>
    <t>Secure Keyboard Entry prevents other applications on the system and/or network from detecting and recording what is typed into Terminal. Unauthorized applications and malicious code could intercept keystrokes entered in the Terminal.</t>
  </si>
  <si>
    <t>Graphical Method:
Perform the following steps to ensure that keyboard entries are secure in Terminal:
1) Open the Applications folder
2) Open the Utilities folder
3) Open Terminal
4) Select Terminal in the Menu Bar
5) Verify that Secure Keyboard Entry is enabled
or
1) Open System Settings
2) Select Privacy &amp; Security
3) Select Profiles
4) Verify that an installed profile has SecureKeyboardEntry is set to 1
Terminal Method:
For each user, run the following command to verify that keyboard entries in Terminal are secured: 
$ /usr/bin/sudo -u &lt;username&gt; /usr/bin/defaults read -app Terminal SecureKeyboardEntry
1
example:
$ /usr/bin/sudo -u firstuser /usr/bin/defaults read -app Terminal SecureKeyboardEntry 
0
$ /usr/bin/sudo -u second user /usr/bin/defaults read -app Terminal SecureKeyboardEntry 
1
In the above example the user second user is compliant, and the user firstuser is not compliant.
or
Run the following command to verify that a profile is installed that enables secure keyboard entry in Terminal:
$ /usr/bin/sudo /usr/bin/osascript -l JavaScript &lt;&lt; EOS
$.NSUserDefaults.alloc.initWithSuiteName('com.apple.Terminal')\
.objectForKey('SecureKeyboardEntry').js
EOS
true</t>
  </si>
  <si>
    <t xml:space="preserve">Secure Keyboard Entry Terminal.app is enabled. </t>
  </si>
  <si>
    <t xml:space="preserve">Secure Keyboard Entry Terminal.app is not enabled. </t>
  </si>
  <si>
    <t>6.4</t>
  </si>
  <si>
    <t>6.4.1</t>
  </si>
  <si>
    <t>Graphical Method:
Perform the following steps to enable secure keyboard entries in Terminal:
1) Open the Applications folder
2) Open the Utilities folder
3) Open Terminal
4) Select Terminal in the Menu Bar
5) Set Secure Keyboard Entry to enabled
Terminal Method:
$ /usr/bin/sudo -u &lt;username&gt; /usr/bin/defaults write -app Terminal SecureKeyboardEntry -bool true
example:
$ /usr/bin/sudo -u firstuser /usr/bin/defaults write -app Terminal SecureKeyboardEntry -bool true
Profile Method:
Create or edit a configuration profile with the following information:
1) The Payload Type string is com.apple.Terminal
2) The key to include is SecureKeyboardEntry
3) The key must be set to &lt;true/&gt;</t>
  </si>
  <si>
    <t>Enable Secure Keyboard Entry Terminal app. One method to achieve the recommended state is to execute one of the following:
Graphical Method:
Perform the following steps to enable secure keyboard entries in Terminal:
1) Open the Applications folder
2) Open the Utilities folder
3) Open Terminal
4) Select Terminal in the Menu Bar
5) Set Secure Keyboard Entry to enabled
Terminal Method:
$ /usr/bin/sudo -u &lt;username&gt; /usr/bin/defaults write -app Terminal SecureKeyboardEntry -bool true
example:
$ /usr/bin/sudo -u firstuser /usr/bin/defaults write -app Terminal SecureKeyboardEntry -bool true
Profile Method:
Create or edit a configuration profile with the following information:
1) The Payload Type string is com.apple.Terminal
2) The key to include is SecureKeyboardEntry
3) The key must be set to &lt;true/&gt;</t>
  </si>
  <si>
    <t>To close this finding, please provide a screenshot showing secure keyboard entry terminal. App is enabled with the agency's CAP.</t>
  </si>
  <si>
    <t>Appendix</t>
  </si>
  <si>
    <t>SCSEM Sources:</t>
  </si>
  <si>
    <t>This SCSEM was created for the IRS Office of Safeguards based on the following resources.</t>
  </si>
  <si>
    <t>▪ IRS Publication 1075, Tax Information Security Guidelines for Federal, State and Local Agencies (November 2021)</t>
  </si>
  <si>
    <t xml:space="preserve">▪ NIST SP 800-53 Rev. , Recommended Security Controls for Federal Information Systems and Organizations 
</t>
  </si>
  <si>
    <t>▪ CIS Apple MacOS 10.15 Benchmark v1.4.0</t>
  </si>
  <si>
    <t>▪ CIS Apple MacOs 11.0 Benchmark v1.2.0</t>
  </si>
  <si>
    <t>▪ CIS Apple macOS 12.0 Monterey Benchmark v1.0.0</t>
  </si>
  <si>
    <t>Out of Scope Controls - Unselected NIST 800-53 Controls</t>
  </si>
  <si>
    <t>Reason: Not required by Publication 1075.  See Publication 1075 for more details.</t>
  </si>
  <si>
    <t xml:space="preserve">AC-21, AU-13, AU-14, CP-3, CP-8, CP-9, CP-10, IA-8, PE-9, PE-10, PE-11, PE-12, PE-13, PE-14, PE-15, PM-1, PM-3, PM-5, PM-6, </t>
  </si>
  <si>
    <t>PM-7, PM-8, PM-9, PM-10, PM-11, SA-12, SA-13, SA-14, SC-16, SC-20, SC-22, SC-25, SC-26, SC-27, SC-28, SC-29, SC-30, SC-31,</t>
  </si>
  <si>
    <t>SC-33, SC-34, SI-8, SI-13</t>
  </si>
  <si>
    <t>Out of Scope Controls - Policy &amp; Procedural Controls</t>
  </si>
  <si>
    <t>Reason: Tested in the Management, Operational and Technical (MOT) SCSEM</t>
  </si>
  <si>
    <t xml:space="preserve">AC-1, AC-14, AC-18, AC-19, AC-20, AC-22, AT-3, AT-4, AU-1, AU-7, AU-11, CA-1, CA-2, CA-3, CA-5, CA-6, CA-7, CM-1, CM-2, CM-3, CM-4, CM-5, </t>
  </si>
  <si>
    <t xml:space="preserve">CM-6, CM-7, CM-8, CM-9, CP-1, CP-2, CP-4, CP-6, IA-1, IR-3, IR-7, IR-8, MA-1, MA-2, MA-3, MA-4, MA-5, PL-1, PL-2, PL-4, PL-5, PL-6, PM-2, RA-1, </t>
  </si>
  <si>
    <t xml:space="preserve">RA-2, RA-3, RA-5, SA-1, SA-2, SA-3, SA-4, SA-5, SA-6, SA-7, SA-8, SA-10, SA-11, SC-1, SC-5, SC-7, SC-12, SC-15, SC-17, SC-18, SC-19, SC-32, </t>
  </si>
  <si>
    <t>SI-1, SI-4, SI-5, SI-7, SI-9, SI-10, SI-11</t>
  </si>
  <si>
    <t>Out of Scope Controls - Physical Security or Disclosure Controls</t>
  </si>
  <si>
    <t>Reason: Tested in the Safeguard Disclosure Security Evaluation Matrix (SDSEM)</t>
  </si>
  <si>
    <t>AT-1, AT-2, CP-7, IR-1, IR-2, IR-4, IR-5, IR-6, MP-1, MP-2, MP-3, MP-4, MP-5, MP-6, MP-7, PE-1, PE-2, PE-3, PE-4, PE-5, PE-6, PE-7, PE-8, PE-16,</t>
  </si>
  <si>
    <t xml:space="preserve"> PE-17, PE-18, PM-4, PS-1, PS-2, PS-3, PS-4, PS-5, PS-6, PS-7, PS-8, SA-9, SI-12</t>
  </si>
  <si>
    <t>Change Log</t>
  </si>
  <si>
    <t>Version</t>
  </si>
  <si>
    <t>Date</t>
  </si>
  <si>
    <t>Description of Changes</t>
  </si>
  <si>
    <t>Author</t>
  </si>
  <si>
    <t>First Release</t>
  </si>
  <si>
    <t xml:space="preserve">Internal Revenue Service </t>
  </si>
  <si>
    <t>Added baseline Criticality Score and Issue Codes, weighted test cases based on criticality, and updated Results Tab</t>
  </si>
  <si>
    <t>Updated Results Tab.</t>
  </si>
  <si>
    <t>Session terminations set to 30 minutes, account automated unlock set to 15 minutes, Issue code changes</t>
  </si>
  <si>
    <t>Moved Risk Rating to column AA, deleted lagging spaces from HAC40 and HSA14 in IC Table</t>
  </si>
  <si>
    <t>Removed OSX 10.8 due to end of life. Added OSX 10.11 and 10.12 tabs. Updated Issue Codes. Moved Risk Rating to column AF. Added SRR assistance columns Z-AC. Updated issue code table</t>
  </si>
  <si>
    <t>Internal Update</t>
  </si>
  <si>
    <t>Added OSX 10.13 tab and updated Issue Code Table</t>
  </si>
  <si>
    <t>Internal Update and updated Issue Code Table</t>
  </si>
  <si>
    <t>Internal Issue Code Changes, Added MacOS 10.14 V.1.0.0 and MacOS 10.15 V.1.0.0, and removed macOS 10.11, and macOS 10.12 as both are no longer supported</t>
  </si>
  <si>
    <t xml:space="preserve">Added CIS Apple macOS 11.0 Benchmark v1.2.0 and MacOS 10.15 V.1.4.0, removed macOS 10.13, Updated based on IRS Publication 1075 (November 2021) Internal updates and Issue Code Table updates.  </t>
  </si>
  <si>
    <t>Added CIS Apple macOS 12.0 Monterey Benchmark v1.0.0, and removed MacOS 10.14 as it no longer supported.</t>
  </si>
  <si>
    <t>Internal Updates</t>
  </si>
  <si>
    <t>Added CIS Apple macOS 13.0 Ventura Benchmark v1.0.0, removed MacOS 10.15 as it no longer supported, and updated Issue Code Table</t>
  </si>
  <si>
    <t xml:space="preserve">Test Case Tab </t>
  </si>
  <si>
    <t xml:space="preserve">Date </t>
  </si>
  <si>
    <t>MacOSX10.15-25, MacOSX10.15-25, MacOSX11.0-18, and MacOSX12.0-18</t>
  </si>
  <si>
    <t>Removed string: Section 7 from Rationale Statement.</t>
  </si>
  <si>
    <t>MacOSX10.15-54, MacOSX11.0-61, and MacOSX12.0-69</t>
  </si>
  <si>
    <t>Removed string: Section 9 from Remediation Statement.</t>
  </si>
  <si>
    <t>MacOSX10.15-68, MacOSX11.0-60, and MacOSX12.0-53</t>
  </si>
  <si>
    <t>Updated NIST ID from AC-10 to CM-6.</t>
  </si>
  <si>
    <t>Added CIS Apple macOS 13.0 Ventura Benchmark v1.0.0, and removed MacOS 10.15 as it no longer supported.</t>
  </si>
  <si>
    <t>HAC1</t>
  </si>
  <si>
    <t>Contractors with unauthorized access to FTI</t>
  </si>
  <si>
    <t>User sessions do not lock after the Publication 1075 required timeframe</t>
  </si>
  <si>
    <t>HAC3</t>
  </si>
  <si>
    <t>Agency processes FTI at a contractor-run consolidated data center</t>
  </si>
  <si>
    <t>HAC4</t>
  </si>
  <si>
    <t>FTI is not labeled and is commingled with non-FTI</t>
  </si>
  <si>
    <t>HAC5</t>
  </si>
  <si>
    <t>FTI is commingled with non-FTI data in the data warehouse</t>
  </si>
  <si>
    <t>HAC6</t>
  </si>
  <si>
    <t>Cannot determine who has access to FTI</t>
  </si>
  <si>
    <t>HAC7</t>
  </si>
  <si>
    <t>Account management procedures are not in place</t>
  </si>
  <si>
    <t>HAC8</t>
  </si>
  <si>
    <t>Accounts are not reviewed periodically for proper privileges</t>
  </si>
  <si>
    <t>HAC9</t>
  </si>
  <si>
    <t>Accounts have not been created using user roles</t>
  </si>
  <si>
    <t>HAC10</t>
  </si>
  <si>
    <t>Accounts do not expire after the correct period of inactivity</t>
  </si>
  <si>
    <t>HAC100</t>
  </si>
  <si>
    <t>Other</t>
  </si>
  <si>
    <t>User access was not established with concept of least privilege</t>
  </si>
  <si>
    <t>HAC12</t>
  </si>
  <si>
    <t>Separation of duties is not in place</t>
  </si>
  <si>
    <t>Operating system configuration files have incorrect permissions</t>
  </si>
  <si>
    <t>HAC14</t>
  </si>
  <si>
    <t>Warning banner is insufficient</t>
  </si>
  <si>
    <t>User accounts not locked out after 3 unsuccessful login attempts</t>
  </si>
  <si>
    <t>HAC16</t>
  </si>
  <si>
    <t xml:space="preserve">Network device allows telnet connections </t>
  </si>
  <si>
    <t>HAC17</t>
  </si>
  <si>
    <t>Account lockouts do not require administrator action</t>
  </si>
  <si>
    <t>HAC18</t>
  </si>
  <si>
    <t>Network device has modems installed</t>
  </si>
  <si>
    <t>HAC19</t>
  </si>
  <si>
    <t>Out of Band Management is not utilized in all instances</t>
  </si>
  <si>
    <t>HAC20</t>
  </si>
  <si>
    <t>Agency duplicates usernames</t>
  </si>
  <si>
    <t>HAC21</t>
  </si>
  <si>
    <t>Agency shares administrative account inappropriately</t>
  </si>
  <si>
    <t>HAC22</t>
  </si>
  <si>
    <t>Administrators do not use su or sudo command to access root privileges</t>
  </si>
  <si>
    <t>HAC23</t>
  </si>
  <si>
    <t>Unauthorized disclosure to other agencies</t>
  </si>
  <si>
    <t>HAC24</t>
  </si>
  <si>
    <t>User roles do not exist within the data warehouse environment</t>
  </si>
  <si>
    <t>HAC25</t>
  </si>
  <si>
    <t>Agency employees with inappropriate access to FTI</t>
  </si>
  <si>
    <t>HAC26</t>
  </si>
  <si>
    <t>Inappropriate access to FTI from mobile devices</t>
  </si>
  <si>
    <t>HAC27</t>
  </si>
  <si>
    <t>Default accounts have not been disabled or renamed</t>
  </si>
  <si>
    <t>HAC28</t>
  </si>
  <si>
    <t>Database trace files are not properly protected</t>
  </si>
  <si>
    <t>Access to system functionality without identification and authentication</t>
  </si>
  <si>
    <t>HAC30</t>
  </si>
  <si>
    <t>RACF access controls not properly implemented</t>
  </si>
  <si>
    <t>HAC31</t>
  </si>
  <si>
    <t>The database public users has improper access to data and/or resources</t>
  </si>
  <si>
    <t>HAC32</t>
  </si>
  <si>
    <t>Mainframe access control function does not control access to FTI data</t>
  </si>
  <si>
    <t>HAC33</t>
  </si>
  <si>
    <t>FTI is accessible to third parties</t>
  </si>
  <si>
    <t>HAC34</t>
  </si>
  <si>
    <t>Improper access to DBMS by non-DBAs</t>
  </si>
  <si>
    <t>HAC35</t>
  </si>
  <si>
    <t>Inappropriate public access to FTI</t>
  </si>
  <si>
    <t>HAC36</t>
  </si>
  <si>
    <t>Agency allows FTI access from unsecured wireless network</t>
  </si>
  <si>
    <t>HAC37</t>
  </si>
  <si>
    <t>Account management procedures are not implemented</t>
  </si>
  <si>
    <t>HAC38</t>
  </si>
  <si>
    <t>Warning banner does not exist</t>
  </si>
  <si>
    <t>HAC39</t>
  </si>
  <si>
    <t>Access to wireless network exceeds acceptable range</t>
  </si>
  <si>
    <t>HAC40</t>
  </si>
  <si>
    <t>The system does not effectively utilize whitelists or ACLs</t>
  </si>
  <si>
    <t>HAC41</t>
  </si>
  <si>
    <t>Accounts are not removed or suspended when no longer necessary</t>
  </si>
  <si>
    <t>HAC42</t>
  </si>
  <si>
    <t>System configuration files are not stored securely</t>
  </si>
  <si>
    <t>HAC43</t>
  </si>
  <si>
    <t>Management sessions are not properly restricted by ACL</t>
  </si>
  <si>
    <t>HAC44</t>
  </si>
  <si>
    <t>System does not have a manual log off feature</t>
  </si>
  <si>
    <t>HAC45</t>
  </si>
  <si>
    <t>Split tunneling is enabled</t>
  </si>
  <si>
    <t>HAC46</t>
  </si>
  <si>
    <t>Access to mainframe product libraries is not adequately controlled</t>
  </si>
  <si>
    <t>HAC47</t>
  </si>
  <si>
    <t xml:space="preserve">Files containing authentication information are not adequately protected </t>
  </si>
  <si>
    <t>HAC48</t>
  </si>
  <si>
    <t>Usernames are not archived and may be re-issued to different users</t>
  </si>
  <si>
    <t>HAC49</t>
  </si>
  <si>
    <t>Use of emergency userIDs is not properly controlled</t>
  </si>
  <si>
    <t>HAC50</t>
  </si>
  <si>
    <t xml:space="preserve">Print spoolers do not adequately restrict jobs </t>
  </si>
  <si>
    <t>HAC51</t>
  </si>
  <si>
    <t xml:space="preserve">Unauthorized access to FTI </t>
  </si>
  <si>
    <t>HAC52</t>
  </si>
  <si>
    <t>Wireless usage policies are not sufficient</t>
  </si>
  <si>
    <t>HAC53</t>
  </si>
  <si>
    <t>Mobile device policies are not sufficient</t>
  </si>
  <si>
    <t>HAC54</t>
  </si>
  <si>
    <t>FTI is not properly labeled in the cloud environment</t>
  </si>
  <si>
    <t>HAC55</t>
  </si>
  <si>
    <t>FTI is not properly isolated in the cloud environment</t>
  </si>
  <si>
    <t>HAC56</t>
  </si>
  <si>
    <t>Mobile device does not wipe after the required threshold of passcode failures</t>
  </si>
  <si>
    <t>HAC57</t>
  </si>
  <si>
    <t>Mobile devices policies governing access to FTI are not sufficient</t>
  </si>
  <si>
    <t>HAC58</t>
  </si>
  <si>
    <t xml:space="preserve">Access control parameter thresholds are reset </t>
  </si>
  <si>
    <t>The guest account has improper access to data and/or resources</t>
  </si>
  <si>
    <t>HAC60</t>
  </si>
  <si>
    <t xml:space="preserve">Agency does not centrally manage access to third party environments </t>
  </si>
  <si>
    <t>HAC61</t>
  </si>
  <si>
    <t>User rights and permissions are not adequately configured</t>
  </si>
  <si>
    <t>HAC62</t>
  </si>
  <si>
    <t>Host-based firewall is not configured according to industry standard best practice</t>
  </si>
  <si>
    <t>HAC63</t>
  </si>
  <si>
    <t>Security profiles have not been established</t>
  </si>
  <si>
    <t>HAC64</t>
  </si>
  <si>
    <t>Multi-factor authentication is not required for internal privileged and non-privileged access</t>
  </si>
  <si>
    <t>HAC65</t>
  </si>
  <si>
    <t>Multi-factor authentication is not required for internal privileged access</t>
  </si>
  <si>
    <t>HAC66</t>
  </si>
  <si>
    <t>Multi-factor authentication is not required for internal non-privileged access</t>
  </si>
  <si>
    <t>HAT1</t>
  </si>
  <si>
    <t>Agency does not train employees with FTI access</t>
  </si>
  <si>
    <t>HAT100</t>
  </si>
  <si>
    <t>HAT2</t>
  </si>
  <si>
    <t>Agency does not train contractors with FTI access</t>
  </si>
  <si>
    <t>HAT3</t>
  </si>
  <si>
    <t>Agency does not maintain training records</t>
  </si>
  <si>
    <t>HAT4</t>
  </si>
  <si>
    <t>Agency does not provide security-specific training</t>
  </si>
  <si>
    <t>HIA1</t>
  </si>
  <si>
    <t>Adequate device identification and authentication is not employed</t>
  </si>
  <si>
    <t>HIA2</t>
  </si>
  <si>
    <t>Standardized naming convention is not enforced</t>
  </si>
  <si>
    <t>HIA3</t>
  </si>
  <si>
    <t>Authentication server is not used for end user authentication</t>
  </si>
  <si>
    <t>HIA4</t>
  </si>
  <si>
    <t>Authentication server is not used for device administration</t>
  </si>
  <si>
    <t>HIA5</t>
  </si>
  <si>
    <t>System does not properly control authentication process</t>
  </si>
  <si>
    <t>HIA6</t>
  </si>
  <si>
    <t>Identity proofing as not been implemented</t>
  </si>
  <si>
    <t>HIA7</t>
  </si>
  <si>
    <t>Identity proofing has not been properly implemented</t>
  </si>
  <si>
    <t>HAU1</t>
  </si>
  <si>
    <t>No auditing is being performed at the agency</t>
  </si>
  <si>
    <t>No auditing is being performed on the system</t>
  </si>
  <si>
    <t>HAU3</t>
  </si>
  <si>
    <t>Audit logs are not being reviewed</t>
  </si>
  <si>
    <t>HAU4</t>
  </si>
  <si>
    <t>System does not audit failed attempts to gain access</t>
  </si>
  <si>
    <t>HAU6</t>
  </si>
  <si>
    <t>System does not audit changes to access control settings</t>
  </si>
  <si>
    <t>Audit records are not retained per Pub 1075</t>
  </si>
  <si>
    <t>HAU8</t>
  </si>
  <si>
    <t>Logs are not maintained on a centralized log server</t>
  </si>
  <si>
    <t>HAU9</t>
  </si>
  <si>
    <t>No log reduction system exists</t>
  </si>
  <si>
    <t>HAU100</t>
  </si>
  <si>
    <t>NTP is not properly implemented</t>
  </si>
  <si>
    <t>HAU12</t>
  </si>
  <si>
    <t>Audit records are not timestamped</t>
  </si>
  <si>
    <t>HAU13</t>
  </si>
  <si>
    <t>Audit records are not archived during VM rollback</t>
  </si>
  <si>
    <t>HAU14</t>
  </si>
  <si>
    <t>Remote access is not logged</t>
  </si>
  <si>
    <t>HAU15</t>
  </si>
  <si>
    <t>Verbose logging is not being performed on perimeter devices</t>
  </si>
  <si>
    <t>HAU16</t>
  </si>
  <si>
    <t>A centralized automated audit log analysis solution is not implemented</t>
  </si>
  <si>
    <t>Audit logs do not capture sufficient auditable events</t>
  </si>
  <si>
    <t>HAU18</t>
  </si>
  <si>
    <t>Audit logs are reviewed, but not per Pub 1075 requirements</t>
  </si>
  <si>
    <t>HAU19</t>
  </si>
  <si>
    <t>Audit log anomalies or findings are not reported and tracked</t>
  </si>
  <si>
    <t>HAU20</t>
  </si>
  <si>
    <t>Audit log data not sent from a consistently identified source</t>
  </si>
  <si>
    <t xml:space="preserve">System does not audit all attempts to gain access </t>
  </si>
  <si>
    <t>HAU22</t>
  </si>
  <si>
    <t>Content of audit records is not sufficient</t>
  </si>
  <si>
    <t>HAU23</t>
  </si>
  <si>
    <t>Audit storage capacity threshold has not been defined</t>
  </si>
  <si>
    <t>HAU24</t>
  </si>
  <si>
    <t>Administrators are not notified when audit storage threshold is reached</t>
  </si>
  <si>
    <t>HAU25</t>
  </si>
  <si>
    <t>Audit processing failures are not properly reported and responded to</t>
  </si>
  <si>
    <t>HAU26</t>
  </si>
  <si>
    <t xml:space="preserve">System/service provider is not held accountable to protect and share audit records with the agency </t>
  </si>
  <si>
    <t>HAU27</t>
  </si>
  <si>
    <t>Audit trail does not include access to FTI in pre-production</t>
  </si>
  <si>
    <t>HCA1</t>
  </si>
  <si>
    <t>Systems are not formally certified by management to process FTI</t>
  </si>
  <si>
    <t>HCA100</t>
  </si>
  <si>
    <t>HCA2</t>
  </si>
  <si>
    <t>Undocumented system interconnections exist</t>
  </si>
  <si>
    <t>HCA3</t>
  </si>
  <si>
    <t>Agency does not conduct routine assessments of security controls</t>
  </si>
  <si>
    <t>HCA4</t>
  </si>
  <si>
    <t>No third party verification of security assessments</t>
  </si>
  <si>
    <t>HCA5</t>
  </si>
  <si>
    <t>POA&amp;Ms are not used to track and mitigate potential weaknesses</t>
  </si>
  <si>
    <t>HCA6</t>
  </si>
  <si>
    <t>The agency's SSR does not address the current FTI environment</t>
  </si>
  <si>
    <t>HCA7</t>
  </si>
  <si>
    <t>SSR is not current with Pub 1075 reporting requirements</t>
  </si>
  <si>
    <t>HCA8</t>
  </si>
  <si>
    <t>Rules of behavior does not exist</t>
  </si>
  <si>
    <t>HCA9</t>
  </si>
  <si>
    <t>Rules of behavior is not sufficient</t>
  </si>
  <si>
    <t>HCA10</t>
  </si>
  <si>
    <t>Assessment results are not shared with designated agency officials</t>
  </si>
  <si>
    <t>HCA11</t>
  </si>
  <si>
    <t>Interconnection Security Agreements are not sufficient</t>
  </si>
  <si>
    <t>HCA12</t>
  </si>
  <si>
    <t>POA&amp;Ms are not reviewed in accordance with Pub 1075</t>
  </si>
  <si>
    <t>HCA13</t>
  </si>
  <si>
    <t xml:space="preserve">System authorizations are not updated in accordance with Pub 1075 </t>
  </si>
  <si>
    <t>HCA14</t>
  </si>
  <si>
    <t>A continuous monitoring program has not been established</t>
  </si>
  <si>
    <t>HCA15</t>
  </si>
  <si>
    <t xml:space="preserve">The continuous monitoring program is not sufficient </t>
  </si>
  <si>
    <t>HCA16</t>
  </si>
  <si>
    <t>Independent control assessments are not conducted at least annually</t>
  </si>
  <si>
    <t>HCA17</t>
  </si>
  <si>
    <t>Penetration testing assessments are not performed</t>
  </si>
  <si>
    <t>HCA18</t>
  </si>
  <si>
    <t>Penetration testing assessments do not generate corrective action plans</t>
  </si>
  <si>
    <t>HCA19</t>
  </si>
  <si>
    <t>Penetration testing assessments are not performed as frequently as required per Publication 1075</t>
  </si>
  <si>
    <t>HCA20</t>
  </si>
  <si>
    <t>Scope of penetration testing assessment is not sufficient</t>
  </si>
  <si>
    <t>HCM1</t>
  </si>
  <si>
    <t>Information system baseline is insufficient</t>
  </si>
  <si>
    <t>System has unneeded functionality installed</t>
  </si>
  <si>
    <t>HCM100</t>
  </si>
  <si>
    <t>HCM11</t>
  </si>
  <si>
    <t>SNMP is not implemented correctly</t>
  </si>
  <si>
    <t>HCM12</t>
  </si>
  <si>
    <t>Offline system configurations are not kept up-to-date</t>
  </si>
  <si>
    <t>HCM13</t>
  </si>
  <si>
    <t>System component inventories do not exist</t>
  </si>
  <si>
    <t>HCM14</t>
  </si>
  <si>
    <t>System component inventories are outdated</t>
  </si>
  <si>
    <t>HCM15</t>
  </si>
  <si>
    <t>Hardware asset inventory is not sufficient</t>
  </si>
  <si>
    <t>HCM16</t>
  </si>
  <si>
    <t>Software asset inventory is not sufficient</t>
  </si>
  <si>
    <t>HCM17</t>
  </si>
  <si>
    <t>Hardware asset inventory does not exist</t>
  </si>
  <si>
    <t>HCM18</t>
  </si>
  <si>
    <t>Software asset inventory does not exist</t>
  </si>
  <si>
    <t>HCM19</t>
  </si>
  <si>
    <t xml:space="preserve">Firewall rules are not reviewed or removed when no longer necessary </t>
  </si>
  <si>
    <t>HCM2</t>
  </si>
  <si>
    <t>FTI is not properly labeled on-screen</t>
  </si>
  <si>
    <t>HCM20</t>
  </si>
  <si>
    <t>Application interfaces are not separated from management functionality</t>
  </si>
  <si>
    <t>HCM21</t>
  </si>
  <si>
    <t>Permitted services have not been documented and approved</t>
  </si>
  <si>
    <t>HCM22</t>
  </si>
  <si>
    <t>Application code is not adequately separated from data sets</t>
  </si>
  <si>
    <t>HCM23</t>
  </si>
  <si>
    <t>System is not monitored for changes from baseline</t>
  </si>
  <si>
    <t>HCM24</t>
  </si>
  <si>
    <t>Agency network diagram is not complete</t>
  </si>
  <si>
    <t>HCM25</t>
  </si>
  <si>
    <t>Zoning has not been configured appropriately</t>
  </si>
  <si>
    <t>HCM26</t>
  </si>
  <si>
    <t>Static IP addresses are not used when needed</t>
  </si>
  <si>
    <t>HCM27</t>
  </si>
  <si>
    <t xml:space="preserve">Information system baseline does not exist </t>
  </si>
  <si>
    <t>HCM28</t>
  </si>
  <si>
    <t>Boundary devices are not scanned for open ports and services</t>
  </si>
  <si>
    <t>HCM29</t>
  </si>
  <si>
    <t>Application architecture does not properly separate user interface from data repository</t>
  </si>
  <si>
    <t>HCM3</t>
  </si>
  <si>
    <t>Operating system does not have vendor support</t>
  </si>
  <si>
    <t>HCM30</t>
  </si>
  <si>
    <t xml:space="preserve">System reset function leaves device in unsecure state </t>
  </si>
  <si>
    <t>HCM31</t>
  </si>
  <si>
    <t>Default SSID has not been changed</t>
  </si>
  <si>
    <t>HCM32</t>
  </si>
  <si>
    <t>The device is inappropriately used to serve multiple functions</t>
  </si>
  <si>
    <t>HCM33</t>
  </si>
  <si>
    <t>Significant changes are not reviewed for security impacts before being implemented</t>
  </si>
  <si>
    <t>HCM34</t>
  </si>
  <si>
    <t>Agency does not control significant changes to systems via an approval process</t>
  </si>
  <si>
    <t>HCM35</t>
  </si>
  <si>
    <t>Services are not configured to use the default/standard ports</t>
  </si>
  <si>
    <t>HCM36</t>
  </si>
  <si>
    <t xml:space="preserve">The required benchmark has not been applied </t>
  </si>
  <si>
    <t xml:space="preserve">Configuration settings and benchmarks have not been defined </t>
  </si>
  <si>
    <t>HCM38</t>
  </si>
  <si>
    <t>Agency does not adequately govern or control software usage</t>
  </si>
  <si>
    <t>HCM39</t>
  </si>
  <si>
    <t xml:space="preserve">RACF security settings are not properly configured </t>
  </si>
  <si>
    <t>HCM4</t>
  </si>
  <si>
    <t>Routine operational changes are not reviewed for security impacts before being implemented</t>
  </si>
  <si>
    <t>HCM40</t>
  </si>
  <si>
    <t>ACF security settings are not properly configured</t>
  </si>
  <si>
    <t>HCM41</t>
  </si>
  <si>
    <t>Top Secret security settings are not properly configured</t>
  </si>
  <si>
    <t>HCM42</t>
  </si>
  <si>
    <t>UNISYS security settings are not properly configured</t>
  </si>
  <si>
    <t>HCM43</t>
  </si>
  <si>
    <t>IBMi security settings are not properly configured</t>
  </si>
  <si>
    <t>HCM44</t>
  </si>
  <si>
    <t>Agency does not properly test changes prior to implementation</t>
  </si>
  <si>
    <t>System configuration provides additional attack surface</t>
  </si>
  <si>
    <t>HCM46</t>
  </si>
  <si>
    <t>Agency does not centrally manage mobile device configuration</t>
  </si>
  <si>
    <t>HCM47</t>
  </si>
  <si>
    <t>System error messages display system configuration information</t>
  </si>
  <si>
    <t>HCM48</t>
  </si>
  <si>
    <t>Low-risk operating system settings are not configured securely</t>
  </si>
  <si>
    <t>HCM49</t>
  </si>
  <si>
    <t>A tool is not used to block unauthorized software</t>
  </si>
  <si>
    <t>HCM5</t>
  </si>
  <si>
    <t>Web portal with FTI does not have three-tier architecture</t>
  </si>
  <si>
    <t>HCM6</t>
  </si>
  <si>
    <t>Agency does not control routine operational changes to systems via an approval process</t>
  </si>
  <si>
    <t>HCM7</t>
  </si>
  <si>
    <t>Configuration management procedures do not exist</t>
  </si>
  <si>
    <t>HCM8</t>
  </si>
  <si>
    <t>The ability to make changes is not properly limited</t>
  </si>
  <si>
    <t>HCM9</t>
  </si>
  <si>
    <t>Systems are not deployed using the concept of least privilege</t>
  </si>
  <si>
    <t>HCP1</t>
  </si>
  <si>
    <t>No contingency plan exists for FTI data</t>
  </si>
  <si>
    <t>HCP100</t>
  </si>
  <si>
    <t>HCP2</t>
  </si>
  <si>
    <t>Contingency plans are not tested annually</t>
  </si>
  <si>
    <t>HCP3</t>
  </si>
  <si>
    <t>Contingency plan does not exist for consolidated data center</t>
  </si>
  <si>
    <t>HCP4</t>
  </si>
  <si>
    <t>FTI is not encrypted in transit to the DR site</t>
  </si>
  <si>
    <t>HCP5</t>
  </si>
  <si>
    <t>Backup data is not adequately protected</t>
  </si>
  <si>
    <t>HCP6</t>
  </si>
  <si>
    <t>Contingency plan is not updated annually</t>
  </si>
  <si>
    <t>HCP7</t>
  </si>
  <si>
    <t>Contingency plan is not sufficient</t>
  </si>
  <si>
    <t>HCP8</t>
  </si>
  <si>
    <t>Contingency training is not conducted</t>
  </si>
  <si>
    <t>HCP9</t>
  </si>
  <si>
    <t xml:space="preserve">Contingency training is not sufficient </t>
  </si>
  <si>
    <t>HCP10</t>
  </si>
  <si>
    <t>Backup data is located on production systems</t>
  </si>
  <si>
    <t>HIR1</t>
  </si>
  <si>
    <t>Incident response program does not exist</t>
  </si>
  <si>
    <t>HIR100</t>
  </si>
  <si>
    <t>HIR2</t>
  </si>
  <si>
    <t>Incident response plan is not sufficient</t>
  </si>
  <si>
    <t>HIR3</t>
  </si>
  <si>
    <t>Agency does not perform incident response exercises in accordance with Pub 1075</t>
  </si>
  <si>
    <t>HIR4</t>
  </si>
  <si>
    <t>Agency does not provide support resource for assistance in handling and reporting security incidents</t>
  </si>
  <si>
    <t>HIR5</t>
  </si>
  <si>
    <t>Incident response plan does not exist</t>
  </si>
  <si>
    <t>HMA1</t>
  </si>
  <si>
    <t>External maintenance providers not escorted in the data center</t>
  </si>
  <si>
    <t>HMA100</t>
  </si>
  <si>
    <t>HMA2</t>
  </si>
  <si>
    <t>Maintenance not restricted to local access</t>
  </si>
  <si>
    <t>HMA3</t>
  </si>
  <si>
    <t>Maintenance tools are not approved / controlled</t>
  </si>
  <si>
    <t>HMA4</t>
  </si>
  <si>
    <t>Maintenance records are not sufficient</t>
  </si>
  <si>
    <t>HMA5</t>
  </si>
  <si>
    <t>Non local maintenance is not implemented securely</t>
  </si>
  <si>
    <t>HMT1</t>
  </si>
  <si>
    <t>Risk Assessment controls are not implemented properly</t>
  </si>
  <si>
    <t>HMT2</t>
  </si>
  <si>
    <t>Planning controls are not implemented properly</t>
  </si>
  <si>
    <t>HMT3</t>
  </si>
  <si>
    <t>Program management controls are not implemented properly</t>
  </si>
  <si>
    <t>HMT4</t>
  </si>
  <si>
    <t>System acquisition controls are not implemented properly</t>
  </si>
  <si>
    <t>HMT5</t>
  </si>
  <si>
    <t>SA&amp;A controls are not implemented properly</t>
  </si>
  <si>
    <t>HMT6</t>
  </si>
  <si>
    <t>Contingency planning controls are not implemented properly</t>
  </si>
  <si>
    <t>HMT7</t>
  </si>
  <si>
    <t>Configuration management controls are not implemented properly</t>
  </si>
  <si>
    <t>HMT8</t>
  </si>
  <si>
    <t>Maintenance controls are not implemented properly</t>
  </si>
  <si>
    <t>HMT9</t>
  </si>
  <si>
    <t>System and information integrity controls are not implemented properly</t>
  </si>
  <si>
    <t>HMT10</t>
  </si>
  <si>
    <t>Incident response controls are not implemented properly</t>
  </si>
  <si>
    <t>HMT100</t>
  </si>
  <si>
    <t>HMT11</t>
  </si>
  <si>
    <t>Awareness and training controls are not implemented properly</t>
  </si>
  <si>
    <t>HMT12</t>
  </si>
  <si>
    <t>Identification and authentication controls are not implemented properly</t>
  </si>
  <si>
    <t>HMT13</t>
  </si>
  <si>
    <t>Access controls are not implemented properly</t>
  </si>
  <si>
    <t>HMT14</t>
  </si>
  <si>
    <t>Audit and accountability are not implemented properly</t>
  </si>
  <si>
    <t>HMT15</t>
  </si>
  <si>
    <t>System and communications protection controls are not implemented properly</t>
  </si>
  <si>
    <t>HMT16</t>
  </si>
  <si>
    <t>Documentation does not exist</t>
  </si>
  <si>
    <t>HMT17</t>
  </si>
  <si>
    <t>Documentation is sufficient but outdated</t>
  </si>
  <si>
    <t>HMT18</t>
  </si>
  <si>
    <t>Documentation exists but is not sufficient</t>
  </si>
  <si>
    <t>HMT19</t>
  </si>
  <si>
    <t>Management Operational and Technical controls are not implemented properly</t>
  </si>
  <si>
    <t>No password is required to access an FTI system</t>
  </si>
  <si>
    <t>Password does not expire timely</t>
  </si>
  <si>
    <t>Minimum password length is too short</t>
  </si>
  <si>
    <t>HPW4</t>
  </si>
  <si>
    <t>Minimum password age does not exist</t>
  </si>
  <si>
    <t>HPW5</t>
  </si>
  <si>
    <t>Passwords are generated and distributed automatically</t>
  </si>
  <si>
    <t>Password history is insufficient</t>
  </si>
  <si>
    <t>HPW7</t>
  </si>
  <si>
    <t>Password change notification is not sufficient</t>
  </si>
  <si>
    <t>HPW8</t>
  </si>
  <si>
    <t>Passwords are displayed on screen when entered</t>
  </si>
  <si>
    <t>HPW9</t>
  </si>
  <si>
    <t>Password management processes are not documented</t>
  </si>
  <si>
    <t>Passwords are allowed to be stored</t>
  </si>
  <si>
    <t>HPW100</t>
  </si>
  <si>
    <t>HPW11</t>
  </si>
  <si>
    <t>Password transmission does not use strong cryptography</t>
  </si>
  <si>
    <t>HPW12</t>
  </si>
  <si>
    <t>Passwords do not meet complexity requirements</t>
  </si>
  <si>
    <t>HPW13</t>
  </si>
  <si>
    <t>Enabled secret passwords are not implemented correctly</t>
  </si>
  <si>
    <t>HPW14</t>
  </si>
  <si>
    <t>Authenticator feedback is labeled inappropriately</t>
  </si>
  <si>
    <t>HPW15</t>
  </si>
  <si>
    <t>Passwords are shared inappropriately</t>
  </si>
  <si>
    <t>HPW16</t>
  </si>
  <si>
    <t>Swipe-based passwords are allowed on mobile devices</t>
  </si>
  <si>
    <t>HPW17</t>
  </si>
  <si>
    <t>Default passwords have not been changed</t>
  </si>
  <si>
    <t>HPW18</t>
  </si>
  <si>
    <t xml:space="preserve">No password is required to remotely access an FTI system </t>
  </si>
  <si>
    <t>HPW19</t>
  </si>
  <si>
    <t>More than one Publication 1075 password requirement is not met</t>
  </si>
  <si>
    <t>HPW20</t>
  </si>
  <si>
    <t>User is not required to change password upon first use</t>
  </si>
  <si>
    <t>HPW21</t>
  </si>
  <si>
    <t>Passwords are allowed to be stored unencrypted in config files</t>
  </si>
  <si>
    <t>HPW22</t>
  </si>
  <si>
    <t>Administrators cannot override minimum password age for users, when required</t>
  </si>
  <si>
    <t>HPW23</t>
  </si>
  <si>
    <t>Passwords cannot be changed by users</t>
  </si>
  <si>
    <t>HRA1</t>
  </si>
  <si>
    <t>Risk assessments are not performed</t>
  </si>
  <si>
    <t>HRA100</t>
  </si>
  <si>
    <t>HRA2</t>
  </si>
  <si>
    <t>Vulnerability assessments are not performed</t>
  </si>
  <si>
    <t>HRA3</t>
  </si>
  <si>
    <t>Vulnerability assessments do not generate corrective action plans</t>
  </si>
  <si>
    <t>HRA4</t>
  </si>
  <si>
    <t>Vulnerability assessments are not performed as frequently as required per Publication 1075</t>
  </si>
  <si>
    <t>HRA5</t>
  </si>
  <si>
    <t>Vulnerabilities are not remediated in a timely manner</t>
  </si>
  <si>
    <t>HRA6</t>
  </si>
  <si>
    <t>Scope of vulnerability scanning is not sufficient</t>
  </si>
  <si>
    <t>HRA7</t>
  </si>
  <si>
    <t>Risk assessments are performed but not in accordance with Pub 1075 parameters</t>
  </si>
  <si>
    <t>HRA8</t>
  </si>
  <si>
    <t>Penetration test results are not included in agency POA&amp;Ms</t>
  </si>
  <si>
    <t>HRA9</t>
  </si>
  <si>
    <t>Application source code is not assessed for static vulnerabilities</t>
  </si>
  <si>
    <t>HRM1</t>
  </si>
  <si>
    <t>Multi-factor authentication is not required for external or remote access</t>
  </si>
  <si>
    <t>HRM10</t>
  </si>
  <si>
    <t>Client side cache cleaning utility has not been implemented</t>
  </si>
  <si>
    <t>HRM100</t>
  </si>
  <si>
    <t>HRM11</t>
  </si>
  <si>
    <t>Site to site connection does not terminate outside the firewall</t>
  </si>
  <si>
    <t>HRM12</t>
  </si>
  <si>
    <t>An FTI system is directly routable to the internet via unencrypted protocols</t>
  </si>
  <si>
    <t>HRM13</t>
  </si>
  <si>
    <t xml:space="preserve">The agency does not blacklist known malicious IPs </t>
  </si>
  <si>
    <t>HRM14</t>
  </si>
  <si>
    <t>The agency does not update blacklists of known malicious IPs</t>
  </si>
  <si>
    <t>HRM15</t>
  </si>
  <si>
    <t xml:space="preserve">Multi-factor authentication is not enforced for local device management </t>
  </si>
  <si>
    <t>HRM16</t>
  </si>
  <si>
    <t>VPN access points have not been limited</t>
  </si>
  <si>
    <t>HRM17</t>
  </si>
  <si>
    <t>SSH is not implemented correctly for device management</t>
  </si>
  <si>
    <t>HRM18</t>
  </si>
  <si>
    <t>Remote access policies are not sufficient</t>
  </si>
  <si>
    <t>HRM19</t>
  </si>
  <si>
    <t>Agency cannot remotely wipe lost mobile device</t>
  </si>
  <si>
    <t>HRM2</t>
  </si>
  <si>
    <t>Multi-factor authentication is not required to access FTI via personal devices</t>
  </si>
  <si>
    <t>HRM20</t>
  </si>
  <si>
    <t>Multi-factor authentication is not properly configured for external or remote access</t>
  </si>
  <si>
    <t>HRM3</t>
  </si>
  <si>
    <t>FTI access from personal devices</t>
  </si>
  <si>
    <t>HRM4</t>
  </si>
  <si>
    <t>FTI access from offshore</t>
  </si>
  <si>
    <t>HRM5</t>
  </si>
  <si>
    <t>User sessions do not terminate after the Publication 1075 period of inactivity</t>
  </si>
  <si>
    <t>HRM6</t>
  </si>
  <si>
    <t>The mainframe is directly routable to the internet via Port 23</t>
  </si>
  <si>
    <t>HRM7</t>
  </si>
  <si>
    <t>The agency does not adequately control remote access to its systems</t>
  </si>
  <si>
    <t>HRM8</t>
  </si>
  <si>
    <t>Direct root access is enabled on the system</t>
  </si>
  <si>
    <t>HRM9</t>
  </si>
  <si>
    <t>VPN technology does not perform host checking</t>
  </si>
  <si>
    <t>HSA1</t>
  </si>
  <si>
    <t>Live FTI data is used in test environments without approval</t>
  </si>
  <si>
    <t>HSA100</t>
  </si>
  <si>
    <t>HSA2</t>
  </si>
  <si>
    <t>Usage restrictions to open source software are not in place</t>
  </si>
  <si>
    <t>HSA3</t>
  </si>
  <si>
    <t>No agreement exists with 3rd party provider to host FTI</t>
  </si>
  <si>
    <t>HSA4</t>
  </si>
  <si>
    <t>Software installation rights are not limited to the technical staff</t>
  </si>
  <si>
    <t>HSA5</t>
  </si>
  <si>
    <t>Configuration changes are not controlled during all phases of the SDLC</t>
  </si>
  <si>
    <t>HSA6</t>
  </si>
  <si>
    <t>Security test and evaluations are not performed during system development</t>
  </si>
  <si>
    <t>HSA7</t>
  </si>
  <si>
    <t>The external facing system is no longer supported by the vendor</t>
  </si>
  <si>
    <t>HSA8</t>
  </si>
  <si>
    <t>The internally hosted operating system's major release is no longer supported by the vendor</t>
  </si>
  <si>
    <t>HSA9</t>
  </si>
  <si>
    <t>The internally hosted operating system's minor release is no longer supported by the vendor</t>
  </si>
  <si>
    <t>HSA10</t>
  </si>
  <si>
    <t>The internally hosted software's major release is no longer supported by the vendor</t>
  </si>
  <si>
    <t>HSA11</t>
  </si>
  <si>
    <t>The internally hosted software's minor release is no longer supported by the vendor</t>
  </si>
  <si>
    <t>HSA12</t>
  </si>
  <si>
    <t>Internal networking devices are no longer supported by the vendor</t>
  </si>
  <si>
    <t>HSA13</t>
  </si>
  <si>
    <t>IT security is not part of capital planning and the investment control process</t>
  </si>
  <si>
    <t>HSA14</t>
  </si>
  <si>
    <t xml:space="preserve">FTI systems are not included in a SDLC </t>
  </si>
  <si>
    <t>HSA15</t>
  </si>
  <si>
    <t>FTI contracts do not contain all security requirements</t>
  </si>
  <si>
    <t>HSA16</t>
  </si>
  <si>
    <t>Documentation is not properly protected</t>
  </si>
  <si>
    <t>HSA17</t>
  </si>
  <si>
    <t>Security is not a consideration in system design or upgrade</t>
  </si>
  <si>
    <t>HSA18</t>
  </si>
  <si>
    <t>Cloud vendor is not FedRAMP certified</t>
  </si>
  <si>
    <t>HSC1</t>
  </si>
  <si>
    <t>FTI is not encrypted in transit</t>
  </si>
  <si>
    <t>HSC2</t>
  </si>
  <si>
    <t>FTI is emailed outside of the agency</t>
  </si>
  <si>
    <t>HSC3</t>
  </si>
  <si>
    <t>FTI is emailed incorrectly inside the agency</t>
  </si>
  <si>
    <t>HSC4</t>
  </si>
  <si>
    <t>VOIP system not implemented correctly</t>
  </si>
  <si>
    <t>HSC5</t>
  </si>
  <si>
    <t>No DMZ exists for the network</t>
  </si>
  <si>
    <t>Not all connections to FTI systems are monitored</t>
  </si>
  <si>
    <t>HSC7</t>
  </si>
  <si>
    <t>NAT is not implemented for internal IP addresses</t>
  </si>
  <si>
    <t>HSC8</t>
  </si>
  <si>
    <t>Network architecture is flat</t>
  </si>
  <si>
    <t>HSC9</t>
  </si>
  <si>
    <t>Database listener is not properly configured</t>
  </si>
  <si>
    <t>HSC10</t>
  </si>
  <si>
    <t>FTI is not properly deleted / destroyed</t>
  </si>
  <si>
    <t>HSC100</t>
  </si>
  <si>
    <t>HSC11</t>
  </si>
  <si>
    <t>No backup plan exists to remove failed data loads in the data warehouse</t>
  </si>
  <si>
    <t>HSC12</t>
  </si>
  <si>
    <t>Original FTI extracts are not protected after ETL process</t>
  </si>
  <si>
    <t>HSC13</t>
  </si>
  <si>
    <t>FTI is transmitted incorrectly using an MFD</t>
  </si>
  <si>
    <t>HSC14</t>
  </si>
  <si>
    <t>VM to VM communication exists using VMCI</t>
  </si>
  <si>
    <t>HSC15</t>
  </si>
  <si>
    <t>Encryption capabilities do not meet FIPS 140-2 requirements</t>
  </si>
  <si>
    <t>HSC16</t>
  </si>
  <si>
    <t>System does not meet common criteria requirements</t>
  </si>
  <si>
    <t>HSC17</t>
  </si>
  <si>
    <t>Denial of Service protection settings are not configured</t>
  </si>
  <si>
    <t>HSC18</t>
  </si>
  <si>
    <t>System communication authenticity is not guaranteed</t>
  </si>
  <si>
    <t>HSC19</t>
  </si>
  <si>
    <t>Network perimeter devices do not properly restrict traffic</t>
  </si>
  <si>
    <t>HSC20</t>
  </si>
  <si>
    <t>Publicly available systems contain FTI</t>
  </si>
  <si>
    <t>HSC21</t>
  </si>
  <si>
    <t>Number of logon sessions are not managed appropriately</t>
  </si>
  <si>
    <t>HSC22</t>
  </si>
  <si>
    <t>VPN termination point is not sufficient</t>
  </si>
  <si>
    <t>HSC23</t>
  </si>
  <si>
    <t>Site survey has not been performed</t>
  </si>
  <si>
    <t>HSC24</t>
  </si>
  <si>
    <t>Digital Signatures or PKI certificates are expired or revoked</t>
  </si>
  <si>
    <t>HSC25</t>
  </si>
  <si>
    <t>Network sessions do not timeout per Publication 1075 requirements</t>
  </si>
  <si>
    <t>HSC26</t>
  </si>
  <si>
    <t>Email policy is not sufficient</t>
  </si>
  <si>
    <t>HSC27</t>
  </si>
  <si>
    <t>Traffic inspection is not sufficient</t>
  </si>
  <si>
    <t>HSC28</t>
  </si>
  <si>
    <t>The network is not properly segmented</t>
  </si>
  <si>
    <t>HSC29</t>
  </si>
  <si>
    <t xml:space="preserve">Cryptographic key pairs are not properly managed </t>
  </si>
  <si>
    <t>HSC30</t>
  </si>
  <si>
    <t>VLAN configurations do not utilize networking best practices</t>
  </si>
  <si>
    <t>HSC31</t>
  </si>
  <si>
    <t>Collaborative computing devices are not deployed securely</t>
  </si>
  <si>
    <t>HSC32</t>
  </si>
  <si>
    <t>PKI certificates are not issued from an approved authority</t>
  </si>
  <si>
    <t>HSC33</t>
  </si>
  <si>
    <t>Datawarehouse has insecure connections</t>
  </si>
  <si>
    <t>HSC34</t>
  </si>
  <si>
    <t>The production and development environments are not properly separated</t>
  </si>
  <si>
    <t>HSC35</t>
  </si>
  <si>
    <t>Procedures stored in the database are not encrypted</t>
  </si>
  <si>
    <t>System is configured to accept unwanted network connections</t>
  </si>
  <si>
    <t>HSC37</t>
  </si>
  <si>
    <t>Network connection to third party system is not properly configured</t>
  </si>
  <si>
    <t>HSC38</t>
  </si>
  <si>
    <t>SSL inspection has not been implemented</t>
  </si>
  <si>
    <t>HSC39</t>
  </si>
  <si>
    <t xml:space="preserve">The communications protocol is not NIST 800-52 compliant </t>
  </si>
  <si>
    <t>HSC40</t>
  </si>
  <si>
    <t>Unencrypted management sessions over the internal network</t>
  </si>
  <si>
    <t>HSC41</t>
  </si>
  <si>
    <t>Data at rest is not encrypted using the latest FIPS approved encryption</t>
  </si>
  <si>
    <t>Encryption capabilities do not meet the latest FIPS 140 requirements</t>
  </si>
  <si>
    <t>HSC43</t>
  </si>
  <si>
    <t>The version of TLS is not using the latest NIST 800-52 approved protocols</t>
  </si>
  <si>
    <t>HSC44</t>
  </si>
  <si>
    <t>DNSSEC has not been implemented</t>
  </si>
  <si>
    <t>HSC45</t>
  </si>
  <si>
    <t>DNSSEC has not been configured securely</t>
  </si>
  <si>
    <t>System configured to load or run removable media automatically</t>
  </si>
  <si>
    <t>System patch level is insufficient</t>
  </si>
  <si>
    <t>HSI3</t>
  </si>
  <si>
    <t>System is not monitored for threats</t>
  </si>
  <si>
    <t>HSI4</t>
  </si>
  <si>
    <t>No intrusion detection system exists</t>
  </si>
  <si>
    <t>OS files are not hashed to detect inappropriate changes</t>
  </si>
  <si>
    <t>HSI6</t>
  </si>
  <si>
    <t>Intrusion detection system not implemented correctly</t>
  </si>
  <si>
    <t>HSI7</t>
  </si>
  <si>
    <t>FTI can move via covert channels (e.g., VM isolation tools)</t>
  </si>
  <si>
    <t>HSI8</t>
  </si>
  <si>
    <t>All VM moves are being tracked in the virtual environment</t>
  </si>
  <si>
    <t>HSI9</t>
  </si>
  <si>
    <t>Network device configuration files are not kept offline</t>
  </si>
  <si>
    <t>HSI10</t>
  </si>
  <si>
    <t>Hash sums of ISO images are not maintained in the virtual environment</t>
  </si>
  <si>
    <t>HSI100</t>
  </si>
  <si>
    <t>HSI11</t>
  </si>
  <si>
    <t>Antivirus is not configured to automatically scan removable media</t>
  </si>
  <si>
    <t>HSI12</t>
  </si>
  <si>
    <t>No antivirus is configured on the system</t>
  </si>
  <si>
    <t>HSI13</t>
  </si>
  <si>
    <t>Antivirus does not exist on an internet-facing endpoint</t>
  </si>
  <si>
    <t>The system's automatic update feature is not configured appropriately</t>
  </si>
  <si>
    <t>HSI15</t>
  </si>
  <si>
    <t>Alerts are not acknowledged and/or logged</t>
  </si>
  <si>
    <t>HSI16</t>
  </si>
  <si>
    <t>Agency network not properly protected from spam email</t>
  </si>
  <si>
    <t>HSI17</t>
  </si>
  <si>
    <t>Antivirus is not configured appropriately</t>
  </si>
  <si>
    <t>HSI18</t>
  </si>
  <si>
    <t>VM rollbacks are conducted while connected to the network</t>
  </si>
  <si>
    <t>HSI19</t>
  </si>
  <si>
    <t>Data inputs are not being validated</t>
  </si>
  <si>
    <t>HSI20</t>
  </si>
  <si>
    <t xml:space="preserve">Agency does not receive security alerts, advisories, or directives </t>
  </si>
  <si>
    <t>HSI21</t>
  </si>
  <si>
    <t>FTI is inappropriately moved and shared with non-FTI virtual machines</t>
  </si>
  <si>
    <t>HSI22</t>
  </si>
  <si>
    <t>Data remanence is not properly handled</t>
  </si>
  <si>
    <t>HSI23</t>
  </si>
  <si>
    <t>Agency has not defined an authorized list of software</t>
  </si>
  <si>
    <t>HSI24</t>
  </si>
  <si>
    <t>Agency does not monitor for unauthorized software on the network</t>
  </si>
  <si>
    <t>HSI25</t>
  </si>
  <si>
    <t>Agency does not monitor for unauthorized hosts on the network</t>
  </si>
  <si>
    <t>HSI26</t>
  </si>
  <si>
    <t>No host intrusion detection/prevention system exists</t>
  </si>
  <si>
    <t>HSI27</t>
  </si>
  <si>
    <t xml:space="preserve">Critical security patches have not been applied </t>
  </si>
  <si>
    <t>HSI28</t>
  </si>
  <si>
    <t>Security alerts are not disseminated to agency personnel</t>
  </si>
  <si>
    <t>HSI29</t>
  </si>
  <si>
    <t>Data inputs are from external sources</t>
  </si>
  <si>
    <t>HSI30</t>
  </si>
  <si>
    <t>System output is not secured in accordance with Publication 1075</t>
  </si>
  <si>
    <t>HSI31</t>
  </si>
  <si>
    <t>Agency does not properly retire or remove unneeded source code from production</t>
  </si>
  <si>
    <t>HSI32</t>
  </si>
  <si>
    <t>Virtual Switch (Vswitch) security parameters are set incorrectly</t>
  </si>
  <si>
    <t>HSI33</t>
  </si>
  <si>
    <t>Memory protection mechanisms are not sufficient</t>
  </si>
  <si>
    <t>A file integrity checking mechanism does not exist</t>
  </si>
  <si>
    <t>HSI35</t>
  </si>
  <si>
    <t>Failover is not properly configured</t>
  </si>
  <si>
    <t>HSI36</t>
  </si>
  <si>
    <t>Malware analysis is not being performed</t>
  </si>
  <si>
    <t>HTW1</t>
  </si>
  <si>
    <t>Tumbleweed client is not configured properly</t>
  </si>
  <si>
    <t>HTW100</t>
  </si>
  <si>
    <t>HTW2</t>
  </si>
  <si>
    <t>Tumbleweed certificate is assigned to the wrong person</t>
  </si>
  <si>
    <t>HTW3</t>
  </si>
  <si>
    <t>No written procedures for using Tumbleweed</t>
  </si>
  <si>
    <t>HTW4</t>
  </si>
  <si>
    <t>FTI is left on the device running the Tumbleweed application</t>
  </si>
  <si>
    <t>HTW5</t>
  </si>
  <si>
    <t xml:space="preserve">Axway does not run on a dedicated platform </t>
  </si>
  <si>
    <t>HTW6</t>
  </si>
  <si>
    <t>The data transfer agreement is not in place</t>
  </si>
  <si>
    <t>HMP1</t>
  </si>
  <si>
    <t>Media sanitization is not sufficient</t>
  </si>
  <si>
    <t>HPE1</t>
  </si>
  <si>
    <t>Printer does not lock and prevent access to the hard drive</t>
  </si>
  <si>
    <t>HPM1</t>
  </si>
  <si>
    <t xml:space="preserve">A senior information officer does not exist </t>
  </si>
  <si>
    <t>HTC1</t>
  </si>
  <si>
    <t>The Windows 2000 server is unsupported</t>
  </si>
  <si>
    <t>HTC10</t>
  </si>
  <si>
    <t>The ASA firewall is not configured securely</t>
  </si>
  <si>
    <t>HTC100</t>
  </si>
  <si>
    <t>HTC101</t>
  </si>
  <si>
    <t>The Palo Alto 7.1 firewall is not configured securely</t>
  </si>
  <si>
    <t>HTC102</t>
  </si>
  <si>
    <t>The Palo Alto 8.0 firewall is not configured securely</t>
  </si>
  <si>
    <t>HTC103</t>
  </si>
  <si>
    <t>The Palo Alto 8.1 firewall is not configured securely</t>
  </si>
  <si>
    <t>HTC104</t>
  </si>
  <si>
    <t>The MacOS 10.12 operating system is not configured securely</t>
  </si>
  <si>
    <t>HTC105</t>
  </si>
  <si>
    <t>The MacOS 10.13 operating system is not configured securely</t>
  </si>
  <si>
    <t>HTC106</t>
  </si>
  <si>
    <t>The MacOS 10.14 operating system is not configured securely</t>
  </si>
  <si>
    <t>HTC107</t>
  </si>
  <si>
    <t>The Windows 2019 Server is not configured securely</t>
  </si>
  <si>
    <t>HTC108</t>
  </si>
  <si>
    <t>The SQL Server 2016 database is not configured securely</t>
  </si>
  <si>
    <t>HTC109</t>
  </si>
  <si>
    <t>The IBM z/OS version 2.3.x is not configured securely</t>
  </si>
  <si>
    <t>HTC11</t>
  </si>
  <si>
    <t>The RACF Mainframe is not configured securely</t>
  </si>
  <si>
    <t>HTC110</t>
  </si>
  <si>
    <t>The SQL Server 2017 database is not configured securely</t>
  </si>
  <si>
    <t>HTC111</t>
  </si>
  <si>
    <t>The VMware ESXi 6.7 Hypervisor is not configured securely</t>
  </si>
  <si>
    <t>HTC112</t>
  </si>
  <si>
    <t>The Google Cloud environment is not configured securely</t>
  </si>
  <si>
    <t>HTC113</t>
  </si>
  <si>
    <t>The Azure Cloud environment is not configured securely</t>
  </si>
  <si>
    <t>HTC114</t>
  </si>
  <si>
    <t>The AWS Foundations environment is not configured securely</t>
  </si>
  <si>
    <t>HTC115</t>
  </si>
  <si>
    <t>The Cisco IOS v16.x is not configured securely</t>
  </si>
  <si>
    <t>HTC116</t>
  </si>
  <si>
    <t>The Red Hat Enterprise Linux 8 operating system is not configured securely</t>
  </si>
  <si>
    <t>HTC117</t>
  </si>
  <si>
    <t>The Oracle Enterprise Linux 8 operating system is not configured securely</t>
  </si>
  <si>
    <t>HTC118</t>
  </si>
  <si>
    <t>The CentOS 8 server is not configured securely</t>
  </si>
  <si>
    <t>HTC119</t>
  </si>
  <si>
    <t>The SQL Server 2019 instance is not configured securely</t>
  </si>
  <si>
    <t>HTC12</t>
  </si>
  <si>
    <t>The ACF2 Mainframe is not configured securely</t>
  </si>
  <si>
    <t>HTC120</t>
  </si>
  <si>
    <t>The IBM z/OS version 2.4.x is not configured securely</t>
  </si>
  <si>
    <t>HTC121</t>
  </si>
  <si>
    <t>The Palo Alto 9 firewall is not configured securely</t>
  </si>
  <si>
    <t>HTC122</t>
  </si>
  <si>
    <t>The IIS 10 web server is not configured securely</t>
  </si>
  <si>
    <t>HTC123</t>
  </si>
  <si>
    <t>The Debian 9 operating system is not configured securely</t>
  </si>
  <si>
    <t>HTC124</t>
  </si>
  <si>
    <t>The Debian 10 operating system is not configured securely</t>
  </si>
  <si>
    <t>HTC125</t>
  </si>
  <si>
    <t>The MacOS 10.15 operating system is not configured securely</t>
  </si>
  <si>
    <t>HTC126</t>
  </si>
  <si>
    <t>The Juniper operating system is not configured securely</t>
  </si>
  <si>
    <t>HTC127</t>
  </si>
  <si>
    <t>The IBM i7 operating system is not configured securely</t>
  </si>
  <si>
    <t>HTC128</t>
  </si>
  <si>
    <t>The MongoDB 3.6 database is not configured securely</t>
  </si>
  <si>
    <t>HTC129</t>
  </si>
  <si>
    <t>The MacOS 11.0 operating system is not configured securely</t>
  </si>
  <si>
    <t>HTC13</t>
  </si>
  <si>
    <t>The Top Secret Mainframe is not configured securely</t>
  </si>
  <si>
    <t>HTC130</t>
  </si>
  <si>
    <t>The Oracle 18c database is not configured securely</t>
  </si>
  <si>
    <t>HTC131</t>
  </si>
  <si>
    <t>The MySQL 8 database is not configured securely</t>
  </si>
  <si>
    <t>HTC132</t>
  </si>
  <si>
    <t>The IBM i7.x operating system is not configured securely</t>
  </si>
  <si>
    <t>HTC133</t>
  </si>
  <si>
    <t>The VMWare ESXi 7.0 Hypervisor is not configured securely</t>
  </si>
  <si>
    <t>HTC134</t>
  </si>
  <si>
    <t>HTC135</t>
  </si>
  <si>
    <t>The Palo Alto 9.1 firewall is not configured securely</t>
  </si>
  <si>
    <t>HTC136</t>
  </si>
  <si>
    <t xml:space="preserve">The SuSE 15 server is not configured securely </t>
  </si>
  <si>
    <t>HTC137</t>
  </si>
  <si>
    <t>The NXOS Operating System is not configured securely</t>
  </si>
  <si>
    <t>HTC138</t>
  </si>
  <si>
    <t>The Checkpoint R81 firewall is not configured securely</t>
  </si>
  <si>
    <t>HTC139</t>
  </si>
  <si>
    <t>The Checkpoint R82 firewall is not configured securely</t>
  </si>
  <si>
    <t>HTC14</t>
  </si>
  <si>
    <t>The Unisys Mainframe is not configured securely</t>
  </si>
  <si>
    <t>HTC15</t>
  </si>
  <si>
    <t>The i5OS Mainframe is not configured securely</t>
  </si>
  <si>
    <t>HTC16</t>
  </si>
  <si>
    <t>The VPN concentrator is not configured securely</t>
  </si>
  <si>
    <t>HTC17</t>
  </si>
  <si>
    <t>The Citrix Access Gateway is not configured securely</t>
  </si>
  <si>
    <t>HTC18</t>
  </si>
  <si>
    <t>The Windows XP Workstation is not configured securely</t>
  </si>
  <si>
    <t>HTC19</t>
  </si>
  <si>
    <t>The Windows 7 Workstation is not configured securely</t>
  </si>
  <si>
    <t>HTC2</t>
  </si>
  <si>
    <t>The Windows 2003 Server is not configured securely</t>
  </si>
  <si>
    <t>HTC20</t>
  </si>
  <si>
    <t>The Windows 8 Workstation is not configured securely</t>
  </si>
  <si>
    <t>HTC21</t>
  </si>
  <si>
    <t>Network protection capabilities are not configured securely</t>
  </si>
  <si>
    <t>HTC22</t>
  </si>
  <si>
    <t>The MFD is not configured securely</t>
  </si>
  <si>
    <t>HTC23</t>
  </si>
  <si>
    <t>The GenTax application is not configured securely</t>
  </si>
  <si>
    <t>HTC24</t>
  </si>
  <si>
    <t>The data warehouse is not configured securely</t>
  </si>
  <si>
    <t>HTC25</t>
  </si>
  <si>
    <t>The RSI data warehouse is not configured securely</t>
  </si>
  <si>
    <t>HTC26</t>
  </si>
  <si>
    <t>The Teradata data warehouse is not configured securely</t>
  </si>
  <si>
    <t>HTC27</t>
  </si>
  <si>
    <t>The DB2 database is not configured securely</t>
  </si>
  <si>
    <t>HTC28</t>
  </si>
  <si>
    <t>The Oracle 9g database is not configured securely</t>
  </si>
  <si>
    <t>HTC29</t>
  </si>
  <si>
    <t>The Oracle 10g database is not configured securely</t>
  </si>
  <si>
    <t>HTC3</t>
  </si>
  <si>
    <t>The Windows 2008 Standard Server is not configured securely</t>
  </si>
  <si>
    <t>HTC30</t>
  </si>
  <si>
    <t>The Oracle 11g database is not configured securely</t>
  </si>
  <si>
    <t>HTC31</t>
  </si>
  <si>
    <t>The SQL Server 2000 installation is unsupported</t>
  </si>
  <si>
    <t>HTC32</t>
  </si>
  <si>
    <t>The SQL Server 2005 installation is not configured securely</t>
  </si>
  <si>
    <t>HTC33</t>
  </si>
  <si>
    <t>The SQL Server 2008 installation is not configured securely</t>
  </si>
  <si>
    <t>HTC34</t>
  </si>
  <si>
    <t>The SQL Server 2012 installation is not configured securely</t>
  </si>
  <si>
    <t>HTC35</t>
  </si>
  <si>
    <t>The VMWare Hypervisor is not configured securely</t>
  </si>
  <si>
    <t>HTC36</t>
  </si>
  <si>
    <t>The Tumbleweed client is not configured securely</t>
  </si>
  <si>
    <t>HTC37</t>
  </si>
  <si>
    <t>The internet browser is not configured securely</t>
  </si>
  <si>
    <t>HTC38</t>
  </si>
  <si>
    <t>The storage area network device is not configured securely</t>
  </si>
  <si>
    <t>HTC39</t>
  </si>
  <si>
    <t>The voice-over IP network is not configured securely</t>
  </si>
  <si>
    <t>HTC4</t>
  </si>
  <si>
    <t>The Windows 2012 Standard Server is not configured securely</t>
  </si>
  <si>
    <t>HTC40</t>
  </si>
  <si>
    <t>The wireless network is not configured securely</t>
  </si>
  <si>
    <t>HTC41</t>
  </si>
  <si>
    <t>The custom web application is not configured securely</t>
  </si>
  <si>
    <t>HTC42</t>
  </si>
  <si>
    <t>The IVR system is not configured securely</t>
  </si>
  <si>
    <t>HTC43</t>
  </si>
  <si>
    <t>The web server is not configured securely</t>
  </si>
  <si>
    <t>HTC44</t>
  </si>
  <si>
    <t>The cloud computing environment is not configured securely</t>
  </si>
  <si>
    <t>HTC45</t>
  </si>
  <si>
    <t>The Apple iOS device is not configured securely</t>
  </si>
  <si>
    <t>HTC46</t>
  </si>
  <si>
    <t>The Google Android device is not configured securely</t>
  </si>
  <si>
    <t>HTC47</t>
  </si>
  <si>
    <t>The Blackberry OS device is not configured securely</t>
  </si>
  <si>
    <t>HTC48</t>
  </si>
  <si>
    <t>The Microsoft Windows RT device is not configured securely</t>
  </si>
  <si>
    <t>HTC49</t>
  </si>
  <si>
    <t>The mobile device is not configured securely</t>
  </si>
  <si>
    <t>HTC5</t>
  </si>
  <si>
    <t>The Solaris server is not configured securely</t>
  </si>
  <si>
    <t>HTC50</t>
  </si>
  <si>
    <t>Agency has not notified IRS of this technology</t>
  </si>
  <si>
    <t>HTC51</t>
  </si>
  <si>
    <t>Technology is not properly sanitized after use</t>
  </si>
  <si>
    <t>HTC52</t>
  </si>
  <si>
    <t>The AIX server is not configured securely</t>
  </si>
  <si>
    <t>HTC53</t>
  </si>
  <si>
    <t>The custom application is not configured securely</t>
  </si>
  <si>
    <t>HTC54</t>
  </si>
  <si>
    <t>The SuSE Linux server is not configured securely</t>
  </si>
  <si>
    <t>HTC55</t>
  </si>
  <si>
    <t>The Adabas database is not configured securely</t>
  </si>
  <si>
    <t>HTC56</t>
  </si>
  <si>
    <t>The Windows 10 operating system is not configured securely</t>
  </si>
  <si>
    <t>HTC57</t>
  </si>
  <si>
    <t>The Oracle 12c database is not configured securely</t>
  </si>
  <si>
    <t>HTC58</t>
  </si>
  <si>
    <t>The Red Hat Enterprise Linux 6 operating system is not configured securely</t>
  </si>
  <si>
    <t>HTC59</t>
  </si>
  <si>
    <t>The Red Hat Enterprise Linux 7 operating system is not configured securely</t>
  </si>
  <si>
    <t>HTC60</t>
  </si>
  <si>
    <t>The Windows 2016 Server is not configured securely</t>
  </si>
  <si>
    <t>HTC61</t>
  </si>
  <si>
    <t>The Windows 2012 R2 Server is not configured securely</t>
  </si>
  <si>
    <t>HTC62</t>
  </si>
  <si>
    <t>The SQL Server 2014 database is not configured securely</t>
  </si>
  <si>
    <t>HTC63</t>
  </si>
  <si>
    <t>The Windows 2008 R2 Server is not configured securely</t>
  </si>
  <si>
    <t>HTC64</t>
  </si>
  <si>
    <t>The High Volume Printer is not configured securely</t>
  </si>
  <si>
    <t>HTC65</t>
  </si>
  <si>
    <t>The system was not assessed during the onsite review</t>
  </si>
  <si>
    <t>HTC66</t>
  </si>
  <si>
    <t>The VMWare ESXi 5.5 Hypervisor is not configured securely</t>
  </si>
  <si>
    <t>HTC67</t>
  </si>
  <si>
    <t>The VMWare ESXi 6.0 Hypervisor is not configured securely</t>
  </si>
  <si>
    <t>HTC68</t>
  </si>
  <si>
    <t>The IBM z/OS version 1.13.x is not configured securely</t>
  </si>
  <si>
    <t>HTC69</t>
  </si>
  <si>
    <t>The IBM z/OS version 2.1.x is not configured securely</t>
  </si>
  <si>
    <t>HTC70</t>
  </si>
  <si>
    <t>The IBM z/OS version 2.2.x is not configured securely</t>
  </si>
  <si>
    <t>HTC71</t>
  </si>
  <si>
    <t>The Checkpoint R76 firewall is not configured securely</t>
  </si>
  <si>
    <t>HTC72</t>
  </si>
  <si>
    <t>The Checkpoint R77 firewall is not configured securely</t>
  </si>
  <si>
    <t>HTC73</t>
  </si>
  <si>
    <t>The Checkpoint R80 firewall is not configured securely</t>
  </si>
  <si>
    <t>HTC74</t>
  </si>
  <si>
    <t>The Oracle 11.2.0.4 database is not configured securely</t>
  </si>
  <si>
    <t>HTC75</t>
  </si>
  <si>
    <t>The Cisco IOS v12.x is not configured securely</t>
  </si>
  <si>
    <t>HTC76</t>
  </si>
  <si>
    <t>The Cisco IOS v15.x is not configured securely</t>
  </si>
  <si>
    <t>HTC77</t>
  </si>
  <si>
    <t>The AIX 6 server is not configured securely</t>
  </si>
  <si>
    <t>HTC78</t>
  </si>
  <si>
    <t>The AIX 7 server is not configured securely</t>
  </si>
  <si>
    <t>HTC79</t>
  </si>
  <si>
    <t xml:space="preserve">The CentOS 6 server is not configured securely </t>
  </si>
  <si>
    <t>HTC80</t>
  </si>
  <si>
    <t xml:space="preserve">The CentOS 7 server is not configured securely </t>
  </si>
  <si>
    <t>HTC81</t>
  </si>
  <si>
    <t xml:space="preserve">The OEL 6 server is not configured securely </t>
  </si>
  <si>
    <t>HTC82</t>
  </si>
  <si>
    <t>The OEL 7 server is not configured securely</t>
  </si>
  <si>
    <t>HTC83</t>
  </si>
  <si>
    <t xml:space="preserve">The Solaris 10 server is not configured securely </t>
  </si>
  <si>
    <t>HTC84</t>
  </si>
  <si>
    <t xml:space="preserve">The Solaris 11 server is not configured securely </t>
  </si>
  <si>
    <t>HTC85</t>
  </si>
  <si>
    <t xml:space="preserve">The SuSE 11 server is not configured securely </t>
  </si>
  <si>
    <t>HTC86</t>
  </si>
  <si>
    <t xml:space="preserve">The SuSE 12 server is not configured securely </t>
  </si>
  <si>
    <t>HTC87</t>
  </si>
  <si>
    <t>The VMWare Horizon 6 VDI solution is not configured securely</t>
  </si>
  <si>
    <t>HTC88</t>
  </si>
  <si>
    <t xml:space="preserve">The VMWare Horizon 7 VDI solution is not configured securely </t>
  </si>
  <si>
    <t>HTC89</t>
  </si>
  <si>
    <t>The Apache 2.2 web server is not configured securely</t>
  </si>
  <si>
    <t>HTC6</t>
  </si>
  <si>
    <t>The Red Hat Linux server is not configured securely</t>
  </si>
  <si>
    <t>HTC7</t>
  </si>
  <si>
    <t>The CentOS server is not configured securely</t>
  </si>
  <si>
    <t>HTC8</t>
  </si>
  <si>
    <t>The Cisco networking device is not configured securely</t>
  </si>
  <si>
    <t>HTC9</t>
  </si>
  <si>
    <t>The Cisco pix firewall is not configured securely</t>
  </si>
  <si>
    <t>HTC90</t>
  </si>
  <si>
    <t>The Apache 2.4 web server is not configured securely</t>
  </si>
  <si>
    <t>HTC92</t>
  </si>
  <si>
    <t>The ESXi 6.5 hypervisor is not configured securely</t>
  </si>
  <si>
    <t>HTC93</t>
  </si>
  <si>
    <t>The IIS 7.0 web server is not configured securely</t>
  </si>
  <si>
    <t>HTC94</t>
  </si>
  <si>
    <t>The IIS 7.5 web server is not configured securely</t>
  </si>
  <si>
    <t>HTC95</t>
  </si>
  <si>
    <t>The IIS 8.0 web server is not configured securely</t>
  </si>
  <si>
    <t>HTC96</t>
  </si>
  <si>
    <t>The IIS 8.5 web server is not configured securely</t>
  </si>
  <si>
    <t>HTC97</t>
  </si>
  <si>
    <t>The IBM DB2 v11 on z/OS is not configured securely</t>
  </si>
  <si>
    <t>HTC98</t>
  </si>
  <si>
    <t>The IBM DB2 v12 on z/OS is not configured securely</t>
  </si>
  <si>
    <t>HTC99</t>
  </si>
  <si>
    <t>The Cisco ASA 9.x (FW or VPN) is not configured securely</t>
  </si>
  <si>
    <t>HTC140</t>
  </si>
  <si>
    <t>The Windows 11 workstation has not been configured securely</t>
  </si>
  <si>
    <t>HTC141</t>
  </si>
  <si>
    <t>The Windows 2022 Server has not been configured securely</t>
  </si>
  <si>
    <t>HTC142</t>
  </si>
  <si>
    <t>The Kubernetes container has not been configured securely</t>
  </si>
  <si>
    <t>HTC143</t>
  </si>
  <si>
    <t>The Red Hat Open Shift container has not been configured securely</t>
  </si>
  <si>
    <t>HTC144</t>
  </si>
  <si>
    <t>The Docker container has not been configured securely</t>
  </si>
  <si>
    <t>HTC145</t>
  </si>
  <si>
    <t xml:space="preserve">The containerized technology has not been configured securely </t>
  </si>
  <si>
    <t>HTC146</t>
  </si>
  <si>
    <t>The DB2 v11 for LUW relational database management system (RDBMS) is not configured securely</t>
  </si>
  <si>
    <t>HTC147</t>
  </si>
  <si>
    <t>The DB2 v13 for Z/OS database management system is not configured securely</t>
  </si>
  <si>
    <t>HTC148</t>
  </si>
  <si>
    <t>The IBM z/OS 2.5 mainframe is not configured securely</t>
  </si>
  <si>
    <t>HTC149</t>
  </si>
  <si>
    <t>The Palo Alto Firewall running PanOS 10 is not configured securely</t>
  </si>
  <si>
    <t>HTC150</t>
  </si>
  <si>
    <t>The Cisco switch/router running iOS 17 is not configured securely</t>
  </si>
  <si>
    <t>HTC151</t>
  </si>
  <si>
    <t>The MacOS 12 operating system is not configured securely</t>
  </si>
  <si>
    <t>HTC152</t>
  </si>
  <si>
    <t>The OEL 9.0 Server is not configured securely</t>
  </si>
  <si>
    <t>HTC153</t>
  </si>
  <si>
    <t>The RHEL 9.0 Server is not configured securely</t>
  </si>
  <si>
    <t>HTC154</t>
  </si>
  <si>
    <t>The Rocky Linux 9 Server is not configured securely</t>
  </si>
  <si>
    <t>HTC155</t>
  </si>
  <si>
    <t>The MacOS 13 operating system is not configured securely</t>
  </si>
  <si>
    <t>HTC156</t>
  </si>
  <si>
    <t>The Palo Alto 11 firewall is not configured securely</t>
  </si>
  <si>
    <t>HTC157</t>
  </si>
  <si>
    <t>The FortiGate Firewall is not configured securely</t>
  </si>
  <si>
    <t>HTC158</t>
  </si>
  <si>
    <t>The NGNIX Web Server is not configured securely</t>
  </si>
  <si>
    <t>HTC159</t>
  </si>
  <si>
    <t>The SQL Server 2022 database is not configured securely</t>
  </si>
  <si>
    <t>HTC160</t>
  </si>
  <si>
    <t>The Debian 11 operating system is not configured securely</t>
  </si>
  <si>
    <t>First</t>
  </si>
  <si>
    <t>Dates</t>
  </si>
  <si>
    <t>Last</t>
  </si>
  <si>
    <t xml:space="preserve">The targeted implementation date for this recommendation is </t>
  </si>
  <si>
    <t>, which is 3 months from the date of the closing conference. Please report the finding status, including the detailed actions proposed or taken and the agency’s actual or planned implementation date, in the CAP provided with this report.  IRS will monitor completion against the agency’s planned implementation date.  To close this finding, please provide %CAPCHART% with the agency’s CAP.</t>
  </si>
  <si>
    <t>, which is 6 months from the date of the closing conference. Please report the finding status, including the detailed actions proposed or taken and the agency’s actual or planned implementation date, in the CAP provided with this report.  IRS will monitor completion against the agency’s planned implementation date.  To close this finding, please provide %CAPCHART% with the agency’s CAP.</t>
  </si>
  <si>
    <t>, which is 9 months from the date of the closing conference. Please report the finding status, including the detailed actions proposed or taken and the agency’s actual or planned implementation date, in the CAP provided with this report.  IRS will monitor completion against the agency’s planned implementation date.</t>
  </si>
  <si>
    <t>, which is 12 months from the date of the closing conference. Please report the finding status, including the detailed actions proposed or taken and the agency’s actual or planned implementation date, in the CAP provided with this report.  IRS will monitor completion against the agency’s planned implementation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</si>
</sst>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m/d/yyyy;@"/>
    <numFmt numFmtId="165" formatCode="[&lt;=9999999]###\-####;\(###\)\ ###\-####"/>
    <numFmt numFmtId="166" formatCode="0.0"/>
    <numFmt numFmtId="167" formatCode="[$-409]mmmm\ d\,\ yyyy;@"/>
    <numFmt numFmtId="168" formatCode="mm/dd/yyyy"/>
  </numFmts>
  <fonts count="28" x14ac:knownFonts="1">
    <font>
      <sz val="11"/>
      <color indexed="8"/>
      <name val="Calibri"/>
    </font>
    <font>
      <sz val="11"/>
      <color theme="1"/>
      <name val="Calibri"/>
      <family val="2"/>
      <scheme val="minor"/>
    </font>
    <font>
      <sz val="11"/>
      <color theme="1"/>
      <name val="Calibri"/>
      <family val="2"/>
      <scheme val="minor"/>
    </font>
    <font>
      <sz val="11"/>
      <color indexed="8"/>
      <name val="Calibri"/>
      <family val="2"/>
    </font>
    <font>
      <b/>
      <sz val="12"/>
      <name val="Arial"/>
      <family val="2"/>
    </font>
    <font>
      <sz val="10"/>
      <name val="Arial"/>
      <family val="2"/>
    </font>
    <font>
      <sz val="12"/>
      <name val="Arial"/>
      <family val="2"/>
    </font>
    <font>
      <sz val="10"/>
      <color indexed="8"/>
      <name val="Arial"/>
      <family val="2"/>
    </font>
    <font>
      <b/>
      <sz val="10"/>
      <name val="Arial"/>
      <family val="2"/>
    </font>
    <font>
      <i/>
      <sz val="10"/>
      <name val="Arial"/>
      <family val="2"/>
    </font>
    <font>
      <i/>
      <sz val="9"/>
      <name val="Arial"/>
      <family val="2"/>
    </font>
    <font>
      <sz val="11"/>
      <color theme="1"/>
      <name val="Calibri"/>
      <family val="2"/>
      <scheme val="minor"/>
    </font>
    <font>
      <b/>
      <sz val="10"/>
      <color theme="1"/>
      <name val="Arial"/>
      <family val="2"/>
    </font>
    <font>
      <b/>
      <i/>
      <sz val="10"/>
      <name val="Arial"/>
      <family val="2"/>
    </font>
    <font>
      <sz val="10"/>
      <color theme="0"/>
      <name val="Arial"/>
      <family val="2"/>
    </font>
    <font>
      <b/>
      <sz val="10"/>
      <color rgb="FFFF0000"/>
      <name val="Arial"/>
      <family val="2"/>
    </font>
    <font>
      <sz val="10"/>
      <color theme="1"/>
      <name val="Arial"/>
      <family val="2"/>
    </font>
    <font>
      <b/>
      <sz val="11"/>
      <color rgb="FFFF0000"/>
      <name val="Calibri"/>
      <family val="2"/>
    </font>
    <font>
      <sz val="11"/>
      <color theme="0"/>
      <name val="Calibri"/>
      <family val="2"/>
    </font>
    <font>
      <sz val="10"/>
      <color theme="1" tint="4.9989318521683403E-2"/>
      <name val="Arial"/>
      <family val="2"/>
    </font>
    <font>
      <sz val="8"/>
      <name val="Calibri"/>
      <family val="2"/>
    </font>
    <font>
      <sz val="8"/>
      <name val="Calibri"/>
      <family val="2"/>
    </font>
    <font>
      <sz val="8"/>
      <name val="Calibri"/>
      <family val="2"/>
    </font>
    <font>
      <sz val="11"/>
      <color theme="1" tint="4.9989318521683403E-2"/>
      <name val="Arial"/>
      <family val="2"/>
    </font>
    <font>
      <sz val="10"/>
      <name val="Arial"/>
      <family val="2"/>
    </font>
    <font>
      <b/>
      <sz val="11"/>
      <color rgb="FF000000"/>
      <name val="Calibri"/>
      <family val="2"/>
    </font>
    <font>
      <sz val="12"/>
      <color rgb="FF000000"/>
      <name val="Calibri"/>
      <family val="2"/>
    </font>
    <font>
      <sz val="8"/>
      <name val="Calibri"/>
    </font>
  </fonts>
  <fills count="12">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indexed="55"/>
        <bgColor indexed="64"/>
      </patternFill>
    </fill>
    <fill>
      <patternFill patternType="solid">
        <fgColor rgb="FFFF0000"/>
        <bgColor indexed="64"/>
      </patternFill>
    </fill>
    <fill>
      <patternFill patternType="solid">
        <fgColor theme="0"/>
        <bgColor indexed="64"/>
      </patternFill>
    </fill>
    <fill>
      <patternFill patternType="solid">
        <fgColor rgb="FFAFD7FF"/>
        <bgColor indexed="64"/>
      </patternFill>
    </fill>
    <fill>
      <patternFill patternType="solid">
        <fgColor theme="0" tint="-0.249977111117893"/>
        <bgColor indexed="64"/>
      </patternFill>
    </fill>
    <fill>
      <patternFill patternType="solid">
        <fgColor rgb="FFB2B2B2"/>
        <bgColor indexed="64"/>
      </patternFill>
    </fill>
    <fill>
      <patternFill patternType="solid">
        <fgColor rgb="FFD0CECE"/>
        <bgColor rgb="FF000000"/>
      </patternFill>
    </fill>
    <fill>
      <patternFill patternType="solid">
        <fgColor rgb="FFFFFFFF"/>
        <bgColor rgb="FF000000"/>
      </patternFill>
    </fill>
  </fills>
  <borders count="64">
    <border>
      <left/>
      <right/>
      <top/>
      <bottom/>
      <diagonal/>
    </border>
    <border>
      <left style="thin">
        <color indexed="63"/>
      </left>
      <right/>
      <top/>
      <bottom/>
      <diagonal/>
    </border>
    <border>
      <left/>
      <right style="thin">
        <color indexed="64"/>
      </right>
      <top/>
      <bottom/>
      <diagonal/>
    </border>
    <border>
      <left style="thin">
        <color indexed="63"/>
      </left>
      <right/>
      <top/>
      <bottom style="thin">
        <color indexed="63"/>
      </bottom>
      <diagonal/>
    </border>
    <border>
      <left/>
      <right/>
      <top/>
      <bottom style="thin">
        <color indexed="63"/>
      </bottom>
      <diagonal/>
    </border>
    <border>
      <left/>
      <right style="thin">
        <color indexed="64"/>
      </right>
      <top/>
      <bottom style="thin">
        <color indexed="63"/>
      </bottom>
      <diagonal/>
    </border>
    <border>
      <left/>
      <right style="thin">
        <color indexed="63"/>
      </right>
      <top/>
      <bottom/>
      <diagonal/>
    </border>
    <border>
      <left/>
      <right style="thin">
        <color indexed="63"/>
      </right>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3"/>
      </right>
      <top style="thin">
        <color indexed="64"/>
      </top>
      <bottom style="thin">
        <color indexed="64"/>
      </bottom>
      <diagonal/>
    </border>
    <border>
      <left style="thin">
        <color indexed="63"/>
      </left>
      <right style="thin">
        <color indexed="63"/>
      </right>
      <top/>
      <bottom/>
      <diagonal/>
    </border>
    <border>
      <left style="thin">
        <color indexed="64"/>
      </left>
      <right/>
      <top/>
      <bottom style="thin">
        <color indexed="63"/>
      </bottom>
      <diagonal/>
    </border>
    <border>
      <left style="thin">
        <color indexed="64"/>
      </left>
      <right style="thin">
        <color indexed="64"/>
      </right>
      <top/>
      <bottom/>
      <diagonal/>
    </border>
    <border>
      <left/>
      <right/>
      <top style="thin">
        <color theme="4" tint="0.39997558519241921"/>
      </top>
      <bottom style="thin">
        <color theme="4" tint="0.39997558519241921"/>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3"/>
      </left>
      <right/>
      <top style="thin">
        <color indexed="63"/>
      </top>
      <bottom/>
      <diagonal/>
    </border>
    <border>
      <left/>
      <right/>
      <top style="thin">
        <color indexed="63"/>
      </top>
      <bottom/>
      <diagonal/>
    </border>
    <border>
      <left/>
      <right style="thin">
        <color indexed="64"/>
      </right>
      <top style="thin">
        <color indexed="63"/>
      </top>
      <bottom/>
      <diagonal/>
    </border>
    <border>
      <left style="thin">
        <color indexed="63"/>
      </left>
      <right/>
      <top style="thin">
        <color indexed="63"/>
      </top>
      <bottom style="thin">
        <color indexed="63"/>
      </bottom>
      <diagonal/>
    </border>
    <border>
      <left/>
      <right/>
      <top style="thin">
        <color indexed="63"/>
      </top>
      <bottom style="thin">
        <color indexed="63"/>
      </bottom>
      <diagonal/>
    </border>
    <border>
      <left/>
      <right style="thin">
        <color indexed="64"/>
      </right>
      <top style="thin">
        <color indexed="63"/>
      </top>
      <bottom style="thin">
        <color indexed="63"/>
      </bottom>
      <diagonal/>
    </border>
    <border>
      <left/>
      <right style="thin">
        <color indexed="63"/>
      </right>
      <top style="thin">
        <color indexed="63"/>
      </top>
      <bottom style="thin">
        <color indexed="63"/>
      </bottom>
      <diagonal/>
    </border>
    <border>
      <left style="thin">
        <color indexed="63"/>
      </left>
      <right style="thin">
        <color indexed="64"/>
      </right>
      <top style="thin">
        <color indexed="63"/>
      </top>
      <bottom style="thin">
        <color indexed="63"/>
      </bottom>
      <diagonal/>
    </border>
    <border>
      <left/>
      <right style="thin">
        <color indexed="63"/>
      </right>
      <top style="thin">
        <color indexed="63"/>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3"/>
      </bottom>
      <diagonal/>
    </border>
    <border>
      <left/>
      <right/>
      <top style="thin">
        <color indexed="64"/>
      </top>
      <bottom style="thin">
        <color indexed="63"/>
      </bottom>
      <diagonal/>
    </border>
    <border>
      <left/>
      <right style="thin">
        <color indexed="64"/>
      </right>
      <top style="thin">
        <color indexed="64"/>
      </top>
      <bottom style="thin">
        <color indexed="63"/>
      </bottom>
      <diagonal/>
    </border>
    <border>
      <left style="thin">
        <color indexed="63"/>
      </left>
      <right style="thin">
        <color indexed="63"/>
      </right>
      <top style="thin">
        <color indexed="64"/>
      </top>
      <bottom style="thin">
        <color indexed="64"/>
      </bottom>
      <diagonal/>
    </border>
    <border>
      <left style="thin">
        <color indexed="63"/>
      </left>
      <right style="thin">
        <color indexed="64"/>
      </right>
      <top style="thin">
        <color indexed="64"/>
      </top>
      <bottom style="thin">
        <color indexed="64"/>
      </bottom>
      <diagonal/>
    </border>
    <border>
      <left style="thin">
        <color indexed="64"/>
      </left>
      <right/>
      <top style="thin">
        <color indexed="63"/>
      </top>
      <bottom style="thin">
        <color indexed="63"/>
      </bottom>
      <diagonal/>
    </border>
    <border>
      <left style="thin">
        <color indexed="63"/>
      </left>
      <right style="thin">
        <color indexed="63"/>
      </right>
      <top style="thin">
        <color indexed="63"/>
      </top>
      <bottom style="thin">
        <color indexed="63"/>
      </bottom>
      <diagonal/>
    </border>
    <border>
      <left style="thin">
        <color indexed="64"/>
      </left>
      <right/>
      <top style="thin">
        <color indexed="63"/>
      </top>
      <bottom style="thin">
        <color indexed="64"/>
      </bottom>
      <diagonal/>
    </border>
    <border>
      <left/>
      <right style="thin">
        <color indexed="63"/>
      </right>
      <top style="thin">
        <color indexed="63"/>
      </top>
      <bottom style="thin">
        <color indexed="64"/>
      </bottom>
      <diagonal/>
    </border>
    <border>
      <left style="thin">
        <color indexed="63"/>
      </left>
      <right style="thin">
        <color indexed="63"/>
      </right>
      <top style="thin">
        <color indexed="63"/>
      </top>
      <bottom style="thin">
        <color indexed="64"/>
      </bottom>
      <diagonal/>
    </border>
    <border>
      <left style="thin">
        <color indexed="63"/>
      </left>
      <right style="thin">
        <color indexed="64"/>
      </right>
      <top style="thin">
        <color indexed="63"/>
      </top>
      <bottom style="thin">
        <color indexed="64"/>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3"/>
      </top>
      <bottom style="thin">
        <color indexed="63"/>
      </bottom>
      <diagonal/>
    </border>
    <border>
      <left/>
      <right style="thin">
        <color indexed="63"/>
      </right>
      <top style="thin">
        <color indexed="63"/>
      </top>
      <bottom style="thin">
        <color indexed="63"/>
      </bottom>
      <diagonal/>
    </border>
    <border>
      <left style="thin">
        <color indexed="64"/>
      </left>
      <right/>
      <top style="thin">
        <color indexed="63"/>
      </top>
      <bottom style="thin">
        <color indexed="63"/>
      </bottom>
      <diagonal/>
    </border>
    <border>
      <left/>
      <right style="thin">
        <color indexed="64"/>
      </right>
      <top style="thin">
        <color indexed="63"/>
      </top>
      <bottom style="thin">
        <color indexed="63"/>
      </bottom>
      <diagonal/>
    </border>
    <border>
      <left style="thin">
        <color indexed="64"/>
      </left>
      <right/>
      <top style="thin">
        <color indexed="63"/>
      </top>
      <bottom/>
      <diagonal/>
    </border>
    <border>
      <left/>
      <right/>
      <top style="thin">
        <color indexed="63"/>
      </top>
      <bottom/>
      <diagonal/>
    </border>
    <border>
      <left/>
      <right style="thin">
        <color indexed="64"/>
      </right>
      <top style="thin">
        <color indexed="63"/>
      </top>
      <bottom/>
      <diagonal/>
    </border>
    <border>
      <left/>
      <right style="thin">
        <color indexed="63"/>
      </right>
      <top style="thin">
        <color indexed="63"/>
      </top>
      <bottom/>
      <diagonal/>
    </border>
    <border>
      <left style="thin">
        <color indexed="63"/>
      </left>
      <right/>
      <top style="thin">
        <color indexed="63"/>
      </top>
      <bottom style="thin">
        <color indexed="63"/>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3"/>
      </top>
      <bottom/>
      <diagonal/>
    </border>
    <border>
      <left style="thin">
        <color indexed="63"/>
      </left>
      <right/>
      <top style="thin">
        <color indexed="63"/>
      </top>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s>
  <cellStyleXfs count="11">
    <xf numFmtId="0" fontId="0" fillId="0" borderId="0" applyFill="0" applyProtection="0"/>
    <xf numFmtId="0" fontId="5" fillId="0" borderId="0"/>
    <xf numFmtId="0" fontId="5" fillId="0" borderId="0"/>
    <xf numFmtId="0" fontId="5" fillId="0" borderId="0"/>
    <xf numFmtId="0" fontId="3" fillId="0" borderId="0" applyFill="0" applyProtection="0"/>
    <xf numFmtId="0" fontId="3" fillId="0" borderId="0" applyFill="0" applyProtection="0"/>
    <xf numFmtId="0" fontId="11" fillId="0" borderId="0"/>
    <xf numFmtId="0" fontId="5" fillId="0" borderId="0"/>
    <xf numFmtId="0" fontId="2" fillId="0" borderId="0"/>
    <xf numFmtId="0" fontId="7" fillId="0" borderId="0"/>
    <xf numFmtId="0" fontId="24" fillId="0" borderId="0"/>
  </cellStyleXfs>
  <cellXfs count="349">
    <xf numFmtId="0" fontId="0" fillId="0" borderId="0" xfId="0" applyFill="1" applyProtection="1"/>
    <xf numFmtId="0" fontId="0" fillId="0" borderId="0" xfId="0" applyProtection="1"/>
    <xf numFmtId="0" fontId="4" fillId="2" borderId="1" xfId="0" applyFont="1" applyFill="1" applyBorder="1" applyProtection="1"/>
    <xf numFmtId="0" fontId="6" fillId="2" borderId="0" xfId="0" applyFont="1" applyFill="1" applyProtection="1"/>
    <xf numFmtId="0" fontId="6" fillId="2" borderId="2" xfId="0" applyFont="1" applyFill="1" applyBorder="1" applyProtection="1"/>
    <xf numFmtId="0" fontId="5" fillId="2" borderId="0" xfId="0" applyFont="1" applyFill="1" applyProtection="1"/>
    <xf numFmtId="0" fontId="5" fillId="2" borderId="2" xfId="0" applyFont="1" applyFill="1" applyBorder="1" applyProtection="1"/>
    <xf numFmtId="0" fontId="0" fillId="2" borderId="3" xfId="0" applyFill="1" applyBorder="1" applyProtection="1"/>
    <xf numFmtId="0" fontId="5" fillId="2" borderId="4" xfId="0" applyFont="1" applyFill="1" applyBorder="1" applyProtection="1"/>
    <xf numFmtId="0" fontId="5" fillId="2" borderId="5" xfId="0" applyFont="1" applyFill="1" applyBorder="1" applyProtection="1"/>
    <xf numFmtId="0" fontId="5" fillId="3" borderId="1" xfId="0" applyFont="1" applyFill="1" applyBorder="1" applyAlignment="1" applyProtection="1">
      <alignment vertical="top"/>
    </xf>
    <xf numFmtId="0" fontId="0" fillId="3" borderId="0" xfId="0" applyFill="1" applyAlignment="1" applyProtection="1">
      <alignment vertical="top"/>
    </xf>
    <xf numFmtId="0" fontId="0" fillId="3" borderId="2" xfId="0" applyFill="1" applyBorder="1" applyAlignment="1" applyProtection="1">
      <alignment vertical="top"/>
    </xf>
    <xf numFmtId="0" fontId="0" fillId="3" borderId="3" xfId="0" applyFill="1" applyBorder="1" applyAlignment="1" applyProtection="1">
      <alignment vertical="top"/>
    </xf>
    <xf numFmtId="0" fontId="0" fillId="3" borderId="4" xfId="0" applyFill="1" applyBorder="1" applyAlignment="1" applyProtection="1">
      <alignment vertical="top"/>
    </xf>
    <xf numFmtId="0" fontId="0" fillId="3" borderId="5" xfId="0" applyFill="1" applyBorder="1" applyAlignment="1" applyProtection="1">
      <alignment vertical="top"/>
    </xf>
    <xf numFmtId="0" fontId="0" fillId="0" borderId="0" xfId="0"/>
    <xf numFmtId="0" fontId="0" fillId="0" borderId="0" xfId="0" applyFill="1"/>
    <xf numFmtId="0" fontId="5" fillId="0" borderId="0" xfId="0" applyFont="1" applyFill="1" applyProtection="1"/>
    <xf numFmtId="0" fontId="5" fillId="0" borderId="0" xfId="0" applyFont="1" applyProtection="1"/>
    <xf numFmtId="0" fontId="8" fillId="3" borderId="3" xfId="0" applyFont="1" applyFill="1" applyBorder="1" applyAlignment="1" applyProtection="1">
      <alignment vertical="top"/>
    </xf>
    <xf numFmtId="0" fontId="8" fillId="3" borderId="4" xfId="0" applyFont="1" applyFill="1" applyBorder="1" applyAlignment="1" applyProtection="1">
      <alignment vertical="top"/>
    </xf>
    <xf numFmtId="0" fontId="8" fillId="3" borderId="7" xfId="0" applyFont="1" applyFill="1" applyBorder="1" applyAlignment="1" applyProtection="1">
      <alignment vertical="top"/>
    </xf>
    <xf numFmtId="0" fontId="8" fillId="3" borderId="1" xfId="0" applyFont="1" applyFill="1" applyBorder="1" applyAlignment="1" applyProtection="1">
      <alignment vertical="top"/>
    </xf>
    <xf numFmtId="0" fontId="8" fillId="3" borderId="0" xfId="0" applyFont="1" applyFill="1" applyAlignment="1" applyProtection="1">
      <alignment vertical="top"/>
    </xf>
    <xf numFmtId="0" fontId="8" fillId="3" borderId="6" xfId="0" applyFont="1" applyFill="1" applyBorder="1" applyAlignment="1" applyProtection="1">
      <alignment vertical="top"/>
    </xf>
    <xf numFmtId="0" fontId="5" fillId="2" borderId="4" xfId="0" applyFont="1" applyFill="1" applyBorder="1" applyAlignment="1">
      <alignment vertical="center"/>
    </xf>
    <xf numFmtId="0" fontId="5" fillId="2" borderId="7" xfId="0" applyFont="1" applyFill="1" applyBorder="1" applyAlignment="1">
      <alignment vertical="center"/>
    </xf>
    <xf numFmtId="0" fontId="7" fillId="2" borderId="1" xfId="0" applyFont="1" applyFill="1" applyBorder="1" applyProtection="1"/>
    <xf numFmtId="0" fontId="7" fillId="0" borderId="0" xfId="0" applyFont="1" applyFill="1" applyAlignment="1" applyProtection="1">
      <alignment vertical="top" wrapText="1"/>
    </xf>
    <xf numFmtId="0" fontId="0" fillId="6" borderId="0" xfId="0" applyFill="1" applyProtection="1"/>
    <xf numFmtId="0" fontId="0" fillId="6" borderId="2" xfId="0" applyFill="1" applyBorder="1" applyProtection="1"/>
    <xf numFmtId="0" fontId="5" fillId="6" borderId="0" xfId="0" applyFont="1" applyFill="1" applyAlignment="1">
      <alignment vertical="center"/>
    </xf>
    <xf numFmtId="0" fontId="0" fillId="6" borderId="9" xfId="0" applyFill="1" applyBorder="1"/>
    <xf numFmtId="0" fontId="10" fillId="7" borderId="14" xfId="0" applyFont="1" applyFill="1" applyBorder="1" applyAlignment="1">
      <alignment horizontal="center" vertical="center" wrapText="1"/>
    </xf>
    <xf numFmtId="0" fontId="9" fillId="6" borderId="9" xfId="0" applyFont="1" applyFill="1" applyBorder="1" applyAlignment="1">
      <alignment vertical="top"/>
    </xf>
    <xf numFmtId="0" fontId="9" fillId="0" borderId="8" xfId="0" applyFont="1" applyBorder="1" applyAlignment="1">
      <alignment horizontal="center" vertical="center"/>
    </xf>
    <xf numFmtId="0" fontId="10" fillId="7" borderId="13" xfId="0" applyFont="1" applyFill="1" applyBorder="1" applyAlignment="1">
      <alignment horizontal="center" vertical="center"/>
    </xf>
    <xf numFmtId="0" fontId="10" fillId="6" borderId="0" xfId="0" applyFont="1" applyFill="1" applyAlignment="1">
      <alignment horizontal="center" vertical="center"/>
    </xf>
    <xf numFmtId="0" fontId="5" fillId="0" borderId="8" xfId="0" applyFont="1" applyBorder="1" applyAlignment="1">
      <alignment horizontal="center" vertical="center"/>
    </xf>
    <xf numFmtId="0" fontId="9" fillId="0" borderId="8" xfId="0" applyFont="1" applyFill="1" applyBorder="1" applyAlignment="1">
      <alignment horizontal="center" vertical="top" wrapText="1"/>
    </xf>
    <xf numFmtId="0" fontId="0" fillId="6" borderId="0" xfId="0" applyFill="1"/>
    <xf numFmtId="0" fontId="5" fillId="6" borderId="1" xfId="0" applyFont="1" applyFill="1" applyBorder="1" applyAlignment="1">
      <alignment vertical="top"/>
    </xf>
    <xf numFmtId="0" fontId="5" fillId="6" borderId="0" xfId="0" applyFont="1" applyFill="1" applyAlignment="1">
      <alignment vertical="top"/>
    </xf>
    <xf numFmtId="0" fontId="5" fillId="6" borderId="6" xfId="0" applyFont="1" applyFill="1" applyBorder="1" applyAlignment="1">
      <alignment vertical="top"/>
    </xf>
    <xf numFmtId="0" fontId="5" fillId="6" borderId="4" xfId="0" applyFont="1" applyFill="1" applyBorder="1" applyAlignment="1">
      <alignment vertical="top"/>
    </xf>
    <xf numFmtId="0" fontId="5" fillId="6" borderId="7" xfId="0" applyFont="1" applyFill="1" applyBorder="1" applyAlignment="1">
      <alignment vertical="top"/>
    </xf>
    <xf numFmtId="0" fontId="0" fillId="6" borderId="2" xfId="0" applyFill="1" applyBorder="1"/>
    <xf numFmtId="0" fontId="8" fillId="6" borderId="0" xfId="0" applyFont="1" applyFill="1"/>
    <xf numFmtId="0" fontId="9" fillId="6" borderId="0" xfId="0" applyFont="1" applyFill="1" applyAlignment="1">
      <alignment vertical="top"/>
    </xf>
    <xf numFmtId="0" fontId="9" fillId="6" borderId="0" xfId="0" applyFont="1" applyFill="1" applyAlignment="1">
      <alignment vertical="top" wrapText="1"/>
    </xf>
    <xf numFmtId="0" fontId="0" fillId="6" borderId="10" xfId="0" applyFill="1" applyBorder="1"/>
    <xf numFmtId="0" fontId="0" fillId="6" borderId="11" xfId="0" applyFill="1" applyBorder="1"/>
    <xf numFmtId="0" fontId="9" fillId="6" borderId="11" xfId="0" applyFont="1" applyFill="1" applyBorder="1" applyAlignment="1">
      <alignment vertical="top" wrapText="1"/>
    </xf>
    <xf numFmtId="0" fontId="0" fillId="6" borderId="12" xfId="0" applyFill="1" applyBorder="1"/>
    <xf numFmtId="0" fontId="8" fillId="9" borderId="9" xfId="0" applyFont="1" applyFill="1" applyBorder="1" applyAlignment="1" applyProtection="1">
      <alignment vertical="top"/>
    </xf>
    <xf numFmtId="0" fontId="8" fillId="9" borderId="0" xfId="0" applyFont="1" applyFill="1" applyAlignment="1" applyProtection="1">
      <alignment vertical="top"/>
    </xf>
    <xf numFmtId="0" fontId="8" fillId="9" borderId="2" xfId="0" applyFont="1" applyFill="1" applyBorder="1" applyAlignment="1" applyProtection="1">
      <alignment vertical="top"/>
    </xf>
    <xf numFmtId="0" fontId="8" fillId="9" borderId="10" xfId="0" applyFont="1" applyFill="1" applyBorder="1" applyAlignment="1" applyProtection="1">
      <alignment vertical="top"/>
    </xf>
    <xf numFmtId="0" fontId="8" fillId="9" borderId="11" xfId="0" applyFont="1" applyFill="1" applyBorder="1" applyAlignment="1" applyProtection="1">
      <alignment vertical="top"/>
    </xf>
    <xf numFmtId="0" fontId="8" fillId="9" borderId="12" xfId="0" applyFont="1" applyFill="1" applyBorder="1" applyAlignment="1" applyProtection="1">
      <alignment vertical="top"/>
    </xf>
    <xf numFmtId="0" fontId="5" fillId="6" borderId="0" xfId="0" applyFont="1" applyFill="1" applyProtection="1"/>
    <xf numFmtId="0" fontId="5" fillId="6" borderId="4" xfId="0" applyFont="1" applyFill="1" applyBorder="1" applyAlignment="1" applyProtection="1">
      <alignment horizontal="center" vertical="top"/>
    </xf>
    <xf numFmtId="0" fontId="5" fillId="6" borderId="3" xfId="0" applyFont="1" applyFill="1" applyBorder="1" applyAlignment="1" applyProtection="1">
      <alignment vertical="top"/>
    </xf>
    <xf numFmtId="0" fontId="5" fillId="6" borderId="4" xfId="0" applyFont="1" applyFill="1" applyBorder="1" applyAlignment="1" applyProtection="1">
      <alignment vertical="top"/>
    </xf>
    <xf numFmtId="0" fontId="5" fillId="6" borderId="7" xfId="0" applyFont="1" applyFill="1" applyBorder="1" applyAlignment="1" applyProtection="1">
      <alignment vertical="top"/>
    </xf>
    <xf numFmtId="0" fontId="5" fillId="6" borderId="1" xfId="0" applyFont="1" applyFill="1" applyBorder="1" applyAlignment="1" applyProtection="1">
      <alignment vertical="top"/>
    </xf>
    <xf numFmtId="0" fontId="5" fillId="6" borderId="0" xfId="0" applyFont="1" applyFill="1" applyAlignment="1" applyProtection="1">
      <alignment vertical="top"/>
    </xf>
    <xf numFmtId="0" fontId="5" fillId="6" borderId="6" xfId="0" applyFont="1" applyFill="1" applyBorder="1" applyAlignment="1" applyProtection="1">
      <alignment vertical="top"/>
    </xf>
    <xf numFmtId="0" fontId="13" fillId="0" borderId="8" xfId="0" applyFont="1" applyBorder="1" applyAlignment="1">
      <alignment horizontal="center" vertical="center"/>
    </xf>
    <xf numFmtId="0" fontId="13" fillId="0" borderId="8" xfId="0" applyFont="1" applyBorder="1" applyAlignment="1">
      <alignment horizontal="center" vertical="center" wrapText="1"/>
    </xf>
    <xf numFmtId="9" fontId="13" fillId="0" borderId="8" xfId="0" applyNumberFormat="1" applyFont="1" applyFill="1" applyBorder="1" applyAlignment="1">
      <alignment horizontal="center" vertical="center"/>
    </xf>
    <xf numFmtId="0" fontId="3" fillId="6" borderId="0" xfId="0" applyFont="1" applyFill="1" applyProtection="1"/>
    <xf numFmtId="0" fontId="13" fillId="0" borderId="8" xfId="0" applyFont="1" applyBorder="1" applyAlignment="1">
      <alignment horizontal="center"/>
    </xf>
    <xf numFmtId="0" fontId="14" fillId="6" borderId="0" xfId="0" applyFont="1" applyFill="1"/>
    <xf numFmtId="0" fontId="15" fillId="6" borderId="0" xfId="0" applyFont="1" applyFill="1"/>
    <xf numFmtId="0" fontId="5" fillId="0" borderId="8" xfId="0" applyFont="1" applyBorder="1" applyAlignment="1">
      <alignment horizontal="center" vertical="center" wrapText="1"/>
    </xf>
    <xf numFmtId="0" fontId="7" fillId="6" borderId="0" xfId="0" applyFont="1" applyFill="1"/>
    <xf numFmtId="0" fontId="7" fillId="0" borderId="0" xfId="0" applyFont="1"/>
    <xf numFmtId="0" fontId="7" fillId="0" borderId="0" xfId="0" applyFont="1" applyFill="1"/>
    <xf numFmtId="49" fontId="7" fillId="6" borderId="0" xfId="0" applyNumberFormat="1" applyFont="1" applyFill="1"/>
    <xf numFmtId="49" fontId="7" fillId="0" borderId="0" xfId="0" applyNumberFormat="1" applyFont="1"/>
    <xf numFmtId="0" fontId="8" fillId="7" borderId="15" xfId="0" applyFont="1" applyFill="1" applyBorder="1" applyAlignment="1" applyProtection="1">
      <alignment horizontal="left" vertical="top" wrapText="1"/>
    </xf>
    <xf numFmtId="0" fontId="8" fillId="8" borderId="6" xfId="0" applyFont="1" applyFill="1" applyBorder="1" applyAlignment="1" applyProtection="1">
      <alignment horizontal="left" vertical="top" wrapText="1"/>
    </xf>
    <xf numFmtId="0" fontId="8" fillId="8" borderId="15" xfId="0" applyFont="1" applyFill="1" applyBorder="1" applyAlignment="1" applyProtection="1">
      <alignment horizontal="left" vertical="top" wrapText="1"/>
    </xf>
    <xf numFmtId="0" fontId="7" fillId="0" borderId="0" xfId="0" applyFont="1" applyFill="1" applyAlignment="1" applyProtection="1">
      <alignment horizontal="center" vertical="center" wrapText="1"/>
    </xf>
    <xf numFmtId="0" fontId="0" fillId="0" borderId="0" xfId="0" applyFill="1" applyAlignment="1">
      <alignment vertical="top" wrapText="1"/>
    </xf>
    <xf numFmtId="0" fontId="0" fillId="0" borderId="0" xfId="0" applyFill="1" applyProtection="1">
      <protection locked="0"/>
    </xf>
    <xf numFmtId="0" fontId="7" fillId="8" borderId="0" xfId="0" applyFont="1" applyFill="1" applyAlignment="1" applyProtection="1">
      <alignment wrapText="1"/>
    </xf>
    <xf numFmtId="0" fontId="7" fillId="0" borderId="0" xfId="0" applyFont="1" applyFill="1" applyAlignment="1" applyProtection="1">
      <alignment wrapText="1"/>
    </xf>
    <xf numFmtId="0" fontId="7" fillId="0" borderId="0" xfId="0" applyFont="1" applyFill="1" applyAlignment="1" applyProtection="1">
      <alignment horizontal="left" wrapText="1"/>
    </xf>
    <xf numFmtId="0" fontId="7" fillId="0" borderId="0" xfId="0" applyFont="1" applyFill="1" applyAlignment="1" applyProtection="1">
      <alignment vertical="center" wrapText="1"/>
    </xf>
    <xf numFmtId="0" fontId="7" fillId="0" borderId="0" xfId="0" applyFont="1" applyFill="1" applyAlignment="1" applyProtection="1">
      <alignment horizontal="center" wrapText="1"/>
    </xf>
    <xf numFmtId="0" fontId="0" fillId="0" borderId="0" xfId="0" applyFill="1" applyAlignment="1" applyProtection="1">
      <alignment wrapText="1"/>
    </xf>
    <xf numFmtId="0" fontId="5" fillId="0" borderId="0" xfId="1"/>
    <xf numFmtId="0" fontId="5" fillId="0" borderId="0" xfId="1" applyAlignment="1">
      <alignment wrapText="1"/>
    </xf>
    <xf numFmtId="167" fontId="8" fillId="0" borderId="0" xfId="1" applyNumberFormat="1" applyFont="1"/>
    <xf numFmtId="168" fontId="8" fillId="0" borderId="0" xfId="1" applyNumberFormat="1" applyFont="1"/>
    <xf numFmtId="49" fontId="8" fillId="0" borderId="0" xfId="1" applyNumberFormat="1" applyFont="1"/>
    <xf numFmtId="0" fontId="5" fillId="6" borderId="9" xfId="0" applyFont="1" applyFill="1" applyBorder="1" applyAlignment="1">
      <alignment vertical="top"/>
    </xf>
    <xf numFmtId="0" fontId="5" fillId="6" borderId="2" xfId="0" applyFont="1" applyFill="1" applyBorder="1" applyAlignment="1">
      <alignment vertical="top"/>
    </xf>
    <xf numFmtId="0" fontId="5" fillId="6" borderId="16" xfId="0" applyFont="1" applyFill="1" applyBorder="1" applyAlignment="1">
      <alignment vertical="top"/>
    </xf>
    <xf numFmtId="0" fontId="5" fillId="6" borderId="5" xfId="0" applyFont="1" applyFill="1" applyBorder="1" applyAlignment="1">
      <alignment vertical="top"/>
    </xf>
    <xf numFmtId="0" fontId="5" fillId="2" borderId="16" xfId="0" applyFont="1" applyFill="1" applyBorder="1" applyAlignment="1">
      <alignment vertical="center"/>
    </xf>
    <xf numFmtId="0" fontId="5" fillId="2" borderId="5" xfId="0" applyFont="1" applyFill="1" applyBorder="1" applyAlignment="1">
      <alignment vertical="center"/>
    </xf>
    <xf numFmtId="0" fontId="5" fillId="6" borderId="10" xfId="0" applyFont="1" applyFill="1" applyBorder="1" applyAlignment="1">
      <alignment vertical="top"/>
    </xf>
    <xf numFmtId="0" fontId="5" fillId="6" borderId="11" xfId="0" applyFont="1" applyFill="1" applyBorder="1" applyAlignment="1">
      <alignment vertical="top"/>
    </xf>
    <xf numFmtId="0" fontId="5" fillId="6" borderId="12" xfId="0" applyFont="1" applyFill="1" applyBorder="1" applyAlignment="1">
      <alignment vertical="top"/>
    </xf>
    <xf numFmtId="0" fontId="5" fillId="6" borderId="0" xfId="7" applyFill="1"/>
    <xf numFmtId="0" fontId="5" fillId="0" borderId="0" xfId="7"/>
    <xf numFmtId="0" fontId="5" fillId="0" borderId="0" xfId="0" applyFont="1" applyFill="1" applyAlignment="1">
      <alignment horizontal="left" vertical="top" wrapText="1"/>
    </xf>
    <xf numFmtId="0" fontId="18" fillId="0" borderId="0" xfId="0" applyFont="1"/>
    <xf numFmtId="0" fontId="9" fillId="6" borderId="17" xfId="0" applyFont="1" applyFill="1" applyBorder="1" applyAlignment="1">
      <alignment wrapText="1"/>
    </xf>
    <xf numFmtId="0" fontId="17" fillId="6" borderId="0" xfId="0" applyFont="1" applyFill="1"/>
    <xf numFmtId="0" fontId="18" fillId="6" borderId="0" xfId="0" applyFont="1" applyFill="1"/>
    <xf numFmtId="10" fontId="19" fillId="6" borderId="13" xfId="9" applyNumberFormat="1" applyFont="1" applyFill="1" applyBorder="1" applyAlignment="1">
      <alignment horizontal="left" vertical="top" wrapText="1"/>
    </xf>
    <xf numFmtId="0" fontId="8" fillId="8" borderId="8" xfId="0" applyFont="1" applyFill="1" applyBorder="1" applyAlignment="1" applyProtection="1">
      <alignment vertical="top" wrapText="1"/>
    </xf>
    <xf numFmtId="0" fontId="19" fillId="0" borderId="8" xfId="3" applyFont="1" applyBorder="1" applyAlignment="1" applyProtection="1">
      <alignment horizontal="left" vertical="top" wrapText="1"/>
      <protection locked="0"/>
    </xf>
    <xf numFmtId="0" fontId="19" fillId="0" borderId="8" xfId="0" applyFont="1" applyFill="1" applyBorder="1" applyAlignment="1">
      <alignment horizontal="left" vertical="top" wrapText="1"/>
    </xf>
    <xf numFmtId="0" fontId="19" fillId="6" borderId="8" xfId="0" applyFont="1" applyFill="1" applyBorder="1" applyAlignment="1" applyProtection="1">
      <alignment vertical="top" wrapText="1"/>
    </xf>
    <xf numFmtId="0" fontId="19" fillId="0" borderId="8" xfId="1" applyFont="1" applyBorder="1" applyAlignment="1">
      <alignment horizontal="left" vertical="top" wrapText="1"/>
    </xf>
    <xf numFmtId="0" fontId="16" fillId="0" borderId="8" xfId="3" applyFont="1" applyBorder="1" applyAlignment="1">
      <alignment horizontal="left" vertical="top" wrapText="1"/>
    </xf>
    <xf numFmtId="0" fontId="5" fillId="0" borderId="8" xfId="0" applyFont="1" applyBorder="1" applyAlignment="1" applyProtection="1">
      <alignment vertical="top" wrapText="1"/>
      <protection locked="0"/>
    </xf>
    <xf numFmtId="0" fontId="5" fillId="6" borderId="8" xfId="4" applyFont="1" applyFill="1" applyBorder="1" applyAlignment="1" applyProtection="1">
      <alignment horizontal="left" vertical="top" wrapText="1"/>
    </xf>
    <xf numFmtId="0" fontId="5" fillId="6" borderId="8" xfId="0" applyFont="1" applyFill="1" applyBorder="1" applyAlignment="1" applyProtection="1">
      <alignment horizontal="left" vertical="top" wrapText="1"/>
    </xf>
    <xf numFmtId="0" fontId="5" fillId="0" borderId="8" xfId="0" applyFont="1" applyFill="1" applyBorder="1" applyAlignment="1">
      <alignment horizontal="left" vertical="top" wrapText="1"/>
    </xf>
    <xf numFmtId="0" fontId="5" fillId="0" borderId="8"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xf>
    <xf numFmtId="0" fontId="7" fillId="6" borderId="8" xfId="0" applyFont="1" applyFill="1" applyBorder="1" applyAlignment="1" applyProtection="1">
      <alignment horizontal="left" vertical="top" wrapText="1"/>
    </xf>
    <xf numFmtId="0" fontId="7" fillId="0" borderId="8" xfId="0" applyFont="1" applyFill="1" applyBorder="1" applyAlignment="1" applyProtection="1">
      <alignment horizontal="center" vertical="top" wrapText="1"/>
    </xf>
    <xf numFmtId="0" fontId="7" fillId="0" borderId="8" xfId="0" applyFont="1" applyFill="1" applyBorder="1" applyAlignment="1" applyProtection="1">
      <alignment horizontal="left" vertical="top" wrapText="1"/>
    </xf>
    <xf numFmtId="0" fontId="19" fillId="6" borderId="8" xfId="0" applyFont="1" applyFill="1" applyBorder="1" applyAlignment="1" applyProtection="1">
      <alignment horizontal="left" vertical="top" wrapText="1"/>
    </xf>
    <xf numFmtId="0" fontId="8" fillId="5" borderId="8" xfId="0" applyFont="1" applyFill="1" applyBorder="1" applyAlignment="1" applyProtection="1">
      <alignment horizontal="left" vertical="top" wrapText="1"/>
    </xf>
    <xf numFmtId="0" fontId="8" fillId="7" borderId="8" xfId="0" applyFont="1" applyFill="1" applyBorder="1" applyAlignment="1" applyProtection="1">
      <alignment vertical="top" wrapText="1"/>
      <protection locked="0"/>
    </xf>
    <xf numFmtId="0" fontId="7" fillId="6" borderId="8" xfId="0" applyFont="1" applyFill="1" applyBorder="1" applyAlignment="1">
      <alignment horizontal="left" vertical="top" wrapText="1"/>
    </xf>
    <xf numFmtId="0" fontId="7" fillId="0" borderId="8" xfId="0" applyFont="1" applyFill="1" applyBorder="1" applyAlignment="1" applyProtection="1">
      <alignment vertical="top" wrapText="1"/>
      <protection locked="0"/>
    </xf>
    <xf numFmtId="0" fontId="7" fillId="6" borderId="8" xfId="4" applyFont="1" applyFill="1" applyBorder="1" applyAlignment="1">
      <alignment horizontal="left" vertical="top" wrapText="1"/>
    </xf>
    <xf numFmtId="0" fontId="19" fillId="6" borderId="8" xfId="4" applyFont="1" applyFill="1" applyBorder="1" applyAlignment="1" applyProtection="1">
      <alignment vertical="top"/>
    </xf>
    <xf numFmtId="0" fontId="19" fillId="0" borderId="8" xfId="4" applyFont="1" applyFill="1" applyBorder="1" applyAlignment="1" applyProtection="1">
      <alignment vertical="top"/>
    </xf>
    <xf numFmtId="0" fontId="8" fillId="5" borderId="15" xfId="0" applyFont="1" applyFill="1" applyBorder="1" applyAlignment="1" applyProtection="1">
      <alignment horizontal="left" vertical="top" wrapText="1"/>
    </xf>
    <xf numFmtId="0" fontId="8" fillId="8" borderId="0" xfId="0" applyFont="1" applyFill="1" applyAlignment="1" applyProtection="1">
      <alignment vertical="top" wrapText="1"/>
    </xf>
    <xf numFmtId="0" fontId="5" fillId="0" borderId="8" xfId="4" applyFont="1" applyFill="1" applyBorder="1" applyAlignment="1" applyProtection="1">
      <alignment horizontal="left" vertical="top" wrapText="1"/>
    </xf>
    <xf numFmtId="0" fontId="19" fillId="0" borderId="8" xfId="0" applyFont="1" applyFill="1" applyBorder="1" applyAlignment="1" applyProtection="1">
      <alignment vertical="top" wrapText="1"/>
    </xf>
    <xf numFmtId="0" fontId="24" fillId="0" borderId="0" xfId="10"/>
    <xf numFmtId="49" fontId="1" fillId="0" borderId="18" xfId="10" applyNumberFormat="1" applyFont="1" applyBorder="1" applyAlignment="1"/>
    <xf numFmtId="0" fontId="26" fillId="11" borderId="13" xfId="0" applyFont="1" applyFill="1" applyBorder="1" applyAlignment="1" applyProtection="1">
      <alignment wrapText="1"/>
    </xf>
    <xf numFmtId="0" fontId="26" fillId="11" borderId="12" xfId="0" applyFont="1" applyFill="1" applyBorder="1" applyAlignment="1" applyProtection="1">
      <alignment wrapText="1"/>
    </xf>
    <xf numFmtId="0" fontId="7" fillId="8" borderId="19" xfId="0" applyFont="1" applyFill="1" applyBorder="1" applyAlignment="1" applyProtection="1">
      <alignment wrapText="1"/>
    </xf>
    <xf numFmtId="0" fontId="7" fillId="3" borderId="19" xfId="0" applyFont="1" applyFill="1" applyBorder="1" applyAlignment="1" applyProtection="1">
      <alignment vertical="center"/>
      <protection locked="0"/>
    </xf>
    <xf numFmtId="0" fontId="8" fillId="4" borderId="20" xfId="0" applyFont="1" applyFill="1" applyBorder="1" applyProtection="1"/>
    <xf numFmtId="0" fontId="8" fillId="4" borderId="21" xfId="0" applyFont="1" applyFill="1" applyBorder="1" applyProtection="1"/>
    <xf numFmtId="0" fontId="8" fillId="4" borderId="22" xfId="0" applyFont="1" applyFill="1" applyBorder="1" applyProtection="1">
      <protection locked="0"/>
    </xf>
    <xf numFmtId="0" fontId="8" fillId="4" borderId="21" xfId="0" applyFont="1" applyFill="1" applyBorder="1" applyProtection="1">
      <protection locked="0"/>
    </xf>
    <xf numFmtId="14" fontId="5" fillId="0" borderId="0" xfId="0" applyNumberFormat="1" applyFont="1" applyFill="1" applyBorder="1" applyAlignment="1" applyProtection="1"/>
    <xf numFmtId="0" fontId="5" fillId="0" borderId="0" xfId="0" applyFont="1" applyFill="1" applyBorder="1" applyAlignment="1" applyProtection="1"/>
    <xf numFmtId="0" fontId="4" fillId="2" borderId="23" xfId="0" applyFont="1" applyFill="1" applyBorder="1" applyProtection="1"/>
    <xf numFmtId="0" fontId="5" fillId="2" borderId="24" xfId="0" applyFont="1" applyFill="1" applyBorder="1" applyProtection="1"/>
    <xf numFmtId="0" fontId="5" fillId="2" borderId="25" xfId="0" applyFont="1" applyFill="1" applyBorder="1" applyProtection="1"/>
    <xf numFmtId="0" fontId="8" fillId="3" borderId="23" xfId="0" applyFont="1" applyFill="1" applyBorder="1" applyAlignment="1" applyProtection="1">
      <alignment vertical="center"/>
    </xf>
    <xf numFmtId="0" fontId="8" fillId="3" borderId="24" xfId="0" applyFont="1" applyFill="1" applyBorder="1" applyAlignment="1" applyProtection="1">
      <alignment vertical="center"/>
    </xf>
    <xf numFmtId="0" fontId="8" fillId="3" borderId="25" xfId="0" applyFont="1" applyFill="1" applyBorder="1" applyAlignment="1" applyProtection="1">
      <alignment vertical="center"/>
    </xf>
    <xf numFmtId="0" fontId="8" fillId="4" borderId="26" xfId="0" applyFont="1" applyFill="1" applyBorder="1" applyAlignment="1" applyProtection="1">
      <alignment vertical="center"/>
    </xf>
    <xf numFmtId="0" fontId="8" fillId="4" borderId="27" xfId="0" applyFont="1" applyFill="1" applyBorder="1" applyAlignment="1" applyProtection="1">
      <alignment vertical="center"/>
    </xf>
    <xf numFmtId="0" fontId="8" fillId="4" borderId="28" xfId="0" applyFont="1" applyFill="1" applyBorder="1" applyAlignment="1" applyProtection="1">
      <alignment vertical="center"/>
    </xf>
    <xf numFmtId="0" fontId="8" fillId="6" borderId="26" xfId="0" applyFont="1" applyFill="1" applyBorder="1" applyAlignment="1" applyProtection="1">
      <alignment horizontal="left" vertical="center"/>
    </xf>
    <xf numFmtId="0" fontId="8" fillId="6" borderId="29" xfId="0" applyFont="1" applyFill="1" applyBorder="1" applyAlignment="1" applyProtection="1">
      <alignment vertical="center"/>
    </xf>
    <xf numFmtId="0" fontId="5" fillId="0" borderId="30" xfId="0" applyFont="1" applyBorder="1" applyAlignment="1" applyProtection="1">
      <alignment horizontal="left" vertical="top" wrapText="1"/>
      <protection locked="0"/>
    </xf>
    <xf numFmtId="14" fontId="5" fillId="0" borderId="30" xfId="0" quotePrefix="1" applyNumberFormat="1" applyFont="1" applyBorder="1" applyAlignment="1" applyProtection="1">
      <alignment horizontal="left" vertical="top" wrapText="1"/>
      <protection locked="0"/>
    </xf>
    <xf numFmtId="164" fontId="5" fillId="0" borderId="30" xfId="0" applyNumberFormat="1" applyFont="1" applyBorder="1" applyAlignment="1" applyProtection="1">
      <alignment horizontal="left" vertical="top" wrapText="1"/>
      <protection locked="0"/>
    </xf>
    <xf numFmtId="0" fontId="8" fillId="0" borderId="26" xfId="0" applyFont="1" applyBorder="1" applyAlignment="1" applyProtection="1">
      <alignment horizontal="left" vertical="center"/>
    </xf>
    <xf numFmtId="0" fontId="0" fillId="2" borderId="26" xfId="0" applyFill="1" applyBorder="1" applyAlignment="1" applyProtection="1">
      <alignment vertical="center"/>
    </xf>
    <xf numFmtId="0" fontId="0" fillId="2" borderId="27" xfId="0" applyFill="1" applyBorder="1" applyAlignment="1" applyProtection="1">
      <alignment vertical="center"/>
    </xf>
    <xf numFmtId="0" fontId="0" fillId="2" borderId="28" xfId="0" applyFill="1" applyBorder="1" applyAlignment="1" applyProtection="1">
      <alignment vertical="center"/>
    </xf>
    <xf numFmtId="0" fontId="8" fillId="6" borderId="26" xfId="0" applyFont="1" applyFill="1" applyBorder="1" applyAlignment="1" applyProtection="1">
      <alignment vertical="center"/>
    </xf>
    <xf numFmtId="0" fontId="7" fillId="6" borderId="28" xfId="0" applyFont="1" applyFill="1" applyBorder="1" applyAlignment="1" applyProtection="1">
      <alignment vertical="center" wrapText="1"/>
    </xf>
    <xf numFmtId="0" fontId="7" fillId="0" borderId="28" xfId="0" applyFont="1" applyBorder="1" applyAlignment="1" applyProtection="1">
      <alignment horizontal="left" vertical="top" wrapText="1"/>
      <protection locked="0"/>
    </xf>
    <xf numFmtId="165" fontId="7" fillId="6" borderId="28" xfId="0" applyNumberFormat="1" applyFont="1" applyFill="1" applyBorder="1" applyAlignment="1" applyProtection="1">
      <alignment vertical="center" wrapText="1"/>
    </xf>
    <xf numFmtId="165" fontId="7" fillId="0" borderId="28" xfId="0" applyNumberFormat="1" applyFont="1" applyBorder="1" applyAlignment="1" applyProtection="1">
      <alignment horizontal="left" vertical="top" wrapText="1"/>
      <protection locked="0"/>
    </xf>
    <xf numFmtId="0" fontId="8" fillId="4" borderId="26" xfId="0" applyFont="1" applyFill="1" applyBorder="1"/>
    <xf numFmtId="0" fontId="8" fillId="4" borderId="27" xfId="0" applyFont="1" applyFill="1" applyBorder="1"/>
    <xf numFmtId="0" fontId="8" fillId="4" borderId="29" xfId="0" applyFont="1" applyFill="1" applyBorder="1"/>
    <xf numFmtId="0" fontId="8" fillId="6" borderId="23" xfId="0" applyFont="1" applyFill="1" applyBorder="1" applyAlignment="1">
      <alignment vertical="center"/>
    </xf>
    <xf numFmtId="0" fontId="8" fillId="6" borderId="24" xfId="0" applyFont="1" applyFill="1" applyBorder="1" applyAlignment="1">
      <alignment vertical="center"/>
    </xf>
    <xf numFmtId="0" fontId="8" fillId="6" borderId="31" xfId="0" applyFont="1" applyFill="1" applyBorder="1" applyAlignment="1">
      <alignment vertical="center"/>
    </xf>
    <xf numFmtId="0" fontId="0" fillId="6" borderId="32" xfId="0" applyFill="1" applyBorder="1"/>
    <xf numFmtId="0" fontId="0" fillId="6" borderId="19" xfId="0" applyFill="1" applyBorder="1"/>
    <xf numFmtId="0" fontId="0" fillId="6" borderId="33" xfId="0" applyFill="1" applyBorder="1"/>
    <xf numFmtId="0" fontId="8" fillId="7" borderId="32" xfId="0" applyFont="1" applyFill="1" applyBorder="1"/>
    <xf numFmtId="0" fontId="8" fillId="7" borderId="19" xfId="0" applyFont="1" applyFill="1" applyBorder="1"/>
    <xf numFmtId="0" fontId="8" fillId="7" borderId="33" xfId="0" applyFont="1" applyFill="1" applyBorder="1"/>
    <xf numFmtId="0" fontId="8" fillId="3" borderId="20" xfId="0" applyFont="1" applyFill="1" applyBorder="1" applyAlignment="1">
      <alignment vertical="center"/>
    </xf>
    <xf numFmtId="0" fontId="0" fillId="8" borderId="21" xfId="0" applyFill="1" applyBorder="1"/>
    <xf numFmtId="0" fontId="8" fillId="3" borderId="21" xfId="0" applyFont="1" applyFill="1" applyBorder="1"/>
    <xf numFmtId="0" fontId="0" fillId="8" borderId="22" xfId="0" applyFill="1" applyBorder="1"/>
    <xf numFmtId="0" fontId="8" fillId="3" borderId="34" xfId="0" applyFont="1" applyFill="1" applyBorder="1" applyAlignment="1">
      <alignment vertical="center"/>
    </xf>
    <xf numFmtId="0" fontId="8" fillId="3" borderId="35" xfId="0" applyFont="1" applyFill="1" applyBorder="1"/>
    <xf numFmtId="0" fontId="8" fillId="3" borderId="36" xfId="0" applyFont="1" applyFill="1" applyBorder="1"/>
    <xf numFmtId="0" fontId="10" fillId="7" borderId="37" xfId="0" applyFont="1" applyFill="1" applyBorder="1" applyAlignment="1">
      <alignment horizontal="center" vertical="center" wrapText="1"/>
    </xf>
    <xf numFmtId="0" fontId="10" fillId="7" borderId="38" xfId="0" applyFont="1" applyFill="1" applyBorder="1" applyAlignment="1">
      <alignment horizontal="center" vertical="center" wrapText="1"/>
    </xf>
    <xf numFmtId="0" fontId="5" fillId="7" borderId="39" xfId="0" applyFont="1" applyFill="1" applyBorder="1" applyAlignment="1">
      <alignment vertical="center"/>
    </xf>
    <xf numFmtId="0" fontId="0" fillId="7" borderId="29" xfId="0" applyFill="1" applyBorder="1" applyAlignment="1">
      <alignment vertical="center"/>
    </xf>
    <xf numFmtId="0" fontId="10" fillId="7" borderId="40" xfId="0" applyFont="1" applyFill="1" applyBorder="1" applyAlignment="1">
      <alignment horizontal="center" vertical="center"/>
    </xf>
    <xf numFmtId="0" fontId="10" fillId="7" borderId="30" xfId="0" applyFont="1" applyFill="1" applyBorder="1" applyAlignment="1">
      <alignment horizontal="center" vertical="center"/>
    </xf>
    <xf numFmtId="0" fontId="8" fillId="6" borderId="41" xfId="0" applyFont="1" applyFill="1" applyBorder="1" applyAlignment="1">
      <alignment vertical="center"/>
    </xf>
    <xf numFmtId="0" fontId="8" fillId="6" borderId="42" xfId="0" applyFont="1" applyFill="1" applyBorder="1" applyAlignment="1">
      <alignment vertical="center"/>
    </xf>
    <xf numFmtId="0" fontId="5" fillId="0" borderId="43" xfId="0" applyFont="1" applyBorder="1" applyAlignment="1">
      <alignment horizontal="center" vertical="center"/>
    </xf>
    <xf numFmtId="0" fontId="5" fillId="0" borderId="44" xfId="0" applyFont="1" applyBorder="1" applyAlignment="1">
      <alignment horizontal="center" vertical="center"/>
    </xf>
    <xf numFmtId="0" fontId="8" fillId="3" borderId="22" xfId="0" applyFont="1" applyFill="1" applyBorder="1"/>
    <xf numFmtId="0" fontId="5" fillId="6" borderId="20" xfId="0" applyFont="1" applyFill="1" applyBorder="1"/>
    <xf numFmtId="0" fontId="5" fillId="6" borderId="21" xfId="0" applyFont="1" applyFill="1" applyBorder="1"/>
    <xf numFmtId="2" fontId="8" fillId="6" borderId="22" xfId="0" applyNumberFormat="1" applyFont="1" applyFill="1" applyBorder="1" applyAlignment="1">
      <alignment horizontal="center"/>
    </xf>
    <xf numFmtId="0" fontId="8" fillId="4" borderId="26" xfId="0" applyFont="1" applyFill="1" applyBorder="1" applyProtection="1"/>
    <xf numFmtId="0" fontId="8" fillId="4" borderId="27" xfId="0" applyFont="1" applyFill="1" applyBorder="1" applyProtection="1"/>
    <xf numFmtId="0" fontId="8" fillId="4" borderId="29" xfId="0" applyFont="1" applyFill="1" applyBorder="1" applyProtection="1"/>
    <xf numFmtId="0" fontId="8" fillId="2" borderId="23" xfId="0" applyFont="1" applyFill="1" applyBorder="1" applyAlignment="1" applyProtection="1">
      <alignment vertical="center"/>
    </xf>
    <xf numFmtId="0" fontId="8" fillId="2" borderId="24" xfId="0" applyFont="1" applyFill="1" applyBorder="1" applyAlignment="1" applyProtection="1">
      <alignment vertical="center"/>
    </xf>
    <xf numFmtId="0" fontId="8" fillId="2" borderId="31" xfId="0" applyFont="1" applyFill="1" applyBorder="1" applyAlignment="1" applyProtection="1">
      <alignment vertical="center"/>
    </xf>
    <xf numFmtId="0" fontId="8" fillId="2" borderId="26" xfId="0" applyFont="1" applyFill="1" applyBorder="1" applyAlignment="1" applyProtection="1">
      <alignment vertical="center"/>
    </xf>
    <xf numFmtId="0" fontId="8" fillId="2" borderId="27" xfId="0" applyFont="1" applyFill="1" applyBorder="1" applyAlignment="1" applyProtection="1">
      <alignment vertical="center"/>
    </xf>
    <xf numFmtId="0" fontId="8" fillId="2" borderId="29" xfId="0" applyFont="1" applyFill="1" applyBorder="1" applyAlignment="1" applyProtection="1">
      <alignment vertical="center"/>
    </xf>
    <xf numFmtId="0" fontId="8" fillId="3" borderId="23" xfId="0" applyFont="1" applyFill="1" applyBorder="1" applyAlignment="1" applyProtection="1">
      <alignment vertical="top"/>
    </xf>
    <xf numFmtId="0" fontId="8" fillId="3" borderId="24" xfId="0" applyFont="1" applyFill="1" applyBorder="1" applyAlignment="1" applyProtection="1">
      <alignment vertical="top"/>
    </xf>
    <xf numFmtId="0" fontId="8" fillId="3" borderId="31" xfId="0" applyFont="1" applyFill="1" applyBorder="1" applyAlignment="1" applyProtection="1">
      <alignment vertical="top"/>
    </xf>
    <xf numFmtId="0" fontId="5" fillId="6" borderId="23" xfId="0" applyFont="1" applyFill="1" applyBorder="1" applyAlignment="1" applyProtection="1">
      <alignment vertical="top"/>
    </xf>
    <xf numFmtId="0" fontId="5" fillId="6" borderId="24" xfId="0" applyFont="1" applyFill="1" applyBorder="1" applyAlignment="1" applyProtection="1">
      <alignment vertical="top"/>
    </xf>
    <xf numFmtId="0" fontId="5" fillId="6" borderId="31" xfId="0" applyFont="1" applyFill="1" applyBorder="1" applyAlignment="1" applyProtection="1">
      <alignment vertical="top"/>
    </xf>
    <xf numFmtId="0" fontId="8" fillId="3" borderId="26" xfId="0" applyFont="1" applyFill="1" applyBorder="1" applyAlignment="1" applyProtection="1">
      <alignment vertical="top"/>
    </xf>
    <xf numFmtId="0" fontId="8" fillId="3" borderId="27" xfId="0" applyFont="1" applyFill="1" applyBorder="1" applyAlignment="1" applyProtection="1">
      <alignment vertical="top"/>
    </xf>
    <xf numFmtId="0" fontId="8" fillId="3" borderId="29" xfId="0" applyFont="1" applyFill="1" applyBorder="1" applyAlignment="1" applyProtection="1">
      <alignment vertical="top"/>
    </xf>
    <xf numFmtId="0" fontId="5" fillId="6" borderId="26" xfId="0" applyFont="1" applyFill="1" applyBorder="1" applyAlignment="1" applyProtection="1">
      <alignment vertical="top"/>
    </xf>
    <xf numFmtId="0" fontId="5" fillId="6" borderId="27" xfId="0" applyFont="1" applyFill="1" applyBorder="1" applyAlignment="1" applyProtection="1">
      <alignment vertical="top"/>
    </xf>
    <xf numFmtId="0" fontId="5" fillId="6" borderId="29" xfId="0" applyFont="1" applyFill="1" applyBorder="1" applyAlignment="1" applyProtection="1">
      <alignment vertical="top"/>
    </xf>
    <xf numFmtId="0" fontId="12" fillId="9" borderId="32" xfId="0" applyFont="1" applyFill="1" applyBorder="1" applyAlignment="1" applyProtection="1">
      <alignment vertical="top"/>
    </xf>
    <xf numFmtId="0" fontId="8" fillId="9" borderId="19" xfId="0" applyFont="1" applyFill="1" applyBorder="1" applyAlignment="1" applyProtection="1">
      <alignment vertical="top"/>
    </xf>
    <xf numFmtId="0" fontId="8" fillId="9" borderId="33" xfId="0" applyFont="1" applyFill="1" applyBorder="1" applyAlignment="1" applyProtection="1">
      <alignment vertical="top"/>
    </xf>
    <xf numFmtId="0" fontId="19" fillId="0" borderId="40" xfId="2" applyFont="1" applyBorder="1" applyAlignment="1" applyProtection="1">
      <alignment vertical="top" wrapText="1"/>
      <protection locked="0"/>
    </xf>
    <xf numFmtId="0" fontId="7" fillId="6" borderId="45" xfId="0" applyFont="1" applyFill="1" applyBorder="1" applyAlignment="1">
      <alignment vertical="top" wrapText="1"/>
    </xf>
    <xf numFmtId="0" fontId="19" fillId="0" borderId="45" xfId="7" applyFont="1" applyBorder="1" applyAlignment="1">
      <alignment horizontal="left" vertical="top" wrapText="1"/>
    </xf>
    <xf numFmtId="0" fontId="19" fillId="0" borderId="45" xfId="0" applyFont="1" applyBorder="1" applyAlignment="1">
      <alignment horizontal="left" vertical="top" wrapText="1"/>
    </xf>
    <xf numFmtId="0" fontId="19" fillId="0" borderId="45" xfId="4" applyFont="1" applyFill="1" applyBorder="1" applyAlignment="1" applyProtection="1">
      <alignment vertical="top" wrapText="1"/>
    </xf>
    <xf numFmtId="0" fontId="19" fillId="0" borderId="45" xfId="1" applyFont="1" applyBorder="1" applyAlignment="1">
      <alignment horizontal="left" vertical="top" wrapText="1"/>
    </xf>
    <xf numFmtId="0" fontId="7" fillId="0" borderId="45" xfId="0" applyFont="1" applyFill="1" applyBorder="1" applyAlignment="1" applyProtection="1">
      <alignment horizontal="left" vertical="top" wrapText="1"/>
    </xf>
    <xf numFmtId="0" fontId="5" fillId="0" borderId="45" xfId="0" applyFont="1" applyBorder="1" applyAlignment="1" applyProtection="1">
      <alignment vertical="top" wrapText="1"/>
      <protection locked="0"/>
    </xf>
    <xf numFmtId="0" fontId="5" fillId="6" borderId="45" xfId="4" applyFont="1" applyFill="1" applyBorder="1" applyAlignment="1" applyProtection="1">
      <alignment horizontal="left" vertical="top" wrapText="1"/>
    </xf>
    <xf numFmtId="0" fontId="8" fillId="8" borderId="45" xfId="0" applyFont="1" applyFill="1" applyBorder="1" applyAlignment="1" applyProtection="1">
      <alignment vertical="top" wrapText="1"/>
    </xf>
    <xf numFmtId="0" fontId="7" fillId="6" borderId="45" xfId="4" applyFont="1" applyFill="1" applyBorder="1" applyAlignment="1">
      <alignment horizontal="left" vertical="top" wrapText="1"/>
    </xf>
    <xf numFmtId="0" fontId="7" fillId="0" borderId="45" xfId="4" applyFont="1" applyFill="1" applyBorder="1" applyAlignment="1">
      <alignment horizontal="left" vertical="top" wrapText="1"/>
    </xf>
    <xf numFmtId="0" fontId="16" fillId="0" borderId="45" xfId="3" applyFont="1" applyBorder="1" applyAlignment="1">
      <alignment horizontal="left" vertical="top" wrapText="1"/>
    </xf>
    <xf numFmtId="0" fontId="19" fillId="0" borderId="45" xfId="0" applyFont="1" applyFill="1" applyBorder="1" applyAlignment="1">
      <alignment horizontal="left" vertical="top" wrapText="1"/>
    </xf>
    <xf numFmtId="0" fontId="19" fillId="0" borderId="45" xfId="0" applyFont="1" applyFill="1" applyBorder="1" applyAlignment="1" applyProtection="1">
      <alignment vertical="top" wrapText="1"/>
    </xf>
    <xf numFmtId="0" fontId="19" fillId="6" borderId="45" xfId="0" applyFont="1" applyFill="1" applyBorder="1" applyAlignment="1" applyProtection="1">
      <alignment vertical="top" wrapText="1"/>
    </xf>
    <xf numFmtId="0" fontId="19" fillId="0" borderId="45" xfId="0" applyFont="1" applyFill="1" applyBorder="1" applyAlignment="1" applyProtection="1">
      <alignment vertical="top"/>
    </xf>
    <xf numFmtId="0" fontId="5" fillId="0" borderId="45" xfId="0" applyFont="1" applyBorder="1" applyAlignment="1" applyProtection="1">
      <alignment horizontal="left" vertical="top" wrapText="1"/>
      <protection locked="0"/>
    </xf>
    <xf numFmtId="0" fontId="7" fillId="6" borderId="45" xfId="0" applyFont="1" applyFill="1" applyBorder="1" applyAlignment="1" applyProtection="1">
      <alignment horizontal="left" vertical="top" wrapText="1"/>
    </xf>
    <xf numFmtId="0" fontId="19" fillId="0" borderId="45" xfId="0" applyFont="1" applyFill="1" applyBorder="1" applyAlignment="1" applyProtection="1">
      <alignment horizontal="left" vertical="top" wrapText="1"/>
    </xf>
    <xf numFmtId="0" fontId="5" fillId="0" borderId="45" xfId="0" applyFont="1" applyFill="1" applyBorder="1" applyAlignment="1" applyProtection="1">
      <alignment vertical="top" wrapText="1"/>
      <protection locked="0"/>
    </xf>
    <xf numFmtId="0" fontId="5" fillId="0" borderId="45" xfId="4" applyFont="1" applyFill="1" applyBorder="1" applyAlignment="1" applyProtection="1">
      <alignment horizontal="left" vertical="top" wrapText="1"/>
    </xf>
    <xf numFmtId="0" fontId="5" fillId="0" borderId="45" xfId="0" applyFont="1" applyFill="1" applyBorder="1" applyAlignment="1" applyProtection="1">
      <alignment horizontal="left" vertical="top" wrapText="1"/>
    </xf>
    <xf numFmtId="10" fontId="5" fillId="0" borderId="45" xfId="0" applyNumberFormat="1" applyFont="1" applyFill="1" applyBorder="1" applyAlignment="1" applyProtection="1">
      <alignment horizontal="left" vertical="top" wrapText="1"/>
    </xf>
    <xf numFmtId="0" fontId="7" fillId="0" borderId="45" xfId="0" applyFont="1" applyFill="1" applyBorder="1" applyAlignment="1" applyProtection="1">
      <alignment vertical="top" wrapText="1"/>
      <protection locked="0"/>
    </xf>
    <xf numFmtId="0" fontId="7" fillId="8" borderId="46" xfId="0" applyFont="1" applyFill="1" applyBorder="1" applyAlignment="1" applyProtection="1">
      <alignment wrapText="1"/>
    </xf>
    <xf numFmtId="0" fontId="7" fillId="3" borderId="46" xfId="0" applyFont="1" applyFill="1" applyBorder="1" applyAlignment="1" applyProtection="1">
      <alignment vertical="center"/>
      <protection locked="0"/>
    </xf>
    <xf numFmtId="0" fontId="8" fillId="4" borderId="47" xfId="0" applyFont="1" applyFill="1" applyBorder="1" applyProtection="1"/>
    <xf numFmtId="0" fontId="8" fillId="4" borderId="48" xfId="0" applyFont="1" applyFill="1" applyBorder="1" applyProtection="1"/>
    <xf numFmtId="0" fontId="8" fillId="4" borderId="49" xfId="0" applyFont="1" applyFill="1" applyBorder="1" applyProtection="1">
      <protection locked="0"/>
    </xf>
    <xf numFmtId="0" fontId="8" fillId="4" borderId="48" xfId="0" applyFont="1" applyFill="1" applyBorder="1" applyProtection="1">
      <protection locked="0"/>
    </xf>
    <xf numFmtId="0" fontId="8" fillId="5" borderId="45" xfId="0" applyFont="1" applyFill="1" applyBorder="1" applyAlignment="1" applyProtection="1">
      <alignment horizontal="left" vertical="top" wrapText="1"/>
    </xf>
    <xf numFmtId="0" fontId="8" fillId="7" borderId="45" xfId="0" applyFont="1" applyFill="1" applyBorder="1" applyAlignment="1" applyProtection="1">
      <alignment vertical="top" wrapText="1"/>
      <protection locked="0"/>
    </xf>
    <xf numFmtId="0" fontId="19" fillId="0" borderId="45" xfId="3" applyFont="1" applyBorder="1" applyAlignment="1" applyProtection="1">
      <alignment horizontal="left" vertical="top" wrapText="1"/>
      <protection locked="0"/>
    </xf>
    <xf numFmtId="0" fontId="5" fillId="6" borderId="45" xfId="0" applyFont="1" applyFill="1" applyBorder="1" applyAlignment="1" applyProtection="1">
      <alignment horizontal="left" vertical="top" wrapText="1"/>
    </xf>
    <xf numFmtId="0" fontId="5" fillId="0" borderId="45" xfId="0" applyFont="1" applyFill="1" applyBorder="1" applyAlignment="1">
      <alignment horizontal="left" vertical="top" wrapText="1"/>
    </xf>
    <xf numFmtId="0" fontId="5" fillId="0" borderId="45" xfId="0" applyFont="1" applyBorder="1" applyAlignment="1" applyProtection="1">
      <alignment horizontal="left" vertical="top" wrapText="1"/>
    </xf>
    <xf numFmtId="0" fontId="7" fillId="6" borderId="45" xfId="0" applyFont="1" applyFill="1" applyBorder="1" applyAlignment="1">
      <alignment horizontal="left" vertical="top" wrapText="1"/>
    </xf>
    <xf numFmtId="0" fontId="7" fillId="0" borderId="45" xfId="0" applyFont="1" applyFill="1" applyBorder="1" applyAlignment="1" applyProtection="1">
      <alignment horizontal="center" vertical="top" wrapText="1"/>
    </xf>
    <xf numFmtId="0" fontId="19" fillId="6" borderId="45" xfId="4" applyFont="1" applyFill="1" applyBorder="1" applyAlignment="1" applyProtection="1">
      <alignment vertical="top"/>
    </xf>
    <xf numFmtId="0" fontId="19" fillId="0" borderId="45" xfId="4" applyFont="1" applyFill="1" applyBorder="1" applyAlignment="1" applyProtection="1">
      <alignment vertical="top"/>
    </xf>
    <xf numFmtId="0" fontId="19" fillId="6" borderId="45" xfId="1" applyFont="1" applyFill="1" applyBorder="1" applyAlignment="1">
      <alignment horizontal="left" vertical="top" wrapText="1"/>
    </xf>
    <xf numFmtId="0" fontId="8" fillId="4" borderId="34" xfId="0" applyFont="1" applyFill="1" applyBorder="1"/>
    <xf numFmtId="0" fontId="8" fillId="4" borderId="35" xfId="0" applyFont="1" applyFill="1" applyBorder="1"/>
    <xf numFmtId="0" fontId="8" fillId="4" borderId="36" xfId="0" applyFont="1" applyFill="1" applyBorder="1"/>
    <xf numFmtId="0" fontId="8" fillId="4" borderId="50" xfId="0" applyFont="1" applyFill="1" applyBorder="1"/>
    <xf numFmtId="0" fontId="8" fillId="4" borderId="51" xfId="0" applyFont="1" applyFill="1" applyBorder="1"/>
    <xf numFmtId="0" fontId="8" fillId="2" borderId="52" xfId="0" applyFont="1" applyFill="1" applyBorder="1" applyAlignment="1">
      <alignment vertical="center"/>
    </xf>
    <xf numFmtId="0" fontId="8" fillId="2" borderId="50" xfId="0" applyFont="1" applyFill="1" applyBorder="1" applyAlignment="1">
      <alignment vertical="center"/>
    </xf>
    <xf numFmtId="0" fontId="8" fillId="2" borderId="53" xfId="0" applyFont="1" applyFill="1" applyBorder="1" applyAlignment="1">
      <alignment vertical="center"/>
    </xf>
    <xf numFmtId="0" fontId="8" fillId="2" borderId="51" xfId="0" applyFont="1" applyFill="1" applyBorder="1" applyAlignment="1">
      <alignment vertical="center"/>
    </xf>
    <xf numFmtId="0" fontId="5" fillId="6" borderId="54" xfId="0" applyFont="1" applyFill="1" applyBorder="1" applyAlignment="1">
      <alignment vertical="top"/>
    </xf>
    <xf numFmtId="0" fontId="5" fillId="6" borderId="55" xfId="0" applyFont="1" applyFill="1" applyBorder="1" applyAlignment="1">
      <alignment vertical="top"/>
    </xf>
    <xf numFmtId="0" fontId="5" fillId="6" borderId="56" xfId="0" applyFont="1" applyFill="1" applyBorder="1" applyAlignment="1">
      <alignment vertical="top"/>
    </xf>
    <xf numFmtId="0" fontId="5" fillId="6" borderId="57" xfId="0" applyFont="1" applyFill="1" applyBorder="1" applyAlignment="1">
      <alignment vertical="top"/>
    </xf>
    <xf numFmtId="0" fontId="8" fillId="2" borderId="54" xfId="0" applyFont="1" applyFill="1" applyBorder="1" applyAlignment="1">
      <alignment vertical="center"/>
    </xf>
    <xf numFmtId="0" fontId="8" fillId="2" borderId="55" xfId="0" applyFont="1" applyFill="1" applyBorder="1" applyAlignment="1">
      <alignment vertical="center"/>
    </xf>
    <xf numFmtId="0" fontId="8" fillId="2" borderId="56" xfId="0" applyFont="1" applyFill="1" applyBorder="1" applyAlignment="1">
      <alignment vertical="center"/>
    </xf>
    <xf numFmtId="0" fontId="8" fillId="2" borderId="57" xfId="0" applyFont="1" applyFill="1" applyBorder="1" applyAlignment="1">
      <alignment vertical="center"/>
    </xf>
    <xf numFmtId="0" fontId="8" fillId="4" borderId="58" xfId="0" applyFont="1" applyFill="1" applyBorder="1"/>
    <xf numFmtId="49" fontId="8" fillId="4" borderId="50" xfId="0" applyNumberFormat="1" applyFont="1" applyFill="1" applyBorder="1"/>
    <xf numFmtId="0" fontId="8" fillId="2" borderId="59" xfId="0" applyFont="1" applyFill="1" applyBorder="1" applyAlignment="1">
      <alignment horizontal="left" vertical="center" wrapText="1"/>
    </xf>
    <xf numFmtId="49" fontId="8" fillId="2" borderId="59" xfId="0" applyNumberFormat="1" applyFont="1" applyFill="1" applyBorder="1" applyAlignment="1">
      <alignment horizontal="left" vertical="center" wrapText="1"/>
    </xf>
    <xf numFmtId="166" fontId="5" fillId="0" borderId="60" xfId="1" applyNumberFormat="1" applyBorder="1" applyAlignment="1">
      <alignment horizontal="left" vertical="top" wrapText="1"/>
    </xf>
    <xf numFmtId="14" fontId="5" fillId="0" borderId="61" xfId="1" applyNumberFormat="1" applyBorder="1" applyAlignment="1">
      <alignment horizontal="left" vertical="top" wrapText="1"/>
    </xf>
    <xf numFmtId="49" fontId="5" fillId="0" borderId="60" xfId="1" applyNumberFormat="1" applyBorder="1" applyAlignment="1">
      <alignment horizontal="left" vertical="top" wrapText="1"/>
    </xf>
    <xf numFmtId="0" fontId="5" fillId="0" borderId="60" xfId="0" applyFont="1" applyBorder="1" applyAlignment="1">
      <alignment horizontal="left" vertical="top"/>
    </xf>
    <xf numFmtId="166" fontId="5" fillId="0" borderId="62" xfId="1" applyNumberFormat="1" applyBorder="1" applyAlignment="1">
      <alignment horizontal="left" vertical="top" wrapText="1"/>
    </xf>
    <xf numFmtId="14" fontId="5" fillId="0" borderId="62" xfId="1" applyNumberFormat="1" applyBorder="1" applyAlignment="1">
      <alignment horizontal="left" vertical="top" wrapText="1"/>
    </xf>
    <xf numFmtId="0" fontId="5" fillId="0" borderId="62" xfId="0" applyFont="1" applyBorder="1" applyAlignment="1">
      <alignment horizontal="left" vertical="top" wrapText="1"/>
    </xf>
    <xf numFmtId="166" fontId="7" fillId="0" borderId="62" xfId="0" applyNumberFormat="1" applyFont="1" applyBorder="1" applyAlignment="1">
      <alignment horizontal="left" vertical="top" wrapText="1"/>
    </xf>
    <xf numFmtId="14" fontId="7" fillId="0" borderId="62" xfId="0" applyNumberFormat="1" applyFont="1" applyBorder="1" applyAlignment="1">
      <alignment horizontal="left" vertical="top" wrapText="1"/>
    </xf>
    <xf numFmtId="0" fontId="8" fillId="4" borderId="58" xfId="10" applyFont="1" applyFill="1" applyBorder="1"/>
    <xf numFmtId="0" fontId="8" fillId="4" borderId="50" xfId="10" applyFont="1" applyFill="1" applyBorder="1"/>
    <xf numFmtId="0" fontId="8" fillId="7" borderId="59" xfId="10" applyFont="1" applyFill="1" applyBorder="1" applyAlignment="1">
      <alignment horizontal="left" vertical="center" wrapText="1"/>
    </xf>
    <xf numFmtId="166" fontId="24" fillId="0" borderId="59" xfId="10" applyNumberFormat="1" applyBorder="1" applyAlignment="1">
      <alignment horizontal="left" vertical="top"/>
    </xf>
    <xf numFmtId="14" fontId="5" fillId="0" borderId="58" xfId="10" applyNumberFormat="1" applyFont="1" applyBorder="1" applyAlignment="1">
      <alignment horizontal="left" vertical="top" wrapText="1"/>
    </xf>
    <xf numFmtId="14" fontId="24" fillId="0" borderId="59" xfId="10" applyNumberFormat="1" applyBorder="1" applyAlignment="1">
      <alignment horizontal="left" vertical="top"/>
    </xf>
    <xf numFmtId="14" fontId="5" fillId="0" borderId="58" xfId="10" applyNumberFormat="1" applyFont="1" applyBorder="1" applyAlignment="1">
      <alignment horizontal="left" vertical="top"/>
    </xf>
    <xf numFmtId="0" fontId="25" fillId="10" borderId="62" xfId="0" applyFont="1" applyFill="1" applyBorder="1" applyAlignment="1" applyProtection="1">
      <alignment wrapText="1"/>
    </xf>
    <xf numFmtId="0" fontId="25" fillId="10" borderId="63" xfId="0" applyFont="1" applyFill="1" applyBorder="1" applyAlignment="1" applyProtection="1">
      <alignment wrapText="1"/>
    </xf>
    <xf numFmtId="0" fontId="9" fillId="6" borderId="17" xfId="0" applyFont="1" applyFill="1" applyBorder="1" applyAlignment="1">
      <alignment horizontal="left" vertical="top" wrapText="1"/>
    </xf>
    <xf numFmtId="0" fontId="5" fillId="0" borderId="32" xfId="0" applyFont="1" applyFill="1" applyBorder="1" applyAlignment="1" applyProtection="1">
      <alignment horizontal="left" vertical="top" wrapText="1"/>
    </xf>
    <xf numFmtId="0" fontId="5" fillId="0" borderId="19" xfId="0" applyFont="1" applyFill="1" applyBorder="1" applyAlignment="1" applyProtection="1">
      <alignment horizontal="left" vertical="top"/>
    </xf>
    <xf numFmtId="0" fontId="5" fillId="0" borderId="33" xfId="0" applyFont="1" applyFill="1" applyBorder="1" applyAlignment="1" applyProtection="1">
      <alignment horizontal="left" vertical="top"/>
    </xf>
    <xf numFmtId="0" fontId="5" fillId="0" borderId="9" xfId="0" applyFont="1" applyFill="1" applyBorder="1" applyAlignment="1" applyProtection="1">
      <alignment horizontal="left" vertical="top"/>
    </xf>
    <xf numFmtId="0" fontId="5" fillId="0" borderId="0" xfId="0" applyFont="1" applyFill="1" applyAlignment="1" applyProtection="1">
      <alignment horizontal="left" vertical="top"/>
    </xf>
    <xf numFmtId="0" fontId="5" fillId="0" borderId="2" xfId="0" applyFont="1" applyFill="1" applyBorder="1" applyAlignment="1" applyProtection="1">
      <alignment horizontal="left" vertical="top"/>
    </xf>
    <xf numFmtId="0" fontId="5" fillId="0" borderId="10" xfId="0" applyFont="1" applyFill="1" applyBorder="1" applyAlignment="1" applyProtection="1">
      <alignment horizontal="left" vertical="top"/>
    </xf>
    <xf numFmtId="0" fontId="5" fillId="0" borderId="11" xfId="0" applyFont="1" applyFill="1" applyBorder="1" applyAlignment="1" applyProtection="1">
      <alignment horizontal="left" vertical="top"/>
    </xf>
    <xf numFmtId="0" fontId="5" fillId="0" borderId="12" xfId="0" applyFont="1" applyFill="1" applyBorder="1" applyAlignment="1" applyProtection="1">
      <alignment horizontal="left" vertical="top"/>
    </xf>
    <xf numFmtId="0" fontId="5" fillId="6" borderId="23" xfId="0" applyFont="1" applyFill="1" applyBorder="1" applyAlignment="1" applyProtection="1">
      <alignment horizontal="left" vertical="top" wrapText="1"/>
    </xf>
    <xf numFmtId="0" fontId="5" fillId="6" borderId="24" xfId="0" applyFont="1" applyFill="1" applyBorder="1" applyAlignment="1" applyProtection="1">
      <alignment horizontal="left" vertical="top"/>
    </xf>
    <xf numFmtId="0" fontId="5" fillId="6" borderId="31" xfId="0" applyFont="1" applyFill="1" applyBorder="1" applyAlignment="1" applyProtection="1">
      <alignment horizontal="left" vertical="top"/>
    </xf>
    <xf numFmtId="0" fontId="5" fillId="6" borderId="1" xfId="0" applyFont="1" applyFill="1" applyBorder="1" applyAlignment="1" applyProtection="1">
      <alignment horizontal="left" vertical="top"/>
    </xf>
    <xf numFmtId="0" fontId="5" fillId="6" borderId="0" xfId="0" applyFont="1" applyFill="1" applyAlignment="1" applyProtection="1">
      <alignment horizontal="left" vertical="top"/>
    </xf>
    <xf numFmtId="0" fontId="5" fillId="6" borderId="6" xfId="0" applyFont="1" applyFill="1" applyBorder="1" applyAlignment="1" applyProtection="1">
      <alignment horizontal="left" vertical="top"/>
    </xf>
    <xf numFmtId="0" fontId="5" fillId="6" borderId="3" xfId="0" applyFont="1" applyFill="1" applyBorder="1" applyAlignment="1" applyProtection="1">
      <alignment horizontal="left" vertical="top"/>
    </xf>
    <xf numFmtId="0" fontId="5" fillId="6" borderId="4" xfId="0" applyFont="1" applyFill="1" applyBorder="1" applyAlignment="1" applyProtection="1">
      <alignment horizontal="left" vertical="top"/>
    </xf>
    <xf numFmtId="0" fontId="5" fillId="6" borderId="7" xfId="0" applyFont="1" applyFill="1" applyBorder="1" applyAlignment="1" applyProtection="1">
      <alignment horizontal="left" vertical="top"/>
    </xf>
    <xf numFmtId="0" fontId="5" fillId="6" borderId="32" xfId="0" applyFont="1" applyFill="1" applyBorder="1" applyAlignment="1" applyProtection="1">
      <alignment horizontal="left" vertical="top" wrapText="1"/>
    </xf>
    <xf numFmtId="0" fontId="5" fillId="6" borderId="19" xfId="0" applyFont="1" applyFill="1" applyBorder="1" applyAlignment="1" applyProtection="1">
      <alignment horizontal="left" vertical="top" wrapText="1"/>
    </xf>
    <xf numFmtId="0" fontId="5" fillId="6" borderId="33" xfId="0" applyFont="1" applyFill="1" applyBorder="1" applyAlignment="1" applyProtection="1">
      <alignment horizontal="left" vertical="top" wrapText="1"/>
    </xf>
    <xf numFmtId="0" fontId="5" fillId="6" borderId="9" xfId="0" applyFont="1" applyFill="1" applyBorder="1" applyAlignment="1" applyProtection="1">
      <alignment horizontal="left" vertical="top" wrapText="1"/>
    </xf>
    <xf numFmtId="0" fontId="5" fillId="6" borderId="0" xfId="0" applyFont="1" applyFill="1" applyAlignment="1" applyProtection="1">
      <alignment horizontal="left" vertical="top" wrapText="1"/>
    </xf>
    <xf numFmtId="0" fontId="5" fillId="6" borderId="2" xfId="0" applyFont="1" applyFill="1" applyBorder="1" applyAlignment="1" applyProtection="1">
      <alignment horizontal="left" vertical="top" wrapText="1"/>
    </xf>
    <xf numFmtId="0" fontId="5" fillId="6" borderId="10" xfId="0" applyFont="1" applyFill="1" applyBorder="1" applyAlignment="1" applyProtection="1">
      <alignment horizontal="left" vertical="top" wrapText="1"/>
    </xf>
    <xf numFmtId="0" fontId="5" fillId="6" borderId="11" xfId="0" applyFont="1" applyFill="1" applyBorder="1" applyAlignment="1" applyProtection="1">
      <alignment horizontal="left" vertical="top" wrapText="1"/>
    </xf>
    <xf numFmtId="0" fontId="5" fillId="6" borderId="12" xfId="0" applyFont="1" applyFill="1" applyBorder="1" applyAlignment="1" applyProtection="1">
      <alignment horizontal="left" vertical="top" wrapText="1"/>
    </xf>
    <xf numFmtId="0" fontId="5" fillId="0" borderId="19" xfId="0" applyFont="1" applyFill="1" applyBorder="1" applyAlignment="1" applyProtection="1">
      <alignment horizontal="left" vertical="top" wrapText="1"/>
    </xf>
    <xf numFmtId="0" fontId="5" fillId="0" borderId="33" xfId="0" applyFont="1" applyFill="1" applyBorder="1" applyAlignment="1" applyProtection="1">
      <alignment horizontal="left" vertical="top" wrapText="1"/>
    </xf>
    <xf numFmtId="0" fontId="5" fillId="0" borderId="10" xfId="0" applyFont="1" applyFill="1" applyBorder="1" applyAlignment="1" applyProtection="1">
      <alignment horizontal="left" vertical="top" wrapText="1"/>
    </xf>
    <xf numFmtId="0" fontId="5" fillId="0" borderId="11" xfId="0" applyFont="1" applyFill="1" applyBorder="1" applyAlignment="1" applyProtection="1">
      <alignment horizontal="left" vertical="top" wrapText="1"/>
    </xf>
    <xf numFmtId="0" fontId="5" fillId="0" borderId="12" xfId="0" applyFont="1" applyFill="1" applyBorder="1" applyAlignment="1" applyProtection="1">
      <alignment horizontal="left" vertical="top" wrapText="1"/>
    </xf>
  </cellXfs>
  <cellStyles count="11">
    <cellStyle name="Normal" xfId="0" builtinId="0"/>
    <cellStyle name="Normal 2" xfId="1" xr:uid="{00000000-0005-0000-0000-000001000000}"/>
    <cellStyle name="Normal 2 2" xfId="7" xr:uid="{00000000-0005-0000-0000-000002000000}"/>
    <cellStyle name="Normal 257" xfId="8" xr:uid="{00000000-0005-0000-0000-000003000000}"/>
    <cellStyle name="Normal 3" xfId="2" xr:uid="{00000000-0005-0000-0000-000004000000}"/>
    <cellStyle name="Normal 4" xfId="3" xr:uid="{00000000-0005-0000-0000-000005000000}"/>
    <cellStyle name="Normal 5" xfId="4" xr:uid="{00000000-0005-0000-0000-000006000000}"/>
    <cellStyle name="Normal 5 2" xfId="5" xr:uid="{00000000-0005-0000-0000-000007000000}"/>
    <cellStyle name="Normal 6" xfId="6" xr:uid="{00000000-0005-0000-0000-000008000000}"/>
    <cellStyle name="Normal 7" xfId="10" xr:uid="{B2AEE05F-7436-4DC9-82F5-03385C8AECA8}"/>
    <cellStyle name="Normal_Sheet1" xfId="9" xr:uid="{B240B532-8125-4422-81BC-7915140BFCCA}"/>
  </cellStyles>
  <dxfs count="182">
    <dxf>
      <font>
        <b/>
        <i val="0"/>
        <color rgb="FFFF0000"/>
      </font>
      <fill>
        <patternFill>
          <bgColor rgb="FFFFFF00"/>
        </patternFill>
      </fill>
    </dxf>
    <dxf>
      <fill>
        <patternFill>
          <bgColor rgb="FF00B050"/>
        </patternFill>
      </fill>
    </dxf>
    <dxf>
      <fill>
        <patternFill>
          <bgColor rgb="FFFF0000"/>
        </patternFill>
      </fill>
    </dxf>
    <dxf>
      <font>
        <condense val="0"/>
        <extend val="0"/>
        <color indexed="16"/>
      </font>
      <fill>
        <patternFill>
          <bgColor indexed="43"/>
        </patternFill>
      </fill>
    </dxf>
    <dxf>
      <fill>
        <patternFill>
          <bgColor rgb="FF00B050"/>
        </patternFill>
      </fill>
    </dxf>
    <dxf>
      <fill>
        <patternFill>
          <bgColor rgb="FFFF0000"/>
        </patternFill>
      </fill>
    </dxf>
    <dxf>
      <font>
        <condense val="0"/>
        <extend val="0"/>
        <color indexed="16"/>
      </font>
      <fill>
        <patternFill>
          <bgColor indexed="43"/>
        </patternFill>
      </fill>
    </dxf>
    <dxf>
      <font>
        <b/>
        <i val="0"/>
        <color rgb="FFFF0000"/>
      </font>
      <fill>
        <patternFill>
          <bgColor rgb="FFFFFF00"/>
        </patternFill>
      </fill>
    </dxf>
    <dxf>
      <fill>
        <patternFill>
          <bgColor rgb="FF00B050"/>
        </patternFill>
      </fill>
    </dxf>
    <dxf>
      <fill>
        <patternFill>
          <bgColor rgb="FFFF0000"/>
        </patternFill>
      </fill>
    </dxf>
    <dxf>
      <font>
        <condense val="0"/>
        <extend val="0"/>
        <color indexed="16"/>
      </font>
      <fill>
        <patternFill>
          <bgColor indexed="43"/>
        </patternFill>
      </fill>
    </dxf>
    <dxf>
      <fill>
        <patternFill>
          <bgColor rgb="FF00B050"/>
        </patternFill>
      </fill>
    </dxf>
    <dxf>
      <fill>
        <patternFill>
          <bgColor rgb="FFFF0000"/>
        </patternFill>
      </fill>
    </dxf>
    <dxf>
      <font>
        <condense val="0"/>
        <extend val="0"/>
        <color indexed="16"/>
      </font>
      <fill>
        <patternFill>
          <bgColor indexed="43"/>
        </patternFill>
      </fill>
    </dxf>
    <dxf>
      <fill>
        <patternFill>
          <bgColor rgb="FF00B050"/>
        </patternFill>
      </fill>
    </dxf>
    <dxf>
      <fill>
        <patternFill>
          <bgColor rgb="FFFF0000"/>
        </patternFill>
      </fill>
    </dxf>
    <dxf>
      <font>
        <condense val="0"/>
        <extend val="0"/>
        <color indexed="16"/>
      </font>
      <fill>
        <patternFill>
          <bgColor indexed="43"/>
        </patternFill>
      </fill>
    </dxf>
    <dxf>
      <fill>
        <patternFill>
          <bgColor rgb="FF00B050"/>
        </patternFill>
      </fill>
    </dxf>
    <dxf>
      <fill>
        <patternFill>
          <bgColor rgb="FFFF0000"/>
        </patternFill>
      </fill>
    </dxf>
    <dxf>
      <font>
        <condense val="0"/>
        <extend val="0"/>
        <color indexed="16"/>
      </font>
      <fill>
        <patternFill>
          <bgColor indexed="43"/>
        </patternFill>
      </fill>
    </dxf>
    <dxf>
      <fill>
        <patternFill>
          <bgColor rgb="FF00B050"/>
        </patternFill>
      </fill>
    </dxf>
    <dxf>
      <fill>
        <patternFill>
          <bgColor rgb="FFFF0000"/>
        </patternFill>
      </fill>
    </dxf>
    <dxf>
      <font>
        <condense val="0"/>
        <extend val="0"/>
        <color indexed="16"/>
      </font>
      <fill>
        <patternFill>
          <bgColor indexed="43"/>
        </patternFill>
      </fill>
    </dxf>
    <dxf>
      <font>
        <b/>
        <i val="0"/>
        <color rgb="FFFF0000"/>
      </font>
      <fill>
        <patternFill>
          <bgColor rgb="FFFFFF00"/>
        </patternFill>
      </fill>
    </dxf>
    <dxf>
      <fill>
        <patternFill>
          <bgColor rgb="FF00B050"/>
        </patternFill>
      </fill>
    </dxf>
    <dxf>
      <fill>
        <patternFill>
          <bgColor rgb="FFFF0000"/>
        </patternFill>
      </fill>
    </dxf>
    <dxf>
      <font>
        <condense val="0"/>
        <extend val="0"/>
        <color indexed="16"/>
      </font>
      <fill>
        <patternFill>
          <bgColor indexed="43"/>
        </patternFill>
      </fill>
    </dxf>
    <dxf>
      <fill>
        <patternFill>
          <bgColor rgb="FF00B050"/>
        </patternFill>
      </fill>
    </dxf>
    <dxf>
      <fill>
        <patternFill>
          <bgColor rgb="FFFF0000"/>
        </patternFill>
      </fill>
    </dxf>
    <dxf>
      <font>
        <condense val="0"/>
        <extend val="0"/>
        <color indexed="16"/>
      </font>
      <fill>
        <patternFill>
          <bgColor indexed="43"/>
        </patternFill>
      </fill>
    </dxf>
    <dxf>
      <fill>
        <patternFill>
          <bgColor rgb="FF00B050"/>
        </patternFill>
      </fill>
    </dxf>
    <dxf>
      <fill>
        <patternFill>
          <bgColor rgb="FFFF0000"/>
        </patternFill>
      </fill>
    </dxf>
    <dxf>
      <font>
        <condense val="0"/>
        <extend val="0"/>
        <color indexed="16"/>
      </font>
      <fill>
        <patternFill>
          <bgColor indexed="43"/>
        </patternFill>
      </fill>
    </dxf>
    <dxf>
      <fill>
        <patternFill>
          <bgColor rgb="FF00B050"/>
        </patternFill>
      </fill>
    </dxf>
    <dxf>
      <fill>
        <patternFill>
          <bgColor rgb="FFFF0000"/>
        </patternFill>
      </fill>
    </dxf>
    <dxf>
      <font>
        <condense val="0"/>
        <extend val="0"/>
        <color indexed="16"/>
      </font>
      <fill>
        <patternFill>
          <bgColor indexed="43"/>
        </patternFill>
      </fill>
    </dxf>
    <dxf>
      <fill>
        <patternFill>
          <bgColor rgb="FF00B050"/>
        </patternFill>
      </fill>
    </dxf>
    <dxf>
      <fill>
        <patternFill>
          <bgColor rgb="FFFF0000"/>
        </patternFill>
      </fill>
    </dxf>
    <dxf>
      <font>
        <condense val="0"/>
        <extend val="0"/>
        <color indexed="16"/>
      </font>
      <fill>
        <patternFill>
          <bgColor indexed="43"/>
        </patternFill>
      </fill>
    </dxf>
    <dxf>
      <fill>
        <patternFill>
          <bgColor rgb="FF00B050"/>
        </patternFill>
      </fill>
    </dxf>
    <dxf>
      <fill>
        <patternFill>
          <bgColor rgb="FFFF0000"/>
        </patternFill>
      </fill>
    </dxf>
    <dxf>
      <font>
        <condense val="0"/>
        <extend val="0"/>
        <color indexed="16"/>
      </font>
      <fill>
        <patternFill>
          <bgColor indexed="43"/>
        </patternFill>
      </fill>
    </dxf>
    <dxf>
      <fill>
        <patternFill>
          <bgColor rgb="FF00B050"/>
        </patternFill>
      </fill>
    </dxf>
    <dxf>
      <fill>
        <patternFill>
          <bgColor rgb="FFFF0000"/>
        </patternFill>
      </fill>
    </dxf>
    <dxf>
      <font>
        <condense val="0"/>
        <extend val="0"/>
        <color indexed="16"/>
      </font>
      <fill>
        <patternFill>
          <bgColor indexed="43"/>
        </patternFill>
      </fill>
    </dxf>
    <dxf>
      <fill>
        <patternFill>
          <bgColor rgb="FF00B050"/>
        </patternFill>
      </fill>
    </dxf>
    <dxf>
      <fill>
        <patternFill>
          <bgColor rgb="FFFF0000"/>
        </patternFill>
      </fill>
    </dxf>
    <dxf>
      <font>
        <condense val="0"/>
        <extend val="0"/>
        <color indexed="16"/>
      </font>
      <fill>
        <patternFill>
          <bgColor indexed="43"/>
        </patternFill>
      </fill>
    </dxf>
    <dxf>
      <fill>
        <patternFill>
          <bgColor rgb="FF00B050"/>
        </patternFill>
      </fill>
    </dxf>
    <dxf>
      <fill>
        <patternFill>
          <bgColor rgb="FFFF0000"/>
        </patternFill>
      </fill>
    </dxf>
    <dxf>
      <font>
        <condense val="0"/>
        <extend val="0"/>
        <color indexed="16"/>
      </font>
      <fill>
        <patternFill>
          <bgColor indexed="43"/>
        </patternFill>
      </fill>
    </dxf>
    <dxf>
      <fill>
        <patternFill>
          <bgColor rgb="FF00B050"/>
        </patternFill>
      </fill>
    </dxf>
    <dxf>
      <fill>
        <patternFill>
          <bgColor rgb="FFFF0000"/>
        </patternFill>
      </fill>
    </dxf>
    <dxf>
      <font>
        <condense val="0"/>
        <extend val="0"/>
        <color indexed="16"/>
      </font>
      <fill>
        <patternFill>
          <bgColor indexed="43"/>
        </patternFill>
      </fill>
    </dxf>
    <dxf>
      <fill>
        <patternFill>
          <bgColor rgb="FF00B050"/>
        </patternFill>
      </fill>
    </dxf>
    <dxf>
      <fill>
        <patternFill>
          <bgColor rgb="FFFF0000"/>
        </patternFill>
      </fill>
    </dxf>
    <dxf>
      <font>
        <condense val="0"/>
        <extend val="0"/>
        <color indexed="16"/>
      </font>
      <fill>
        <patternFill>
          <bgColor indexed="43"/>
        </patternFill>
      </fill>
    </dxf>
    <dxf>
      <fill>
        <patternFill>
          <bgColor rgb="FF00B050"/>
        </patternFill>
      </fill>
    </dxf>
    <dxf>
      <fill>
        <patternFill>
          <bgColor rgb="FFFF0000"/>
        </patternFill>
      </fill>
    </dxf>
    <dxf>
      <font>
        <condense val="0"/>
        <extend val="0"/>
        <color indexed="16"/>
      </font>
      <fill>
        <patternFill>
          <bgColor indexed="43"/>
        </patternFill>
      </fill>
    </dxf>
    <dxf>
      <fill>
        <patternFill>
          <bgColor rgb="FF00B050"/>
        </patternFill>
      </fill>
    </dxf>
    <dxf>
      <fill>
        <patternFill>
          <bgColor rgb="FFFF0000"/>
        </patternFill>
      </fill>
    </dxf>
    <dxf>
      <font>
        <condense val="0"/>
        <extend val="0"/>
        <color indexed="16"/>
      </font>
      <fill>
        <patternFill>
          <bgColor indexed="43"/>
        </patternFill>
      </fill>
    </dxf>
    <dxf>
      <fill>
        <patternFill>
          <bgColor rgb="FF00B050"/>
        </patternFill>
      </fill>
    </dxf>
    <dxf>
      <fill>
        <patternFill>
          <bgColor rgb="FFFF0000"/>
        </patternFill>
      </fill>
    </dxf>
    <dxf>
      <font>
        <condense val="0"/>
        <extend val="0"/>
        <color indexed="16"/>
      </font>
      <fill>
        <patternFill>
          <bgColor indexed="43"/>
        </patternFill>
      </fill>
    </dxf>
    <dxf>
      <fill>
        <patternFill>
          <bgColor rgb="FF00B050"/>
        </patternFill>
      </fill>
    </dxf>
    <dxf>
      <fill>
        <patternFill>
          <bgColor rgb="FFFF0000"/>
        </patternFill>
      </fill>
    </dxf>
    <dxf>
      <font>
        <condense val="0"/>
        <extend val="0"/>
        <color indexed="16"/>
      </font>
      <fill>
        <patternFill>
          <bgColor indexed="43"/>
        </patternFill>
      </fill>
    </dxf>
    <dxf>
      <font>
        <b/>
        <i val="0"/>
        <color rgb="FFFF0000"/>
      </font>
      <fill>
        <patternFill>
          <bgColor rgb="FFFFFF00"/>
        </patternFill>
      </fill>
    </dxf>
    <dxf>
      <font>
        <b/>
        <i val="0"/>
        <color rgb="FFFF0000"/>
      </font>
      <fill>
        <patternFill>
          <bgColor rgb="FFFFFF00"/>
        </patternFill>
      </fill>
    </dxf>
    <dxf>
      <fill>
        <patternFill>
          <bgColor rgb="FF00B050"/>
        </patternFill>
      </fill>
    </dxf>
    <dxf>
      <fill>
        <patternFill>
          <bgColor rgb="FFFF0000"/>
        </patternFill>
      </fill>
    </dxf>
    <dxf>
      <font>
        <condense val="0"/>
        <extend val="0"/>
        <color indexed="16"/>
      </font>
      <fill>
        <patternFill>
          <bgColor indexed="43"/>
        </patternFill>
      </fill>
    </dxf>
    <dxf>
      <fill>
        <patternFill>
          <bgColor rgb="FF00B050"/>
        </patternFill>
      </fill>
    </dxf>
    <dxf>
      <fill>
        <patternFill>
          <bgColor rgb="FFFF0000"/>
        </patternFill>
      </fill>
    </dxf>
    <dxf>
      <font>
        <condense val="0"/>
        <extend val="0"/>
        <color indexed="16"/>
      </font>
      <fill>
        <patternFill>
          <bgColor indexed="43"/>
        </patternFill>
      </fill>
    </dxf>
    <dxf>
      <fill>
        <patternFill>
          <bgColor rgb="FF00B050"/>
        </patternFill>
      </fill>
    </dxf>
    <dxf>
      <fill>
        <patternFill>
          <bgColor rgb="FFFF0000"/>
        </patternFill>
      </fill>
    </dxf>
    <dxf>
      <font>
        <condense val="0"/>
        <extend val="0"/>
        <color indexed="16"/>
      </font>
      <fill>
        <patternFill>
          <bgColor indexed="43"/>
        </patternFill>
      </fill>
    </dxf>
    <dxf>
      <fill>
        <patternFill>
          <bgColor rgb="FF00B050"/>
        </patternFill>
      </fill>
    </dxf>
    <dxf>
      <fill>
        <patternFill>
          <bgColor rgb="FFFF0000"/>
        </patternFill>
      </fill>
    </dxf>
    <dxf>
      <font>
        <condense val="0"/>
        <extend val="0"/>
        <color indexed="16"/>
      </font>
      <fill>
        <patternFill>
          <bgColor indexed="43"/>
        </patternFill>
      </fill>
    </dxf>
    <dxf>
      <fill>
        <patternFill>
          <bgColor rgb="FF00B050"/>
        </patternFill>
      </fill>
    </dxf>
    <dxf>
      <fill>
        <patternFill>
          <bgColor rgb="FFFF0000"/>
        </patternFill>
      </fill>
    </dxf>
    <dxf>
      <font>
        <condense val="0"/>
        <extend val="0"/>
        <color indexed="16"/>
      </font>
      <fill>
        <patternFill>
          <bgColor indexed="43"/>
        </patternFill>
      </fill>
    </dxf>
    <dxf>
      <fill>
        <patternFill>
          <bgColor rgb="FF00B050"/>
        </patternFill>
      </fill>
    </dxf>
    <dxf>
      <fill>
        <patternFill>
          <bgColor rgb="FFFF0000"/>
        </patternFill>
      </fill>
    </dxf>
    <dxf>
      <font>
        <condense val="0"/>
        <extend val="0"/>
        <color indexed="16"/>
      </font>
      <fill>
        <patternFill>
          <bgColor indexed="43"/>
        </patternFill>
      </fill>
    </dxf>
    <dxf>
      <fill>
        <patternFill>
          <bgColor rgb="FF00B050"/>
        </patternFill>
      </fill>
    </dxf>
    <dxf>
      <fill>
        <patternFill>
          <bgColor rgb="FFFF0000"/>
        </patternFill>
      </fill>
    </dxf>
    <dxf>
      <font>
        <condense val="0"/>
        <extend val="0"/>
        <color indexed="16"/>
      </font>
      <fill>
        <patternFill>
          <bgColor indexed="43"/>
        </patternFill>
      </fill>
    </dxf>
    <dxf>
      <fill>
        <patternFill>
          <bgColor rgb="FF00B050"/>
        </patternFill>
      </fill>
    </dxf>
    <dxf>
      <fill>
        <patternFill>
          <bgColor rgb="FFFF0000"/>
        </patternFill>
      </fill>
    </dxf>
    <dxf>
      <font>
        <condense val="0"/>
        <extend val="0"/>
        <color indexed="16"/>
      </font>
      <fill>
        <patternFill>
          <bgColor indexed="43"/>
        </patternFill>
      </fill>
    </dxf>
    <dxf>
      <fill>
        <patternFill>
          <bgColor rgb="FF00B050"/>
        </patternFill>
      </fill>
    </dxf>
    <dxf>
      <fill>
        <patternFill>
          <bgColor rgb="FFFF0000"/>
        </patternFill>
      </fill>
    </dxf>
    <dxf>
      <font>
        <condense val="0"/>
        <extend val="0"/>
        <color indexed="16"/>
      </font>
      <fill>
        <patternFill>
          <bgColor indexed="43"/>
        </patternFill>
      </fill>
    </dxf>
    <dxf>
      <fill>
        <patternFill>
          <bgColor rgb="FF00B050"/>
        </patternFill>
      </fill>
    </dxf>
    <dxf>
      <fill>
        <patternFill>
          <bgColor rgb="FFFF0000"/>
        </patternFill>
      </fill>
    </dxf>
    <dxf>
      <font>
        <condense val="0"/>
        <extend val="0"/>
        <color indexed="16"/>
      </font>
      <fill>
        <patternFill>
          <bgColor indexed="43"/>
        </patternFill>
      </fill>
    </dxf>
    <dxf>
      <fill>
        <patternFill>
          <bgColor rgb="FF00B050"/>
        </patternFill>
      </fill>
    </dxf>
    <dxf>
      <fill>
        <patternFill>
          <bgColor rgb="FFFF0000"/>
        </patternFill>
      </fill>
    </dxf>
    <dxf>
      <font>
        <condense val="0"/>
        <extend val="0"/>
        <color indexed="16"/>
      </font>
      <fill>
        <patternFill>
          <bgColor indexed="43"/>
        </patternFill>
      </fill>
    </dxf>
    <dxf>
      <fill>
        <patternFill>
          <bgColor rgb="FF00B050"/>
        </patternFill>
      </fill>
    </dxf>
    <dxf>
      <fill>
        <patternFill>
          <bgColor rgb="FFFF0000"/>
        </patternFill>
      </fill>
    </dxf>
    <dxf>
      <font>
        <condense val="0"/>
        <extend val="0"/>
        <color indexed="16"/>
      </font>
      <fill>
        <patternFill>
          <bgColor indexed="43"/>
        </patternFill>
      </fill>
    </dxf>
    <dxf>
      <fill>
        <patternFill>
          <bgColor rgb="FF00B050"/>
        </patternFill>
      </fill>
    </dxf>
    <dxf>
      <fill>
        <patternFill>
          <bgColor rgb="FFFF0000"/>
        </patternFill>
      </fill>
    </dxf>
    <dxf>
      <font>
        <condense val="0"/>
        <extend val="0"/>
        <color indexed="16"/>
      </font>
      <fill>
        <patternFill>
          <bgColor indexed="43"/>
        </patternFill>
      </fill>
    </dxf>
    <dxf>
      <fill>
        <patternFill>
          <bgColor rgb="FF00B050"/>
        </patternFill>
      </fill>
    </dxf>
    <dxf>
      <fill>
        <patternFill>
          <bgColor rgb="FFFF0000"/>
        </patternFill>
      </fill>
    </dxf>
    <dxf>
      <font>
        <condense val="0"/>
        <extend val="0"/>
        <color indexed="16"/>
      </font>
      <fill>
        <patternFill>
          <bgColor indexed="43"/>
        </patternFill>
      </fill>
    </dxf>
    <dxf>
      <fill>
        <patternFill>
          <bgColor rgb="FF00B050"/>
        </patternFill>
      </fill>
    </dxf>
    <dxf>
      <fill>
        <patternFill>
          <bgColor rgb="FFFF0000"/>
        </patternFill>
      </fill>
    </dxf>
    <dxf>
      <font>
        <condense val="0"/>
        <extend val="0"/>
        <color indexed="16"/>
      </font>
      <fill>
        <patternFill>
          <bgColor indexed="43"/>
        </patternFill>
      </fill>
    </dxf>
    <dxf>
      <fill>
        <patternFill>
          <bgColor rgb="FF00B050"/>
        </patternFill>
      </fill>
    </dxf>
    <dxf>
      <fill>
        <patternFill>
          <bgColor rgb="FFFF0000"/>
        </patternFill>
      </fill>
    </dxf>
    <dxf>
      <font>
        <condense val="0"/>
        <extend val="0"/>
        <color indexed="16"/>
      </font>
      <fill>
        <patternFill>
          <bgColor indexed="43"/>
        </patternFill>
      </fill>
    </dxf>
    <dxf>
      <fill>
        <patternFill>
          <bgColor rgb="FF00B050"/>
        </patternFill>
      </fill>
    </dxf>
    <dxf>
      <fill>
        <patternFill>
          <bgColor rgb="FFFF0000"/>
        </patternFill>
      </fill>
    </dxf>
    <dxf>
      <font>
        <condense val="0"/>
        <extend val="0"/>
        <color indexed="16"/>
      </font>
      <fill>
        <patternFill>
          <bgColor indexed="43"/>
        </patternFill>
      </fill>
    </dxf>
    <dxf>
      <font>
        <b/>
        <i val="0"/>
        <color rgb="FFFF0000"/>
      </font>
      <fill>
        <patternFill>
          <bgColor rgb="FFFFFF00"/>
        </patternFill>
      </fill>
    </dxf>
    <dxf>
      <font>
        <b/>
        <i val="0"/>
        <color rgb="FFFF0000"/>
      </font>
      <fill>
        <patternFill>
          <bgColor rgb="FFFFFF00"/>
        </patternFill>
      </fill>
    </dxf>
    <dxf>
      <fill>
        <patternFill>
          <bgColor rgb="FF00B050"/>
        </patternFill>
      </fill>
    </dxf>
    <dxf>
      <fill>
        <patternFill>
          <bgColor rgb="FFFF0000"/>
        </patternFill>
      </fill>
    </dxf>
    <dxf>
      <font>
        <condense val="0"/>
        <extend val="0"/>
        <color indexed="16"/>
      </font>
      <fill>
        <patternFill>
          <bgColor indexed="43"/>
        </patternFill>
      </fill>
    </dxf>
    <dxf>
      <fill>
        <patternFill>
          <bgColor rgb="FF00B050"/>
        </patternFill>
      </fill>
    </dxf>
    <dxf>
      <fill>
        <patternFill>
          <bgColor rgb="FFFF0000"/>
        </patternFill>
      </fill>
    </dxf>
    <dxf>
      <font>
        <condense val="0"/>
        <extend val="0"/>
        <color indexed="16"/>
      </font>
      <fill>
        <patternFill>
          <bgColor indexed="43"/>
        </patternFill>
      </fill>
    </dxf>
    <dxf>
      <fill>
        <patternFill>
          <bgColor rgb="FF00B050"/>
        </patternFill>
      </fill>
    </dxf>
    <dxf>
      <fill>
        <patternFill>
          <bgColor rgb="FFFF0000"/>
        </patternFill>
      </fill>
    </dxf>
    <dxf>
      <font>
        <condense val="0"/>
        <extend val="0"/>
        <color indexed="16"/>
      </font>
      <fill>
        <patternFill>
          <bgColor indexed="43"/>
        </patternFill>
      </fill>
    </dxf>
    <dxf>
      <fill>
        <patternFill>
          <bgColor rgb="FF00B050"/>
        </patternFill>
      </fill>
    </dxf>
    <dxf>
      <fill>
        <patternFill>
          <bgColor rgb="FFFF0000"/>
        </patternFill>
      </fill>
    </dxf>
    <dxf>
      <font>
        <condense val="0"/>
        <extend val="0"/>
        <color indexed="16"/>
      </font>
      <fill>
        <patternFill>
          <bgColor indexed="43"/>
        </patternFill>
      </fill>
    </dxf>
    <dxf>
      <fill>
        <patternFill>
          <bgColor rgb="FF00B050"/>
        </patternFill>
      </fill>
    </dxf>
    <dxf>
      <fill>
        <patternFill>
          <bgColor rgb="FFFF0000"/>
        </patternFill>
      </fill>
    </dxf>
    <dxf>
      <font>
        <condense val="0"/>
        <extend val="0"/>
        <color indexed="16"/>
      </font>
      <fill>
        <patternFill>
          <bgColor indexed="43"/>
        </patternFill>
      </fill>
    </dxf>
    <dxf>
      <fill>
        <patternFill>
          <bgColor rgb="FF00B050"/>
        </patternFill>
      </fill>
    </dxf>
    <dxf>
      <fill>
        <patternFill>
          <bgColor rgb="FFFF0000"/>
        </patternFill>
      </fill>
    </dxf>
    <dxf>
      <font>
        <condense val="0"/>
        <extend val="0"/>
        <color indexed="16"/>
      </font>
      <fill>
        <patternFill>
          <bgColor indexed="43"/>
        </patternFill>
      </fill>
    </dxf>
    <dxf>
      <fill>
        <patternFill>
          <bgColor rgb="FF00B050"/>
        </patternFill>
      </fill>
    </dxf>
    <dxf>
      <fill>
        <patternFill>
          <bgColor rgb="FFFF0000"/>
        </patternFill>
      </fill>
    </dxf>
    <dxf>
      <font>
        <condense val="0"/>
        <extend val="0"/>
        <color indexed="16"/>
      </font>
      <fill>
        <patternFill>
          <bgColor indexed="43"/>
        </patternFill>
      </fill>
    </dxf>
    <dxf>
      <fill>
        <patternFill>
          <bgColor rgb="FF00B050"/>
        </patternFill>
      </fill>
    </dxf>
    <dxf>
      <fill>
        <patternFill>
          <bgColor rgb="FFFF0000"/>
        </patternFill>
      </fill>
    </dxf>
    <dxf>
      <font>
        <condense val="0"/>
        <extend val="0"/>
        <color indexed="16"/>
      </font>
      <fill>
        <patternFill>
          <bgColor indexed="43"/>
        </patternFill>
      </fill>
    </dxf>
    <dxf>
      <fill>
        <patternFill>
          <bgColor rgb="FF00B050"/>
        </patternFill>
      </fill>
    </dxf>
    <dxf>
      <fill>
        <patternFill>
          <bgColor rgb="FFFF0000"/>
        </patternFill>
      </fill>
    </dxf>
    <dxf>
      <font>
        <condense val="0"/>
        <extend val="0"/>
        <color indexed="16"/>
      </font>
      <fill>
        <patternFill>
          <bgColor indexed="43"/>
        </patternFill>
      </fill>
    </dxf>
    <dxf>
      <fill>
        <patternFill>
          <bgColor rgb="FF00B050"/>
        </patternFill>
      </fill>
    </dxf>
    <dxf>
      <fill>
        <patternFill>
          <bgColor rgb="FFFF0000"/>
        </patternFill>
      </fill>
    </dxf>
    <dxf>
      <font>
        <condense val="0"/>
        <extend val="0"/>
        <color indexed="16"/>
      </font>
      <fill>
        <patternFill>
          <bgColor indexed="43"/>
        </patternFill>
      </fill>
    </dxf>
    <dxf>
      <fill>
        <patternFill>
          <bgColor rgb="FF00B050"/>
        </patternFill>
      </fill>
    </dxf>
    <dxf>
      <fill>
        <patternFill>
          <bgColor rgb="FFFF0000"/>
        </patternFill>
      </fill>
    </dxf>
    <dxf>
      <font>
        <condense val="0"/>
        <extend val="0"/>
        <color indexed="16"/>
      </font>
      <fill>
        <patternFill>
          <bgColor indexed="43"/>
        </patternFill>
      </fill>
    </dxf>
    <dxf>
      <fill>
        <patternFill>
          <bgColor rgb="FF00B050"/>
        </patternFill>
      </fill>
    </dxf>
    <dxf>
      <fill>
        <patternFill>
          <bgColor rgb="FFFF0000"/>
        </patternFill>
      </fill>
    </dxf>
    <dxf>
      <font>
        <condense val="0"/>
        <extend val="0"/>
        <color indexed="16"/>
      </font>
      <fill>
        <patternFill>
          <bgColor indexed="43"/>
        </patternFill>
      </fill>
    </dxf>
    <dxf>
      <fill>
        <patternFill>
          <bgColor rgb="FF00B050"/>
        </patternFill>
      </fill>
    </dxf>
    <dxf>
      <fill>
        <patternFill>
          <bgColor rgb="FFFF0000"/>
        </patternFill>
      </fill>
    </dxf>
    <dxf>
      <font>
        <condense val="0"/>
        <extend val="0"/>
        <color indexed="16"/>
      </font>
      <fill>
        <patternFill>
          <bgColor indexed="43"/>
        </patternFill>
      </fill>
    </dxf>
    <dxf>
      <fill>
        <patternFill>
          <bgColor rgb="FF00B050"/>
        </patternFill>
      </fill>
    </dxf>
    <dxf>
      <fill>
        <patternFill>
          <bgColor rgb="FFFF0000"/>
        </patternFill>
      </fill>
    </dxf>
    <dxf>
      <font>
        <condense val="0"/>
        <extend val="0"/>
        <color indexed="16"/>
      </font>
      <fill>
        <patternFill>
          <bgColor indexed="43"/>
        </patternFill>
      </fill>
    </dxf>
    <dxf>
      <font>
        <condense val="0"/>
        <extend val="0"/>
        <color indexed="10"/>
      </font>
      <fill>
        <patternFill>
          <bgColor indexed="43"/>
        </patternFill>
      </fill>
    </dxf>
    <dxf>
      <fill>
        <patternFill>
          <bgColor rgb="FFFFFF00"/>
        </patternFill>
      </fill>
    </dxf>
    <dxf>
      <font>
        <color theme="0"/>
      </font>
    </dxf>
    <dxf>
      <font>
        <color theme="0"/>
      </font>
      <numFmt numFmtId="0" formatCode="General"/>
      <fill>
        <patternFill patternType="none">
          <fgColor indexed="64"/>
          <bgColor auto="1"/>
        </patternFill>
      </fill>
    </dxf>
    <dxf>
      <font>
        <condense val="0"/>
        <extend val="0"/>
        <color indexed="10"/>
      </font>
      <fill>
        <patternFill>
          <bgColor indexed="43"/>
        </patternFill>
      </fill>
    </dxf>
    <dxf>
      <fill>
        <patternFill>
          <bgColor rgb="FFFFFF00"/>
        </patternFill>
      </fill>
    </dxf>
    <dxf>
      <font>
        <color theme="0"/>
      </font>
    </dxf>
    <dxf>
      <font>
        <color theme="0"/>
      </font>
      <numFmt numFmtId="0" formatCode="General"/>
      <fill>
        <patternFill patternType="none">
          <fgColor indexed="64"/>
          <bgColor auto="1"/>
        </patternFill>
      </fill>
    </dxf>
    <dxf>
      <font>
        <condense val="0"/>
        <extend val="0"/>
        <color indexed="10"/>
      </font>
      <fill>
        <patternFill>
          <bgColor indexed="43"/>
        </patternFill>
      </fill>
    </dxf>
    <dxf>
      <fill>
        <patternFill>
          <bgColor rgb="FFFFFF00"/>
        </patternFill>
      </fill>
    </dxf>
    <dxf>
      <font>
        <color theme="0"/>
      </font>
    </dxf>
    <dxf>
      <font>
        <color theme="0"/>
      </font>
      <numFmt numFmtId="0" formatCode="General"/>
      <fill>
        <patternFill patternType="none">
          <fgColor indexed="64"/>
          <bgColor auto="1"/>
        </patternFill>
      </fill>
    </dxf>
    <dxf>
      <font>
        <condense val="0"/>
        <extend val="0"/>
        <color indexed="10"/>
      </font>
      <fill>
        <patternFill>
          <bgColor indexed="43"/>
        </patternFill>
      </fill>
    </dxf>
    <dxf>
      <fill>
        <patternFill>
          <bgColor rgb="FFFFFF00"/>
        </patternFill>
      </fill>
    </dxf>
    <dxf>
      <font>
        <color theme="0"/>
      </font>
    </dxf>
    <dxf>
      <font>
        <color theme="0"/>
      </font>
      <numFmt numFmtId="0" formatCode="General"/>
      <fill>
        <patternFill patternType="none">
          <fgColor indexed="64"/>
          <bgColor auto="1"/>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1E5FE"/>
      <rgbColor rgb="00A4BED4"/>
      <rgbColor rgb="00E3EF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X391"/>
  <sheetViews>
    <sheetView zoomScale="80" zoomScaleNormal="80" workbookViewId="0">
      <selection activeCell="C17" sqref="C17"/>
    </sheetView>
  </sheetViews>
  <sheetFormatPr defaultColWidth="9.1796875" defaultRowHeight="14.5" x14ac:dyDescent="0.35"/>
  <cols>
    <col min="1" max="1" width="9.1796875" style="1"/>
    <col min="2" max="2" width="9.453125" style="1" customWidth="1"/>
    <col min="3" max="3" width="110.26953125" style="1" customWidth="1"/>
    <col min="4" max="50" width="9.1796875" style="30"/>
    <col min="51" max="16384" width="9.1796875" style="1"/>
  </cols>
  <sheetData>
    <row r="1" spans="1:3" ht="15.5" x14ac:dyDescent="0.35">
      <c r="A1" s="155" t="s">
        <v>0</v>
      </c>
      <c r="B1" s="156"/>
      <c r="C1" s="157"/>
    </row>
    <row r="2" spans="1:3" ht="15.5" x14ac:dyDescent="0.35">
      <c r="A2" s="2" t="s">
        <v>1</v>
      </c>
      <c r="B2" s="3"/>
      <c r="C2" s="4"/>
    </row>
    <row r="3" spans="1:3" x14ac:dyDescent="0.35">
      <c r="A3" s="28"/>
      <c r="B3" s="5"/>
      <c r="C3" s="6"/>
    </row>
    <row r="4" spans="1:3" x14ac:dyDescent="0.35">
      <c r="A4" s="28" t="s">
        <v>2</v>
      </c>
      <c r="B4" s="5"/>
      <c r="C4" s="6"/>
    </row>
    <row r="5" spans="1:3" x14ac:dyDescent="0.35">
      <c r="A5" s="28" t="s">
        <v>3</v>
      </c>
      <c r="B5" s="5"/>
      <c r="C5" s="6"/>
    </row>
    <row r="6" spans="1:3" x14ac:dyDescent="0.35">
      <c r="A6" s="28" t="s">
        <v>4</v>
      </c>
      <c r="B6" s="5"/>
      <c r="C6" s="6"/>
    </row>
    <row r="7" spans="1:3" x14ac:dyDescent="0.35">
      <c r="A7" s="7"/>
      <c r="B7" s="8"/>
      <c r="C7" s="9"/>
    </row>
    <row r="8" spans="1:3" ht="18" customHeight="1" x14ac:dyDescent="0.35">
      <c r="A8" s="158" t="s">
        <v>5</v>
      </c>
      <c r="B8" s="159"/>
      <c r="C8" s="160"/>
    </row>
    <row r="9" spans="1:3" ht="12.75" customHeight="1" x14ac:dyDescent="0.35">
      <c r="A9" s="10" t="s">
        <v>6</v>
      </c>
      <c r="B9" s="11"/>
      <c r="C9" s="12"/>
    </row>
    <row r="10" spans="1:3" x14ac:dyDescent="0.35">
      <c r="A10" s="10" t="s">
        <v>7</v>
      </c>
      <c r="B10" s="11"/>
      <c r="C10" s="12"/>
    </row>
    <row r="11" spans="1:3" x14ac:dyDescent="0.35">
      <c r="A11" s="10" t="s">
        <v>8</v>
      </c>
      <c r="B11" s="11"/>
      <c r="C11" s="12"/>
    </row>
    <row r="12" spans="1:3" x14ac:dyDescent="0.35">
      <c r="A12" s="10" t="s">
        <v>9</v>
      </c>
      <c r="B12" s="11"/>
      <c r="C12" s="12"/>
    </row>
    <row r="13" spans="1:3" x14ac:dyDescent="0.35">
      <c r="A13" s="10" t="s">
        <v>10</v>
      </c>
      <c r="B13" s="11"/>
      <c r="C13" s="12"/>
    </row>
    <row r="14" spans="1:3" ht="5.25" customHeight="1" x14ac:dyDescent="0.35">
      <c r="A14" s="13"/>
      <c r="B14" s="14"/>
      <c r="C14" s="15"/>
    </row>
    <row r="15" spans="1:3" s="30" customFormat="1" x14ac:dyDescent="0.35">
      <c r="C15" s="31"/>
    </row>
    <row r="16" spans="1:3" x14ac:dyDescent="0.35">
      <c r="A16" s="161" t="s">
        <v>11</v>
      </c>
      <c r="B16" s="162"/>
      <c r="C16" s="163"/>
    </row>
    <row r="17" spans="1:3" x14ac:dyDescent="0.35">
      <c r="A17" s="164" t="s">
        <v>12</v>
      </c>
      <c r="B17" s="165"/>
      <c r="C17" s="166"/>
    </row>
    <row r="18" spans="1:3" x14ac:dyDescent="0.35">
      <c r="A18" s="164" t="s">
        <v>13</v>
      </c>
      <c r="B18" s="165"/>
      <c r="C18" s="166"/>
    </row>
    <row r="19" spans="1:3" x14ac:dyDescent="0.35">
      <c r="A19" s="164" t="s">
        <v>14</v>
      </c>
      <c r="B19" s="165"/>
      <c r="C19" s="166"/>
    </row>
    <row r="20" spans="1:3" x14ac:dyDescent="0.35">
      <c r="A20" s="164" t="s">
        <v>15</v>
      </c>
      <c r="B20" s="165"/>
      <c r="C20" s="167"/>
    </row>
    <row r="21" spans="1:3" x14ac:dyDescent="0.35">
      <c r="A21" s="164" t="s">
        <v>16</v>
      </c>
      <c r="B21" s="165"/>
      <c r="C21" s="168"/>
    </row>
    <row r="22" spans="1:3" x14ac:dyDescent="0.35">
      <c r="A22" s="164" t="s">
        <v>17</v>
      </c>
      <c r="B22" s="165"/>
      <c r="C22" s="166"/>
    </row>
    <row r="23" spans="1:3" x14ac:dyDescent="0.35">
      <c r="A23" s="164" t="s">
        <v>18</v>
      </c>
      <c r="B23" s="165"/>
      <c r="C23" s="166"/>
    </row>
    <row r="24" spans="1:3" x14ac:dyDescent="0.35">
      <c r="A24" s="164" t="s">
        <v>19</v>
      </c>
      <c r="B24" s="165"/>
      <c r="C24" s="166"/>
    </row>
    <row r="25" spans="1:3" x14ac:dyDescent="0.35">
      <c r="A25" s="164" t="s">
        <v>20</v>
      </c>
      <c r="B25" s="165"/>
      <c r="C25" s="166"/>
    </row>
    <row r="26" spans="1:3" x14ac:dyDescent="0.35">
      <c r="A26" s="169" t="s">
        <v>21</v>
      </c>
      <c r="B26" s="165"/>
      <c r="C26" s="166"/>
    </row>
    <row r="27" spans="1:3" x14ac:dyDescent="0.35">
      <c r="A27" s="169" t="s">
        <v>22</v>
      </c>
      <c r="B27" s="165"/>
      <c r="C27" s="166"/>
    </row>
    <row r="28" spans="1:3" s="30" customFormat="1" x14ac:dyDescent="0.35">
      <c r="C28" s="31"/>
    </row>
    <row r="29" spans="1:3" x14ac:dyDescent="0.35">
      <c r="A29" s="161" t="s">
        <v>23</v>
      </c>
      <c r="B29" s="162"/>
      <c r="C29" s="163"/>
    </row>
    <row r="30" spans="1:3" x14ac:dyDescent="0.35">
      <c r="A30" s="170"/>
      <c r="B30" s="171"/>
      <c r="C30" s="172"/>
    </row>
    <row r="31" spans="1:3" x14ac:dyDescent="0.35">
      <c r="A31" s="173" t="s">
        <v>24</v>
      </c>
      <c r="B31" s="174"/>
      <c r="C31" s="175"/>
    </row>
    <row r="32" spans="1:3" x14ac:dyDescent="0.35">
      <c r="A32" s="173" t="s">
        <v>25</v>
      </c>
      <c r="B32" s="174"/>
      <c r="C32" s="175"/>
    </row>
    <row r="33" spans="1:3" ht="12.75" customHeight="1" x14ac:dyDescent="0.35">
      <c r="A33" s="173" t="s">
        <v>26</v>
      </c>
      <c r="B33" s="174"/>
      <c r="C33" s="175"/>
    </row>
    <row r="34" spans="1:3" ht="12.75" customHeight="1" x14ac:dyDescent="0.35">
      <c r="A34" s="173" t="s">
        <v>27</v>
      </c>
      <c r="B34" s="176"/>
      <c r="C34" s="177"/>
    </row>
    <row r="35" spans="1:3" x14ac:dyDescent="0.35">
      <c r="A35" s="173" t="s">
        <v>28</v>
      </c>
      <c r="B35" s="174"/>
      <c r="C35" s="175"/>
    </row>
    <row r="36" spans="1:3" x14ac:dyDescent="0.35">
      <c r="A36" s="170"/>
      <c r="B36" s="171"/>
      <c r="C36" s="172"/>
    </row>
    <row r="37" spans="1:3" x14ac:dyDescent="0.35">
      <c r="A37" s="173" t="s">
        <v>24</v>
      </c>
      <c r="B37" s="174"/>
      <c r="C37" s="175"/>
    </row>
    <row r="38" spans="1:3" x14ac:dyDescent="0.35">
      <c r="A38" s="173" t="s">
        <v>25</v>
      </c>
      <c r="B38" s="174"/>
      <c r="C38" s="175"/>
    </row>
    <row r="39" spans="1:3" x14ac:dyDescent="0.35">
      <c r="A39" s="173" t="s">
        <v>26</v>
      </c>
      <c r="B39" s="174"/>
      <c r="C39" s="175"/>
    </row>
    <row r="40" spans="1:3" x14ac:dyDescent="0.35">
      <c r="A40" s="173" t="s">
        <v>27</v>
      </c>
      <c r="B40" s="176"/>
      <c r="C40" s="175"/>
    </row>
    <row r="41" spans="1:3" x14ac:dyDescent="0.35">
      <c r="A41" s="173" t="s">
        <v>28</v>
      </c>
      <c r="B41" s="174"/>
      <c r="C41" s="175"/>
    </row>
    <row r="42" spans="1:3" s="30" customFormat="1" x14ac:dyDescent="0.35"/>
    <row r="43" spans="1:3" s="30" customFormat="1" x14ac:dyDescent="0.35">
      <c r="A43" s="32" t="s">
        <v>29</v>
      </c>
    </row>
    <row r="44" spans="1:3" s="30" customFormat="1" x14ac:dyDescent="0.35">
      <c r="A44" s="32" t="s">
        <v>30</v>
      </c>
    </row>
    <row r="45" spans="1:3" s="30" customFormat="1" x14ac:dyDescent="0.35">
      <c r="A45" s="32" t="s">
        <v>31</v>
      </c>
    </row>
    <row r="46" spans="1:3" s="30" customFormat="1" x14ac:dyDescent="0.35"/>
    <row r="47" spans="1:3" s="30" customFormat="1" ht="12.75" hidden="1" customHeight="1" x14ac:dyDescent="0.35">
      <c r="A47" s="72" t="s">
        <v>32</v>
      </c>
    </row>
    <row r="48" spans="1:3" s="30" customFormat="1" ht="12.75" hidden="1" customHeight="1" x14ac:dyDescent="0.35">
      <c r="A48" s="72" t="s">
        <v>33</v>
      </c>
    </row>
    <row r="49" spans="1:1" s="30" customFormat="1" ht="12.75" hidden="1" customHeight="1" x14ac:dyDescent="0.35">
      <c r="A49" s="72" t="s">
        <v>34</v>
      </c>
    </row>
    <row r="50" spans="1:1" s="30" customFormat="1" x14ac:dyDescent="0.35"/>
    <row r="51" spans="1:1" s="30" customFormat="1" x14ac:dyDescent="0.35"/>
    <row r="52" spans="1:1" s="30" customFormat="1" x14ac:dyDescent="0.35"/>
    <row r="53" spans="1:1" s="30" customFormat="1" x14ac:dyDescent="0.35"/>
    <row r="54" spans="1:1" s="30" customFormat="1" x14ac:dyDescent="0.35"/>
    <row r="55" spans="1:1" s="30" customFormat="1" x14ac:dyDescent="0.35"/>
    <row r="56" spans="1:1" s="30" customFormat="1" x14ac:dyDescent="0.35"/>
    <row r="57" spans="1:1" s="30" customFormat="1" x14ac:dyDescent="0.35"/>
    <row r="58" spans="1:1" s="30" customFormat="1" x14ac:dyDescent="0.35"/>
    <row r="59" spans="1:1" s="30" customFormat="1" x14ac:dyDescent="0.35"/>
    <row r="60" spans="1:1" s="30" customFormat="1" x14ac:dyDescent="0.35"/>
    <row r="61" spans="1:1" s="30" customFormat="1" x14ac:dyDescent="0.35"/>
    <row r="62" spans="1:1" s="30" customFormat="1" x14ac:dyDescent="0.35"/>
    <row r="63" spans="1:1" s="30" customFormat="1" x14ac:dyDescent="0.35"/>
    <row r="64" spans="1:1" s="30" customFormat="1" x14ac:dyDescent="0.35"/>
    <row r="65" s="30" customFormat="1" x14ac:dyDescent="0.35"/>
    <row r="66" s="30" customFormat="1" x14ac:dyDescent="0.35"/>
    <row r="67" s="30" customFormat="1" x14ac:dyDescent="0.35"/>
    <row r="68" s="30" customFormat="1" x14ac:dyDescent="0.35"/>
    <row r="69" s="30" customFormat="1" x14ac:dyDescent="0.35"/>
    <row r="70" s="30" customFormat="1" x14ac:dyDescent="0.35"/>
    <row r="71" s="30" customFormat="1" x14ac:dyDescent="0.35"/>
    <row r="72" s="30" customFormat="1" x14ac:dyDescent="0.35"/>
    <row r="73" s="30" customFormat="1" x14ac:dyDescent="0.35"/>
    <row r="74" s="30" customFormat="1" x14ac:dyDescent="0.35"/>
    <row r="75" s="30" customFormat="1" x14ac:dyDescent="0.35"/>
    <row r="76" s="30" customFormat="1" x14ac:dyDescent="0.35"/>
    <row r="77" s="30" customFormat="1" x14ac:dyDescent="0.35"/>
    <row r="78" s="30" customFormat="1" x14ac:dyDescent="0.35"/>
    <row r="79" s="30" customFormat="1" x14ac:dyDescent="0.35"/>
    <row r="80" s="30" customFormat="1" x14ac:dyDescent="0.35"/>
    <row r="81" s="30" customFormat="1" x14ac:dyDescent="0.35"/>
    <row r="82" s="30" customFormat="1" x14ac:dyDescent="0.35"/>
    <row r="83" s="30" customFormat="1" x14ac:dyDescent="0.35"/>
    <row r="84" s="30" customFormat="1" x14ac:dyDescent="0.35"/>
    <row r="85" s="30" customFormat="1" x14ac:dyDescent="0.35"/>
    <row r="86" s="30" customFormat="1" x14ac:dyDescent="0.35"/>
    <row r="87" s="30" customFormat="1" x14ac:dyDescent="0.35"/>
    <row r="88" s="30" customFormat="1" x14ac:dyDescent="0.35"/>
    <row r="89" s="30" customFormat="1" x14ac:dyDescent="0.35"/>
    <row r="90" s="30" customFormat="1" x14ac:dyDescent="0.35"/>
    <row r="91" s="30" customFormat="1" x14ac:dyDescent="0.35"/>
    <row r="92" s="30" customFormat="1" x14ac:dyDescent="0.35"/>
    <row r="93" s="30" customFormat="1" x14ac:dyDescent="0.35"/>
    <row r="94" s="30" customFormat="1" x14ac:dyDescent="0.35"/>
    <row r="95" s="30" customFormat="1" x14ac:dyDescent="0.35"/>
    <row r="96" s="30" customFormat="1" x14ac:dyDescent="0.35"/>
    <row r="97" s="30" customFormat="1" x14ac:dyDescent="0.35"/>
    <row r="98" s="30" customFormat="1" x14ac:dyDescent="0.35"/>
    <row r="99" s="30" customFormat="1" x14ac:dyDescent="0.35"/>
    <row r="100" s="30" customFormat="1" x14ac:dyDescent="0.35"/>
    <row r="101" s="30" customFormat="1" x14ac:dyDescent="0.35"/>
    <row r="102" s="30" customFormat="1" x14ac:dyDescent="0.35"/>
    <row r="103" s="30" customFormat="1" x14ac:dyDescent="0.35"/>
    <row r="104" s="30" customFormat="1" x14ac:dyDescent="0.35"/>
    <row r="105" s="30" customFormat="1" x14ac:dyDescent="0.35"/>
    <row r="106" s="30" customFormat="1" x14ac:dyDescent="0.35"/>
    <row r="107" s="30" customFormat="1" x14ac:dyDescent="0.35"/>
    <row r="108" s="30" customFormat="1" x14ac:dyDescent="0.35"/>
    <row r="109" s="30" customFormat="1" x14ac:dyDescent="0.35"/>
    <row r="110" s="30" customFormat="1" x14ac:dyDescent="0.35"/>
    <row r="111" s="30" customFormat="1" x14ac:dyDescent="0.35"/>
    <row r="112" s="30" customFormat="1" x14ac:dyDescent="0.35"/>
    <row r="113" s="30" customFormat="1" x14ac:dyDescent="0.35"/>
    <row r="114" s="30" customFormat="1" x14ac:dyDescent="0.35"/>
    <row r="115" s="30" customFormat="1" x14ac:dyDescent="0.35"/>
    <row r="116" s="30" customFormat="1" x14ac:dyDescent="0.35"/>
    <row r="117" s="30" customFormat="1" x14ac:dyDescent="0.35"/>
    <row r="118" s="30" customFormat="1" x14ac:dyDescent="0.35"/>
    <row r="119" s="30" customFormat="1" x14ac:dyDescent="0.35"/>
    <row r="120" s="30" customFormat="1" x14ac:dyDescent="0.35"/>
    <row r="121" s="30" customFormat="1" x14ac:dyDescent="0.35"/>
    <row r="122" s="30" customFormat="1" x14ac:dyDescent="0.35"/>
    <row r="123" s="30" customFormat="1" x14ac:dyDescent="0.35"/>
    <row r="124" s="30" customFormat="1" x14ac:dyDescent="0.35"/>
    <row r="125" s="30" customFormat="1" x14ac:dyDescent="0.35"/>
    <row r="126" s="30" customFormat="1" x14ac:dyDescent="0.35"/>
    <row r="127" s="30" customFormat="1" x14ac:dyDescent="0.35"/>
    <row r="128" s="30" customFormat="1" x14ac:dyDescent="0.35"/>
    <row r="129" s="30" customFormat="1" x14ac:dyDescent="0.35"/>
    <row r="130" s="30" customFormat="1" x14ac:dyDescent="0.35"/>
    <row r="131" s="30" customFormat="1" x14ac:dyDescent="0.35"/>
    <row r="132" s="30" customFormat="1" x14ac:dyDescent="0.35"/>
    <row r="133" s="30" customFormat="1" x14ac:dyDescent="0.35"/>
    <row r="134" s="30" customFormat="1" x14ac:dyDescent="0.35"/>
    <row r="135" s="30" customFormat="1" x14ac:dyDescent="0.35"/>
    <row r="136" s="30" customFormat="1" x14ac:dyDescent="0.35"/>
    <row r="137" s="30" customFormat="1" x14ac:dyDescent="0.35"/>
    <row r="138" s="30" customFormat="1" x14ac:dyDescent="0.35"/>
    <row r="139" s="30" customFormat="1" x14ac:dyDescent="0.35"/>
    <row r="140" s="30" customFormat="1" x14ac:dyDescent="0.35"/>
    <row r="141" s="30" customFormat="1" x14ac:dyDescent="0.35"/>
    <row r="142" s="30" customFormat="1" x14ac:dyDescent="0.35"/>
    <row r="143" s="30" customFormat="1" x14ac:dyDescent="0.35"/>
    <row r="144" s="30" customFormat="1" x14ac:dyDescent="0.35"/>
    <row r="145" s="30" customFormat="1" x14ac:dyDescent="0.35"/>
    <row r="146" s="30" customFormat="1" x14ac:dyDescent="0.35"/>
    <row r="147" s="30" customFormat="1" x14ac:dyDescent="0.35"/>
    <row r="148" s="30" customFormat="1" x14ac:dyDescent="0.35"/>
    <row r="149" s="30" customFormat="1" x14ac:dyDescent="0.35"/>
    <row r="150" s="30" customFormat="1" x14ac:dyDescent="0.35"/>
    <row r="151" s="30" customFormat="1" x14ac:dyDescent="0.35"/>
    <row r="152" s="30" customFormat="1" x14ac:dyDescent="0.35"/>
    <row r="153" s="30" customFormat="1" x14ac:dyDescent="0.35"/>
    <row r="154" s="30" customFormat="1" x14ac:dyDescent="0.35"/>
    <row r="155" s="30" customFormat="1" x14ac:dyDescent="0.35"/>
    <row r="156" s="30" customFormat="1" x14ac:dyDescent="0.35"/>
    <row r="157" s="30" customFormat="1" x14ac:dyDescent="0.35"/>
    <row r="158" s="30" customFormat="1" x14ac:dyDescent="0.35"/>
    <row r="159" s="30" customFormat="1" x14ac:dyDescent="0.35"/>
    <row r="160" s="30" customFormat="1" x14ac:dyDescent="0.35"/>
    <row r="161" s="30" customFormat="1" x14ac:dyDescent="0.35"/>
    <row r="162" s="30" customFormat="1" x14ac:dyDescent="0.35"/>
    <row r="163" s="30" customFormat="1" x14ac:dyDescent="0.35"/>
    <row r="164" s="30" customFormat="1" x14ac:dyDescent="0.35"/>
    <row r="165" s="30" customFormat="1" x14ac:dyDescent="0.35"/>
    <row r="166" s="30" customFormat="1" x14ac:dyDescent="0.35"/>
    <row r="167" s="30" customFormat="1" x14ac:dyDescent="0.35"/>
    <row r="168" s="30" customFormat="1" x14ac:dyDescent="0.35"/>
    <row r="169" s="30" customFormat="1" x14ac:dyDescent="0.35"/>
    <row r="170" s="30" customFormat="1" x14ac:dyDescent="0.35"/>
    <row r="171" s="30" customFormat="1" x14ac:dyDescent="0.35"/>
    <row r="172" s="30" customFormat="1" x14ac:dyDescent="0.35"/>
    <row r="173" s="30" customFormat="1" x14ac:dyDescent="0.35"/>
    <row r="174" s="30" customFormat="1" x14ac:dyDescent="0.35"/>
    <row r="175" s="30" customFormat="1" x14ac:dyDescent="0.35"/>
    <row r="176" s="30" customFormat="1" x14ac:dyDescent="0.35"/>
    <row r="177" s="30" customFormat="1" x14ac:dyDescent="0.35"/>
    <row r="178" s="30" customFormat="1" x14ac:dyDescent="0.35"/>
    <row r="179" s="30" customFormat="1" x14ac:dyDescent="0.35"/>
    <row r="180" s="30" customFormat="1" x14ac:dyDescent="0.35"/>
    <row r="181" s="30" customFormat="1" x14ac:dyDescent="0.35"/>
    <row r="182" s="30" customFormat="1" x14ac:dyDescent="0.35"/>
    <row r="183" s="30" customFormat="1" x14ac:dyDescent="0.35"/>
    <row r="184" s="30" customFormat="1" x14ac:dyDescent="0.35"/>
    <row r="185" s="30" customFormat="1" x14ac:dyDescent="0.35"/>
    <row r="186" s="30" customFormat="1" x14ac:dyDescent="0.35"/>
    <row r="187" s="30" customFormat="1" x14ac:dyDescent="0.35"/>
    <row r="188" s="30" customFormat="1" x14ac:dyDescent="0.35"/>
    <row r="189" s="30" customFormat="1" x14ac:dyDescent="0.35"/>
    <row r="190" s="30" customFormat="1" x14ac:dyDescent="0.35"/>
    <row r="191" s="30" customFormat="1" x14ac:dyDescent="0.35"/>
    <row r="192" s="30" customFormat="1" x14ac:dyDescent="0.35"/>
    <row r="193" s="30" customFormat="1" x14ac:dyDescent="0.35"/>
    <row r="194" s="30" customFormat="1" x14ac:dyDescent="0.35"/>
    <row r="195" s="30" customFormat="1" x14ac:dyDescent="0.35"/>
    <row r="196" s="30" customFormat="1" x14ac:dyDescent="0.35"/>
    <row r="197" s="30" customFormat="1" x14ac:dyDescent="0.35"/>
    <row r="198" s="30" customFormat="1" x14ac:dyDescent="0.35"/>
    <row r="199" s="30" customFormat="1" x14ac:dyDescent="0.35"/>
    <row r="200" s="30" customFormat="1" x14ac:dyDescent="0.35"/>
    <row r="201" s="30" customFormat="1" x14ac:dyDescent="0.35"/>
    <row r="202" s="30" customFormat="1" x14ac:dyDescent="0.35"/>
    <row r="203" s="30" customFormat="1" x14ac:dyDescent="0.35"/>
    <row r="204" s="30" customFormat="1" x14ac:dyDescent="0.35"/>
    <row r="205" s="30" customFormat="1" x14ac:dyDescent="0.35"/>
    <row r="206" s="30" customFormat="1" x14ac:dyDescent="0.35"/>
    <row r="207" s="30" customFormat="1" x14ac:dyDescent="0.35"/>
    <row r="208" s="30" customFormat="1" x14ac:dyDescent="0.35"/>
    <row r="209" s="30" customFormat="1" x14ac:dyDescent="0.35"/>
    <row r="210" s="30" customFormat="1" x14ac:dyDescent="0.35"/>
    <row r="211" s="30" customFormat="1" x14ac:dyDescent="0.35"/>
    <row r="212" s="30" customFormat="1" x14ac:dyDescent="0.35"/>
    <row r="213" s="30" customFormat="1" x14ac:dyDescent="0.35"/>
    <row r="214" s="30" customFormat="1" x14ac:dyDescent="0.35"/>
    <row r="215" s="30" customFormat="1" x14ac:dyDescent="0.35"/>
    <row r="216" s="30" customFormat="1" x14ac:dyDescent="0.35"/>
    <row r="217" s="30" customFormat="1" x14ac:dyDescent="0.35"/>
    <row r="218" s="30" customFormat="1" x14ac:dyDescent="0.35"/>
    <row r="219" s="30" customFormat="1" x14ac:dyDescent="0.35"/>
    <row r="220" s="30" customFormat="1" x14ac:dyDescent="0.35"/>
    <row r="221" s="30" customFormat="1" x14ac:dyDescent="0.35"/>
    <row r="222" s="30" customFormat="1" x14ac:dyDescent="0.35"/>
    <row r="223" s="30" customFormat="1" x14ac:dyDescent="0.35"/>
    <row r="224" s="30" customFormat="1" x14ac:dyDescent="0.35"/>
    <row r="225" s="30" customFormat="1" x14ac:dyDescent="0.35"/>
    <row r="226" s="30" customFormat="1" x14ac:dyDescent="0.35"/>
    <row r="227" s="30" customFormat="1" x14ac:dyDescent="0.35"/>
    <row r="228" s="30" customFormat="1" x14ac:dyDescent="0.35"/>
    <row r="229" s="30" customFormat="1" x14ac:dyDescent="0.35"/>
    <row r="230" s="30" customFormat="1" x14ac:dyDescent="0.35"/>
    <row r="231" s="30" customFormat="1" x14ac:dyDescent="0.35"/>
    <row r="232" s="30" customFormat="1" x14ac:dyDescent="0.35"/>
    <row r="233" s="30" customFormat="1" x14ac:dyDescent="0.35"/>
    <row r="234" s="30" customFormat="1" x14ac:dyDescent="0.35"/>
    <row r="235" s="30" customFormat="1" x14ac:dyDescent="0.35"/>
    <row r="236" s="30" customFormat="1" x14ac:dyDescent="0.35"/>
    <row r="237" s="30" customFormat="1" x14ac:dyDescent="0.35"/>
    <row r="238" s="30" customFormat="1" x14ac:dyDescent="0.35"/>
    <row r="239" s="30" customFormat="1" x14ac:dyDescent="0.35"/>
    <row r="240" s="30" customFormat="1" x14ac:dyDescent="0.35"/>
    <row r="241" s="30" customFormat="1" x14ac:dyDescent="0.35"/>
    <row r="242" s="30" customFormat="1" x14ac:dyDescent="0.35"/>
    <row r="243" s="30" customFormat="1" x14ac:dyDescent="0.35"/>
    <row r="244" s="30" customFormat="1" x14ac:dyDescent="0.35"/>
    <row r="245" s="30" customFormat="1" x14ac:dyDescent="0.35"/>
    <row r="246" s="30" customFormat="1" x14ac:dyDescent="0.35"/>
    <row r="247" s="30" customFormat="1" x14ac:dyDescent="0.35"/>
    <row r="248" s="30" customFormat="1" x14ac:dyDescent="0.35"/>
    <row r="249" s="30" customFormat="1" x14ac:dyDescent="0.35"/>
    <row r="250" s="30" customFormat="1" x14ac:dyDescent="0.35"/>
    <row r="251" s="30" customFormat="1" x14ac:dyDescent="0.35"/>
    <row r="252" s="30" customFormat="1" x14ac:dyDescent="0.35"/>
    <row r="253" s="30" customFormat="1" x14ac:dyDescent="0.35"/>
    <row r="254" s="30" customFormat="1" x14ac:dyDescent="0.35"/>
    <row r="255" s="30" customFormat="1" x14ac:dyDescent="0.35"/>
    <row r="256" s="30" customFormat="1" x14ac:dyDescent="0.35"/>
    <row r="257" s="30" customFormat="1" x14ac:dyDescent="0.35"/>
    <row r="258" s="30" customFormat="1" x14ac:dyDescent="0.35"/>
    <row r="259" s="30" customFormat="1" x14ac:dyDescent="0.35"/>
    <row r="260" s="30" customFormat="1" x14ac:dyDescent="0.35"/>
    <row r="261" s="30" customFormat="1" x14ac:dyDescent="0.35"/>
    <row r="262" s="30" customFormat="1" x14ac:dyDescent="0.35"/>
    <row r="263" s="30" customFormat="1" x14ac:dyDescent="0.35"/>
    <row r="264" s="30" customFormat="1" x14ac:dyDescent="0.35"/>
    <row r="265" s="30" customFormat="1" x14ac:dyDescent="0.35"/>
    <row r="266" s="30" customFormat="1" x14ac:dyDescent="0.35"/>
    <row r="267" s="30" customFormat="1" x14ac:dyDescent="0.35"/>
    <row r="268" s="30" customFormat="1" x14ac:dyDescent="0.35"/>
    <row r="269" s="30" customFormat="1" x14ac:dyDescent="0.35"/>
    <row r="270" s="30" customFormat="1" x14ac:dyDescent="0.35"/>
    <row r="271" s="30" customFormat="1" x14ac:dyDescent="0.35"/>
    <row r="272" s="30" customFormat="1" x14ac:dyDescent="0.35"/>
    <row r="273" s="30" customFormat="1" x14ac:dyDescent="0.35"/>
    <row r="274" s="30" customFormat="1" x14ac:dyDescent="0.35"/>
    <row r="275" s="30" customFormat="1" x14ac:dyDescent="0.35"/>
    <row r="276" s="30" customFormat="1" x14ac:dyDescent="0.35"/>
    <row r="277" s="30" customFormat="1" x14ac:dyDescent="0.35"/>
    <row r="278" s="30" customFormat="1" x14ac:dyDescent="0.35"/>
    <row r="279" s="30" customFormat="1" x14ac:dyDescent="0.35"/>
    <row r="280" s="30" customFormat="1" x14ac:dyDescent="0.35"/>
    <row r="281" s="30" customFormat="1" x14ac:dyDescent="0.35"/>
    <row r="282" s="30" customFormat="1" x14ac:dyDescent="0.35"/>
    <row r="283" s="30" customFormat="1" x14ac:dyDescent="0.35"/>
    <row r="284" s="30" customFormat="1" x14ac:dyDescent="0.35"/>
    <row r="285" s="30" customFormat="1" x14ac:dyDescent="0.35"/>
    <row r="286" s="30" customFormat="1" x14ac:dyDescent="0.35"/>
    <row r="287" s="30" customFormat="1" x14ac:dyDescent="0.35"/>
    <row r="288" s="30" customFormat="1" x14ac:dyDescent="0.35"/>
    <row r="289" s="30" customFormat="1" x14ac:dyDescent="0.35"/>
    <row r="290" s="30" customFormat="1" x14ac:dyDescent="0.35"/>
    <row r="291" s="30" customFormat="1" x14ac:dyDescent="0.35"/>
    <row r="292" s="30" customFormat="1" x14ac:dyDescent="0.35"/>
    <row r="293" s="30" customFormat="1" x14ac:dyDescent="0.35"/>
    <row r="294" s="30" customFormat="1" x14ac:dyDescent="0.35"/>
    <row r="295" s="30" customFormat="1" x14ac:dyDescent="0.35"/>
    <row r="296" s="30" customFormat="1" x14ac:dyDescent="0.35"/>
    <row r="297" s="30" customFormat="1" x14ac:dyDescent="0.35"/>
    <row r="298" s="30" customFormat="1" x14ac:dyDescent="0.35"/>
    <row r="299" s="30" customFormat="1" x14ac:dyDescent="0.35"/>
    <row r="300" s="30" customFormat="1" x14ac:dyDescent="0.35"/>
    <row r="301" s="30" customFormat="1" x14ac:dyDescent="0.35"/>
    <row r="302" s="30" customFormat="1" x14ac:dyDescent="0.35"/>
    <row r="303" s="30" customFormat="1" x14ac:dyDescent="0.35"/>
    <row r="304" s="30" customFormat="1" x14ac:dyDescent="0.35"/>
    <row r="305" s="30" customFormat="1" x14ac:dyDescent="0.35"/>
    <row r="306" s="30" customFormat="1" x14ac:dyDescent="0.35"/>
    <row r="307" s="30" customFormat="1" x14ac:dyDescent="0.35"/>
    <row r="308" s="30" customFormat="1" x14ac:dyDescent="0.35"/>
    <row r="309" s="30" customFormat="1" x14ac:dyDescent="0.35"/>
    <row r="310" s="30" customFormat="1" x14ac:dyDescent="0.35"/>
    <row r="311" s="30" customFormat="1" x14ac:dyDescent="0.35"/>
    <row r="312" s="30" customFormat="1" x14ac:dyDescent="0.35"/>
    <row r="313" s="30" customFormat="1" x14ac:dyDescent="0.35"/>
    <row r="314" s="30" customFormat="1" x14ac:dyDescent="0.35"/>
    <row r="315" s="30" customFormat="1" x14ac:dyDescent="0.35"/>
    <row r="316" s="30" customFormat="1" x14ac:dyDescent="0.35"/>
    <row r="317" s="30" customFormat="1" x14ac:dyDescent="0.35"/>
    <row r="318" s="30" customFormat="1" x14ac:dyDescent="0.35"/>
    <row r="319" s="30" customFormat="1" x14ac:dyDescent="0.35"/>
    <row r="320" s="30" customFormat="1" x14ac:dyDescent="0.35"/>
    <row r="321" s="30" customFormat="1" x14ac:dyDescent="0.35"/>
    <row r="322" s="30" customFormat="1" x14ac:dyDescent="0.35"/>
    <row r="323" s="30" customFormat="1" x14ac:dyDescent="0.35"/>
    <row r="324" s="30" customFormat="1" x14ac:dyDescent="0.35"/>
    <row r="325" s="30" customFormat="1" x14ac:dyDescent="0.35"/>
    <row r="326" s="30" customFormat="1" x14ac:dyDescent="0.35"/>
    <row r="327" s="30" customFormat="1" x14ac:dyDescent="0.35"/>
    <row r="328" s="30" customFormat="1" x14ac:dyDescent="0.35"/>
    <row r="329" s="30" customFormat="1" x14ac:dyDescent="0.35"/>
    <row r="330" s="30" customFormat="1" x14ac:dyDescent="0.35"/>
    <row r="331" s="30" customFormat="1" x14ac:dyDescent="0.35"/>
    <row r="332" s="30" customFormat="1" x14ac:dyDescent="0.35"/>
    <row r="333" s="30" customFormat="1" x14ac:dyDescent="0.35"/>
    <row r="334" s="30" customFormat="1" x14ac:dyDescent="0.35"/>
    <row r="335" s="30" customFormat="1" x14ac:dyDescent="0.35"/>
    <row r="336" s="30" customFormat="1" x14ac:dyDescent="0.35"/>
    <row r="337" s="30" customFormat="1" x14ac:dyDescent="0.35"/>
    <row r="338" s="30" customFormat="1" x14ac:dyDescent="0.35"/>
    <row r="339" s="30" customFormat="1" x14ac:dyDescent="0.35"/>
    <row r="340" s="30" customFormat="1" x14ac:dyDescent="0.35"/>
    <row r="341" s="30" customFormat="1" x14ac:dyDescent="0.35"/>
    <row r="342" s="30" customFormat="1" x14ac:dyDescent="0.35"/>
    <row r="343" s="30" customFormat="1" x14ac:dyDescent="0.35"/>
    <row r="344" s="30" customFormat="1" x14ac:dyDescent="0.35"/>
    <row r="345" s="30" customFormat="1" x14ac:dyDescent="0.35"/>
    <row r="346" s="30" customFormat="1" x14ac:dyDescent="0.35"/>
    <row r="347" s="30" customFormat="1" x14ac:dyDescent="0.35"/>
    <row r="348" s="30" customFormat="1" x14ac:dyDescent="0.35"/>
    <row r="349" s="30" customFormat="1" x14ac:dyDescent="0.35"/>
    <row r="350" s="30" customFormat="1" x14ac:dyDescent="0.35"/>
    <row r="351" s="30" customFormat="1" x14ac:dyDescent="0.35"/>
    <row r="352" s="30" customFormat="1" x14ac:dyDescent="0.35"/>
    <row r="353" s="30" customFormat="1" x14ac:dyDescent="0.35"/>
    <row r="354" s="30" customFormat="1" x14ac:dyDescent="0.35"/>
    <row r="355" s="30" customFormat="1" x14ac:dyDescent="0.35"/>
    <row r="356" s="30" customFormat="1" x14ac:dyDescent="0.35"/>
    <row r="357" s="30" customFormat="1" x14ac:dyDescent="0.35"/>
    <row r="358" s="30" customFormat="1" x14ac:dyDescent="0.35"/>
    <row r="359" s="30" customFormat="1" x14ac:dyDescent="0.35"/>
    <row r="360" s="30" customFormat="1" x14ac:dyDescent="0.35"/>
    <row r="361" s="30" customFormat="1" x14ac:dyDescent="0.35"/>
    <row r="362" s="30" customFormat="1" x14ac:dyDescent="0.35"/>
    <row r="363" s="30" customFormat="1" x14ac:dyDescent="0.35"/>
    <row r="364" s="30" customFormat="1" x14ac:dyDescent="0.35"/>
    <row r="365" s="30" customFormat="1" x14ac:dyDescent="0.35"/>
    <row r="366" s="30" customFormat="1" x14ac:dyDescent="0.35"/>
    <row r="367" s="30" customFormat="1" x14ac:dyDescent="0.35"/>
    <row r="368" s="30" customFormat="1" x14ac:dyDescent="0.35"/>
    <row r="369" s="30" customFormat="1" x14ac:dyDescent="0.35"/>
    <row r="370" s="30" customFormat="1" x14ac:dyDescent="0.35"/>
    <row r="371" s="30" customFormat="1" x14ac:dyDescent="0.35"/>
    <row r="372" s="30" customFormat="1" x14ac:dyDescent="0.35"/>
    <row r="373" s="30" customFormat="1" x14ac:dyDescent="0.35"/>
    <row r="374" s="30" customFormat="1" x14ac:dyDescent="0.35"/>
    <row r="375" s="30" customFormat="1" x14ac:dyDescent="0.35"/>
    <row r="376" s="30" customFormat="1" x14ac:dyDescent="0.35"/>
    <row r="377" s="30" customFormat="1" x14ac:dyDescent="0.35"/>
    <row r="378" s="30" customFormat="1" x14ac:dyDescent="0.35"/>
    <row r="379" s="30" customFormat="1" x14ac:dyDescent="0.35"/>
    <row r="380" s="30" customFormat="1" x14ac:dyDescent="0.35"/>
    <row r="381" s="30" customFormat="1" x14ac:dyDescent="0.35"/>
    <row r="382" s="30" customFormat="1" x14ac:dyDescent="0.35"/>
    <row r="383" s="30" customFormat="1" x14ac:dyDescent="0.35"/>
    <row r="384" s="30" customFormat="1" x14ac:dyDescent="0.35"/>
    <row r="385" s="30" customFormat="1" x14ac:dyDescent="0.35"/>
    <row r="386" s="30" customFormat="1" x14ac:dyDescent="0.35"/>
    <row r="387" s="30" customFormat="1" x14ac:dyDescent="0.35"/>
    <row r="388" s="30" customFormat="1" x14ac:dyDescent="0.35"/>
    <row r="389" s="30" customFormat="1" x14ac:dyDescent="0.35"/>
    <row r="390" s="30" customFormat="1" x14ac:dyDescent="0.35"/>
    <row r="391" s="30" customFormat="1" x14ac:dyDescent="0.35"/>
  </sheetData>
  <dataValidations count="11">
    <dataValidation allowBlank="1" showInputMessage="1" showErrorMessage="1" prompt="Insert tester name and organization" sqref="C23" xr:uid="{00000000-0002-0000-0000-000000000000}"/>
    <dataValidation allowBlank="1" showInputMessage="1" showErrorMessage="1" prompt="Insert complete agency name" sqref="C17" xr:uid="{00000000-0002-0000-0000-000001000000}"/>
    <dataValidation allowBlank="1" showInputMessage="1" showErrorMessage="1" prompt="Insert complete agency code" sqref="C18" xr:uid="{00000000-0002-0000-0000-000002000000}"/>
    <dataValidation allowBlank="1" showInputMessage="1" showErrorMessage="1" prompt="Insert city, state and address or building number" sqref="C19" xr:uid="{00000000-0002-0000-0000-000003000000}"/>
    <dataValidation allowBlank="1" showInputMessage="1" showErrorMessage="1" prompt="Insert date testing occurred" sqref="C20" xr:uid="{00000000-0002-0000-0000-000004000000}"/>
    <dataValidation allowBlank="1" showInputMessage="1" showErrorMessage="1" prompt="Insert date of closing conference" sqref="C21" xr:uid="{00000000-0002-0000-0000-000005000000}"/>
    <dataValidation allowBlank="1" showInputMessage="1" showErrorMessage="1" prompt="Insert agency code(s) for all shared agencies" sqref="C22" xr:uid="{00000000-0002-0000-0000-000006000000}"/>
    <dataValidation allowBlank="1" showInputMessage="1" showErrorMessage="1" prompt="Insert device/host name" sqref="C24" xr:uid="{00000000-0002-0000-0000-000007000000}"/>
    <dataValidation allowBlank="1" showInputMessage="1" showErrorMessage="1" prompt="Insert operating system version (major and minor release/version)" sqref="C25" xr:uid="{00000000-0002-0000-0000-000008000000}"/>
    <dataValidation type="list" allowBlank="1" showInputMessage="1" showErrorMessage="1" prompt="Select logical network location of device" sqref="C26" xr:uid="{00000000-0002-0000-0000-000009000000}">
      <formula1>$A$47:$A$49</formula1>
    </dataValidation>
    <dataValidation allowBlank="1" showInputMessage="1" showErrorMessage="1" prompt="Insert device function" sqref="C27" xr:uid="{00000000-0002-0000-0000-00000A000000}"/>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F85744-2C45-4D35-AB18-E145B5B0677F}">
  <sheetPr>
    <pageSetUpPr fitToPage="1"/>
  </sheetPr>
  <dimension ref="A1:D8"/>
  <sheetViews>
    <sheetView showGridLines="0" zoomScale="80" zoomScaleNormal="80" workbookViewId="0">
      <pane ySplit="1" topLeftCell="A2" activePane="bottomLeft" state="frozen"/>
      <selection pane="bottomLeft" activeCell="A7" sqref="A7:D7"/>
    </sheetView>
  </sheetViews>
  <sheetFormatPr defaultColWidth="8.7265625" defaultRowHeight="12.5" x14ac:dyDescent="0.25"/>
  <cols>
    <col min="1" max="1" width="8.81640625" style="143" customWidth="1"/>
    <col min="2" max="2" width="21.26953125" style="143" customWidth="1"/>
    <col min="3" max="3" width="103.453125" style="143" customWidth="1"/>
    <col min="4" max="4" width="22.453125" style="143" customWidth="1"/>
    <col min="5" max="16384" width="8.7265625" style="143"/>
  </cols>
  <sheetData>
    <row r="1" spans="1:4" ht="13" x14ac:dyDescent="0.3">
      <c r="A1" s="307" t="s">
        <v>2327</v>
      </c>
      <c r="B1" s="308"/>
      <c r="C1" s="308"/>
      <c r="D1" s="308"/>
    </row>
    <row r="2" spans="1:4" ht="12.65" customHeight="1" x14ac:dyDescent="0.25">
      <c r="A2" s="309" t="s">
        <v>2328</v>
      </c>
      <c r="B2" s="309" t="s">
        <v>2347</v>
      </c>
      <c r="C2" s="309" t="s">
        <v>2330</v>
      </c>
      <c r="D2" s="309" t="s">
        <v>2348</v>
      </c>
    </row>
    <row r="3" spans="1:4" ht="42.65" customHeight="1" x14ac:dyDescent="0.25">
      <c r="A3" s="310">
        <v>7</v>
      </c>
      <c r="B3" s="311" t="s">
        <v>47</v>
      </c>
      <c r="C3" s="304" t="s">
        <v>2344</v>
      </c>
      <c r="D3" s="312">
        <v>44834</v>
      </c>
    </row>
    <row r="4" spans="1:4" ht="42.65" customHeight="1" x14ac:dyDescent="0.25">
      <c r="A4" s="310">
        <v>7</v>
      </c>
      <c r="B4" s="311" t="s">
        <v>2349</v>
      </c>
      <c r="C4" s="304" t="s">
        <v>2350</v>
      </c>
      <c r="D4" s="312">
        <v>44834</v>
      </c>
    </row>
    <row r="5" spans="1:4" ht="25" customHeight="1" x14ac:dyDescent="0.25">
      <c r="A5" s="310">
        <v>7</v>
      </c>
      <c r="B5" s="311" t="s">
        <v>2351</v>
      </c>
      <c r="C5" s="304" t="s">
        <v>2352</v>
      </c>
      <c r="D5" s="312">
        <v>44834</v>
      </c>
    </row>
    <row r="6" spans="1:4" ht="44.5" customHeight="1" x14ac:dyDescent="0.25">
      <c r="A6" s="310">
        <v>7</v>
      </c>
      <c r="B6" s="311" t="s">
        <v>2353</v>
      </c>
      <c r="C6" s="304" t="s">
        <v>2354</v>
      </c>
      <c r="D6" s="312">
        <v>44834</v>
      </c>
    </row>
    <row r="7" spans="1:4" ht="14.5" x14ac:dyDescent="0.35">
      <c r="A7" s="310">
        <v>8</v>
      </c>
      <c r="B7" s="144" t="s">
        <v>47</v>
      </c>
      <c r="C7" s="304" t="s">
        <v>2355</v>
      </c>
      <c r="D7" s="312">
        <v>45199</v>
      </c>
    </row>
    <row r="8" spans="1:4" x14ac:dyDescent="0.25">
      <c r="A8" s="310"/>
      <c r="B8" s="313"/>
      <c r="C8" s="304"/>
      <c r="D8" s="312"/>
    </row>
  </sheetData>
  <sheetProtection sort="0" autoFilter="0"/>
  <autoFilter ref="A2:D6" xr:uid="{3FF85744-2C45-4D35-AB18-E145B5B0677F}"/>
  <printOptions horizontalCentered="1"/>
  <pageMargins left="0.25" right="0.25" top="0.5" bottom="0.5" header="0.25" footer="0.25"/>
  <pageSetup orientation="landscape" horizontalDpi="1200" verticalDpi="1200" r:id="rId1"/>
  <headerFooter alignWithMargins="0">
    <oddHeader>&amp;CIRS Office of Safeguards SCSEM</oddHeader>
    <oddFooter>&amp;L&amp;F&amp;RPage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1:U548"/>
  <sheetViews>
    <sheetView zoomScale="80" zoomScaleNormal="80" workbookViewId="0">
      <pane ySplit="1" topLeftCell="A2" activePane="bottomLeft" state="frozen"/>
      <selection pane="bottomLeft" sqref="A1:D548"/>
    </sheetView>
  </sheetViews>
  <sheetFormatPr defaultRowHeight="14.5" x14ac:dyDescent="0.35"/>
  <cols>
    <col min="1" max="1" width="10.54296875" style="16" customWidth="1"/>
    <col min="2" max="2" width="69.54296875" style="16" customWidth="1"/>
    <col min="3" max="3" width="9.26953125" style="16" customWidth="1"/>
    <col min="4" max="4" width="13.1796875" style="16" customWidth="1"/>
    <col min="5" max="21" width="9.1796875" style="108"/>
    <col min="22" max="256" width="9.1796875" style="109"/>
    <col min="257" max="257" width="12.453125" style="109" customWidth="1"/>
    <col min="258" max="258" width="94.81640625" style="109" bestFit="1" customWidth="1"/>
    <col min="259" max="259" width="12.54296875" style="109" customWidth="1"/>
    <col min="260" max="260" width="9.7265625" style="109" bestFit="1" customWidth="1"/>
    <col min="261" max="512" width="9.1796875" style="109"/>
    <col min="513" max="513" width="12.453125" style="109" customWidth="1"/>
    <col min="514" max="514" width="94.81640625" style="109" bestFit="1" customWidth="1"/>
    <col min="515" max="515" width="12.54296875" style="109" customWidth="1"/>
    <col min="516" max="516" width="9.7265625" style="109" bestFit="1" customWidth="1"/>
    <col min="517" max="768" width="9.1796875" style="109"/>
    <col min="769" max="769" width="12.453125" style="109" customWidth="1"/>
    <col min="770" max="770" width="94.81640625" style="109" bestFit="1" customWidth="1"/>
    <col min="771" max="771" width="12.54296875" style="109" customWidth="1"/>
    <col min="772" max="772" width="9.7265625" style="109" bestFit="1" customWidth="1"/>
    <col min="773" max="1024" width="9.1796875" style="109"/>
    <col min="1025" max="1025" width="12.453125" style="109" customWidth="1"/>
    <col min="1026" max="1026" width="94.81640625" style="109" bestFit="1" customWidth="1"/>
    <col min="1027" max="1027" width="12.54296875" style="109" customWidth="1"/>
    <col min="1028" max="1028" width="9.7265625" style="109" bestFit="1" customWidth="1"/>
    <col min="1029" max="1280" width="9.1796875" style="109"/>
    <col min="1281" max="1281" width="12.453125" style="109" customWidth="1"/>
    <col min="1282" max="1282" width="94.81640625" style="109" bestFit="1" customWidth="1"/>
    <col min="1283" max="1283" width="12.54296875" style="109" customWidth="1"/>
    <col min="1284" max="1284" width="9.7265625" style="109" bestFit="1" customWidth="1"/>
    <col min="1285" max="1536" width="9.1796875" style="109"/>
    <col min="1537" max="1537" width="12.453125" style="109" customWidth="1"/>
    <col min="1538" max="1538" width="94.81640625" style="109" bestFit="1" customWidth="1"/>
    <col min="1539" max="1539" width="12.54296875" style="109" customWidth="1"/>
    <col min="1540" max="1540" width="9.7265625" style="109" bestFit="1" customWidth="1"/>
    <col min="1541" max="1792" width="9.1796875" style="109"/>
    <col min="1793" max="1793" width="12.453125" style="109" customWidth="1"/>
    <col min="1794" max="1794" width="94.81640625" style="109" bestFit="1" customWidth="1"/>
    <col min="1795" max="1795" width="12.54296875" style="109" customWidth="1"/>
    <col min="1796" max="1796" width="9.7265625" style="109" bestFit="1" customWidth="1"/>
    <col min="1797" max="2048" width="9.1796875" style="109"/>
    <col min="2049" max="2049" width="12.453125" style="109" customWidth="1"/>
    <col min="2050" max="2050" width="94.81640625" style="109" bestFit="1" customWidth="1"/>
    <col min="2051" max="2051" width="12.54296875" style="109" customWidth="1"/>
    <col min="2052" max="2052" width="9.7265625" style="109" bestFit="1" customWidth="1"/>
    <col min="2053" max="2304" width="9.1796875" style="109"/>
    <col min="2305" max="2305" width="12.453125" style="109" customWidth="1"/>
    <col min="2306" max="2306" width="94.81640625" style="109" bestFit="1" customWidth="1"/>
    <col min="2307" max="2307" width="12.54296875" style="109" customWidth="1"/>
    <col min="2308" max="2308" width="9.7265625" style="109" bestFit="1" customWidth="1"/>
    <col min="2309" max="2560" width="9.1796875" style="109"/>
    <col min="2561" max="2561" width="12.453125" style="109" customWidth="1"/>
    <col min="2562" max="2562" width="94.81640625" style="109" bestFit="1" customWidth="1"/>
    <col min="2563" max="2563" width="12.54296875" style="109" customWidth="1"/>
    <col min="2564" max="2564" width="9.7265625" style="109" bestFit="1" customWidth="1"/>
    <col min="2565" max="2816" width="9.1796875" style="109"/>
    <col min="2817" max="2817" width="12.453125" style="109" customWidth="1"/>
    <col min="2818" max="2818" width="94.81640625" style="109" bestFit="1" customWidth="1"/>
    <col min="2819" max="2819" width="12.54296875" style="109" customWidth="1"/>
    <col min="2820" max="2820" width="9.7265625" style="109" bestFit="1" customWidth="1"/>
    <col min="2821" max="3072" width="9.1796875" style="109"/>
    <col min="3073" max="3073" width="12.453125" style="109" customWidth="1"/>
    <col min="3074" max="3074" width="94.81640625" style="109" bestFit="1" customWidth="1"/>
    <col min="3075" max="3075" width="12.54296875" style="109" customWidth="1"/>
    <col min="3076" max="3076" width="9.7265625" style="109" bestFit="1" customWidth="1"/>
    <col min="3077" max="3328" width="9.1796875" style="109"/>
    <col min="3329" max="3329" width="12.453125" style="109" customWidth="1"/>
    <col min="3330" max="3330" width="94.81640625" style="109" bestFit="1" customWidth="1"/>
    <col min="3331" max="3331" width="12.54296875" style="109" customWidth="1"/>
    <col min="3332" max="3332" width="9.7265625" style="109" bestFit="1" customWidth="1"/>
    <col min="3333" max="3584" width="9.1796875" style="109"/>
    <col min="3585" max="3585" width="12.453125" style="109" customWidth="1"/>
    <col min="3586" max="3586" width="94.81640625" style="109" bestFit="1" customWidth="1"/>
    <col min="3587" max="3587" width="12.54296875" style="109" customWidth="1"/>
    <col min="3588" max="3588" width="9.7265625" style="109" bestFit="1" customWidth="1"/>
    <col min="3589" max="3840" width="9.1796875" style="109"/>
    <col min="3841" max="3841" width="12.453125" style="109" customWidth="1"/>
    <col min="3842" max="3842" width="94.81640625" style="109" bestFit="1" customWidth="1"/>
    <col min="3843" max="3843" width="12.54296875" style="109" customWidth="1"/>
    <col min="3844" max="3844" width="9.7265625" style="109" bestFit="1" customWidth="1"/>
    <col min="3845" max="4096" width="9.1796875" style="109"/>
    <col min="4097" max="4097" width="12.453125" style="109" customWidth="1"/>
    <col min="4098" max="4098" width="94.81640625" style="109" bestFit="1" customWidth="1"/>
    <col min="4099" max="4099" width="12.54296875" style="109" customWidth="1"/>
    <col min="4100" max="4100" width="9.7265625" style="109" bestFit="1" customWidth="1"/>
    <col min="4101" max="4352" width="9.1796875" style="109"/>
    <col min="4353" max="4353" width="12.453125" style="109" customWidth="1"/>
    <col min="4354" max="4354" width="94.81640625" style="109" bestFit="1" customWidth="1"/>
    <col min="4355" max="4355" width="12.54296875" style="109" customWidth="1"/>
    <col min="4356" max="4356" width="9.7265625" style="109" bestFit="1" customWidth="1"/>
    <col min="4357" max="4608" width="9.1796875" style="109"/>
    <col min="4609" max="4609" width="12.453125" style="109" customWidth="1"/>
    <col min="4610" max="4610" width="94.81640625" style="109" bestFit="1" customWidth="1"/>
    <col min="4611" max="4611" width="12.54296875" style="109" customWidth="1"/>
    <col min="4612" max="4612" width="9.7265625" style="109" bestFit="1" customWidth="1"/>
    <col min="4613" max="4864" width="9.1796875" style="109"/>
    <col min="4865" max="4865" width="12.453125" style="109" customWidth="1"/>
    <col min="4866" max="4866" width="94.81640625" style="109" bestFit="1" customWidth="1"/>
    <col min="4867" max="4867" width="12.54296875" style="109" customWidth="1"/>
    <col min="4868" max="4868" width="9.7265625" style="109" bestFit="1" customWidth="1"/>
    <col min="4869" max="5120" width="9.1796875" style="109"/>
    <col min="5121" max="5121" width="12.453125" style="109" customWidth="1"/>
    <col min="5122" max="5122" width="94.81640625" style="109" bestFit="1" customWidth="1"/>
    <col min="5123" max="5123" width="12.54296875" style="109" customWidth="1"/>
    <col min="5124" max="5124" width="9.7265625" style="109" bestFit="1" customWidth="1"/>
    <col min="5125" max="5376" width="9.1796875" style="109"/>
    <col min="5377" max="5377" width="12.453125" style="109" customWidth="1"/>
    <col min="5378" max="5378" width="94.81640625" style="109" bestFit="1" customWidth="1"/>
    <col min="5379" max="5379" width="12.54296875" style="109" customWidth="1"/>
    <col min="5380" max="5380" width="9.7265625" style="109" bestFit="1" customWidth="1"/>
    <col min="5381" max="5632" width="9.1796875" style="109"/>
    <col min="5633" max="5633" width="12.453125" style="109" customWidth="1"/>
    <col min="5634" max="5634" width="94.81640625" style="109" bestFit="1" customWidth="1"/>
    <col min="5635" max="5635" width="12.54296875" style="109" customWidth="1"/>
    <col min="5636" max="5636" width="9.7265625" style="109" bestFit="1" customWidth="1"/>
    <col min="5637" max="5888" width="9.1796875" style="109"/>
    <col min="5889" max="5889" width="12.453125" style="109" customWidth="1"/>
    <col min="5890" max="5890" width="94.81640625" style="109" bestFit="1" customWidth="1"/>
    <col min="5891" max="5891" width="12.54296875" style="109" customWidth="1"/>
    <col min="5892" max="5892" width="9.7265625" style="109" bestFit="1" customWidth="1"/>
    <col min="5893" max="6144" width="9.1796875" style="109"/>
    <col min="6145" max="6145" width="12.453125" style="109" customWidth="1"/>
    <col min="6146" max="6146" width="94.81640625" style="109" bestFit="1" customWidth="1"/>
    <col min="6147" max="6147" width="12.54296875" style="109" customWidth="1"/>
    <col min="6148" max="6148" width="9.7265625" style="109" bestFit="1" customWidth="1"/>
    <col min="6149" max="6400" width="9.1796875" style="109"/>
    <col min="6401" max="6401" width="12.453125" style="109" customWidth="1"/>
    <col min="6402" max="6402" width="94.81640625" style="109" bestFit="1" customWidth="1"/>
    <col min="6403" max="6403" width="12.54296875" style="109" customWidth="1"/>
    <col min="6404" max="6404" width="9.7265625" style="109" bestFit="1" customWidth="1"/>
    <col min="6405" max="6656" width="9.1796875" style="109"/>
    <col min="6657" max="6657" width="12.453125" style="109" customWidth="1"/>
    <col min="6658" max="6658" width="94.81640625" style="109" bestFit="1" customWidth="1"/>
    <col min="6659" max="6659" width="12.54296875" style="109" customWidth="1"/>
    <col min="6660" max="6660" width="9.7265625" style="109" bestFit="1" customWidth="1"/>
    <col min="6661" max="6912" width="9.1796875" style="109"/>
    <col min="6913" max="6913" width="12.453125" style="109" customWidth="1"/>
    <col min="6914" max="6914" width="94.81640625" style="109" bestFit="1" customWidth="1"/>
    <col min="6915" max="6915" width="12.54296875" style="109" customWidth="1"/>
    <col min="6916" max="6916" width="9.7265625" style="109" bestFit="1" customWidth="1"/>
    <col min="6917" max="7168" width="9.1796875" style="109"/>
    <col min="7169" max="7169" width="12.453125" style="109" customWidth="1"/>
    <col min="7170" max="7170" width="94.81640625" style="109" bestFit="1" customWidth="1"/>
    <col min="7171" max="7171" width="12.54296875" style="109" customWidth="1"/>
    <col min="7172" max="7172" width="9.7265625" style="109" bestFit="1" customWidth="1"/>
    <col min="7173" max="7424" width="9.1796875" style="109"/>
    <col min="7425" max="7425" width="12.453125" style="109" customWidth="1"/>
    <col min="7426" max="7426" width="94.81640625" style="109" bestFit="1" customWidth="1"/>
    <col min="7427" max="7427" width="12.54296875" style="109" customWidth="1"/>
    <col min="7428" max="7428" width="9.7265625" style="109" bestFit="1" customWidth="1"/>
    <col min="7429" max="7680" width="9.1796875" style="109"/>
    <col min="7681" max="7681" width="12.453125" style="109" customWidth="1"/>
    <col min="7682" max="7682" width="94.81640625" style="109" bestFit="1" customWidth="1"/>
    <col min="7683" max="7683" width="12.54296875" style="109" customWidth="1"/>
    <col min="7684" max="7684" width="9.7265625" style="109" bestFit="1" customWidth="1"/>
    <col min="7685" max="7936" width="9.1796875" style="109"/>
    <col min="7937" max="7937" width="12.453125" style="109" customWidth="1"/>
    <col min="7938" max="7938" width="94.81640625" style="109" bestFit="1" customWidth="1"/>
    <col min="7939" max="7939" width="12.54296875" style="109" customWidth="1"/>
    <col min="7940" max="7940" width="9.7265625" style="109" bestFit="1" customWidth="1"/>
    <col min="7941" max="8192" width="9.1796875" style="109"/>
    <col min="8193" max="8193" width="12.453125" style="109" customWidth="1"/>
    <col min="8194" max="8194" width="94.81640625" style="109" bestFit="1" customWidth="1"/>
    <col min="8195" max="8195" width="12.54296875" style="109" customWidth="1"/>
    <col min="8196" max="8196" width="9.7265625" style="109" bestFit="1" customWidth="1"/>
    <col min="8197" max="8448" width="9.1796875" style="109"/>
    <col min="8449" max="8449" width="12.453125" style="109" customWidth="1"/>
    <col min="8450" max="8450" width="94.81640625" style="109" bestFit="1" customWidth="1"/>
    <col min="8451" max="8451" width="12.54296875" style="109" customWidth="1"/>
    <col min="8452" max="8452" width="9.7265625" style="109" bestFit="1" customWidth="1"/>
    <col min="8453" max="8704" width="9.1796875" style="109"/>
    <col min="8705" max="8705" width="12.453125" style="109" customWidth="1"/>
    <col min="8706" max="8706" width="94.81640625" style="109" bestFit="1" customWidth="1"/>
    <col min="8707" max="8707" width="12.54296875" style="109" customWidth="1"/>
    <col min="8708" max="8708" width="9.7265625" style="109" bestFit="1" customWidth="1"/>
    <col min="8709" max="8960" width="9.1796875" style="109"/>
    <col min="8961" max="8961" width="12.453125" style="109" customWidth="1"/>
    <col min="8962" max="8962" width="94.81640625" style="109" bestFit="1" customWidth="1"/>
    <col min="8963" max="8963" width="12.54296875" style="109" customWidth="1"/>
    <col min="8964" max="8964" width="9.7265625" style="109" bestFit="1" customWidth="1"/>
    <col min="8965" max="9216" width="9.1796875" style="109"/>
    <col min="9217" max="9217" width="12.453125" style="109" customWidth="1"/>
    <col min="9218" max="9218" width="94.81640625" style="109" bestFit="1" customWidth="1"/>
    <col min="9219" max="9219" width="12.54296875" style="109" customWidth="1"/>
    <col min="9220" max="9220" width="9.7265625" style="109" bestFit="1" customWidth="1"/>
    <col min="9221" max="9472" width="9.1796875" style="109"/>
    <col min="9473" max="9473" width="12.453125" style="109" customWidth="1"/>
    <col min="9474" max="9474" width="94.81640625" style="109" bestFit="1" customWidth="1"/>
    <col min="9475" max="9475" width="12.54296875" style="109" customWidth="1"/>
    <col min="9476" max="9476" width="9.7265625" style="109" bestFit="1" customWidth="1"/>
    <col min="9477" max="9728" width="9.1796875" style="109"/>
    <col min="9729" max="9729" width="12.453125" style="109" customWidth="1"/>
    <col min="9730" max="9730" width="94.81640625" style="109" bestFit="1" customWidth="1"/>
    <col min="9731" max="9731" width="12.54296875" style="109" customWidth="1"/>
    <col min="9732" max="9732" width="9.7265625" style="109" bestFit="1" customWidth="1"/>
    <col min="9733" max="9984" width="9.1796875" style="109"/>
    <col min="9985" max="9985" width="12.453125" style="109" customWidth="1"/>
    <col min="9986" max="9986" width="94.81640625" style="109" bestFit="1" customWidth="1"/>
    <col min="9987" max="9987" width="12.54296875" style="109" customWidth="1"/>
    <col min="9988" max="9988" width="9.7265625" style="109" bestFit="1" customWidth="1"/>
    <col min="9989" max="10240" width="9.1796875" style="109"/>
    <col min="10241" max="10241" width="12.453125" style="109" customWidth="1"/>
    <col min="10242" max="10242" width="94.81640625" style="109" bestFit="1" customWidth="1"/>
    <col min="10243" max="10243" width="12.54296875" style="109" customWidth="1"/>
    <col min="10244" max="10244" width="9.7265625" style="109" bestFit="1" customWidth="1"/>
    <col min="10245" max="10496" width="9.1796875" style="109"/>
    <col min="10497" max="10497" width="12.453125" style="109" customWidth="1"/>
    <col min="10498" max="10498" width="94.81640625" style="109" bestFit="1" customWidth="1"/>
    <col min="10499" max="10499" width="12.54296875" style="109" customWidth="1"/>
    <col min="10500" max="10500" width="9.7265625" style="109" bestFit="1" customWidth="1"/>
    <col min="10501" max="10752" width="9.1796875" style="109"/>
    <col min="10753" max="10753" width="12.453125" style="109" customWidth="1"/>
    <col min="10754" max="10754" width="94.81640625" style="109" bestFit="1" customWidth="1"/>
    <col min="10755" max="10755" width="12.54296875" style="109" customWidth="1"/>
    <col min="10756" max="10756" width="9.7265625" style="109" bestFit="1" customWidth="1"/>
    <col min="10757" max="11008" width="9.1796875" style="109"/>
    <col min="11009" max="11009" width="12.453125" style="109" customWidth="1"/>
    <col min="11010" max="11010" width="94.81640625" style="109" bestFit="1" customWidth="1"/>
    <col min="11011" max="11011" width="12.54296875" style="109" customWidth="1"/>
    <col min="11012" max="11012" width="9.7265625" style="109" bestFit="1" customWidth="1"/>
    <col min="11013" max="11264" width="9.1796875" style="109"/>
    <col min="11265" max="11265" width="12.453125" style="109" customWidth="1"/>
    <col min="11266" max="11266" width="94.81640625" style="109" bestFit="1" customWidth="1"/>
    <col min="11267" max="11267" width="12.54296875" style="109" customWidth="1"/>
    <col min="11268" max="11268" width="9.7265625" style="109" bestFit="1" customWidth="1"/>
    <col min="11269" max="11520" width="9.1796875" style="109"/>
    <col min="11521" max="11521" width="12.453125" style="109" customWidth="1"/>
    <col min="11522" max="11522" width="94.81640625" style="109" bestFit="1" customWidth="1"/>
    <col min="11523" max="11523" width="12.54296875" style="109" customWidth="1"/>
    <col min="11524" max="11524" width="9.7265625" style="109" bestFit="1" customWidth="1"/>
    <col min="11525" max="11776" width="9.1796875" style="109"/>
    <col min="11777" max="11777" width="12.453125" style="109" customWidth="1"/>
    <col min="11778" max="11778" width="94.81640625" style="109" bestFit="1" customWidth="1"/>
    <col min="11779" max="11779" width="12.54296875" style="109" customWidth="1"/>
    <col min="11780" max="11780" width="9.7265625" style="109" bestFit="1" customWidth="1"/>
    <col min="11781" max="12032" width="9.1796875" style="109"/>
    <col min="12033" max="12033" width="12.453125" style="109" customWidth="1"/>
    <col min="12034" max="12034" width="94.81640625" style="109" bestFit="1" customWidth="1"/>
    <col min="12035" max="12035" width="12.54296875" style="109" customWidth="1"/>
    <col min="12036" max="12036" width="9.7265625" style="109" bestFit="1" customWidth="1"/>
    <col min="12037" max="12288" width="9.1796875" style="109"/>
    <col min="12289" max="12289" width="12.453125" style="109" customWidth="1"/>
    <col min="12290" max="12290" width="94.81640625" style="109" bestFit="1" customWidth="1"/>
    <col min="12291" max="12291" width="12.54296875" style="109" customWidth="1"/>
    <col min="12292" max="12292" width="9.7265625" style="109" bestFit="1" customWidth="1"/>
    <col min="12293" max="12544" width="9.1796875" style="109"/>
    <col min="12545" max="12545" width="12.453125" style="109" customWidth="1"/>
    <col min="12546" max="12546" width="94.81640625" style="109" bestFit="1" customWidth="1"/>
    <col min="12547" max="12547" width="12.54296875" style="109" customWidth="1"/>
    <col min="12548" max="12548" width="9.7265625" style="109" bestFit="1" customWidth="1"/>
    <col min="12549" max="12800" width="9.1796875" style="109"/>
    <col min="12801" max="12801" width="12.453125" style="109" customWidth="1"/>
    <col min="12802" max="12802" width="94.81640625" style="109" bestFit="1" customWidth="1"/>
    <col min="12803" max="12803" width="12.54296875" style="109" customWidth="1"/>
    <col min="12804" max="12804" width="9.7265625" style="109" bestFit="1" customWidth="1"/>
    <col min="12805" max="13056" width="9.1796875" style="109"/>
    <col min="13057" max="13057" width="12.453125" style="109" customWidth="1"/>
    <col min="13058" max="13058" width="94.81640625" style="109" bestFit="1" customWidth="1"/>
    <col min="13059" max="13059" width="12.54296875" style="109" customWidth="1"/>
    <col min="13060" max="13060" width="9.7265625" style="109" bestFit="1" customWidth="1"/>
    <col min="13061" max="13312" width="9.1796875" style="109"/>
    <col min="13313" max="13313" width="12.453125" style="109" customWidth="1"/>
    <col min="13314" max="13314" width="94.81640625" style="109" bestFit="1" customWidth="1"/>
    <col min="13315" max="13315" width="12.54296875" style="109" customWidth="1"/>
    <col min="13316" max="13316" width="9.7265625" style="109" bestFit="1" customWidth="1"/>
    <col min="13317" max="13568" width="9.1796875" style="109"/>
    <col min="13569" max="13569" width="12.453125" style="109" customWidth="1"/>
    <col min="13570" max="13570" width="94.81640625" style="109" bestFit="1" customWidth="1"/>
    <col min="13571" max="13571" width="12.54296875" style="109" customWidth="1"/>
    <col min="13572" max="13572" width="9.7265625" style="109" bestFit="1" customWidth="1"/>
    <col min="13573" max="13824" width="9.1796875" style="109"/>
    <col min="13825" max="13825" width="12.453125" style="109" customWidth="1"/>
    <col min="13826" max="13826" width="94.81640625" style="109" bestFit="1" customWidth="1"/>
    <col min="13827" max="13827" width="12.54296875" style="109" customWidth="1"/>
    <col min="13828" max="13828" width="9.7265625" style="109" bestFit="1" customWidth="1"/>
    <col min="13829" max="14080" width="9.1796875" style="109"/>
    <col min="14081" max="14081" width="12.453125" style="109" customWidth="1"/>
    <col min="14082" max="14082" width="94.81640625" style="109" bestFit="1" customWidth="1"/>
    <col min="14083" max="14083" width="12.54296875" style="109" customWidth="1"/>
    <col min="14084" max="14084" width="9.7265625" style="109" bestFit="1" customWidth="1"/>
    <col min="14085" max="14336" width="9.1796875" style="109"/>
    <col min="14337" max="14337" width="12.453125" style="109" customWidth="1"/>
    <col min="14338" max="14338" width="94.81640625" style="109" bestFit="1" customWidth="1"/>
    <col min="14339" max="14339" width="12.54296875" style="109" customWidth="1"/>
    <col min="14340" max="14340" width="9.7265625" style="109" bestFit="1" customWidth="1"/>
    <col min="14341" max="14592" width="9.1796875" style="109"/>
    <col min="14593" max="14593" width="12.453125" style="109" customWidth="1"/>
    <col min="14594" max="14594" width="94.81640625" style="109" bestFit="1" customWidth="1"/>
    <col min="14595" max="14595" width="12.54296875" style="109" customWidth="1"/>
    <col min="14596" max="14596" width="9.7265625" style="109" bestFit="1" customWidth="1"/>
    <col min="14597" max="14848" width="9.1796875" style="109"/>
    <col min="14849" max="14849" width="12.453125" style="109" customWidth="1"/>
    <col min="14850" max="14850" width="94.81640625" style="109" bestFit="1" customWidth="1"/>
    <col min="14851" max="14851" width="12.54296875" style="109" customWidth="1"/>
    <col min="14852" max="14852" width="9.7265625" style="109" bestFit="1" customWidth="1"/>
    <col min="14853" max="15104" width="9.1796875" style="109"/>
    <col min="15105" max="15105" width="12.453125" style="109" customWidth="1"/>
    <col min="15106" max="15106" width="94.81640625" style="109" bestFit="1" customWidth="1"/>
    <col min="15107" max="15107" width="12.54296875" style="109" customWidth="1"/>
    <col min="15108" max="15108" width="9.7265625" style="109" bestFit="1" customWidth="1"/>
    <col min="15109" max="15360" width="9.1796875" style="109"/>
    <col min="15361" max="15361" width="12.453125" style="109" customWidth="1"/>
    <col min="15362" max="15362" width="94.81640625" style="109" bestFit="1" customWidth="1"/>
    <col min="15363" max="15363" width="12.54296875" style="109" customWidth="1"/>
    <col min="15364" max="15364" width="9.7265625" style="109" bestFit="1" customWidth="1"/>
    <col min="15365" max="15616" width="9.1796875" style="109"/>
    <col min="15617" max="15617" width="12.453125" style="109" customWidth="1"/>
    <col min="15618" max="15618" width="94.81640625" style="109" bestFit="1" customWidth="1"/>
    <col min="15619" max="15619" width="12.54296875" style="109" customWidth="1"/>
    <col min="15620" max="15620" width="9.7265625" style="109" bestFit="1" customWidth="1"/>
    <col min="15621" max="15872" width="9.1796875" style="109"/>
    <col min="15873" max="15873" width="12.453125" style="109" customWidth="1"/>
    <col min="15874" max="15874" width="94.81640625" style="109" bestFit="1" customWidth="1"/>
    <col min="15875" max="15875" width="12.54296875" style="109" customWidth="1"/>
    <col min="15876" max="15876" width="9.7265625" style="109" bestFit="1" customWidth="1"/>
    <col min="15877" max="16128" width="9.1796875" style="109"/>
    <col min="16129" max="16129" width="12.453125" style="109" customWidth="1"/>
    <col min="16130" max="16130" width="94.81640625" style="109" bestFit="1" customWidth="1"/>
    <col min="16131" max="16131" width="12.54296875" style="109" customWidth="1"/>
    <col min="16132" max="16132" width="9.7265625" style="109" bestFit="1" customWidth="1"/>
    <col min="16133" max="16384" width="9.1796875" style="109"/>
  </cols>
  <sheetData>
    <row r="1" spans="1:4" x14ac:dyDescent="0.35">
      <c r="A1" s="314" t="s">
        <v>120</v>
      </c>
      <c r="B1" s="315" t="s">
        <v>112</v>
      </c>
      <c r="C1" s="315" t="s">
        <v>60</v>
      </c>
      <c r="D1" s="153">
        <v>45199</v>
      </c>
    </row>
    <row r="2" spans="1:4" ht="15.5" x14ac:dyDescent="0.35">
      <c r="A2" s="145" t="s">
        <v>2356</v>
      </c>
      <c r="B2" s="146" t="s">
        <v>2357</v>
      </c>
      <c r="C2" s="146">
        <v>6</v>
      </c>
      <c r="D2" s="154"/>
    </row>
    <row r="3" spans="1:4" ht="15.5" x14ac:dyDescent="0.35">
      <c r="A3" s="145" t="s">
        <v>368</v>
      </c>
      <c r="B3" s="146" t="s">
        <v>2358</v>
      </c>
      <c r="C3" s="146">
        <v>4</v>
      </c>
      <c r="D3" s="154"/>
    </row>
    <row r="4" spans="1:4" ht="15.5" x14ac:dyDescent="0.35">
      <c r="A4" s="145" t="s">
        <v>2359</v>
      </c>
      <c r="B4" s="146" t="s">
        <v>2360</v>
      </c>
      <c r="C4" s="146">
        <v>1</v>
      </c>
      <c r="D4" s="154"/>
    </row>
    <row r="5" spans="1:4" ht="15.5" x14ac:dyDescent="0.35">
      <c r="A5" s="145" t="s">
        <v>2361</v>
      </c>
      <c r="B5" s="146" t="s">
        <v>2362</v>
      </c>
      <c r="C5" s="146">
        <v>2</v>
      </c>
      <c r="D5" s="154"/>
    </row>
    <row r="6" spans="1:4" ht="15.5" x14ac:dyDescent="0.35">
      <c r="A6" s="145" t="s">
        <v>2363</v>
      </c>
      <c r="B6" s="146" t="s">
        <v>2364</v>
      </c>
      <c r="C6" s="146">
        <v>2</v>
      </c>
      <c r="D6" s="154"/>
    </row>
    <row r="7" spans="1:4" ht="15.5" x14ac:dyDescent="0.35">
      <c r="A7" s="145" t="s">
        <v>2365</v>
      </c>
      <c r="B7" s="146" t="s">
        <v>2366</v>
      </c>
      <c r="C7" s="146">
        <v>4</v>
      </c>
      <c r="D7" s="154"/>
    </row>
    <row r="8" spans="1:4" ht="15.5" x14ac:dyDescent="0.35">
      <c r="A8" s="145" t="s">
        <v>2367</v>
      </c>
      <c r="B8" s="146" t="s">
        <v>2368</v>
      </c>
      <c r="C8" s="146">
        <v>2</v>
      </c>
      <c r="D8" s="154"/>
    </row>
    <row r="9" spans="1:4" ht="15.5" x14ac:dyDescent="0.35">
      <c r="A9" s="145" t="s">
        <v>2369</v>
      </c>
      <c r="B9" s="146" t="s">
        <v>2370</v>
      </c>
      <c r="C9" s="146">
        <v>5</v>
      </c>
      <c r="D9" s="154"/>
    </row>
    <row r="10" spans="1:4" ht="15.5" x14ac:dyDescent="0.35">
      <c r="A10" s="145" t="s">
        <v>2371</v>
      </c>
      <c r="B10" s="146" t="s">
        <v>2372</v>
      </c>
      <c r="C10" s="146">
        <v>5</v>
      </c>
      <c r="D10" s="154"/>
    </row>
    <row r="11" spans="1:4" ht="15.5" x14ac:dyDescent="0.35">
      <c r="A11" s="145" t="s">
        <v>2373</v>
      </c>
      <c r="B11" s="146" t="s">
        <v>2374</v>
      </c>
      <c r="C11" s="146">
        <v>5</v>
      </c>
      <c r="D11" s="154"/>
    </row>
    <row r="12" spans="1:4" ht="15.5" x14ac:dyDescent="0.35">
      <c r="A12" s="145" t="s">
        <v>2375</v>
      </c>
      <c r="B12" s="146" t="s">
        <v>2376</v>
      </c>
      <c r="C12" s="146">
        <v>2</v>
      </c>
      <c r="D12" s="154"/>
    </row>
    <row r="13" spans="1:4" ht="15.5" x14ac:dyDescent="0.35">
      <c r="A13" s="145" t="s">
        <v>721</v>
      </c>
      <c r="B13" s="146" t="s">
        <v>2377</v>
      </c>
      <c r="C13" s="146">
        <v>5</v>
      </c>
      <c r="D13" s="154"/>
    </row>
    <row r="14" spans="1:4" ht="15.5" x14ac:dyDescent="0.35">
      <c r="A14" s="145" t="s">
        <v>2378</v>
      </c>
      <c r="B14" s="146" t="s">
        <v>2379</v>
      </c>
      <c r="C14" s="146">
        <v>4</v>
      </c>
      <c r="D14" s="154"/>
    </row>
    <row r="15" spans="1:4" ht="15.5" x14ac:dyDescent="0.35">
      <c r="A15" s="145" t="s">
        <v>850</v>
      </c>
      <c r="B15" s="146" t="s">
        <v>2380</v>
      </c>
      <c r="C15" s="146">
        <v>4</v>
      </c>
      <c r="D15" s="154"/>
    </row>
    <row r="16" spans="1:4" ht="15.5" x14ac:dyDescent="0.35">
      <c r="A16" s="145" t="s">
        <v>2381</v>
      </c>
      <c r="B16" s="146" t="s">
        <v>2382</v>
      </c>
      <c r="C16" s="146">
        <v>1</v>
      </c>
      <c r="D16" s="154"/>
    </row>
    <row r="17" spans="1:4" ht="15.5" x14ac:dyDescent="0.35">
      <c r="A17" s="145" t="s">
        <v>887</v>
      </c>
      <c r="B17" s="146" t="s">
        <v>2383</v>
      </c>
      <c r="C17" s="146">
        <v>5</v>
      </c>
      <c r="D17" s="154"/>
    </row>
    <row r="18" spans="1:4" ht="15.5" x14ac:dyDescent="0.35">
      <c r="A18" s="145" t="s">
        <v>2384</v>
      </c>
      <c r="B18" s="146" t="s">
        <v>2385</v>
      </c>
      <c r="C18" s="146">
        <v>8</v>
      </c>
      <c r="D18" s="154"/>
    </row>
    <row r="19" spans="1:4" ht="15.5" x14ac:dyDescent="0.35">
      <c r="A19" s="145" t="s">
        <v>2386</v>
      </c>
      <c r="B19" s="146" t="s">
        <v>2387</v>
      </c>
      <c r="C19" s="146">
        <v>1</v>
      </c>
      <c r="D19" s="154"/>
    </row>
    <row r="20" spans="1:4" ht="15.5" x14ac:dyDescent="0.35">
      <c r="A20" s="145" t="s">
        <v>2388</v>
      </c>
      <c r="B20" s="146" t="s">
        <v>2389</v>
      </c>
      <c r="C20" s="146">
        <v>8</v>
      </c>
      <c r="D20" s="154"/>
    </row>
    <row r="21" spans="1:4" ht="15.5" x14ac:dyDescent="0.35">
      <c r="A21" s="145" t="s">
        <v>2390</v>
      </c>
      <c r="B21" s="146" t="s">
        <v>2391</v>
      </c>
      <c r="C21" s="146">
        <v>6</v>
      </c>
      <c r="D21" s="154"/>
    </row>
    <row r="22" spans="1:4" ht="15.5" x14ac:dyDescent="0.35">
      <c r="A22" s="145" t="s">
        <v>2392</v>
      </c>
      <c r="B22" s="146" t="s">
        <v>2393</v>
      </c>
      <c r="C22" s="146">
        <v>7</v>
      </c>
      <c r="D22" s="154"/>
    </row>
    <row r="23" spans="1:4" ht="15.5" x14ac:dyDescent="0.35">
      <c r="A23" s="145" t="s">
        <v>2394</v>
      </c>
      <c r="B23" s="146" t="s">
        <v>2395</v>
      </c>
      <c r="C23" s="146">
        <v>7</v>
      </c>
      <c r="D23" s="154"/>
    </row>
    <row r="24" spans="1:4" ht="15.5" x14ac:dyDescent="0.35">
      <c r="A24" s="145" t="s">
        <v>2396</v>
      </c>
      <c r="B24" s="146" t="s">
        <v>2397</v>
      </c>
      <c r="C24" s="146">
        <v>7</v>
      </c>
      <c r="D24" s="154"/>
    </row>
    <row r="25" spans="1:4" ht="15.5" x14ac:dyDescent="0.35">
      <c r="A25" s="145" t="s">
        <v>2398</v>
      </c>
      <c r="B25" s="146" t="s">
        <v>2399</v>
      </c>
      <c r="C25" s="146">
        <v>5</v>
      </c>
      <c r="D25" s="154"/>
    </row>
    <row r="26" spans="1:4" ht="15.5" x14ac:dyDescent="0.35">
      <c r="A26" s="145" t="s">
        <v>2400</v>
      </c>
      <c r="B26" s="146" t="s">
        <v>2401</v>
      </c>
      <c r="C26" s="146">
        <v>5</v>
      </c>
      <c r="D26" s="154"/>
    </row>
    <row r="27" spans="1:4" ht="15.5" x14ac:dyDescent="0.35">
      <c r="A27" s="145" t="s">
        <v>2402</v>
      </c>
      <c r="B27" s="146" t="s">
        <v>2403</v>
      </c>
      <c r="C27" s="146">
        <v>5</v>
      </c>
      <c r="D27" s="154"/>
    </row>
    <row r="28" spans="1:4" ht="15.5" x14ac:dyDescent="0.35">
      <c r="A28" s="145" t="s">
        <v>2404</v>
      </c>
      <c r="B28" s="146" t="s">
        <v>2405</v>
      </c>
      <c r="C28" s="146">
        <v>6</v>
      </c>
      <c r="D28" s="154"/>
    </row>
    <row r="29" spans="1:4" ht="15.5" x14ac:dyDescent="0.35">
      <c r="A29" s="145" t="s">
        <v>2406</v>
      </c>
      <c r="B29" s="146" t="s">
        <v>2407</v>
      </c>
      <c r="C29" s="146">
        <v>6</v>
      </c>
      <c r="D29" s="154"/>
    </row>
    <row r="30" spans="1:4" ht="15.5" x14ac:dyDescent="0.35">
      <c r="A30" s="145" t="s">
        <v>2408</v>
      </c>
      <c r="B30" s="146" t="s">
        <v>2409</v>
      </c>
      <c r="C30" s="146">
        <v>4</v>
      </c>
      <c r="D30" s="154"/>
    </row>
    <row r="31" spans="1:4" ht="15.5" x14ac:dyDescent="0.35">
      <c r="A31" s="145" t="s">
        <v>747</v>
      </c>
      <c r="B31" s="146" t="s">
        <v>2410</v>
      </c>
      <c r="C31" s="146">
        <v>7</v>
      </c>
      <c r="D31" s="154"/>
    </row>
    <row r="32" spans="1:4" ht="15.5" x14ac:dyDescent="0.35">
      <c r="A32" s="145" t="s">
        <v>2411</v>
      </c>
      <c r="B32" s="146" t="s">
        <v>2412</v>
      </c>
      <c r="C32" s="146">
        <v>5</v>
      </c>
      <c r="D32" s="154"/>
    </row>
    <row r="33" spans="1:4" ht="15.5" x14ac:dyDescent="0.35">
      <c r="A33" s="145" t="s">
        <v>2413</v>
      </c>
      <c r="B33" s="146" t="s">
        <v>2414</v>
      </c>
      <c r="C33" s="146">
        <v>5</v>
      </c>
      <c r="D33" s="154"/>
    </row>
    <row r="34" spans="1:4" ht="15.5" x14ac:dyDescent="0.35">
      <c r="A34" s="145" t="s">
        <v>2415</v>
      </c>
      <c r="B34" s="146" t="s">
        <v>2416</v>
      </c>
      <c r="C34" s="146">
        <v>8</v>
      </c>
      <c r="D34" s="154"/>
    </row>
    <row r="35" spans="1:4" ht="15.5" x14ac:dyDescent="0.35">
      <c r="A35" s="145" t="s">
        <v>2417</v>
      </c>
      <c r="B35" s="146" t="s">
        <v>2418</v>
      </c>
      <c r="C35" s="146">
        <v>1</v>
      </c>
      <c r="D35" s="154"/>
    </row>
    <row r="36" spans="1:4" ht="15.5" x14ac:dyDescent="0.35">
      <c r="A36" s="145" t="s">
        <v>2419</v>
      </c>
      <c r="B36" s="146" t="s">
        <v>2420</v>
      </c>
      <c r="C36" s="146">
        <v>5</v>
      </c>
      <c r="D36" s="154"/>
    </row>
    <row r="37" spans="1:4" ht="15.5" x14ac:dyDescent="0.35">
      <c r="A37" s="145" t="s">
        <v>2421</v>
      </c>
      <c r="B37" s="146" t="s">
        <v>2422</v>
      </c>
      <c r="C37" s="146">
        <v>8</v>
      </c>
      <c r="D37" s="154"/>
    </row>
    <row r="38" spans="1:4" ht="15.5" x14ac:dyDescent="0.35">
      <c r="A38" s="145" t="s">
        <v>2423</v>
      </c>
      <c r="B38" s="146" t="s">
        <v>2424</v>
      </c>
      <c r="C38" s="146">
        <v>5</v>
      </c>
      <c r="D38" s="154"/>
    </row>
    <row r="39" spans="1:4" ht="15.5" x14ac:dyDescent="0.35">
      <c r="A39" s="145" t="s">
        <v>2425</v>
      </c>
      <c r="B39" s="146" t="s">
        <v>2426</v>
      </c>
      <c r="C39" s="146">
        <v>5</v>
      </c>
      <c r="D39" s="154"/>
    </row>
    <row r="40" spans="1:4" ht="15.5" x14ac:dyDescent="0.35">
      <c r="A40" s="145" t="s">
        <v>2427</v>
      </c>
      <c r="B40" s="146" t="s">
        <v>2428</v>
      </c>
      <c r="C40" s="146">
        <v>2</v>
      </c>
      <c r="D40" s="154"/>
    </row>
    <row r="41" spans="1:4" ht="15.5" x14ac:dyDescent="0.35">
      <c r="A41" s="145" t="s">
        <v>2429</v>
      </c>
      <c r="B41" s="146" t="s">
        <v>2430</v>
      </c>
      <c r="C41" s="146">
        <v>4</v>
      </c>
      <c r="D41" s="154"/>
    </row>
    <row r="42" spans="1:4" ht="15.5" x14ac:dyDescent="0.35">
      <c r="A42" s="145" t="s">
        <v>2431</v>
      </c>
      <c r="B42" s="146" t="s">
        <v>2432</v>
      </c>
      <c r="C42" s="146">
        <v>5</v>
      </c>
      <c r="D42" s="154"/>
    </row>
    <row r="43" spans="1:4" ht="15.5" x14ac:dyDescent="0.35">
      <c r="A43" s="145" t="s">
        <v>2433</v>
      </c>
      <c r="B43" s="146" t="s">
        <v>2434</v>
      </c>
      <c r="C43" s="146">
        <v>5</v>
      </c>
      <c r="D43" s="154"/>
    </row>
    <row r="44" spans="1:4" ht="15.5" x14ac:dyDescent="0.35">
      <c r="A44" s="145" t="s">
        <v>2435</v>
      </c>
      <c r="B44" s="146" t="s">
        <v>2436</v>
      </c>
      <c r="C44" s="146">
        <v>6</v>
      </c>
      <c r="D44" s="154"/>
    </row>
    <row r="45" spans="1:4" ht="15.5" x14ac:dyDescent="0.35">
      <c r="A45" s="145" t="s">
        <v>2437</v>
      </c>
      <c r="B45" s="146" t="s">
        <v>2438</v>
      </c>
      <c r="C45" s="146">
        <v>5</v>
      </c>
      <c r="D45" s="154"/>
    </row>
    <row r="46" spans="1:4" ht="15.5" x14ac:dyDescent="0.35">
      <c r="A46" s="145" t="s">
        <v>2439</v>
      </c>
      <c r="B46" s="146" t="s">
        <v>2440</v>
      </c>
      <c r="C46" s="146">
        <v>4</v>
      </c>
      <c r="D46" s="154"/>
    </row>
    <row r="47" spans="1:4" ht="15.5" x14ac:dyDescent="0.35">
      <c r="A47" s="145" t="s">
        <v>2441</v>
      </c>
      <c r="B47" s="146" t="s">
        <v>2442</v>
      </c>
      <c r="C47" s="146">
        <v>5</v>
      </c>
      <c r="D47" s="154"/>
    </row>
    <row r="48" spans="1:4" ht="15.5" x14ac:dyDescent="0.35">
      <c r="A48" s="145" t="s">
        <v>2443</v>
      </c>
      <c r="B48" s="146" t="s">
        <v>2444</v>
      </c>
      <c r="C48" s="146">
        <v>6</v>
      </c>
      <c r="D48" s="154"/>
    </row>
    <row r="49" spans="1:4" ht="15.5" x14ac:dyDescent="0.35">
      <c r="A49" s="145" t="s">
        <v>2445</v>
      </c>
      <c r="B49" s="146" t="s">
        <v>2446</v>
      </c>
      <c r="C49" s="146">
        <v>7</v>
      </c>
      <c r="D49" s="154"/>
    </row>
    <row r="50" spans="1:4" ht="15.5" x14ac:dyDescent="0.35">
      <c r="A50" s="145" t="s">
        <v>2447</v>
      </c>
      <c r="B50" s="146" t="s">
        <v>2448</v>
      </c>
      <c r="C50" s="146">
        <v>3</v>
      </c>
      <c r="D50" s="154"/>
    </row>
    <row r="51" spans="1:4" ht="15.5" x14ac:dyDescent="0.35">
      <c r="A51" s="145" t="s">
        <v>2449</v>
      </c>
      <c r="B51" s="146" t="s">
        <v>2450</v>
      </c>
      <c r="C51" s="146">
        <v>6</v>
      </c>
      <c r="D51" s="154"/>
    </row>
    <row r="52" spans="1:4" ht="15.5" x14ac:dyDescent="0.35">
      <c r="A52" s="145" t="s">
        <v>2451</v>
      </c>
      <c r="B52" s="146" t="s">
        <v>2452</v>
      </c>
      <c r="C52" s="146">
        <v>4</v>
      </c>
      <c r="D52" s="154"/>
    </row>
    <row r="53" spans="1:4" ht="15.5" x14ac:dyDescent="0.35">
      <c r="A53" s="145" t="s">
        <v>2453</v>
      </c>
      <c r="B53" s="146" t="s">
        <v>2454</v>
      </c>
      <c r="C53" s="146">
        <v>5</v>
      </c>
      <c r="D53" s="154"/>
    </row>
    <row r="54" spans="1:4" ht="15.5" x14ac:dyDescent="0.35">
      <c r="A54" s="145" t="s">
        <v>2455</v>
      </c>
      <c r="B54" s="146" t="s">
        <v>2456</v>
      </c>
      <c r="C54" s="146">
        <v>2</v>
      </c>
      <c r="D54" s="154"/>
    </row>
    <row r="55" spans="1:4" ht="15.5" x14ac:dyDescent="0.35">
      <c r="A55" s="145" t="s">
        <v>2457</v>
      </c>
      <c r="B55" s="146" t="s">
        <v>2458</v>
      </c>
      <c r="C55" s="146">
        <v>2</v>
      </c>
      <c r="D55" s="154"/>
    </row>
    <row r="56" spans="1:4" ht="15.5" x14ac:dyDescent="0.35">
      <c r="A56" s="145" t="s">
        <v>2459</v>
      </c>
      <c r="B56" s="146" t="s">
        <v>2460</v>
      </c>
      <c r="C56" s="146">
        <v>5</v>
      </c>
      <c r="D56" s="154"/>
    </row>
    <row r="57" spans="1:4" ht="15.5" x14ac:dyDescent="0.35">
      <c r="A57" s="145" t="s">
        <v>2461</v>
      </c>
      <c r="B57" s="146" t="s">
        <v>2462</v>
      </c>
      <c r="C57" s="146">
        <v>5</v>
      </c>
      <c r="D57" s="154"/>
    </row>
    <row r="58" spans="1:4" ht="31" x14ac:dyDescent="0.35">
      <c r="A58" s="145" t="s">
        <v>2463</v>
      </c>
      <c r="B58" s="146" t="s">
        <v>2464</v>
      </c>
      <c r="C58" s="146">
        <v>5</v>
      </c>
      <c r="D58" s="154"/>
    </row>
    <row r="59" spans="1:4" ht="15.5" x14ac:dyDescent="0.35">
      <c r="A59" s="145" t="s">
        <v>2465</v>
      </c>
      <c r="B59" s="146" t="s">
        <v>2466</v>
      </c>
      <c r="C59" s="146">
        <v>5</v>
      </c>
      <c r="D59" s="154"/>
    </row>
    <row r="60" spans="1:4" ht="15.5" x14ac:dyDescent="0.35">
      <c r="A60" s="145" t="s">
        <v>2467</v>
      </c>
      <c r="B60" s="146" t="s">
        <v>2468</v>
      </c>
      <c r="C60" s="146">
        <v>3</v>
      </c>
      <c r="D60" s="154"/>
    </row>
    <row r="61" spans="1:4" ht="15.5" x14ac:dyDescent="0.35">
      <c r="A61" s="145" t="s">
        <v>1013</v>
      </c>
      <c r="B61" s="146" t="s">
        <v>2469</v>
      </c>
      <c r="C61" s="146">
        <v>6</v>
      </c>
      <c r="D61" s="154"/>
    </row>
    <row r="62" spans="1:4" ht="15.5" x14ac:dyDescent="0.35">
      <c r="A62" s="145" t="s">
        <v>2470</v>
      </c>
      <c r="B62" s="146" t="s">
        <v>2471</v>
      </c>
      <c r="C62" s="146">
        <v>3</v>
      </c>
      <c r="D62" s="154"/>
    </row>
    <row r="63" spans="1:4" ht="15.5" x14ac:dyDescent="0.35">
      <c r="A63" s="145" t="s">
        <v>2472</v>
      </c>
      <c r="B63" s="146" t="s">
        <v>2473</v>
      </c>
      <c r="C63" s="146">
        <v>4</v>
      </c>
      <c r="D63" s="154"/>
    </row>
    <row r="64" spans="1:4" ht="31" x14ac:dyDescent="0.35">
      <c r="A64" s="145" t="s">
        <v>2474</v>
      </c>
      <c r="B64" s="146" t="s">
        <v>2475</v>
      </c>
      <c r="C64" s="146">
        <v>3</v>
      </c>
      <c r="D64" s="154"/>
    </row>
    <row r="65" spans="1:4" ht="15.5" x14ac:dyDescent="0.35">
      <c r="A65" s="145" t="s">
        <v>2476</v>
      </c>
      <c r="B65" s="146" t="s">
        <v>2477</v>
      </c>
      <c r="C65" s="146">
        <v>3</v>
      </c>
      <c r="D65" s="154"/>
    </row>
    <row r="66" spans="1:4" ht="31" x14ac:dyDescent="0.35">
      <c r="A66" s="145" t="s">
        <v>2478</v>
      </c>
      <c r="B66" s="146" t="s">
        <v>2479</v>
      </c>
      <c r="C66" s="146">
        <v>6</v>
      </c>
      <c r="D66" s="154"/>
    </row>
    <row r="67" spans="1:4" ht="15.5" x14ac:dyDescent="0.35">
      <c r="A67" s="145" t="s">
        <v>2480</v>
      </c>
      <c r="B67" s="146" t="s">
        <v>2481</v>
      </c>
      <c r="C67" s="146">
        <v>6</v>
      </c>
      <c r="D67" s="154"/>
    </row>
    <row r="68" spans="1:4" ht="31" x14ac:dyDescent="0.35">
      <c r="A68" s="145" t="s">
        <v>2482</v>
      </c>
      <c r="B68" s="146" t="s">
        <v>2483</v>
      </c>
      <c r="C68" s="146">
        <v>5</v>
      </c>
      <c r="D68" s="154"/>
    </row>
    <row r="69" spans="1:4" ht="15.5" x14ac:dyDescent="0.35">
      <c r="A69" s="145" t="s">
        <v>2484</v>
      </c>
      <c r="B69" s="146" t="s">
        <v>2485</v>
      </c>
      <c r="C69" s="146">
        <v>3</v>
      </c>
      <c r="D69" s="154"/>
    </row>
    <row r="70" spans="1:4" ht="15.5" x14ac:dyDescent="0.35">
      <c r="A70" s="145" t="s">
        <v>2486</v>
      </c>
      <c r="B70" s="146" t="s">
        <v>2376</v>
      </c>
      <c r="C70" s="146">
        <v>2</v>
      </c>
      <c r="D70" s="154"/>
    </row>
    <row r="71" spans="1:4" ht="15.5" x14ac:dyDescent="0.35">
      <c r="A71" s="145" t="s">
        <v>2487</v>
      </c>
      <c r="B71" s="146" t="s">
        <v>2488</v>
      </c>
      <c r="C71" s="146">
        <v>3</v>
      </c>
      <c r="D71" s="154"/>
    </row>
    <row r="72" spans="1:4" ht="15.5" x14ac:dyDescent="0.35">
      <c r="A72" s="145" t="s">
        <v>2489</v>
      </c>
      <c r="B72" s="146" t="s">
        <v>2490</v>
      </c>
      <c r="C72" s="146">
        <v>3</v>
      </c>
      <c r="D72" s="154"/>
    </row>
    <row r="73" spans="1:4" ht="15.5" x14ac:dyDescent="0.35">
      <c r="A73" s="145" t="s">
        <v>2491</v>
      </c>
      <c r="B73" s="146" t="s">
        <v>2492</v>
      </c>
      <c r="C73" s="146">
        <v>3</v>
      </c>
      <c r="D73" s="154"/>
    </row>
    <row r="74" spans="1:4" ht="15.5" x14ac:dyDescent="0.35">
      <c r="A74" s="145" t="s">
        <v>2493</v>
      </c>
      <c r="B74" s="146" t="s">
        <v>2494</v>
      </c>
      <c r="C74" s="146">
        <v>5</v>
      </c>
      <c r="D74" s="154"/>
    </row>
    <row r="75" spans="1:4" ht="15.5" x14ac:dyDescent="0.35">
      <c r="A75" s="145" t="s">
        <v>2495</v>
      </c>
      <c r="B75" s="146" t="s">
        <v>2496</v>
      </c>
      <c r="C75" s="146">
        <v>3</v>
      </c>
      <c r="D75" s="154"/>
    </row>
    <row r="76" spans="1:4" ht="15.5" x14ac:dyDescent="0.35">
      <c r="A76" s="145" t="s">
        <v>2497</v>
      </c>
      <c r="B76" s="146" t="s">
        <v>2498</v>
      </c>
      <c r="C76" s="146">
        <v>6</v>
      </c>
      <c r="D76" s="154"/>
    </row>
    <row r="77" spans="1:4" ht="15.5" x14ac:dyDescent="0.35">
      <c r="A77" s="145" t="s">
        <v>2499</v>
      </c>
      <c r="B77" s="146" t="s">
        <v>2500</v>
      </c>
      <c r="C77" s="146">
        <v>5</v>
      </c>
      <c r="D77" s="154"/>
    </row>
    <row r="78" spans="1:4" ht="15.5" x14ac:dyDescent="0.35">
      <c r="A78" s="145" t="s">
        <v>2501</v>
      </c>
      <c r="B78" s="146" t="s">
        <v>2502</v>
      </c>
      <c r="C78" s="146">
        <v>4</v>
      </c>
      <c r="D78" s="154"/>
    </row>
    <row r="79" spans="1:4" ht="15.5" x14ac:dyDescent="0.35">
      <c r="A79" s="145" t="s">
        <v>2503</v>
      </c>
      <c r="B79" s="146" t="s">
        <v>2504</v>
      </c>
      <c r="C79" s="146">
        <v>4</v>
      </c>
      <c r="D79" s="154"/>
    </row>
    <row r="80" spans="1:4" ht="15.5" x14ac:dyDescent="0.35">
      <c r="A80" s="145" t="s">
        <v>2505</v>
      </c>
      <c r="B80" s="146" t="s">
        <v>2506</v>
      </c>
      <c r="C80" s="146">
        <v>4</v>
      </c>
      <c r="D80" s="154"/>
    </row>
    <row r="81" spans="1:4" ht="15.5" x14ac:dyDescent="0.35">
      <c r="A81" s="145" t="s">
        <v>2507</v>
      </c>
      <c r="B81" s="146" t="s">
        <v>2508</v>
      </c>
      <c r="C81" s="146">
        <v>7</v>
      </c>
      <c r="D81" s="154"/>
    </row>
    <row r="82" spans="1:4" ht="15.5" x14ac:dyDescent="0.35">
      <c r="A82" s="145" t="s">
        <v>608</v>
      </c>
      <c r="B82" s="146" t="s">
        <v>2509</v>
      </c>
      <c r="C82" s="146">
        <v>6</v>
      </c>
      <c r="D82" s="154"/>
    </row>
    <row r="83" spans="1:4" ht="15.5" x14ac:dyDescent="0.35">
      <c r="A83" s="145" t="s">
        <v>2510</v>
      </c>
      <c r="B83" s="146" t="s">
        <v>2511</v>
      </c>
      <c r="C83" s="146">
        <v>5</v>
      </c>
      <c r="D83" s="154"/>
    </row>
    <row r="84" spans="1:4" ht="15.5" x14ac:dyDescent="0.35">
      <c r="A84" s="145" t="s">
        <v>2512</v>
      </c>
      <c r="B84" s="146" t="s">
        <v>2513</v>
      </c>
      <c r="C84" s="146">
        <v>3</v>
      </c>
      <c r="D84" s="154"/>
    </row>
    <row r="85" spans="1:4" ht="15.5" x14ac:dyDescent="0.35">
      <c r="A85" s="145" t="s">
        <v>660</v>
      </c>
      <c r="B85" s="146" t="s">
        <v>661</v>
      </c>
      <c r="C85" s="146">
        <v>5</v>
      </c>
      <c r="D85" s="154"/>
    </row>
    <row r="86" spans="1:4" ht="15.5" x14ac:dyDescent="0.35">
      <c r="A86" s="145" t="s">
        <v>2514</v>
      </c>
      <c r="B86" s="146" t="s">
        <v>2515</v>
      </c>
      <c r="C86" s="146">
        <v>4</v>
      </c>
      <c r="D86" s="154"/>
    </row>
    <row r="87" spans="1:4" ht="15.5" x14ac:dyDescent="0.35">
      <c r="A87" s="145" t="s">
        <v>626</v>
      </c>
      <c r="B87" s="146" t="s">
        <v>2516</v>
      </c>
      <c r="C87" s="146">
        <v>2</v>
      </c>
      <c r="D87" s="154"/>
    </row>
    <row r="88" spans="1:4" ht="15.5" x14ac:dyDescent="0.35">
      <c r="A88" s="145" t="s">
        <v>2517</v>
      </c>
      <c r="B88" s="146" t="s">
        <v>2518</v>
      </c>
      <c r="C88" s="146">
        <v>4</v>
      </c>
      <c r="D88" s="154"/>
    </row>
    <row r="89" spans="1:4" ht="15.5" x14ac:dyDescent="0.35">
      <c r="A89" s="145" t="s">
        <v>2519</v>
      </c>
      <c r="B89" s="146" t="s">
        <v>2520</v>
      </c>
      <c r="C89" s="146">
        <v>4</v>
      </c>
      <c r="D89" s="154"/>
    </row>
    <row r="90" spans="1:4" ht="15.5" x14ac:dyDescent="0.35">
      <c r="A90" s="145" t="s">
        <v>648</v>
      </c>
      <c r="B90" s="146" t="s">
        <v>649</v>
      </c>
      <c r="C90" s="146">
        <v>4</v>
      </c>
      <c r="D90" s="154"/>
    </row>
    <row r="91" spans="1:4" ht="15.5" x14ac:dyDescent="0.35">
      <c r="A91" s="145" t="s">
        <v>2521</v>
      </c>
      <c r="B91" s="146" t="s">
        <v>2376</v>
      </c>
      <c r="C91" s="146">
        <v>2</v>
      </c>
      <c r="D91" s="154"/>
    </row>
    <row r="92" spans="1:4" ht="15.5" x14ac:dyDescent="0.35">
      <c r="A92" s="145" t="s">
        <v>343</v>
      </c>
      <c r="B92" s="146" t="s">
        <v>2522</v>
      </c>
      <c r="C92" s="146">
        <v>3</v>
      </c>
      <c r="D92" s="154"/>
    </row>
    <row r="93" spans="1:4" ht="15.5" x14ac:dyDescent="0.35">
      <c r="A93" s="145" t="s">
        <v>2523</v>
      </c>
      <c r="B93" s="146" t="s">
        <v>2524</v>
      </c>
      <c r="C93" s="146">
        <v>6</v>
      </c>
      <c r="D93" s="154"/>
    </row>
    <row r="94" spans="1:4" ht="15.5" x14ac:dyDescent="0.35">
      <c r="A94" s="145" t="s">
        <v>2525</v>
      </c>
      <c r="B94" s="146" t="s">
        <v>2526</v>
      </c>
      <c r="C94" s="146">
        <v>3</v>
      </c>
      <c r="D94" s="154"/>
    </row>
    <row r="95" spans="1:4" ht="15.5" x14ac:dyDescent="0.35">
      <c r="A95" s="145" t="s">
        <v>2527</v>
      </c>
      <c r="B95" s="146" t="s">
        <v>2528</v>
      </c>
      <c r="C95" s="146">
        <v>6</v>
      </c>
      <c r="D95" s="154"/>
    </row>
    <row r="96" spans="1:4" ht="15.5" x14ac:dyDescent="0.35">
      <c r="A96" s="145" t="s">
        <v>2529</v>
      </c>
      <c r="B96" s="146" t="s">
        <v>2530</v>
      </c>
      <c r="C96" s="146">
        <v>5</v>
      </c>
      <c r="D96" s="154"/>
    </row>
    <row r="97" spans="1:4" ht="15.5" x14ac:dyDescent="0.35">
      <c r="A97" s="145" t="s">
        <v>2531</v>
      </c>
      <c r="B97" s="146" t="s">
        <v>2532</v>
      </c>
      <c r="C97" s="146">
        <v>5</v>
      </c>
      <c r="D97" s="154"/>
    </row>
    <row r="98" spans="1:4" ht="15.5" x14ac:dyDescent="0.35">
      <c r="A98" s="145" t="s">
        <v>1834</v>
      </c>
      <c r="B98" s="146" t="s">
        <v>2533</v>
      </c>
      <c r="C98" s="146">
        <v>5</v>
      </c>
      <c r="D98" s="154"/>
    </row>
    <row r="99" spans="1:4" ht="15.5" x14ac:dyDescent="0.35">
      <c r="A99" s="145" t="s">
        <v>2534</v>
      </c>
      <c r="B99" s="146" t="s">
        <v>2535</v>
      </c>
      <c r="C99" s="146">
        <v>3</v>
      </c>
      <c r="D99" s="154"/>
    </row>
    <row r="100" spans="1:4" ht="15.5" x14ac:dyDescent="0.35">
      <c r="A100" s="145" t="s">
        <v>2536</v>
      </c>
      <c r="B100" s="146" t="s">
        <v>2537</v>
      </c>
      <c r="C100" s="146">
        <v>5</v>
      </c>
      <c r="D100" s="154"/>
    </row>
    <row r="101" spans="1:4" ht="15.5" x14ac:dyDescent="0.35">
      <c r="A101" s="145" t="s">
        <v>2538</v>
      </c>
      <c r="B101" s="146" t="s">
        <v>2539</v>
      </c>
      <c r="C101" s="146">
        <v>2</v>
      </c>
      <c r="D101" s="154"/>
    </row>
    <row r="102" spans="1:4" ht="15.5" x14ac:dyDescent="0.35">
      <c r="A102" s="145" t="s">
        <v>1382</v>
      </c>
      <c r="B102" s="146" t="s">
        <v>2540</v>
      </c>
      <c r="C102" s="146">
        <v>5</v>
      </c>
      <c r="D102" s="154"/>
    </row>
    <row r="103" spans="1:4" ht="15.5" x14ac:dyDescent="0.35">
      <c r="A103" s="145" t="s">
        <v>2541</v>
      </c>
      <c r="B103" s="146" t="s">
        <v>2542</v>
      </c>
      <c r="C103" s="146">
        <v>4</v>
      </c>
      <c r="D103" s="154"/>
    </row>
    <row r="104" spans="1:4" ht="15.5" x14ac:dyDescent="0.35">
      <c r="A104" s="145" t="s">
        <v>2543</v>
      </c>
      <c r="B104" s="146" t="s">
        <v>2544</v>
      </c>
      <c r="C104" s="146">
        <v>2</v>
      </c>
      <c r="D104" s="154"/>
    </row>
    <row r="105" spans="1:4" ht="15.5" x14ac:dyDescent="0.35">
      <c r="A105" s="145" t="s">
        <v>2545</v>
      </c>
      <c r="B105" s="146" t="s">
        <v>2546</v>
      </c>
      <c r="C105" s="146">
        <v>2</v>
      </c>
      <c r="D105" s="154"/>
    </row>
    <row r="106" spans="1:4" ht="15.5" x14ac:dyDescent="0.35">
      <c r="A106" s="145" t="s">
        <v>2547</v>
      </c>
      <c r="B106" s="146" t="s">
        <v>2548</v>
      </c>
      <c r="C106" s="146">
        <v>4</v>
      </c>
      <c r="D106" s="154"/>
    </row>
    <row r="107" spans="1:4" ht="31" x14ac:dyDescent="0.35">
      <c r="A107" s="145" t="s">
        <v>2549</v>
      </c>
      <c r="B107" s="146" t="s">
        <v>2550</v>
      </c>
      <c r="C107" s="146">
        <v>5</v>
      </c>
      <c r="D107" s="154"/>
    </row>
    <row r="108" spans="1:4" ht="15.5" x14ac:dyDescent="0.35">
      <c r="A108" s="145" t="s">
        <v>2551</v>
      </c>
      <c r="B108" s="146" t="s">
        <v>2552</v>
      </c>
      <c r="C108" s="146">
        <v>4</v>
      </c>
      <c r="D108" s="154"/>
    </row>
    <row r="109" spans="1:4" ht="15.5" x14ac:dyDescent="0.35">
      <c r="A109" s="145" t="s">
        <v>2553</v>
      </c>
      <c r="B109" s="146" t="s">
        <v>2554</v>
      </c>
      <c r="C109" s="146">
        <v>4</v>
      </c>
      <c r="D109" s="154"/>
    </row>
    <row r="110" spans="1:4" ht="15.5" x14ac:dyDescent="0.35">
      <c r="A110" s="145" t="s">
        <v>2555</v>
      </c>
      <c r="B110" s="146" t="s">
        <v>2376</v>
      </c>
      <c r="C110" s="146">
        <v>2</v>
      </c>
      <c r="D110" s="154"/>
    </row>
    <row r="111" spans="1:4" ht="15.5" x14ac:dyDescent="0.35">
      <c r="A111" s="145" t="s">
        <v>2556</v>
      </c>
      <c r="B111" s="146" t="s">
        <v>2557</v>
      </c>
      <c r="C111" s="146">
        <v>4</v>
      </c>
      <c r="D111" s="154"/>
    </row>
    <row r="112" spans="1:4" ht="15.5" x14ac:dyDescent="0.35">
      <c r="A112" s="145" t="s">
        <v>2558</v>
      </c>
      <c r="B112" s="146" t="s">
        <v>2559</v>
      </c>
      <c r="C112" s="146">
        <v>5</v>
      </c>
      <c r="D112" s="154"/>
    </row>
    <row r="113" spans="1:4" ht="15.5" x14ac:dyDescent="0.35">
      <c r="A113" s="145" t="s">
        <v>2560</v>
      </c>
      <c r="B113" s="146" t="s">
        <v>2561</v>
      </c>
      <c r="C113" s="146">
        <v>2</v>
      </c>
      <c r="D113" s="154"/>
    </row>
    <row r="114" spans="1:4" ht="15.5" x14ac:dyDescent="0.35">
      <c r="A114" s="145" t="s">
        <v>2562</v>
      </c>
      <c r="B114" s="146" t="s">
        <v>2563</v>
      </c>
      <c r="C114" s="146">
        <v>5</v>
      </c>
      <c r="D114" s="154"/>
    </row>
    <row r="115" spans="1:4" ht="15.5" x14ac:dyDescent="0.35">
      <c r="A115" s="145" t="s">
        <v>2564</v>
      </c>
      <c r="B115" s="146" t="s">
        <v>2565</v>
      </c>
      <c r="C115" s="146">
        <v>6</v>
      </c>
      <c r="D115" s="154"/>
    </row>
    <row r="116" spans="1:4" ht="15.5" x14ac:dyDescent="0.35">
      <c r="A116" s="145" t="s">
        <v>2566</v>
      </c>
      <c r="B116" s="146" t="s">
        <v>2567</v>
      </c>
      <c r="C116" s="146">
        <v>4</v>
      </c>
      <c r="D116" s="154"/>
    </row>
    <row r="117" spans="1:4" ht="15.5" x14ac:dyDescent="0.35">
      <c r="A117" s="145" t="s">
        <v>2568</v>
      </c>
      <c r="B117" s="146" t="s">
        <v>2569</v>
      </c>
      <c r="C117" s="146">
        <v>5</v>
      </c>
      <c r="D117" s="154"/>
    </row>
    <row r="118" spans="1:4" ht="15.5" x14ac:dyDescent="0.35">
      <c r="A118" s="145" t="s">
        <v>2570</v>
      </c>
      <c r="B118" s="146" t="s">
        <v>2571</v>
      </c>
      <c r="C118" s="146">
        <v>4</v>
      </c>
      <c r="D118" s="154"/>
    </row>
    <row r="119" spans="1:4" ht="15.5" x14ac:dyDescent="0.35">
      <c r="A119" s="145" t="s">
        <v>2572</v>
      </c>
      <c r="B119" s="146" t="s">
        <v>2573</v>
      </c>
      <c r="C119" s="146">
        <v>2</v>
      </c>
      <c r="D119" s="154"/>
    </row>
    <row r="120" spans="1:4" ht="15.5" x14ac:dyDescent="0.35">
      <c r="A120" s="145" t="s">
        <v>2574</v>
      </c>
      <c r="B120" s="146" t="s">
        <v>2575</v>
      </c>
      <c r="C120" s="146">
        <v>2</v>
      </c>
      <c r="D120" s="154"/>
    </row>
    <row r="121" spans="1:4" ht="15.5" x14ac:dyDescent="0.35">
      <c r="A121" s="145" t="s">
        <v>2576</v>
      </c>
      <c r="B121" s="146" t="s">
        <v>2577</v>
      </c>
      <c r="C121" s="146">
        <v>3</v>
      </c>
      <c r="D121" s="154"/>
    </row>
    <row r="122" spans="1:4" ht="15.5" x14ac:dyDescent="0.35">
      <c r="A122" s="145" t="s">
        <v>2578</v>
      </c>
      <c r="B122" s="146" t="s">
        <v>2579</v>
      </c>
      <c r="C122" s="146">
        <v>3</v>
      </c>
      <c r="D122" s="154"/>
    </row>
    <row r="123" spans="1:4" ht="15.5" x14ac:dyDescent="0.35">
      <c r="A123" s="145" t="s">
        <v>2580</v>
      </c>
      <c r="B123" s="146" t="s">
        <v>2581</v>
      </c>
      <c r="C123" s="146">
        <v>5</v>
      </c>
      <c r="D123" s="154"/>
    </row>
    <row r="124" spans="1:4" ht="15.5" x14ac:dyDescent="0.35">
      <c r="A124" s="145" t="s">
        <v>2582</v>
      </c>
      <c r="B124" s="146" t="s">
        <v>2583</v>
      </c>
      <c r="C124" s="146">
        <v>4</v>
      </c>
      <c r="D124" s="154"/>
    </row>
    <row r="125" spans="1:4" ht="15.5" x14ac:dyDescent="0.35">
      <c r="A125" s="145" t="s">
        <v>2584</v>
      </c>
      <c r="B125" s="146" t="s">
        <v>2585</v>
      </c>
      <c r="C125" s="146">
        <v>6</v>
      </c>
      <c r="D125" s="154"/>
    </row>
    <row r="126" spans="1:4" ht="15.5" x14ac:dyDescent="0.35">
      <c r="A126" s="145" t="s">
        <v>2586</v>
      </c>
      <c r="B126" s="146" t="s">
        <v>2587</v>
      </c>
      <c r="C126" s="146">
        <v>6</v>
      </c>
      <c r="D126" s="154"/>
    </row>
    <row r="127" spans="1:4" ht="15.5" x14ac:dyDescent="0.35">
      <c r="A127" s="145" t="s">
        <v>2588</v>
      </c>
      <c r="B127" s="146" t="s">
        <v>2589</v>
      </c>
      <c r="C127" s="146">
        <v>6</v>
      </c>
      <c r="D127" s="154"/>
    </row>
    <row r="128" spans="1:4" ht="31" x14ac:dyDescent="0.35">
      <c r="A128" s="145" t="s">
        <v>2590</v>
      </c>
      <c r="B128" s="146" t="s">
        <v>2591</v>
      </c>
      <c r="C128" s="146">
        <v>5</v>
      </c>
      <c r="D128" s="154"/>
    </row>
    <row r="129" spans="1:4" ht="15.5" x14ac:dyDescent="0.35">
      <c r="A129" s="145" t="s">
        <v>2592</v>
      </c>
      <c r="B129" s="146" t="s">
        <v>2593</v>
      </c>
      <c r="C129" s="146">
        <v>5</v>
      </c>
      <c r="D129" s="154"/>
    </row>
    <row r="130" spans="1:4" ht="15.5" x14ac:dyDescent="0.35">
      <c r="A130" s="145" t="s">
        <v>2594</v>
      </c>
      <c r="B130" s="146" t="s">
        <v>2595</v>
      </c>
      <c r="C130" s="146">
        <v>3</v>
      </c>
      <c r="D130" s="154"/>
    </row>
    <row r="131" spans="1:4" ht="15.5" x14ac:dyDescent="0.35">
      <c r="A131" s="145" t="s">
        <v>224</v>
      </c>
      <c r="B131" s="146" t="s">
        <v>2596</v>
      </c>
      <c r="C131" s="146">
        <v>5</v>
      </c>
      <c r="D131" s="154"/>
    </row>
    <row r="132" spans="1:4" ht="15.5" x14ac:dyDescent="0.35">
      <c r="A132" s="145" t="s">
        <v>2597</v>
      </c>
      <c r="B132" s="146" t="s">
        <v>2376</v>
      </c>
      <c r="C132" s="146">
        <v>2</v>
      </c>
      <c r="D132" s="154"/>
    </row>
    <row r="133" spans="1:4" ht="15.5" x14ac:dyDescent="0.35">
      <c r="A133" s="145" t="s">
        <v>2598</v>
      </c>
      <c r="B133" s="146" t="s">
        <v>2599</v>
      </c>
      <c r="C133" s="146">
        <v>4</v>
      </c>
      <c r="D133" s="154"/>
    </row>
    <row r="134" spans="1:4" ht="15.5" x14ac:dyDescent="0.35">
      <c r="A134" s="145" t="s">
        <v>2600</v>
      </c>
      <c r="B134" s="146" t="s">
        <v>2601</v>
      </c>
      <c r="C134" s="146">
        <v>1</v>
      </c>
      <c r="D134" s="154"/>
    </row>
    <row r="135" spans="1:4" ht="15.5" x14ac:dyDescent="0.35">
      <c r="A135" s="145" t="s">
        <v>2602</v>
      </c>
      <c r="B135" s="146" t="s">
        <v>2603</v>
      </c>
      <c r="C135" s="146">
        <v>6</v>
      </c>
      <c r="D135" s="154"/>
    </row>
    <row r="136" spans="1:4" ht="15.5" x14ac:dyDescent="0.35">
      <c r="A136" s="145" t="s">
        <v>2604</v>
      </c>
      <c r="B136" s="146" t="s">
        <v>2605</v>
      </c>
      <c r="C136" s="146">
        <v>5</v>
      </c>
      <c r="D136" s="154"/>
    </row>
    <row r="137" spans="1:4" ht="15.5" x14ac:dyDescent="0.35">
      <c r="A137" s="145" t="s">
        <v>2606</v>
      </c>
      <c r="B137" s="146" t="s">
        <v>2607</v>
      </c>
      <c r="C137" s="146">
        <v>3</v>
      </c>
      <c r="D137" s="154"/>
    </row>
    <row r="138" spans="1:4" ht="15.5" x14ac:dyDescent="0.35">
      <c r="A138" s="145" t="s">
        <v>2608</v>
      </c>
      <c r="B138" s="146" t="s">
        <v>2609</v>
      </c>
      <c r="C138" s="146">
        <v>3</v>
      </c>
      <c r="D138" s="154"/>
    </row>
    <row r="139" spans="1:4" ht="15.5" x14ac:dyDescent="0.35">
      <c r="A139" s="145" t="s">
        <v>2610</v>
      </c>
      <c r="B139" s="146" t="s">
        <v>2611</v>
      </c>
      <c r="C139" s="146">
        <v>4</v>
      </c>
      <c r="D139" s="154"/>
    </row>
    <row r="140" spans="1:4" ht="15.5" x14ac:dyDescent="0.35">
      <c r="A140" s="145" t="s">
        <v>2612</v>
      </c>
      <c r="B140" s="146" t="s">
        <v>2613</v>
      </c>
      <c r="C140" s="146">
        <v>4</v>
      </c>
      <c r="D140" s="154"/>
    </row>
    <row r="141" spans="1:4" ht="15.5" x14ac:dyDescent="0.35">
      <c r="A141" s="145" t="s">
        <v>2614</v>
      </c>
      <c r="B141" s="146" t="s">
        <v>2615</v>
      </c>
      <c r="C141" s="146">
        <v>6</v>
      </c>
      <c r="D141" s="154"/>
    </row>
    <row r="142" spans="1:4" ht="15.5" x14ac:dyDescent="0.35">
      <c r="A142" s="145" t="s">
        <v>2616</v>
      </c>
      <c r="B142" s="146" t="s">
        <v>2617</v>
      </c>
      <c r="C142" s="146">
        <v>3</v>
      </c>
      <c r="D142" s="154"/>
    </row>
    <row r="143" spans="1:4" ht="15.5" x14ac:dyDescent="0.35">
      <c r="A143" s="145" t="s">
        <v>2618</v>
      </c>
      <c r="B143" s="146" t="s">
        <v>2619</v>
      </c>
      <c r="C143" s="146">
        <v>5</v>
      </c>
      <c r="D143" s="154"/>
    </row>
    <row r="144" spans="1:4" ht="15.5" x14ac:dyDescent="0.35">
      <c r="A144" s="145" t="s">
        <v>2620</v>
      </c>
      <c r="B144" s="146" t="s">
        <v>2621</v>
      </c>
      <c r="C144" s="146">
        <v>6</v>
      </c>
      <c r="D144" s="154"/>
    </row>
    <row r="145" spans="1:4" ht="15.5" x14ac:dyDescent="0.35">
      <c r="A145" s="145" t="s">
        <v>2622</v>
      </c>
      <c r="B145" s="146" t="s">
        <v>2623</v>
      </c>
      <c r="C145" s="146">
        <v>4</v>
      </c>
      <c r="D145" s="154"/>
    </row>
    <row r="146" spans="1:4" ht="15.5" x14ac:dyDescent="0.35">
      <c r="A146" s="145" t="s">
        <v>2624</v>
      </c>
      <c r="B146" s="146" t="s">
        <v>2625</v>
      </c>
      <c r="C146" s="146">
        <v>5</v>
      </c>
      <c r="D146" s="154"/>
    </row>
    <row r="147" spans="1:4" ht="15.5" x14ac:dyDescent="0.35">
      <c r="A147" s="145" t="s">
        <v>2626</v>
      </c>
      <c r="B147" s="146" t="s">
        <v>2627</v>
      </c>
      <c r="C147" s="146">
        <v>4</v>
      </c>
      <c r="D147" s="154"/>
    </row>
    <row r="148" spans="1:4" ht="15.5" x14ac:dyDescent="0.35">
      <c r="A148" s="145" t="s">
        <v>2628</v>
      </c>
      <c r="B148" s="146" t="s">
        <v>2629</v>
      </c>
      <c r="C148" s="146">
        <v>4</v>
      </c>
      <c r="D148" s="154"/>
    </row>
    <row r="149" spans="1:4" ht="15.5" x14ac:dyDescent="0.35">
      <c r="A149" s="145" t="s">
        <v>2630</v>
      </c>
      <c r="B149" s="146" t="s">
        <v>2631</v>
      </c>
      <c r="C149" s="146">
        <v>4</v>
      </c>
      <c r="D149" s="154"/>
    </row>
    <row r="150" spans="1:4" ht="15.5" x14ac:dyDescent="0.35">
      <c r="A150" s="145" t="s">
        <v>2632</v>
      </c>
      <c r="B150" s="146" t="s">
        <v>2633</v>
      </c>
      <c r="C150" s="146">
        <v>5</v>
      </c>
      <c r="D150" s="154"/>
    </row>
    <row r="151" spans="1:4" ht="15.5" x14ac:dyDescent="0.35">
      <c r="A151" s="145" t="s">
        <v>2634</v>
      </c>
      <c r="B151" s="146" t="s">
        <v>2635</v>
      </c>
      <c r="C151" s="146">
        <v>6</v>
      </c>
      <c r="D151" s="154"/>
    </row>
    <row r="152" spans="1:4" ht="31" x14ac:dyDescent="0.35">
      <c r="A152" s="145" t="s">
        <v>2636</v>
      </c>
      <c r="B152" s="146" t="s">
        <v>2637</v>
      </c>
      <c r="C152" s="146">
        <v>5</v>
      </c>
      <c r="D152" s="154"/>
    </row>
    <row r="153" spans="1:4" ht="15.5" x14ac:dyDescent="0.35">
      <c r="A153" s="145" t="s">
        <v>2638</v>
      </c>
      <c r="B153" s="146" t="s">
        <v>2639</v>
      </c>
      <c r="C153" s="146">
        <v>7</v>
      </c>
      <c r="D153" s="154"/>
    </row>
    <row r="154" spans="1:4" ht="15.5" x14ac:dyDescent="0.35">
      <c r="A154" s="145" t="s">
        <v>2640</v>
      </c>
      <c r="B154" s="146" t="s">
        <v>2641</v>
      </c>
      <c r="C154" s="146">
        <v>6</v>
      </c>
      <c r="D154" s="154"/>
    </row>
    <row r="155" spans="1:4" ht="15.5" x14ac:dyDescent="0.35">
      <c r="A155" s="145" t="s">
        <v>2642</v>
      </c>
      <c r="B155" s="146" t="s">
        <v>2643</v>
      </c>
      <c r="C155" s="146">
        <v>1</v>
      </c>
      <c r="D155" s="154"/>
    </row>
    <row r="156" spans="1:4" ht="15.5" x14ac:dyDescent="0.35">
      <c r="A156" s="145" t="s">
        <v>2644</v>
      </c>
      <c r="B156" s="146" t="s">
        <v>2645</v>
      </c>
      <c r="C156" s="146">
        <v>6</v>
      </c>
      <c r="D156" s="154"/>
    </row>
    <row r="157" spans="1:4" ht="31" x14ac:dyDescent="0.35">
      <c r="A157" s="145" t="s">
        <v>2646</v>
      </c>
      <c r="B157" s="146" t="s">
        <v>2647</v>
      </c>
      <c r="C157" s="146">
        <v>6</v>
      </c>
      <c r="D157" s="154"/>
    </row>
    <row r="158" spans="1:4" ht="31" x14ac:dyDescent="0.35">
      <c r="A158" s="145" t="s">
        <v>2648</v>
      </c>
      <c r="B158" s="146" t="s">
        <v>2649</v>
      </c>
      <c r="C158" s="146">
        <v>6</v>
      </c>
      <c r="D158" s="154"/>
    </row>
    <row r="159" spans="1:4" ht="15.5" x14ac:dyDescent="0.35">
      <c r="A159" s="145" t="s">
        <v>2650</v>
      </c>
      <c r="B159" s="146" t="s">
        <v>2651</v>
      </c>
      <c r="C159" s="146">
        <v>4</v>
      </c>
      <c r="D159" s="154"/>
    </row>
    <row r="160" spans="1:4" ht="15.5" x14ac:dyDescent="0.35">
      <c r="A160" s="145" t="s">
        <v>2652</v>
      </c>
      <c r="B160" s="146" t="s">
        <v>2653</v>
      </c>
      <c r="C160" s="146">
        <v>6</v>
      </c>
      <c r="D160" s="154"/>
    </row>
    <row r="161" spans="1:4" ht="15.5" x14ac:dyDescent="0.35">
      <c r="A161" s="145" t="s">
        <v>942</v>
      </c>
      <c r="B161" s="146" t="s">
        <v>2654</v>
      </c>
      <c r="C161" s="146">
        <v>3</v>
      </c>
      <c r="D161" s="154"/>
    </row>
    <row r="162" spans="1:4" ht="15.5" x14ac:dyDescent="0.35">
      <c r="A162" s="145" t="s">
        <v>2655</v>
      </c>
      <c r="B162" s="146" t="s">
        <v>2656</v>
      </c>
      <c r="C162" s="146">
        <v>4</v>
      </c>
      <c r="D162" s="154"/>
    </row>
    <row r="163" spans="1:4" ht="15.5" x14ac:dyDescent="0.35">
      <c r="A163" s="145" t="s">
        <v>2657</v>
      </c>
      <c r="B163" s="146" t="s">
        <v>2658</v>
      </c>
      <c r="C163" s="146">
        <v>5</v>
      </c>
      <c r="D163" s="154"/>
    </row>
    <row r="164" spans="1:4" ht="31" x14ac:dyDescent="0.35">
      <c r="A164" s="145" t="s">
        <v>2659</v>
      </c>
      <c r="B164" s="146" t="s">
        <v>2660</v>
      </c>
      <c r="C164" s="146">
        <v>3</v>
      </c>
      <c r="D164" s="154"/>
    </row>
    <row r="165" spans="1:4" ht="15.5" x14ac:dyDescent="0.35">
      <c r="A165" s="145" t="s">
        <v>2661</v>
      </c>
      <c r="B165" s="146" t="s">
        <v>2662</v>
      </c>
      <c r="C165" s="146">
        <v>5</v>
      </c>
      <c r="D165" s="154"/>
    </row>
    <row r="166" spans="1:4" ht="15.5" x14ac:dyDescent="0.35">
      <c r="A166" s="145" t="s">
        <v>2663</v>
      </c>
      <c r="B166" s="146" t="s">
        <v>2664</v>
      </c>
      <c r="C166" s="146">
        <v>5</v>
      </c>
      <c r="D166" s="154"/>
    </row>
    <row r="167" spans="1:4" ht="15.5" x14ac:dyDescent="0.35">
      <c r="A167" s="145" t="s">
        <v>2665</v>
      </c>
      <c r="B167" s="146" t="s">
        <v>2666</v>
      </c>
      <c r="C167" s="146">
        <v>5</v>
      </c>
      <c r="D167" s="154"/>
    </row>
    <row r="168" spans="1:4" ht="15.5" x14ac:dyDescent="0.35">
      <c r="A168" s="145" t="s">
        <v>2667</v>
      </c>
      <c r="B168" s="146" t="s">
        <v>2668</v>
      </c>
      <c r="C168" s="146">
        <v>5</v>
      </c>
      <c r="D168" s="154"/>
    </row>
    <row r="169" spans="1:4" ht="15.5" x14ac:dyDescent="0.35">
      <c r="A169" s="145" t="s">
        <v>2669</v>
      </c>
      <c r="B169" s="146" t="s">
        <v>2670</v>
      </c>
      <c r="C169" s="146">
        <v>5</v>
      </c>
      <c r="D169" s="154"/>
    </row>
    <row r="170" spans="1:4" ht="15.5" x14ac:dyDescent="0.35">
      <c r="A170" s="145" t="s">
        <v>250</v>
      </c>
      <c r="B170" s="146" t="s">
        <v>2671</v>
      </c>
      <c r="C170" s="146">
        <v>5</v>
      </c>
      <c r="D170" s="154"/>
    </row>
    <row r="171" spans="1:4" ht="15.5" x14ac:dyDescent="0.35">
      <c r="A171" s="145" t="s">
        <v>2672</v>
      </c>
      <c r="B171" s="146" t="s">
        <v>2673</v>
      </c>
      <c r="C171" s="146">
        <v>6</v>
      </c>
      <c r="D171" s="154"/>
    </row>
    <row r="172" spans="1:4" ht="15.5" x14ac:dyDescent="0.35">
      <c r="A172" s="145" t="s">
        <v>2674</v>
      </c>
      <c r="B172" s="146" t="s">
        <v>2675</v>
      </c>
      <c r="C172" s="146">
        <v>4</v>
      </c>
      <c r="D172" s="154"/>
    </row>
    <row r="173" spans="1:4" ht="15.5" x14ac:dyDescent="0.35">
      <c r="A173" s="145" t="s">
        <v>2676</v>
      </c>
      <c r="B173" s="146" t="s">
        <v>2677</v>
      </c>
      <c r="C173" s="146">
        <v>3</v>
      </c>
      <c r="D173" s="154"/>
    </row>
    <row r="174" spans="1:4" ht="15.5" x14ac:dyDescent="0.35">
      <c r="A174" s="145" t="s">
        <v>2678</v>
      </c>
      <c r="B174" s="146" t="s">
        <v>2679</v>
      </c>
      <c r="C174" s="146">
        <v>4</v>
      </c>
      <c r="D174" s="154"/>
    </row>
    <row r="175" spans="1:4" ht="15.5" x14ac:dyDescent="0.35">
      <c r="A175" s="145" t="s">
        <v>2680</v>
      </c>
      <c r="B175" s="146" t="s">
        <v>2681</v>
      </c>
      <c r="C175" s="146">
        <v>6</v>
      </c>
      <c r="D175" s="154"/>
    </row>
    <row r="176" spans="1:4" ht="31" x14ac:dyDescent="0.35">
      <c r="A176" s="145" t="s">
        <v>2682</v>
      </c>
      <c r="B176" s="146" t="s">
        <v>2683</v>
      </c>
      <c r="C176" s="146">
        <v>5</v>
      </c>
      <c r="D176" s="154"/>
    </row>
    <row r="177" spans="1:4" ht="15.5" x14ac:dyDescent="0.35">
      <c r="A177" s="145" t="s">
        <v>2684</v>
      </c>
      <c r="B177" s="146" t="s">
        <v>2685</v>
      </c>
      <c r="C177" s="146">
        <v>3</v>
      </c>
      <c r="D177" s="154"/>
    </row>
    <row r="178" spans="1:4" ht="15.5" x14ac:dyDescent="0.35">
      <c r="A178" s="145" t="s">
        <v>2686</v>
      </c>
      <c r="B178" s="146" t="s">
        <v>2687</v>
      </c>
      <c r="C178" s="146">
        <v>5</v>
      </c>
      <c r="D178" s="154"/>
    </row>
    <row r="179" spans="1:4" ht="15.5" x14ac:dyDescent="0.35">
      <c r="A179" s="145" t="s">
        <v>2688</v>
      </c>
      <c r="B179" s="146" t="s">
        <v>2689</v>
      </c>
      <c r="C179" s="146">
        <v>5</v>
      </c>
      <c r="D179" s="154"/>
    </row>
    <row r="180" spans="1:4" ht="15.5" x14ac:dyDescent="0.35">
      <c r="A180" s="145" t="s">
        <v>2690</v>
      </c>
      <c r="B180" s="146" t="s">
        <v>2691</v>
      </c>
      <c r="C180" s="146">
        <v>4</v>
      </c>
      <c r="D180" s="154"/>
    </row>
    <row r="181" spans="1:4" ht="15.5" x14ac:dyDescent="0.35">
      <c r="A181" s="145" t="s">
        <v>2692</v>
      </c>
      <c r="B181" s="146" t="s">
        <v>2376</v>
      </c>
      <c r="C181" s="146">
        <v>2</v>
      </c>
      <c r="D181" s="154"/>
    </row>
    <row r="182" spans="1:4" ht="15.5" x14ac:dyDescent="0.35">
      <c r="A182" s="145" t="s">
        <v>2693</v>
      </c>
      <c r="B182" s="146" t="s">
        <v>2694</v>
      </c>
      <c r="C182" s="146">
        <v>3</v>
      </c>
      <c r="D182" s="154"/>
    </row>
    <row r="183" spans="1:4" ht="15.5" x14ac:dyDescent="0.35">
      <c r="A183" s="145" t="s">
        <v>2695</v>
      </c>
      <c r="B183" s="146" t="s">
        <v>2696</v>
      </c>
      <c r="C183" s="146">
        <v>3</v>
      </c>
      <c r="D183" s="154"/>
    </row>
    <row r="184" spans="1:4" ht="15.5" x14ac:dyDescent="0.35">
      <c r="A184" s="145" t="s">
        <v>2697</v>
      </c>
      <c r="B184" s="146" t="s">
        <v>2698</v>
      </c>
      <c r="C184" s="146">
        <v>5</v>
      </c>
      <c r="D184" s="154"/>
    </row>
    <row r="185" spans="1:4" ht="15.5" x14ac:dyDescent="0.35">
      <c r="A185" s="145" t="s">
        <v>2699</v>
      </c>
      <c r="B185" s="146" t="s">
        <v>2700</v>
      </c>
      <c r="C185" s="146">
        <v>5</v>
      </c>
      <c r="D185" s="154"/>
    </row>
    <row r="186" spans="1:4" ht="15.5" x14ac:dyDescent="0.35">
      <c r="A186" s="145" t="s">
        <v>2701</v>
      </c>
      <c r="B186" s="146" t="s">
        <v>2702</v>
      </c>
      <c r="C186" s="146">
        <v>2</v>
      </c>
      <c r="D186" s="154"/>
    </row>
    <row r="187" spans="1:4" ht="15.5" x14ac:dyDescent="0.35">
      <c r="A187" s="145" t="s">
        <v>2703</v>
      </c>
      <c r="B187" s="146" t="s">
        <v>2704</v>
      </c>
      <c r="C187" s="146">
        <v>3</v>
      </c>
      <c r="D187" s="154"/>
    </row>
    <row r="188" spans="1:4" ht="15.5" x14ac:dyDescent="0.35">
      <c r="A188" s="145" t="s">
        <v>2705</v>
      </c>
      <c r="B188" s="146" t="s">
        <v>2706</v>
      </c>
      <c r="C188" s="146">
        <v>4</v>
      </c>
      <c r="D188" s="154"/>
    </row>
    <row r="189" spans="1:4" ht="15.5" x14ac:dyDescent="0.35">
      <c r="A189" s="145" t="s">
        <v>2707</v>
      </c>
      <c r="B189" s="146" t="s">
        <v>2708</v>
      </c>
      <c r="C189" s="146">
        <v>2</v>
      </c>
      <c r="D189" s="154"/>
    </row>
    <row r="190" spans="1:4" ht="15.5" x14ac:dyDescent="0.35">
      <c r="A190" s="145" t="s">
        <v>2709</v>
      </c>
      <c r="B190" s="146" t="s">
        <v>2710</v>
      </c>
      <c r="C190" s="146">
        <v>2</v>
      </c>
      <c r="D190" s="154"/>
    </row>
    <row r="191" spans="1:4" ht="15.5" x14ac:dyDescent="0.35">
      <c r="A191" s="145" t="s">
        <v>2711</v>
      </c>
      <c r="B191" s="146" t="s">
        <v>2712</v>
      </c>
      <c r="C191" s="146">
        <v>5</v>
      </c>
      <c r="D191" s="154"/>
    </row>
    <row r="192" spans="1:4" ht="15.5" x14ac:dyDescent="0.35">
      <c r="A192" s="145" t="s">
        <v>2713</v>
      </c>
      <c r="B192" s="146" t="s">
        <v>2376</v>
      </c>
      <c r="C192" s="146">
        <v>2</v>
      </c>
      <c r="D192" s="154"/>
    </row>
    <row r="193" spans="1:4" ht="15.5" x14ac:dyDescent="0.35">
      <c r="A193" s="145" t="s">
        <v>2714</v>
      </c>
      <c r="B193" s="146" t="s">
        <v>2715</v>
      </c>
      <c r="C193" s="146">
        <v>3</v>
      </c>
      <c r="D193" s="154"/>
    </row>
    <row r="194" spans="1:4" ht="31" x14ac:dyDescent="0.35">
      <c r="A194" s="145" t="s">
        <v>2716</v>
      </c>
      <c r="B194" s="146" t="s">
        <v>2717</v>
      </c>
      <c r="C194" s="146">
        <v>3</v>
      </c>
      <c r="D194" s="154"/>
    </row>
    <row r="195" spans="1:4" ht="31" x14ac:dyDescent="0.35">
      <c r="A195" s="145" t="s">
        <v>2718</v>
      </c>
      <c r="B195" s="146" t="s">
        <v>2719</v>
      </c>
      <c r="C195" s="146">
        <v>3</v>
      </c>
      <c r="D195" s="154"/>
    </row>
    <row r="196" spans="1:4" ht="15.5" x14ac:dyDescent="0.35">
      <c r="A196" s="145" t="s">
        <v>2720</v>
      </c>
      <c r="B196" s="146" t="s">
        <v>2721</v>
      </c>
      <c r="C196" s="146">
        <v>5</v>
      </c>
      <c r="D196" s="154"/>
    </row>
    <row r="197" spans="1:4" ht="15.5" x14ac:dyDescent="0.35">
      <c r="A197" s="145" t="s">
        <v>2722</v>
      </c>
      <c r="B197" s="146" t="s">
        <v>2723</v>
      </c>
      <c r="C197" s="146">
        <v>4</v>
      </c>
      <c r="D197" s="154"/>
    </row>
    <row r="198" spans="1:4" ht="15.5" x14ac:dyDescent="0.35">
      <c r="A198" s="145" t="s">
        <v>2724</v>
      </c>
      <c r="B198" s="146" t="s">
        <v>2376</v>
      </c>
      <c r="C198" s="146">
        <v>2</v>
      </c>
      <c r="D198" s="154"/>
    </row>
    <row r="199" spans="1:4" ht="15.5" x14ac:dyDescent="0.35">
      <c r="A199" s="145" t="s">
        <v>2725</v>
      </c>
      <c r="B199" s="146" t="s">
        <v>2726</v>
      </c>
      <c r="C199" s="146">
        <v>1</v>
      </c>
      <c r="D199" s="154"/>
    </row>
    <row r="200" spans="1:4" ht="15.5" x14ac:dyDescent="0.35">
      <c r="A200" s="145" t="s">
        <v>2727</v>
      </c>
      <c r="B200" s="146" t="s">
        <v>2728</v>
      </c>
      <c r="C200" s="146">
        <v>4</v>
      </c>
      <c r="D200" s="154"/>
    </row>
    <row r="201" spans="1:4" ht="15.5" x14ac:dyDescent="0.35">
      <c r="A201" s="145" t="s">
        <v>2729</v>
      </c>
      <c r="B201" s="146" t="s">
        <v>2730</v>
      </c>
      <c r="C201" s="146">
        <v>3</v>
      </c>
      <c r="D201" s="154"/>
    </row>
    <row r="202" spans="1:4" ht="15.5" x14ac:dyDescent="0.35">
      <c r="A202" s="145" t="s">
        <v>2731</v>
      </c>
      <c r="B202" s="146" t="s">
        <v>2732</v>
      </c>
      <c r="C202" s="146">
        <v>4</v>
      </c>
      <c r="D202" s="154"/>
    </row>
    <row r="203" spans="1:4" ht="15.5" x14ac:dyDescent="0.35">
      <c r="A203" s="145" t="s">
        <v>2733</v>
      </c>
      <c r="B203" s="146" t="s">
        <v>2734</v>
      </c>
      <c r="C203" s="146">
        <v>4</v>
      </c>
      <c r="D203" s="154"/>
    </row>
    <row r="204" spans="1:4" ht="15.5" x14ac:dyDescent="0.35">
      <c r="A204" s="145" t="s">
        <v>2735</v>
      </c>
      <c r="B204" s="146" t="s">
        <v>2736</v>
      </c>
      <c r="C204" s="146">
        <v>4</v>
      </c>
      <c r="D204" s="154"/>
    </row>
    <row r="205" spans="1:4" ht="15.5" x14ac:dyDescent="0.35">
      <c r="A205" s="145" t="s">
        <v>2737</v>
      </c>
      <c r="B205" s="146" t="s">
        <v>2738</v>
      </c>
      <c r="C205" s="146">
        <v>2</v>
      </c>
      <c r="D205" s="154"/>
    </row>
    <row r="206" spans="1:4" ht="15.5" x14ac:dyDescent="0.35">
      <c r="A206" s="145" t="s">
        <v>2739</v>
      </c>
      <c r="B206" s="146" t="s">
        <v>2740</v>
      </c>
      <c r="C206" s="146">
        <v>3</v>
      </c>
      <c r="D206" s="154"/>
    </row>
    <row r="207" spans="1:4" ht="15.5" x14ac:dyDescent="0.35">
      <c r="A207" s="145" t="s">
        <v>2741</v>
      </c>
      <c r="B207" s="146" t="s">
        <v>2742</v>
      </c>
      <c r="C207" s="146">
        <v>4</v>
      </c>
      <c r="D207" s="154"/>
    </row>
    <row r="208" spans="1:4" ht="15.5" x14ac:dyDescent="0.35">
      <c r="A208" s="145" t="s">
        <v>2743</v>
      </c>
      <c r="B208" s="146" t="s">
        <v>2744</v>
      </c>
      <c r="C208" s="146">
        <v>2</v>
      </c>
      <c r="D208" s="154"/>
    </row>
    <row r="209" spans="1:4" ht="15.5" x14ac:dyDescent="0.35">
      <c r="A209" s="145" t="s">
        <v>2745</v>
      </c>
      <c r="B209" s="146" t="s">
        <v>2746</v>
      </c>
      <c r="C209" s="146">
        <v>4</v>
      </c>
      <c r="D209" s="154"/>
    </row>
    <row r="210" spans="1:4" ht="15.5" x14ac:dyDescent="0.35">
      <c r="A210" s="145" t="s">
        <v>2747</v>
      </c>
      <c r="B210" s="146" t="s">
        <v>2748</v>
      </c>
      <c r="C210" s="146">
        <v>4</v>
      </c>
      <c r="D210" s="154"/>
    </row>
    <row r="211" spans="1:4" ht="15.5" x14ac:dyDescent="0.35">
      <c r="A211" s="145" t="s">
        <v>2749</v>
      </c>
      <c r="B211" s="146" t="s">
        <v>2750</v>
      </c>
      <c r="C211" s="146">
        <v>4</v>
      </c>
      <c r="D211" s="154"/>
    </row>
    <row r="212" spans="1:4" ht="15.5" x14ac:dyDescent="0.35">
      <c r="A212" s="145" t="s">
        <v>2751</v>
      </c>
      <c r="B212" s="146" t="s">
        <v>2752</v>
      </c>
      <c r="C212" s="146">
        <v>3</v>
      </c>
      <c r="D212" s="154"/>
    </row>
    <row r="213" spans="1:4" ht="15.5" x14ac:dyDescent="0.35">
      <c r="A213" s="145" t="s">
        <v>2753</v>
      </c>
      <c r="B213" s="146" t="s">
        <v>2376</v>
      </c>
      <c r="C213" s="146">
        <v>2</v>
      </c>
      <c r="D213" s="154"/>
    </row>
    <row r="214" spans="1:4" ht="15.5" x14ac:dyDescent="0.35">
      <c r="A214" s="145" t="s">
        <v>2754</v>
      </c>
      <c r="B214" s="146" t="s">
        <v>2755</v>
      </c>
      <c r="C214" s="146">
        <v>1</v>
      </c>
      <c r="D214" s="154"/>
    </row>
    <row r="215" spans="1:4" ht="15.5" x14ac:dyDescent="0.35">
      <c r="A215" s="145" t="s">
        <v>2756</v>
      </c>
      <c r="B215" s="146" t="s">
        <v>2757</v>
      </c>
      <c r="C215" s="146">
        <v>4</v>
      </c>
      <c r="D215" s="154"/>
    </row>
    <row r="216" spans="1:4" ht="15.5" x14ac:dyDescent="0.35">
      <c r="A216" s="145" t="s">
        <v>2758</v>
      </c>
      <c r="B216" s="146" t="s">
        <v>2759</v>
      </c>
      <c r="C216" s="146">
        <v>4</v>
      </c>
      <c r="D216" s="154"/>
    </row>
    <row r="217" spans="1:4" ht="15.5" x14ac:dyDescent="0.35">
      <c r="A217" s="145" t="s">
        <v>2760</v>
      </c>
      <c r="B217" s="146" t="s">
        <v>2761</v>
      </c>
      <c r="C217" s="146">
        <v>4</v>
      </c>
      <c r="D217" s="154"/>
    </row>
    <row r="218" spans="1:4" ht="31" x14ac:dyDescent="0.35">
      <c r="A218" s="145" t="s">
        <v>2762</v>
      </c>
      <c r="B218" s="146" t="s">
        <v>2763</v>
      </c>
      <c r="C218" s="146">
        <v>4</v>
      </c>
      <c r="D218" s="154"/>
    </row>
    <row r="219" spans="1:4" ht="15.5" x14ac:dyDescent="0.35">
      <c r="A219" s="145" t="s">
        <v>2764</v>
      </c>
      <c r="B219" s="146" t="s">
        <v>2765</v>
      </c>
      <c r="C219" s="146">
        <v>2</v>
      </c>
      <c r="D219" s="154"/>
    </row>
    <row r="220" spans="1:4" ht="15.5" x14ac:dyDescent="0.35">
      <c r="A220" s="145" t="s">
        <v>2766</v>
      </c>
      <c r="B220" s="146" t="s">
        <v>2767</v>
      </c>
      <c r="C220" s="146">
        <v>1</v>
      </c>
      <c r="D220" s="154"/>
    </row>
    <row r="221" spans="1:4" ht="15.5" x14ac:dyDescent="0.35">
      <c r="A221" s="145" t="s">
        <v>2768</v>
      </c>
      <c r="B221" s="146" t="s">
        <v>2769</v>
      </c>
      <c r="C221" s="146">
        <v>1</v>
      </c>
      <c r="D221" s="154"/>
    </row>
    <row r="222" spans="1:4" ht="31" x14ac:dyDescent="0.35">
      <c r="A222" s="145" t="s">
        <v>2770</v>
      </c>
      <c r="B222" s="146" t="s">
        <v>2771</v>
      </c>
      <c r="C222" s="146">
        <v>4</v>
      </c>
      <c r="D222" s="154"/>
    </row>
    <row r="223" spans="1:4" ht="15.5" x14ac:dyDescent="0.35">
      <c r="A223" s="145" t="s">
        <v>775</v>
      </c>
      <c r="B223" s="146" t="s">
        <v>2772</v>
      </c>
      <c r="C223" s="146">
        <v>7</v>
      </c>
      <c r="D223" s="154"/>
    </row>
    <row r="224" spans="1:4" ht="15.5" x14ac:dyDescent="0.35">
      <c r="A224" s="145" t="s">
        <v>915</v>
      </c>
      <c r="B224" s="146" t="s">
        <v>2773</v>
      </c>
      <c r="C224" s="146">
        <v>5</v>
      </c>
      <c r="D224" s="154"/>
    </row>
    <row r="225" spans="1:4" ht="15.5" x14ac:dyDescent="0.35">
      <c r="A225" s="145" t="s">
        <v>902</v>
      </c>
      <c r="B225" s="146" t="s">
        <v>2774</v>
      </c>
      <c r="C225" s="146">
        <v>6</v>
      </c>
      <c r="D225" s="154"/>
    </row>
    <row r="226" spans="1:4" ht="15.5" x14ac:dyDescent="0.35">
      <c r="A226" s="145" t="s">
        <v>2775</v>
      </c>
      <c r="B226" s="146" t="s">
        <v>2776</v>
      </c>
      <c r="C226" s="146">
        <v>5</v>
      </c>
      <c r="D226" s="154"/>
    </row>
    <row r="227" spans="1:4" ht="15.5" x14ac:dyDescent="0.35">
      <c r="A227" s="145" t="s">
        <v>2777</v>
      </c>
      <c r="B227" s="146" t="s">
        <v>2778</v>
      </c>
      <c r="C227" s="146">
        <v>2</v>
      </c>
      <c r="D227" s="154"/>
    </row>
    <row r="228" spans="1:4" ht="15.5" x14ac:dyDescent="0.35">
      <c r="A228" s="145" t="s">
        <v>929</v>
      </c>
      <c r="B228" s="146" t="s">
        <v>2779</v>
      </c>
      <c r="C228" s="146">
        <v>3</v>
      </c>
      <c r="D228" s="154"/>
    </row>
    <row r="229" spans="1:4" ht="15.5" x14ac:dyDescent="0.35">
      <c r="A229" s="145" t="s">
        <v>2780</v>
      </c>
      <c r="B229" s="146" t="s">
        <v>2781</v>
      </c>
      <c r="C229" s="146">
        <v>1</v>
      </c>
      <c r="D229" s="154"/>
    </row>
    <row r="230" spans="1:4" ht="15.5" x14ac:dyDescent="0.35">
      <c r="A230" s="145" t="s">
        <v>2782</v>
      </c>
      <c r="B230" s="146" t="s">
        <v>2783</v>
      </c>
      <c r="C230" s="146">
        <v>7</v>
      </c>
      <c r="D230" s="154"/>
    </row>
    <row r="231" spans="1:4" ht="15.5" x14ac:dyDescent="0.35">
      <c r="A231" s="145" t="s">
        <v>2784</v>
      </c>
      <c r="B231" s="146" t="s">
        <v>2785</v>
      </c>
      <c r="C231" s="146">
        <v>2</v>
      </c>
      <c r="D231" s="154"/>
    </row>
    <row r="232" spans="1:4" ht="15.5" x14ac:dyDescent="0.35">
      <c r="A232" s="145" t="s">
        <v>813</v>
      </c>
      <c r="B232" s="146" t="s">
        <v>2786</v>
      </c>
      <c r="C232" s="146">
        <v>5</v>
      </c>
      <c r="D232" s="154"/>
    </row>
    <row r="233" spans="1:4" ht="15.5" x14ac:dyDescent="0.35">
      <c r="A233" s="145" t="s">
        <v>2787</v>
      </c>
      <c r="B233" s="146" t="s">
        <v>2376</v>
      </c>
      <c r="C233" s="146">
        <v>2</v>
      </c>
      <c r="D233" s="154"/>
    </row>
    <row r="234" spans="1:4" ht="15.5" x14ac:dyDescent="0.35">
      <c r="A234" s="145" t="s">
        <v>2788</v>
      </c>
      <c r="B234" s="146" t="s">
        <v>2789</v>
      </c>
      <c r="C234" s="146">
        <v>6</v>
      </c>
      <c r="D234" s="154"/>
    </row>
    <row r="235" spans="1:4" ht="15.5" x14ac:dyDescent="0.35">
      <c r="A235" s="145" t="s">
        <v>2790</v>
      </c>
      <c r="B235" s="146" t="s">
        <v>2791</v>
      </c>
      <c r="C235" s="146">
        <v>4</v>
      </c>
      <c r="D235" s="154"/>
    </row>
    <row r="236" spans="1:4" ht="15.5" x14ac:dyDescent="0.35">
      <c r="A236" s="145" t="s">
        <v>2792</v>
      </c>
      <c r="B236" s="146" t="s">
        <v>2793</v>
      </c>
      <c r="C236" s="146">
        <v>6</v>
      </c>
      <c r="D236" s="154"/>
    </row>
    <row r="237" spans="1:4" ht="15.5" x14ac:dyDescent="0.35">
      <c r="A237" s="145" t="s">
        <v>2794</v>
      </c>
      <c r="B237" s="146" t="s">
        <v>2795</v>
      </c>
      <c r="C237" s="146">
        <v>4</v>
      </c>
      <c r="D237" s="154"/>
    </row>
    <row r="238" spans="1:4" ht="15.5" x14ac:dyDescent="0.35">
      <c r="A238" s="145" t="s">
        <v>2796</v>
      </c>
      <c r="B238" s="146" t="s">
        <v>2797</v>
      </c>
      <c r="C238" s="146">
        <v>6</v>
      </c>
      <c r="D238" s="154"/>
    </row>
    <row r="239" spans="1:4" ht="15.5" x14ac:dyDescent="0.35">
      <c r="A239" s="145" t="s">
        <v>2798</v>
      </c>
      <c r="B239" s="146" t="s">
        <v>2799</v>
      </c>
      <c r="C239" s="146">
        <v>4</v>
      </c>
      <c r="D239" s="154"/>
    </row>
    <row r="240" spans="1:4" ht="15.5" x14ac:dyDescent="0.35">
      <c r="A240" s="145" t="s">
        <v>2800</v>
      </c>
      <c r="B240" s="146" t="s">
        <v>2801</v>
      </c>
      <c r="C240" s="146">
        <v>7</v>
      </c>
      <c r="D240" s="154"/>
    </row>
    <row r="241" spans="1:4" ht="15.5" x14ac:dyDescent="0.35">
      <c r="A241" s="145" t="s">
        <v>2802</v>
      </c>
      <c r="B241" s="146" t="s">
        <v>2803</v>
      </c>
      <c r="C241" s="146">
        <v>8</v>
      </c>
      <c r="D241" s="154"/>
    </row>
    <row r="242" spans="1:4" ht="15.5" x14ac:dyDescent="0.35">
      <c r="A242" s="145" t="s">
        <v>2804</v>
      </c>
      <c r="B242" s="146" t="s">
        <v>2805</v>
      </c>
      <c r="C242" s="146">
        <v>6</v>
      </c>
      <c r="D242" s="154"/>
    </row>
    <row r="243" spans="1:4" ht="15.5" x14ac:dyDescent="0.35">
      <c r="A243" s="145" t="s">
        <v>2806</v>
      </c>
      <c r="B243" s="146" t="s">
        <v>2807</v>
      </c>
      <c r="C243" s="146">
        <v>5</v>
      </c>
      <c r="D243" s="154"/>
    </row>
    <row r="244" spans="1:4" ht="15.5" x14ac:dyDescent="0.35">
      <c r="A244" s="145" t="s">
        <v>2808</v>
      </c>
      <c r="B244" s="146" t="s">
        <v>2809</v>
      </c>
      <c r="C244" s="146">
        <v>6</v>
      </c>
      <c r="D244" s="154"/>
    </row>
    <row r="245" spans="1:4" ht="31" x14ac:dyDescent="0.35">
      <c r="A245" s="145" t="s">
        <v>2810</v>
      </c>
      <c r="B245" s="146" t="s">
        <v>2811</v>
      </c>
      <c r="C245" s="146">
        <v>1</v>
      </c>
      <c r="D245" s="154"/>
    </row>
    <row r="246" spans="1:4" ht="15.5" x14ac:dyDescent="0.35">
      <c r="A246" s="145" t="s">
        <v>2812</v>
      </c>
      <c r="B246" s="146" t="s">
        <v>2813</v>
      </c>
      <c r="C246" s="146">
        <v>4</v>
      </c>
      <c r="D246" s="154"/>
    </row>
    <row r="247" spans="1:4" ht="15.5" x14ac:dyDescent="0.35">
      <c r="A247" s="145" t="s">
        <v>2814</v>
      </c>
      <c r="B247" s="146" t="s">
        <v>2815</v>
      </c>
      <c r="C247" s="146">
        <v>5</v>
      </c>
      <c r="D247" s="154"/>
    </row>
    <row r="248" spans="1:4" ht="15.5" x14ac:dyDescent="0.35">
      <c r="A248" s="145" t="s">
        <v>2816</v>
      </c>
      <c r="B248" s="146" t="s">
        <v>2376</v>
      </c>
      <c r="C248" s="146">
        <v>2</v>
      </c>
      <c r="D248" s="154"/>
    </row>
    <row r="249" spans="1:4" ht="15.5" x14ac:dyDescent="0.35">
      <c r="A249" s="145" t="s">
        <v>2817</v>
      </c>
      <c r="B249" s="146" t="s">
        <v>2818</v>
      </c>
      <c r="C249" s="146">
        <v>8</v>
      </c>
      <c r="D249" s="154"/>
    </row>
    <row r="250" spans="1:4" ht="15.5" x14ac:dyDescent="0.35">
      <c r="A250" s="145" t="s">
        <v>2819</v>
      </c>
      <c r="B250" s="146" t="s">
        <v>2820</v>
      </c>
      <c r="C250" s="146">
        <v>8</v>
      </c>
      <c r="D250" s="154"/>
    </row>
    <row r="251" spans="1:4" ht="31" x14ac:dyDescent="0.35">
      <c r="A251" s="145" t="s">
        <v>2821</v>
      </c>
      <c r="B251" s="146" t="s">
        <v>2822</v>
      </c>
      <c r="C251" s="146">
        <v>7</v>
      </c>
      <c r="D251" s="154"/>
    </row>
    <row r="252" spans="1:4" ht="15.5" x14ac:dyDescent="0.35">
      <c r="A252" s="145" t="s">
        <v>2823</v>
      </c>
      <c r="B252" s="146" t="s">
        <v>2824</v>
      </c>
      <c r="C252" s="146">
        <v>5</v>
      </c>
      <c r="D252" s="154"/>
    </row>
    <row r="253" spans="1:4" ht="15.5" x14ac:dyDescent="0.35">
      <c r="A253" s="145" t="s">
        <v>2825</v>
      </c>
      <c r="B253" s="146" t="s">
        <v>2826</v>
      </c>
      <c r="C253" s="146">
        <v>7</v>
      </c>
      <c r="D253" s="154"/>
    </row>
    <row r="254" spans="1:4" ht="31" x14ac:dyDescent="0.35">
      <c r="A254" s="145" t="s">
        <v>2827</v>
      </c>
      <c r="B254" s="146" t="s">
        <v>2828</v>
      </c>
      <c r="C254" s="146">
        <v>4</v>
      </c>
      <c r="D254" s="154"/>
    </row>
    <row r="255" spans="1:4" ht="15.5" x14ac:dyDescent="0.35">
      <c r="A255" s="145" t="s">
        <v>2829</v>
      </c>
      <c r="B255" s="146" t="s">
        <v>2830</v>
      </c>
      <c r="C255" s="146">
        <v>4</v>
      </c>
      <c r="D255" s="154"/>
    </row>
    <row r="256" spans="1:4" ht="15.5" x14ac:dyDescent="0.35">
      <c r="A256" s="145" t="s">
        <v>2831</v>
      </c>
      <c r="B256" s="146" t="s">
        <v>2832</v>
      </c>
      <c r="C256" s="146">
        <v>5</v>
      </c>
      <c r="D256" s="154"/>
    </row>
    <row r="257" spans="1:4" ht="15.5" x14ac:dyDescent="0.35">
      <c r="A257" s="145" t="s">
        <v>2833</v>
      </c>
      <c r="B257" s="146" t="s">
        <v>2834</v>
      </c>
      <c r="C257" s="146">
        <v>8</v>
      </c>
      <c r="D257" s="154"/>
    </row>
    <row r="258" spans="1:4" ht="15.5" x14ac:dyDescent="0.35">
      <c r="A258" s="145" t="s">
        <v>2835</v>
      </c>
      <c r="B258" s="146" t="s">
        <v>2836</v>
      </c>
      <c r="C258" s="146">
        <v>4</v>
      </c>
      <c r="D258" s="154"/>
    </row>
    <row r="259" spans="1:4" ht="15.5" x14ac:dyDescent="0.35">
      <c r="A259" s="145" t="s">
        <v>2837</v>
      </c>
      <c r="B259" s="146" t="s">
        <v>2376</v>
      </c>
      <c r="C259" s="146">
        <v>3</v>
      </c>
      <c r="D259" s="154"/>
    </row>
    <row r="260" spans="1:4" ht="15.5" x14ac:dyDescent="0.35">
      <c r="A260" s="145" t="s">
        <v>2838</v>
      </c>
      <c r="B260" s="146" t="s">
        <v>2839</v>
      </c>
      <c r="C260" s="146">
        <v>5</v>
      </c>
      <c r="D260" s="154"/>
    </row>
    <row r="261" spans="1:4" ht="15.5" x14ac:dyDescent="0.35">
      <c r="A261" s="145" t="s">
        <v>2840</v>
      </c>
      <c r="B261" s="146" t="s">
        <v>2841</v>
      </c>
      <c r="C261" s="146">
        <v>8</v>
      </c>
      <c r="D261" s="154"/>
    </row>
    <row r="262" spans="1:4" ht="15.5" x14ac:dyDescent="0.35">
      <c r="A262" s="145" t="s">
        <v>2842</v>
      </c>
      <c r="B262" s="146" t="s">
        <v>2843</v>
      </c>
      <c r="C262" s="146">
        <v>5</v>
      </c>
      <c r="D262" s="154"/>
    </row>
    <row r="263" spans="1:4" ht="15.5" x14ac:dyDescent="0.35">
      <c r="A263" s="145" t="s">
        <v>2844</v>
      </c>
      <c r="B263" s="146" t="s">
        <v>2845</v>
      </c>
      <c r="C263" s="146">
        <v>4</v>
      </c>
      <c r="D263" s="154"/>
    </row>
    <row r="264" spans="1:4" ht="15.5" x14ac:dyDescent="0.35">
      <c r="A264" s="145" t="s">
        <v>2846</v>
      </c>
      <c r="B264" s="146" t="s">
        <v>2847</v>
      </c>
      <c r="C264" s="146">
        <v>4</v>
      </c>
      <c r="D264" s="154"/>
    </row>
    <row r="265" spans="1:4" ht="15.5" x14ac:dyDescent="0.35">
      <c r="A265" s="145" t="s">
        <v>2848</v>
      </c>
      <c r="B265" s="146" t="s">
        <v>2849</v>
      </c>
      <c r="C265" s="146">
        <v>5</v>
      </c>
      <c r="D265" s="154"/>
    </row>
    <row r="266" spans="1:4" ht="15.5" x14ac:dyDescent="0.35">
      <c r="A266" s="145" t="s">
        <v>2850</v>
      </c>
      <c r="B266" s="146" t="s">
        <v>2851</v>
      </c>
      <c r="C266" s="146">
        <v>6</v>
      </c>
      <c r="D266" s="154"/>
    </row>
    <row r="267" spans="1:4" ht="15.5" x14ac:dyDescent="0.35">
      <c r="A267" s="145" t="s">
        <v>2852</v>
      </c>
      <c r="B267" s="146" t="s">
        <v>2853</v>
      </c>
      <c r="C267" s="146">
        <v>5</v>
      </c>
      <c r="D267" s="154"/>
    </row>
    <row r="268" spans="1:4" ht="15.5" x14ac:dyDescent="0.35">
      <c r="A268" s="145" t="s">
        <v>2854</v>
      </c>
      <c r="B268" s="146" t="s">
        <v>2855</v>
      </c>
      <c r="C268" s="146">
        <v>6</v>
      </c>
      <c r="D268" s="154"/>
    </row>
    <row r="269" spans="1:4" ht="31" x14ac:dyDescent="0.35">
      <c r="A269" s="145" t="s">
        <v>2856</v>
      </c>
      <c r="B269" s="146" t="s">
        <v>2857</v>
      </c>
      <c r="C269" s="146">
        <v>8</v>
      </c>
      <c r="D269" s="154"/>
    </row>
    <row r="270" spans="1:4" ht="31" x14ac:dyDescent="0.35">
      <c r="A270" s="145" t="s">
        <v>2858</v>
      </c>
      <c r="B270" s="146" t="s">
        <v>2859</v>
      </c>
      <c r="C270" s="146">
        <v>7</v>
      </c>
      <c r="D270" s="154"/>
    </row>
    <row r="271" spans="1:4" ht="15.5" x14ac:dyDescent="0.35">
      <c r="A271" s="145" t="s">
        <v>2860</v>
      </c>
      <c r="B271" s="146" t="s">
        <v>2861</v>
      </c>
      <c r="C271" s="146">
        <v>6</v>
      </c>
      <c r="D271" s="154"/>
    </row>
    <row r="272" spans="1:4" ht="15.5" x14ac:dyDescent="0.35">
      <c r="A272" s="145" t="s">
        <v>2862</v>
      </c>
      <c r="B272" s="146" t="s">
        <v>2863</v>
      </c>
      <c r="C272" s="146">
        <v>8</v>
      </c>
      <c r="D272" s="154"/>
    </row>
    <row r="273" spans="1:4" ht="31" x14ac:dyDescent="0.35">
      <c r="A273" s="145" t="s">
        <v>2864</v>
      </c>
      <c r="B273" s="146" t="s">
        <v>2865</v>
      </c>
      <c r="C273" s="146">
        <v>4</v>
      </c>
      <c r="D273" s="154"/>
    </row>
    <row r="274" spans="1:4" ht="15.5" x14ac:dyDescent="0.35">
      <c r="A274" s="145" t="s">
        <v>2866</v>
      </c>
      <c r="B274" s="146" t="s">
        <v>2867</v>
      </c>
      <c r="C274" s="146">
        <v>8</v>
      </c>
      <c r="D274" s="154"/>
    </row>
    <row r="275" spans="1:4" ht="15.5" x14ac:dyDescent="0.35">
      <c r="A275" s="145" t="s">
        <v>2868</v>
      </c>
      <c r="B275" s="146" t="s">
        <v>2869</v>
      </c>
      <c r="C275" s="146">
        <v>6</v>
      </c>
      <c r="D275" s="154"/>
    </row>
    <row r="276" spans="1:4" ht="15.5" x14ac:dyDescent="0.35">
      <c r="A276" s="145" t="s">
        <v>2870</v>
      </c>
      <c r="B276" s="146" t="s">
        <v>2871</v>
      </c>
      <c r="C276" s="146">
        <v>6</v>
      </c>
      <c r="D276" s="154"/>
    </row>
    <row r="277" spans="1:4" ht="15.5" x14ac:dyDescent="0.35">
      <c r="A277" s="145" t="s">
        <v>2872</v>
      </c>
      <c r="B277" s="146" t="s">
        <v>2873</v>
      </c>
      <c r="C277" s="146">
        <v>6</v>
      </c>
      <c r="D277" s="154"/>
    </row>
    <row r="278" spans="1:4" ht="15.5" x14ac:dyDescent="0.35">
      <c r="A278" s="145" t="s">
        <v>2874</v>
      </c>
      <c r="B278" s="146" t="s">
        <v>2875</v>
      </c>
      <c r="C278" s="146">
        <v>4</v>
      </c>
      <c r="D278" s="154"/>
    </row>
    <row r="279" spans="1:4" ht="15.5" x14ac:dyDescent="0.35">
      <c r="A279" s="145" t="s">
        <v>2876</v>
      </c>
      <c r="B279" s="146" t="s">
        <v>2376</v>
      </c>
      <c r="C279" s="146">
        <v>2</v>
      </c>
      <c r="D279" s="154"/>
    </row>
    <row r="280" spans="1:4" ht="15.5" x14ac:dyDescent="0.35">
      <c r="A280" s="145" t="s">
        <v>2877</v>
      </c>
      <c r="B280" s="146" t="s">
        <v>2878</v>
      </c>
      <c r="C280" s="146">
        <v>2</v>
      </c>
      <c r="D280" s="154"/>
    </row>
    <row r="281" spans="1:4" ht="15.5" x14ac:dyDescent="0.35">
      <c r="A281" s="145" t="s">
        <v>2879</v>
      </c>
      <c r="B281" s="146" t="s">
        <v>2880</v>
      </c>
      <c r="C281" s="146">
        <v>5</v>
      </c>
      <c r="D281" s="154"/>
    </row>
    <row r="282" spans="1:4" ht="15.5" x14ac:dyDescent="0.35">
      <c r="A282" s="145" t="s">
        <v>2881</v>
      </c>
      <c r="B282" s="146" t="s">
        <v>2882</v>
      </c>
      <c r="C282" s="146">
        <v>5</v>
      </c>
      <c r="D282" s="154"/>
    </row>
    <row r="283" spans="1:4" ht="15.5" x14ac:dyDescent="0.35">
      <c r="A283" s="145" t="s">
        <v>2883</v>
      </c>
      <c r="B283" s="146" t="s">
        <v>2884</v>
      </c>
      <c r="C283" s="146">
        <v>4</v>
      </c>
      <c r="D283" s="154"/>
    </row>
    <row r="284" spans="1:4" ht="31" x14ac:dyDescent="0.35">
      <c r="A284" s="145" t="s">
        <v>2885</v>
      </c>
      <c r="B284" s="146" t="s">
        <v>2886</v>
      </c>
      <c r="C284" s="146">
        <v>4</v>
      </c>
      <c r="D284" s="154"/>
    </row>
    <row r="285" spans="1:4" ht="15.5" x14ac:dyDescent="0.35">
      <c r="A285" s="145" t="s">
        <v>2887</v>
      </c>
      <c r="B285" s="146" t="s">
        <v>2888</v>
      </c>
      <c r="C285" s="146">
        <v>8</v>
      </c>
      <c r="D285" s="154"/>
    </row>
    <row r="286" spans="1:4" ht="31" x14ac:dyDescent="0.35">
      <c r="A286" s="145" t="s">
        <v>2889</v>
      </c>
      <c r="B286" s="146" t="s">
        <v>2890</v>
      </c>
      <c r="C286" s="146">
        <v>7</v>
      </c>
      <c r="D286" s="154"/>
    </row>
    <row r="287" spans="1:4" ht="31" x14ac:dyDescent="0.35">
      <c r="A287" s="145" t="s">
        <v>2891</v>
      </c>
      <c r="B287" s="146" t="s">
        <v>2892</v>
      </c>
      <c r="C287" s="146">
        <v>6</v>
      </c>
      <c r="D287" s="154"/>
    </row>
    <row r="288" spans="1:4" ht="31" x14ac:dyDescent="0.35">
      <c r="A288" s="145" t="s">
        <v>2893</v>
      </c>
      <c r="B288" s="146" t="s">
        <v>2894</v>
      </c>
      <c r="C288" s="146">
        <v>8</v>
      </c>
      <c r="D288" s="154"/>
    </row>
    <row r="289" spans="1:4" ht="31" x14ac:dyDescent="0.35">
      <c r="A289" s="145" t="s">
        <v>2895</v>
      </c>
      <c r="B289" s="146" t="s">
        <v>2896</v>
      </c>
      <c r="C289" s="146">
        <v>7</v>
      </c>
      <c r="D289" s="154"/>
    </row>
    <row r="290" spans="1:4" ht="15.5" x14ac:dyDescent="0.35">
      <c r="A290" s="145" t="s">
        <v>2897</v>
      </c>
      <c r="B290" s="146" t="s">
        <v>2898</v>
      </c>
      <c r="C290" s="146">
        <v>6</v>
      </c>
      <c r="D290" s="154"/>
    </row>
    <row r="291" spans="1:4" ht="31" x14ac:dyDescent="0.35">
      <c r="A291" s="145" t="s">
        <v>2899</v>
      </c>
      <c r="B291" s="146" t="s">
        <v>2900</v>
      </c>
      <c r="C291" s="146">
        <v>4</v>
      </c>
      <c r="D291" s="154"/>
    </row>
    <row r="292" spans="1:4" ht="15.5" x14ac:dyDescent="0.35">
      <c r="A292" s="145" t="s">
        <v>2901</v>
      </c>
      <c r="B292" s="146" t="s">
        <v>2902</v>
      </c>
      <c r="C292" s="146">
        <v>4</v>
      </c>
      <c r="D292" s="154"/>
    </row>
    <row r="293" spans="1:4" ht="15.5" x14ac:dyDescent="0.35">
      <c r="A293" s="145" t="s">
        <v>2903</v>
      </c>
      <c r="B293" s="146" t="s">
        <v>2904</v>
      </c>
      <c r="C293" s="146">
        <v>5</v>
      </c>
      <c r="D293" s="154"/>
    </row>
    <row r="294" spans="1:4" ht="15.5" x14ac:dyDescent="0.35">
      <c r="A294" s="145" t="s">
        <v>2905</v>
      </c>
      <c r="B294" s="146" t="s">
        <v>2906</v>
      </c>
      <c r="C294" s="146">
        <v>1</v>
      </c>
      <c r="D294" s="154"/>
    </row>
    <row r="295" spans="1:4" ht="15.5" x14ac:dyDescent="0.35">
      <c r="A295" s="145" t="s">
        <v>2907</v>
      </c>
      <c r="B295" s="146" t="s">
        <v>2908</v>
      </c>
      <c r="C295" s="146">
        <v>4</v>
      </c>
      <c r="D295" s="154"/>
    </row>
    <row r="296" spans="1:4" ht="15.5" x14ac:dyDescent="0.35">
      <c r="A296" s="145" t="s">
        <v>2909</v>
      </c>
      <c r="B296" s="146" t="s">
        <v>2910</v>
      </c>
      <c r="C296" s="146">
        <v>7</v>
      </c>
      <c r="D296" s="154"/>
    </row>
    <row r="297" spans="1:4" ht="15.5" x14ac:dyDescent="0.35">
      <c r="A297" s="145" t="s">
        <v>2911</v>
      </c>
      <c r="B297" s="146" t="s">
        <v>2912</v>
      </c>
      <c r="C297" s="146">
        <v>6</v>
      </c>
      <c r="D297" s="154"/>
    </row>
    <row r="298" spans="1:4" ht="15.5" x14ac:dyDescent="0.35">
      <c r="A298" s="145" t="s">
        <v>2913</v>
      </c>
      <c r="B298" s="146" t="s">
        <v>2914</v>
      </c>
      <c r="C298" s="146">
        <v>5</v>
      </c>
      <c r="D298" s="154"/>
    </row>
    <row r="299" spans="1:4" ht="15.5" x14ac:dyDescent="0.35">
      <c r="A299" s="145" t="s">
        <v>2915</v>
      </c>
      <c r="B299" s="146" t="s">
        <v>2916</v>
      </c>
      <c r="C299" s="146">
        <v>5</v>
      </c>
      <c r="D299" s="154"/>
    </row>
    <row r="300" spans="1:4" ht="15.5" x14ac:dyDescent="0.35">
      <c r="A300" s="145" t="s">
        <v>2917</v>
      </c>
      <c r="B300" s="146" t="s">
        <v>2918</v>
      </c>
      <c r="C300" s="146">
        <v>3</v>
      </c>
      <c r="D300" s="154"/>
    </row>
    <row r="301" spans="1:4" ht="15.5" x14ac:dyDescent="0.35">
      <c r="A301" s="145" t="s">
        <v>2919</v>
      </c>
      <c r="B301" s="146" t="s">
        <v>2920</v>
      </c>
      <c r="C301" s="146">
        <v>6</v>
      </c>
      <c r="D301" s="154"/>
    </row>
    <row r="302" spans="1:4" ht="15.5" x14ac:dyDescent="0.35">
      <c r="A302" s="145" t="s">
        <v>327</v>
      </c>
      <c r="B302" s="146" t="s">
        <v>2921</v>
      </c>
      <c r="C302" s="146">
        <v>5</v>
      </c>
      <c r="D302" s="154"/>
    </row>
    <row r="303" spans="1:4" ht="15.5" x14ac:dyDescent="0.35">
      <c r="A303" s="145" t="s">
        <v>2922</v>
      </c>
      <c r="B303" s="146" t="s">
        <v>2923</v>
      </c>
      <c r="C303" s="146">
        <v>5</v>
      </c>
      <c r="D303" s="154"/>
    </row>
    <row r="304" spans="1:4" ht="15.5" x14ac:dyDescent="0.35">
      <c r="A304" s="145" t="s">
        <v>2924</v>
      </c>
      <c r="B304" s="146" t="s">
        <v>2925</v>
      </c>
      <c r="C304" s="146">
        <v>6</v>
      </c>
      <c r="D304" s="154"/>
    </row>
    <row r="305" spans="1:4" ht="15.5" x14ac:dyDescent="0.35">
      <c r="A305" s="145" t="s">
        <v>2926</v>
      </c>
      <c r="B305" s="146" t="s">
        <v>2927</v>
      </c>
      <c r="C305" s="146">
        <v>5</v>
      </c>
      <c r="D305" s="154"/>
    </row>
    <row r="306" spans="1:4" ht="15.5" x14ac:dyDescent="0.35">
      <c r="A306" s="145" t="s">
        <v>2928</v>
      </c>
      <c r="B306" s="146" t="s">
        <v>2929</v>
      </c>
      <c r="C306" s="146">
        <v>5</v>
      </c>
      <c r="D306" s="154"/>
    </row>
    <row r="307" spans="1:4" ht="15.5" x14ac:dyDescent="0.35">
      <c r="A307" s="145" t="s">
        <v>2930</v>
      </c>
      <c r="B307" s="146" t="s">
        <v>2376</v>
      </c>
      <c r="C307" s="146">
        <v>2</v>
      </c>
      <c r="D307" s="154"/>
    </row>
    <row r="308" spans="1:4" ht="15.5" x14ac:dyDescent="0.35">
      <c r="A308" s="145" t="s">
        <v>2931</v>
      </c>
      <c r="B308" s="146" t="s">
        <v>2932</v>
      </c>
      <c r="C308" s="146">
        <v>1</v>
      </c>
      <c r="D308" s="154"/>
    </row>
    <row r="309" spans="1:4" ht="15.5" x14ac:dyDescent="0.35">
      <c r="A309" s="145" t="s">
        <v>2933</v>
      </c>
      <c r="B309" s="146" t="s">
        <v>2934</v>
      </c>
      <c r="C309" s="146">
        <v>4</v>
      </c>
      <c r="D309" s="154"/>
    </row>
    <row r="310" spans="1:4" ht="15.5" x14ac:dyDescent="0.35">
      <c r="A310" s="145" t="s">
        <v>2935</v>
      </c>
      <c r="B310" s="146" t="s">
        <v>2936</v>
      </c>
      <c r="C310" s="146">
        <v>5</v>
      </c>
      <c r="D310" s="154"/>
    </row>
    <row r="311" spans="1:4" ht="15.5" x14ac:dyDescent="0.35">
      <c r="A311" s="145" t="s">
        <v>2937</v>
      </c>
      <c r="B311" s="146" t="s">
        <v>2938</v>
      </c>
      <c r="C311" s="146">
        <v>3</v>
      </c>
      <c r="D311" s="154"/>
    </row>
    <row r="312" spans="1:4" ht="15.5" x14ac:dyDescent="0.35">
      <c r="A312" s="145" t="s">
        <v>2939</v>
      </c>
      <c r="B312" s="146" t="s">
        <v>2940</v>
      </c>
      <c r="C312" s="146">
        <v>6</v>
      </c>
      <c r="D312" s="154"/>
    </row>
    <row r="313" spans="1:4" ht="15.5" x14ac:dyDescent="0.35">
      <c r="A313" s="145" t="s">
        <v>2941</v>
      </c>
      <c r="B313" s="146" t="s">
        <v>2942</v>
      </c>
      <c r="C313" s="146">
        <v>4</v>
      </c>
      <c r="D313" s="154"/>
    </row>
    <row r="314" spans="1:4" ht="15.5" x14ac:dyDescent="0.35">
      <c r="A314" s="145" t="s">
        <v>2943</v>
      </c>
      <c r="B314" s="146" t="s">
        <v>2944</v>
      </c>
      <c r="C314" s="146">
        <v>5</v>
      </c>
      <c r="D314" s="154"/>
    </row>
    <row r="315" spans="1:4" ht="15.5" x14ac:dyDescent="0.35">
      <c r="A315" s="145" t="s">
        <v>2945</v>
      </c>
      <c r="B315" s="146" t="s">
        <v>2946</v>
      </c>
      <c r="C315" s="146">
        <v>4</v>
      </c>
      <c r="D315" s="154"/>
    </row>
    <row r="316" spans="1:4" ht="15.5" x14ac:dyDescent="0.35">
      <c r="A316" s="145" t="s">
        <v>2947</v>
      </c>
      <c r="B316" s="146" t="s">
        <v>2948</v>
      </c>
      <c r="C316" s="146">
        <v>6</v>
      </c>
      <c r="D316" s="154"/>
    </row>
    <row r="317" spans="1:4" ht="15.5" x14ac:dyDescent="0.35">
      <c r="A317" s="145" t="s">
        <v>2949</v>
      </c>
      <c r="B317" s="146" t="s">
        <v>2950</v>
      </c>
      <c r="C317" s="146">
        <v>6</v>
      </c>
      <c r="D317" s="154"/>
    </row>
    <row r="318" spans="1:4" ht="15.5" x14ac:dyDescent="0.35">
      <c r="A318" s="145" t="s">
        <v>2951</v>
      </c>
      <c r="B318" s="146" t="s">
        <v>2952</v>
      </c>
      <c r="C318" s="146">
        <v>4</v>
      </c>
      <c r="D318" s="154"/>
    </row>
    <row r="319" spans="1:4" ht="15.5" x14ac:dyDescent="0.35">
      <c r="A319" s="145" t="s">
        <v>2953</v>
      </c>
      <c r="B319" s="146" t="s">
        <v>2954</v>
      </c>
      <c r="C319" s="146">
        <v>6</v>
      </c>
      <c r="D319" s="154"/>
    </row>
    <row r="320" spans="1:4" ht="15.5" x14ac:dyDescent="0.35">
      <c r="A320" s="145" t="s">
        <v>2955</v>
      </c>
      <c r="B320" s="146" t="s">
        <v>2956</v>
      </c>
      <c r="C320" s="146">
        <v>3</v>
      </c>
      <c r="D320" s="154"/>
    </row>
    <row r="321" spans="1:4" ht="15.5" x14ac:dyDescent="0.35">
      <c r="A321" s="145" t="s">
        <v>2957</v>
      </c>
      <c r="B321" s="146" t="s">
        <v>2958</v>
      </c>
      <c r="C321" s="146">
        <v>5</v>
      </c>
      <c r="D321" s="154"/>
    </row>
    <row r="322" spans="1:4" ht="15.5" x14ac:dyDescent="0.35">
      <c r="A322" s="145" t="s">
        <v>2959</v>
      </c>
      <c r="B322" s="146" t="s">
        <v>2960</v>
      </c>
      <c r="C322" s="146">
        <v>4</v>
      </c>
      <c r="D322" s="154"/>
    </row>
    <row r="323" spans="1:4" ht="15.5" x14ac:dyDescent="0.35">
      <c r="A323" s="145" t="s">
        <v>2961</v>
      </c>
      <c r="B323" s="146" t="s">
        <v>2962</v>
      </c>
      <c r="C323" s="146">
        <v>3</v>
      </c>
      <c r="D323" s="154"/>
    </row>
    <row r="324" spans="1:4" ht="15.5" x14ac:dyDescent="0.35">
      <c r="A324" s="145" t="s">
        <v>2963</v>
      </c>
      <c r="B324" s="146" t="s">
        <v>2964</v>
      </c>
      <c r="C324" s="146">
        <v>4</v>
      </c>
      <c r="D324" s="154"/>
    </row>
    <row r="325" spans="1:4" ht="15.5" x14ac:dyDescent="0.35">
      <c r="A325" s="145" t="s">
        <v>2965</v>
      </c>
      <c r="B325" s="146" t="s">
        <v>2966</v>
      </c>
      <c r="C325" s="146">
        <v>5</v>
      </c>
      <c r="D325" s="154"/>
    </row>
    <row r="326" spans="1:4" ht="15.5" x14ac:dyDescent="0.35">
      <c r="A326" s="145" t="s">
        <v>2967</v>
      </c>
      <c r="B326" s="146" t="s">
        <v>2968</v>
      </c>
      <c r="C326" s="146">
        <v>4</v>
      </c>
      <c r="D326" s="154"/>
    </row>
    <row r="327" spans="1:4" ht="15.5" x14ac:dyDescent="0.35">
      <c r="A327" s="145" t="s">
        <v>2969</v>
      </c>
      <c r="B327" s="146" t="s">
        <v>2970</v>
      </c>
      <c r="C327" s="146">
        <v>5</v>
      </c>
      <c r="D327" s="154"/>
    </row>
    <row r="328" spans="1:4" ht="15.5" x14ac:dyDescent="0.35">
      <c r="A328" s="145" t="s">
        <v>2971</v>
      </c>
      <c r="B328" s="146" t="s">
        <v>2972</v>
      </c>
      <c r="C328" s="146">
        <v>4</v>
      </c>
      <c r="D328" s="154"/>
    </row>
    <row r="329" spans="1:4" ht="15.5" x14ac:dyDescent="0.35">
      <c r="A329" s="145" t="s">
        <v>2973</v>
      </c>
      <c r="B329" s="146" t="s">
        <v>2974</v>
      </c>
      <c r="C329" s="146">
        <v>4</v>
      </c>
      <c r="D329" s="154"/>
    </row>
    <row r="330" spans="1:4" ht="15.5" x14ac:dyDescent="0.35">
      <c r="A330" s="145" t="s">
        <v>2975</v>
      </c>
      <c r="B330" s="146" t="s">
        <v>2976</v>
      </c>
      <c r="C330" s="146">
        <v>5</v>
      </c>
      <c r="D330" s="154"/>
    </row>
    <row r="331" spans="1:4" ht="31" x14ac:dyDescent="0.35">
      <c r="A331" s="145" t="s">
        <v>2977</v>
      </c>
      <c r="B331" s="146" t="s">
        <v>2978</v>
      </c>
      <c r="C331" s="146">
        <v>6</v>
      </c>
      <c r="D331" s="154"/>
    </row>
    <row r="332" spans="1:4" ht="15.5" x14ac:dyDescent="0.35">
      <c r="A332" s="145" t="s">
        <v>2979</v>
      </c>
      <c r="B332" s="146" t="s">
        <v>2980</v>
      </c>
      <c r="C332" s="146">
        <v>5</v>
      </c>
      <c r="D332" s="154"/>
    </row>
    <row r="333" spans="1:4" ht="15.5" x14ac:dyDescent="0.35">
      <c r="A333" s="145" t="s">
        <v>570</v>
      </c>
      <c r="B333" s="146" t="s">
        <v>2981</v>
      </c>
      <c r="C333" s="146">
        <v>5</v>
      </c>
      <c r="D333" s="154"/>
    </row>
    <row r="334" spans="1:4" ht="15.5" x14ac:dyDescent="0.35">
      <c r="A334" s="145" t="s">
        <v>2982</v>
      </c>
      <c r="B334" s="146" t="s">
        <v>2983</v>
      </c>
      <c r="C334" s="146">
        <v>6</v>
      </c>
      <c r="D334" s="154"/>
    </row>
    <row r="335" spans="1:4" ht="15.5" x14ac:dyDescent="0.35">
      <c r="A335" s="145" t="s">
        <v>2984</v>
      </c>
      <c r="B335" s="146" t="s">
        <v>2985</v>
      </c>
      <c r="C335" s="146">
        <v>5</v>
      </c>
      <c r="D335" s="154"/>
    </row>
    <row r="336" spans="1:4" ht="15.5" x14ac:dyDescent="0.35">
      <c r="A336" s="145" t="s">
        <v>2986</v>
      </c>
      <c r="B336" s="146" t="s">
        <v>2987</v>
      </c>
      <c r="C336" s="146">
        <v>5</v>
      </c>
      <c r="D336" s="154"/>
    </row>
    <row r="337" spans="1:4" ht="15.5" x14ac:dyDescent="0.35">
      <c r="A337" s="145" t="s">
        <v>2988</v>
      </c>
      <c r="B337" s="146" t="s">
        <v>2989</v>
      </c>
      <c r="C337" s="146">
        <v>6</v>
      </c>
      <c r="D337" s="154"/>
    </row>
    <row r="338" spans="1:4" ht="15.5" x14ac:dyDescent="0.35">
      <c r="A338" s="145" t="s">
        <v>2990</v>
      </c>
      <c r="B338" s="146" t="s">
        <v>2991</v>
      </c>
      <c r="C338" s="146">
        <v>6</v>
      </c>
      <c r="D338" s="154"/>
    </row>
    <row r="339" spans="1:4" ht="15.5" x14ac:dyDescent="0.35">
      <c r="A339" s="145" t="s">
        <v>520</v>
      </c>
      <c r="B339" s="146" t="s">
        <v>2992</v>
      </c>
      <c r="C339" s="146">
        <v>6</v>
      </c>
      <c r="D339" s="154"/>
    </row>
    <row r="340" spans="1:4" ht="15.5" x14ac:dyDescent="0.35">
      <c r="A340" s="145" t="s">
        <v>2993</v>
      </c>
      <c r="B340" s="146" t="s">
        <v>2994</v>
      </c>
      <c r="C340" s="146">
        <v>6</v>
      </c>
      <c r="D340" s="154"/>
    </row>
    <row r="341" spans="1:4" ht="15.5" x14ac:dyDescent="0.35">
      <c r="A341" s="145" t="s">
        <v>2995</v>
      </c>
      <c r="B341" s="146" t="s">
        <v>2996</v>
      </c>
      <c r="C341" s="146">
        <v>6</v>
      </c>
      <c r="D341" s="154"/>
    </row>
    <row r="342" spans="1:4" ht="15.5" x14ac:dyDescent="0.35">
      <c r="A342" s="145" t="s">
        <v>2997</v>
      </c>
      <c r="B342" s="146" t="s">
        <v>2998</v>
      </c>
      <c r="C342" s="146">
        <v>5</v>
      </c>
      <c r="D342" s="154"/>
    </row>
    <row r="343" spans="1:4" ht="15.5" x14ac:dyDescent="0.35">
      <c r="A343" s="145" t="s">
        <v>276</v>
      </c>
      <c r="B343" s="146" t="s">
        <v>2999</v>
      </c>
      <c r="C343" s="146">
        <v>6</v>
      </c>
      <c r="D343" s="154"/>
    </row>
    <row r="344" spans="1:4" ht="15.5" x14ac:dyDescent="0.35">
      <c r="A344" s="145" t="s">
        <v>155</v>
      </c>
      <c r="B344" s="146" t="s">
        <v>3000</v>
      </c>
      <c r="C344" s="146">
        <v>5</v>
      </c>
      <c r="D344" s="154"/>
    </row>
    <row r="345" spans="1:4" ht="15.5" x14ac:dyDescent="0.35">
      <c r="A345" s="145" t="s">
        <v>3001</v>
      </c>
      <c r="B345" s="146" t="s">
        <v>3002</v>
      </c>
      <c r="C345" s="146">
        <v>6</v>
      </c>
      <c r="D345" s="154"/>
    </row>
    <row r="346" spans="1:4" ht="15.5" x14ac:dyDescent="0.35">
      <c r="A346" s="145" t="s">
        <v>3003</v>
      </c>
      <c r="B346" s="146" t="s">
        <v>3004</v>
      </c>
      <c r="C346" s="146">
        <v>6</v>
      </c>
      <c r="D346" s="154"/>
    </row>
    <row r="347" spans="1:4" ht="15.5" x14ac:dyDescent="0.35">
      <c r="A347" s="145" t="s">
        <v>1130</v>
      </c>
      <c r="B347" s="146" t="s">
        <v>3005</v>
      </c>
      <c r="C347" s="146">
        <v>4</v>
      </c>
      <c r="D347" s="154"/>
    </row>
    <row r="348" spans="1:4" ht="15.5" x14ac:dyDescent="0.35">
      <c r="A348" s="145" t="s">
        <v>3006</v>
      </c>
      <c r="B348" s="146" t="s">
        <v>3007</v>
      </c>
      <c r="C348" s="146">
        <v>5</v>
      </c>
      <c r="D348" s="154"/>
    </row>
    <row r="349" spans="1:4" ht="15.5" x14ac:dyDescent="0.35">
      <c r="A349" s="145" t="s">
        <v>3008</v>
      </c>
      <c r="B349" s="146" t="s">
        <v>3009</v>
      </c>
      <c r="C349" s="146">
        <v>4</v>
      </c>
      <c r="D349" s="154"/>
    </row>
    <row r="350" spans="1:4" ht="15.5" x14ac:dyDescent="0.35">
      <c r="A350" s="145" t="s">
        <v>3010</v>
      </c>
      <c r="B350" s="146" t="s">
        <v>3011</v>
      </c>
      <c r="C350" s="146">
        <v>3</v>
      </c>
      <c r="D350" s="154"/>
    </row>
    <row r="351" spans="1:4" ht="15.5" x14ac:dyDescent="0.35">
      <c r="A351" s="145" t="s">
        <v>3012</v>
      </c>
      <c r="B351" s="146" t="s">
        <v>3013</v>
      </c>
      <c r="C351" s="146">
        <v>2</v>
      </c>
      <c r="D351" s="154"/>
    </row>
    <row r="352" spans="1:4" ht="15.5" x14ac:dyDescent="0.35">
      <c r="A352" s="145" t="s">
        <v>3014</v>
      </c>
      <c r="B352" s="146" t="s">
        <v>3015</v>
      </c>
      <c r="C352" s="146">
        <v>3</v>
      </c>
      <c r="D352" s="154"/>
    </row>
    <row r="353" spans="1:4" ht="15.5" x14ac:dyDescent="0.35">
      <c r="A353" s="145" t="s">
        <v>3016</v>
      </c>
      <c r="B353" s="146" t="s">
        <v>2376</v>
      </c>
      <c r="C353" s="146">
        <v>2</v>
      </c>
      <c r="D353" s="154"/>
    </row>
    <row r="354" spans="1:4" ht="15.5" x14ac:dyDescent="0.35">
      <c r="A354" s="145" t="s">
        <v>3017</v>
      </c>
      <c r="B354" s="146" t="s">
        <v>3018</v>
      </c>
      <c r="C354" s="146">
        <v>7</v>
      </c>
      <c r="D354" s="154"/>
    </row>
    <row r="355" spans="1:4" ht="15.5" x14ac:dyDescent="0.35">
      <c r="A355" s="145" t="s">
        <v>3019</v>
      </c>
      <c r="B355" s="146" t="s">
        <v>3020</v>
      </c>
      <c r="C355" s="146">
        <v>6</v>
      </c>
      <c r="D355" s="154"/>
    </row>
    <row r="356" spans="1:4" ht="15.5" x14ac:dyDescent="0.35">
      <c r="A356" s="145" t="s">
        <v>3021</v>
      </c>
      <c r="B356" s="146" t="s">
        <v>3022</v>
      </c>
      <c r="C356" s="146">
        <v>7</v>
      </c>
      <c r="D356" s="154"/>
    </row>
    <row r="357" spans="1:4" ht="15.5" x14ac:dyDescent="0.35">
      <c r="A357" s="145" t="s">
        <v>169</v>
      </c>
      <c r="B357" s="146" t="s">
        <v>3023</v>
      </c>
      <c r="C357" s="146">
        <v>5</v>
      </c>
      <c r="D357" s="154"/>
    </row>
    <row r="358" spans="1:4" ht="15.5" x14ac:dyDescent="0.35">
      <c r="A358" s="145" t="s">
        <v>3024</v>
      </c>
      <c r="B358" s="146" t="s">
        <v>3025</v>
      </c>
      <c r="C358" s="146">
        <v>5</v>
      </c>
      <c r="D358" s="154"/>
    </row>
    <row r="359" spans="1:4" ht="15.5" x14ac:dyDescent="0.35">
      <c r="A359" s="145" t="s">
        <v>3026</v>
      </c>
      <c r="B359" s="146" t="s">
        <v>3027</v>
      </c>
      <c r="C359" s="146">
        <v>6</v>
      </c>
      <c r="D359" s="154"/>
    </row>
    <row r="360" spans="1:4" ht="15.5" x14ac:dyDescent="0.35">
      <c r="A360" s="145" t="s">
        <v>3028</v>
      </c>
      <c r="B360" s="146" t="s">
        <v>3029</v>
      </c>
      <c r="C360" s="146">
        <v>5</v>
      </c>
      <c r="D360" s="154"/>
    </row>
    <row r="361" spans="1:4" ht="15.5" x14ac:dyDescent="0.35">
      <c r="A361" s="145" t="s">
        <v>3030</v>
      </c>
      <c r="B361" s="146" t="s">
        <v>3031</v>
      </c>
      <c r="C361" s="146">
        <v>4</v>
      </c>
      <c r="D361" s="154"/>
    </row>
    <row r="362" spans="1:4" ht="15.5" x14ac:dyDescent="0.35">
      <c r="A362" s="145" t="s">
        <v>3032</v>
      </c>
      <c r="B362" s="146" t="s">
        <v>3033</v>
      </c>
      <c r="C362" s="146">
        <v>2</v>
      </c>
      <c r="D362" s="154"/>
    </row>
    <row r="363" spans="1:4" ht="15.5" x14ac:dyDescent="0.35">
      <c r="A363" s="145" t="s">
        <v>3034</v>
      </c>
      <c r="B363" s="146" t="s">
        <v>3035</v>
      </c>
      <c r="C363" s="146">
        <v>4</v>
      </c>
      <c r="D363" s="154"/>
    </row>
    <row r="364" spans="1:4" ht="15.5" x14ac:dyDescent="0.35">
      <c r="A364" s="145" t="s">
        <v>3036</v>
      </c>
      <c r="B364" s="146" t="s">
        <v>3037</v>
      </c>
      <c r="C364" s="146">
        <v>4</v>
      </c>
      <c r="D364" s="154"/>
    </row>
    <row r="365" spans="1:4" ht="15.5" x14ac:dyDescent="0.35">
      <c r="A365" s="145" t="s">
        <v>3038</v>
      </c>
      <c r="B365" s="146" t="s">
        <v>3039</v>
      </c>
      <c r="C365" s="146">
        <v>5</v>
      </c>
      <c r="D365" s="154"/>
    </row>
    <row r="366" spans="1:4" ht="15.5" x14ac:dyDescent="0.35">
      <c r="A366" s="145" t="s">
        <v>3040</v>
      </c>
      <c r="B366" s="146" t="s">
        <v>3041</v>
      </c>
      <c r="C366" s="146">
        <v>2</v>
      </c>
      <c r="D366" s="154"/>
    </row>
    <row r="367" spans="1:4" ht="15.5" x14ac:dyDescent="0.35">
      <c r="A367" s="145" t="s">
        <v>3042</v>
      </c>
      <c r="B367" s="146" t="s">
        <v>3043</v>
      </c>
      <c r="C367" s="146">
        <v>4</v>
      </c>
      <c r="D367" s="154"/>
    </row>
    <row r="368" spans="1:4" ht="15.5" x14ac:dyDescent="0.35">
      <c r="A368" s="145" t="s">
        <v>3044</v>
      </c>
      <c r="B368" s="146" t="s">
        <v>3045</v>
      </c>
      <c r="C368" s="146">
        <v>4</v>
      </c>
      <c r="D368" s="154"/>
    </row>
    <row r="369" spans="1:4" ht="15.5" x14ac:dyDescent="0.35">
      <c r="A369" s="145" t="s">
        <v>3046</v>
      </c>
      <c r="B369" s="146" t="s">
        <v>3047</v>
      </c>
      <c r="C369" s="146">
        <v>5</v>
      </c>
      <c r="D369" s="154"/>
    </row>
    <row r="370" spans="1:4" ht="15.5" x14ac:dyDescent="0.35">
      <c r="A370" s="145" t="s">
        <v>3048</v>
      </c>
      <c r="B370" s="146" t="s">
        <v>3049</v>
      </c>
      <c r="C370" s="146">
        <v>8</v>
      </c>
      <c r="D370" s="154"/>
    </row>
    <row r="371" spans="1:4" ht="15.5" x14ac:dyDescent="0.35">
      <c r="A371" s="145" t="s">
        <v>3050</v>
      </c>
      <c r="B371" s="146" t="s">
        <v>3051</v>
      </c>
      <c r="C371" s="146">
        <v>3</v>
      </c>
      <c r="D371" s="154"/>
    </row>
    <row r="372" spans="1:4" ht="15.5" x14ac:dyDescent="0.35">
      <c r="A372" s="145" t="s">
        <v>3052</v>
      </c>
      <c r="B372" s="146" t="s">
        <v>3053</v>
      </c>
      <c r="C372" s="146">
        <v>4</v>
      </c>
      <c r="D372" s="154"/>
    </row>
    <row r="373" spans="1:4" ht="15.5" x14ac:dyDescent="0.35">
      <c r="A373" s="145" t="s">
        <v>3054</v>
      </c>
      <c r="B373" s="146" t="s">
        <v>3055</v>
      </c>
      <c r="C373" s="146">
        <v>4</v>
      </c>
      <c r="D373" s="154"/>
    </row>
    <row r="374" spans="1:4" ht="31" x14ac:dyDescent="0.35">
      <c r="A374" s="145" t="s">
        <v>3056</v>
      </c>
      <c r="B374" s="146" t="s">
        <v>3057</v>
      </c>
      <c r="C374" s="146">
        <v>4</v>
      </c>
      <c r="D374" s="154"/>
    </row>
    <row r="375" spans="1:4" ht="15.5" x14ac:dyDescent="0.35">
      <c r="A375" s="145" t="s">
        <v>3058</v>
      </c>
      <c r="B375" s="146" t="s">
        <v>3059</v>
      </c>
      <c r="C375" s="146">
        <v>5</v>
      </c>
      <c r="D375" s="154"/>
    </row>
    <row r="376" spans="1:4" ht="15.5" x14ac:dyDescent="0.35">
      <c r="A376" s="145" t="s">
        <v>3060</v>
      </c>
      <c r="B376" s="146" t="s">
        <v>3061</v>
      </c>
      <c r="C376" s="146">
        <v>5</v>
      </c>
      <c r="D376" s="154"/>
    </row>
    <row r="377" spans="1:4" ht="15.5" x14ac:dyDescent="0.35">
      <c r="A377" s="145" t="s">
        <v>826</v>
      </c>
      <c r="B377" s="146" t="s">
        <v>3062</v>
      </c>
      <c r="C377" s="146">
        <v>5</v>
      </c>
      <c r="D377" s="154"/>
    </row>
    <row r="378" spans="1:4" ht="15.5" x14ac:dyDescent="0.35">
      <c r="A378" s="145" t="s">
        <v>3063</v>
      </c>
      <c r="B378" s="146" t="s">
        <v>3064</v>
      </c>
      <c r="C378" s="146">
        <v>4</v>
      </c>
      <c r="D378" s="154"/>
    </row>
    <row r="379" spans="1:4" ht="15.5" x14ac:dyDescent="0.35">
      <c r="A379" s="145" t="s">
        <v>3065</v>
      </c>
      <c r="B379" s="146" t="s">
        <v>3066</v>
      </c>
      <c r="C379" s="146">
        <v>6</v>
      </c>
      <c r="D379" s="154"/>
    </row>
    <row r="380" spans="1:4" ht="15.5" x14ac:dyDescent="0.35">
      <c r="A380" s="145" t="s">
        <v>3067</v>
      </c>
      <c r="B380" s="146" t="s">
        <v>3068</v>
      </c>
      <c r="C380" s="146">
        <v>4</v>
      </c>
      <c r="D380" s="154"/>
    </row>
    <row r="381" spans="1:4" ht="15.5" x14ac:dyDescent="0.35">
      <c r="A381" s="145" t="s">
        <v>3069</v>
      </c>
      <c r="B381" s="146" t="s">
        <v>2376</v>
      </c>
      <c r="C381" s="146">
        <v>2</v>
      </c>
      <c r="D381" s="154"/>
    </row>
    <row r="382" spans="1:4" ht="15.5" x14ac:dyDescent="0.35">
      <c r="A382" s="145" t="s">
        <v>3070</v>
      </c>
      <c r="B382" s="146" t="s">
        <v>3071</v>
      </c>
      <c r="C382" s="146">
        <v>4</v>
      </c>
      <c r="D382" s="154"/>
    </row>
    <row r="383" spans="1:4" ht="15.5" x14ac:dyDescent="0.35">
      <c r="A383" s="145" t="s">
        <v>3072</v>
      </c>
      <c r="B383" s="146" t="s">
        <v>3073</v>
      </c>
      <c r="C383" s="146">
        <v>1</v>
      </c>
      <c r="D383" s="154"/>
    </row>
    <row r="384" spans="1:4" ht="15.5" x14ac:dyDescent="0.35">
      <c r="A384" s="145" t="s">
        <v>3074</v>
      </c>
      <c r="B384" s="146" t="s">
        <v>3075</v>
      </c>
      <c r="C384" s="146">
        <v>4</v>
      </c>
      <c r="D384" s="154"/>
    </row>
    <row r="385" spans="1:4" ht="15.5" x14ac:dyDescent="0.35">
      <c r="A385" s="145" t="s">
        <v>3076</v>
      </c>
      <c r="B385" s="146" t="s">
        <v>3077</v>
      </c>
      <c r="C385" s="146">
        <v>3</v>
      </c>
      <c r="D385" s="154"/>
    </row>
    <row r="386" spans="1:4" ht="15.5" x14ac:dyDescent="0.35">
      <c r="A386" s="145" t="s">
        <v>3078</v>
      </c>
      <c r="B386" s="146" t="s">
        <v>3079</v>
      </c>
      <c r="C386" s="146">
        <v>5</v>
      </c>
      <c r="D386" s="154"/>
    </row>
    <row r="387" spans="1:4" ht="15.5" x14ac:dyDescent="0.35">
      <c r="A387" s="145" t="s">
        <v>3080</v>
      </c>
      <c r="B387" s="146" t="s">
        <v>3081</v>
      </c>
      <c r="C387" s="146">
        <v>4</v>
      </c>
      <c r="D387" s="154"/>
    </row>
    <row r="388" spans="1:4" ht="15.5" x14ac:dyDescent="0.35">
      <c r="A388" s="145" t="s">
        <v>3082</v>
      </c>
      <c r="B388" s="146" t="s">
        <v>3083</v>
      </c>
      <c r="C388" s="146">
        <v>4</v>
      </c>
      <c r="D388" s="154"/>
    </row>
    <row r="389" spans="1:4" ht="15.5" x14ac:dyDescent="0.35">
      <c r="A389" s="145" t="s">
        <v>3084</v>
      </c>
      <c r="B389" s="146" t="s">
        <v>3085</v>
      </c>
      <c r="C389" s="146">
        <v>5</v>
      </c>
      <c r="D389" s="154"/>
    </row>
    <row r="390" spans="1:4" ht="15.5" x14ac:dyDescent="0.35">
      <c r="A390" s="145" t="s">
        <v>3086</v>
      </c>
      <c r="B390" s="146" t="s">
        <v>3087</v>
      </c>
      <c r="C390" s="146">
        <v>1</v>
      </c>
      <c r="D390" s="154"/>
    </row>
    <row r="391" spans="1:4" ht="15.5" x14ac:dyDescent="0.35">
      <c r="A391" s="145" t="s">
        <v>3088</v>
      </c>
      <c r="B391" s="146" t="s">
        <v>3089</v>
      </c>
      <c r="C391" s="146">
        <v>1</v>
      </c>
      <c r="D391" s="154"/>
    </row>
    <row r="392" spans="1:4" ht="15.5" x14ac:dyDescent="0.35">
      <c r="A392" s="145" t="s">
        <v>3090</v>
      </c>
      <c r="B392" s="146" t="s">
        <v>2376</v>
      </c>
      <c r="C392" s="146">
        <v>2</v>
      </c>
      <c r="D392" s="154"/>
    </row>
    <row r="393" spans="1:4" ht="15.5" x14ac:dyDescent="0.35">
      <c r="A393" s="145" t="s">
        <v>3091</v>
      </c>
      <c r="B393" s="146" t="s">
        <v>3092</v>
      </c>
      <c r="C393" s="146">
        <v>1</v>
      </c>
      <c r="D393" s="154"/>
    </row>
    <row r="394" spans="1:4" ht="15.5" x14ac:dyDescent="0.35">
      <c r="A394" s="145" t="s">
        <v>3093</v>
      </c>
      <c r="B394" s="146" t="s">
        <v>3094</v>
      </c>
      <c r="C394" s="146">
        <v>1</v>
      </c>
      <c r="D394" s="154"/>
    </row>
    <row r="395" spans="1:4" ht="15.5" x14ac:dyDescent="0.35">
      <c r="A395" s="145" t="s">
        <v>3095</v>
      </c>
      <c r="B395" s="146" t="s">
        <v>3096</v>
      </c>
      <c r="C395" s="146">
        <v>1</v>
      </c>
      <c r="D395" s="154"/>
    </row>
    <row r="396" spans="1:4" ht="15.5" x14ac:dyDescent="0.35">
      <c r="A396" s="145" t="s">
        <v>3097</v>
      </c>
      <c r="B396" s="146" t="s">
        <v>3098</v>
      </c>
      <c r="C396" s="146">
        <v>1</v>
      </c>
      <c r="D396" s="154"/>
    </row>
    <row r="397" spans="1:4" ht="15.5" x14ac:dyDescent="0.35">
      <c r="A397" s="145" t="s">
        <v>3099</v>
      </c>
      <c r="B397" s="146" t="s">
        <v>3100</v>
      </c>
      <c r="C397" s="146">
        <v>1</v>
      </c>
      <c r="D397" s="154"/>
    </row>
    <row r="398" spans="1:4" ht="15.5" x14ac:dyDescent="0.35">
      <c r="A398" s="145" t="s">
        <v>3101</v>
      </c>
      <c r="B398" s="146" t="s">
        <v>3102</v>
      </c>
      <c r="C398" s="146">
        <v>1</v>
      </c>
      <c r="D398" s="154"/>
    </row>
    <row r="399" spans="1:4" ht="15.5" x14ac:dyDescent="0.35">
      <c r="A399" s="145" t="s">
        <v>3103</v>
      </c>
      <c r="B399" s="146" t="s">
        <v>3104</v>
      </c>
      <c r="C399" s="146">
        <v>1</v>
      </c>
      <c r="D399" s="154"/>
    </row>
    <row r="400" spans="1:4" ht="15.5" x14ac:dyDescent="0.35">
      <c r="A400" s="145" t="s">
        <v>3105</v>
      </c>
      <c r="B400" s="146" t="s">
        <v>3106</v>
      </c>
      <c r="C400" s="146">
        <v>1</v>
      </c>
      <c r="D400" s="154"/>
    </row>
    <row r="401" spans="1:4" ht="15.5" x14ac:dyDescent="0.35">
      <c r="A401" s="145" t="s">
        <v>3107</v>
      </c>
      <c r="B401" s="146" t="s">
        <v>3108</v>
      </c>
      <c r="C401" s="146">
        <v>1</v>
      </c>
      <c r="D401" s="154"/>
    </row>
    <row r="402" spans="1:4" ht="15.5" x14ac:dyDescent="0.35">
      <c r="A402" s="145" t="s">
        <v>3109</v>
      </c>
      <c r="B402" s="146" t="s">
        <v>3110</v>
      </c>
      <c r="C402" s="146">
        <v>1</v>
      </c>
      <c r="D402" s="154"/>
    </row>
    <row r="403" spans="1:4" ht="15.5" x14ac:dyDescent="0.35">
      <c r="A403" s="145" t="s">
        <v>3111</v>
      </c>
      <c r="B403" s="146" t="s">
        <v>3112</v>
      </c>
      <c r="C403" s="146">
        <v>1</v>
      </c>
      <c r="D403" s="154"/>
    </row>
    <row r="404" spans="1:4" ht="15.5" x14ac:dyDescent="0.35">
      <c r="A404" s="145" t="s">
        <v>3113</v>
      </c>
      <c r="B404" s="146" t="s">
        <v>3114</v>
      </c>
      <c r="C404" s="146">
        <v>1</v>
      </c>
      <c r="D404" s="154"/>
    </row>
    <row r="405" spans="1:4" ht="15.5" x14ac:dyDescent="0.35">
      <c r="A405" s="145" t="s">
        <v>3115</v>
      </c>
      <c r="B405" s="146" t="s">
        <v>3116</v>
      </c>
      <c r="C405" s="146">
        <v>1</v>
      </c>
      <c r="D405" s="154"/>
    </row>
    <row r="406" spans="1:4" ht="15.5" x14ac:dyDescent="0.35">
      <c r="A406" s="145" t="s">
        <v>3117</v>
      </c>
      <c r="B406" s="146" t="s">
        <v>3118</v>
      </c>
      <c r="C406" s="146">
        <v>1</v>
      </c>
      <c r="D406" s="154"/>
    </row>
    <row r="407" spans="1:4" ht="15.5" x14ac:dyDescent="0.35">
      <c r="A407" s="145" t="s">
        <v>3119</v>
      </c>
      <c r="B407" s="146" t="s">
        <v>3120</v>
      </c>
      <c r="C407" s="146">
        <v>1</v>
      </c>
      <c r="D407" s="154"/>
    </row>
    <row r="408" spans="1:4" ht="15.5" x14ac:dyDescent="0.35">
      <c r="A408" s="145" t="s">
        <v>3121</v>
      </c>
      <c r="B408" s="146" t="s">
        <v>3122</v>
      </c>
      <c r="C408" s="146">
        <v>1</v>
      </c>
      <c r="D408" s="154"/>
    </row>
    <row r="409" spans="1:4" ht="15.5" x14ac:dyDescent="0.35">
      <c r="A409" s="145" t="s">
        <v>3123</v>
      </c>
      <c r="B409" s="146" t="s">
        <v>3124</v>
      </c>
      <c r="C409" s="146">
        <v>1</v>
      </c>
      <c r="D409" s="154"/>
    </row>
    <row r="410" spans="1:4" ht="15.5" x14ac:dyDescent="0.35">
      <c r="A410" s="145" t="s">
        <v>3125</v>
      </c>
      <c r="B410" s="146" t="s">
        <v>3126</v>
      </c>
      <c r="C410" s="146">
        <v>1</v>
      </c>
      <c r="D410" s="154"/>
    </row>
    <row r="411" spans="1:4" ht="15.5" x14ac:dyDescent="0.35">
      <c r="A411" s="145" t="s">
        <v>3127</v>
      </c>
      <c r="B411" s="146" t="s">
        <v>3128</v>
      </c>
      <c r="C411" s="146">
        <v>1</v>
      </c>
      <c r="D411" s="154"/>
    </row>
    <row r="412" spans="1:4" ht="15.5" x14ac:dyDescent="0.35">
      <c r="A412" s="145" t="s">
        <v>3129</v>
      </c>
      <c r="B412" s="146" t="s">
        <v>3130</v>
      </c>
      <c r="C412" s="146">
        <v>1</v>
      </c>
      <c r="D412" s="154"/>
    </row>
    <row r="413" spans="1:4" ht="15.5" x14ac:dyDescent="0.35">
      <c r="A413" s="145" t="s">
        <v>3131</v>
      </c>
      <c r="B413" s="146" t="s">
        <v>3132</v>
      </c>
      <c r="C413" s="146">
        <v>1</v>
      </c>
      <c r="D413" s="154"/>
    </row>
    <row r="414" spans="1:4" ht="15.5" x14ac:dyDescent="0.35">
      <c r="A414" s="145" t="s">
        <v>3133</v>
      </c>
      <c r="B414" s="146" t="s">
        <v>3134</v>
      </c>
      <c r="C414" s="146">
        <v>1</v>
      </c>
      <c r="D414" s="154"/>
    </row>
    <row r="415" spans="1:4" ht="15.5" x14ac:dyDescent="0.35">
      <c r="A415" s="145" t="s">
        <v>3135</v>
      </c>
      <c r="B415" s="146" t="s">
        <v>3136</v>
      </c>
      <c r="C415" s="146">
        <v>1</v>
      </c>
      <c r="D415" s="154"/>
    </row>
    <row r="416" spans="1:4" ht="15.5" x14ac:dyDescent="0.35">
      <c r="A416" s="145" t="s">
        <v>3137</v>
      </c>
      <c r="B416" s="146" t="s">
        <v>3138</v>
      </c>
      <c r="C416" s="146">
        <v>1</v>
      </c>
      <c r="D416" s="154"/>
    </row>
    <row r="417" spans="1:4" ht="15.5" x14ac:dyDescent="0.35">
      <c r="A417" s="145" t="s">
        <v>3139</v>
      </c>
      <c r="B417" s="146" t="s">
        <v>3140</v>
      </c>
      <c r="C417" s="146">
        <v>1</v>
      </c>
      <c r="D417" s="154"/>
    </row>
    <row r="418" spans="1:4" ht="15.5" x14ac:dyDescent="0.35">
      <c r="A418" s="145" t="s">
        <v>3141</v>
      </c>
      <c r="B418" s="146" t="s">
        <v>3142</v>
      </c>
      <c r="C418" s="146">
        <v>1</v>
      </c>
      <c r="D418" s="154"/>
    </row>
    <row r="419" spans="1:4" ht="15.5" x14ac:dyDescent="0.35">
      <c r="A419" s="145" t="s">
        <v>3143</v>
      </c>
      <c r="B419" s="146" t="s">
        <v>3144</v>
      </c>
      <c r="C419" s="146">
        <v>1</v>
      </c>
      <c r="D419" s="154"/>
    </row>
    <row r="420" spans="1:4" ht="15.5" x14ac:dyDescent="0.35">
      <c r="A420" s="145" t="s">
        <v>3145</v>
      </c>
      <c r="B420" s="146" t="s">
        <v>3146</v>
      </c>
      <c r="C420" s="146">
        <v>1</v>
      </c>
      <c r="D420" s="154"/>
    </row>
    <row r="421" spans="1:4" ht="15.5" x14ac:dyDescent="0.35">
      <c r="A421" s="145" t="s">
        <v>3147</v>
      </c>
      <c r="B421" s="146" t="s">
        <v>3148</v>
      </c>
      <c r="C421" s="146">
        <v>1</v>
      </c>
      <c r="D421" s="154"/>
    </row>
    <row r="422" spans="1:4" ht="15.5" x14ac:dyDescent="0.35">
      <c r="A422" s="145" t="s">
        <v>3149</v>
      </c>
      <c r="B422" s="146" t="s">
        <v>3150</v>
      </c>
      <c r="C422" s="146">
        <v>1</v>
      </c>
      <c r="D422" s="154"/>
    </row>
    <row r="423" spans="1:4" ht="15.5" x14ac:dyDescent="0.35">
      <c r="A423" s="145" t="s">
        <v>3151</v>
      </c>
      <c r="B423" s="146" t="s">
        <v>3152</v>
      </c>
      <c r="C423" s="146">
        <v>1</v>
      </c>
      <c r="D423" s="154"/>
    </row>
    <row r="424" spans="1:4" ht="15.5" x14ac:dyDescent="0.35">
      <c r="A424" s="145" t="s">
        <v>3153</v>
      </c>
      <c r="B424" s="146" t="s">
        <v>3154</v>
      </c>
      <c r="C424" s="146">
        <v>1</v>
      </c>
      <c r="D424" s="154"/>
    </row>
    <row r="425" spans="1:4" ht="15.5" x14ac:dyDescent="0.35">
      <c r="A425" s="145" t="s">
        <v>3155</v>
      </c>
      <c r="B425" s="146" t="s">
        <v>3156</v>
      </c>
      <c r="C425" s="146">
        <v>1</v>
      </c>
      <c r="D425" s="154"/>
    </row>
    <row r="426" spans="1:4" ht="15.5" x14ac:dyDescent="0.35">
      <c r="A426" s="145" t="s">
        <v>3157</v>
      </c>
      <c r="B426" s="146" t="s">
        <v>3158</v>
      </c>
      <c r="C426" s="146">
        <v>1</v>
      </c>
      <c r="D426" s="154"/>
    </row>
    <row r="427" spans="1:4" ht="15.5" x14ac:dyDescent="0.35">
      <c r="A427" s="145" t="s">
        <v>3159</v>
      </c>
      <c r="B427" s="146" t="s">
        <v>3160</v>
      </c>
      <c r="C427" s="146">
        <v>1</v>
      </c>
      <c r="D427" s="154"/>
    </row>
    <row r="428" spans="1:4" ht="15.5" x14ac:dyDescent="0.35">
      <c r="A428" s="145" t="s">
        <v>3161</v>
      </c>
      <c r="B428" s="146" t="s">
        <v>3162</v>
      </c>
      <c r="C428" s="146">
        <v>1</v>
      </c>
      <c r="D428" s="154"/>
    </row>
    <row r="429" spans="1:4" ht="15.5" x14ac:dyDescent="0.35">
      <c r="A429" s="145" t="s">
        <v>3163</v>
      </c>
      <c r="B429" s="146" t="s">
        <v>3150</v>
      </c>
      <c r="C429" s="146">
        <v>1</v>
      </c>
      <c r="D429" s="154"/>
    </row>
    <row r="430" spans="1:4" ht="15.5" x14ac:dyDescent="0.35">
      <c r="A430" s="145" t="s">
        <v>3164</v>
      </c>
      <c r="B430" s="146" t="s">
        <v>3165</v>
      </c>
      <c r="C430" s="146">
        <v>1</v>
      </c>
      <c r="D430" s="154"/>
    </row>
    <row r="431" spans="1:4" ht="15.5" x14ac:dyDescent="0.35">
      <c r="A431" s="145" t="s">
        <v>3166</v>
      </c>
      <c r="B431" s="146" t="s">
        <v>3167</v>
      </c>
      <c r="C431" s="146">
        <v>1</v>
      </c>
      <c r="D431" s="154"/>
    </row>
    <row r="432" spans="1:4" ht="15.5" x14ac:dyDescent="0.35">
      <c r="A432" s="145" t="s">
        <v>3168</v>
      </c>
      <c r="B432" s="146" t="s">
        <v>3169</v>
      </c>
      <c r="C432" s="146">
        <v>1</v>
      </c>
      <c r="D432" s="154"/>
    </row>
    <row r="433" spans="1:4" ht="15.5" x14ac:dyDescent="0.35">
      <c r="A433" s="145" t="s">
        <v>3170</v>
      </c>
      <c r="B433" s="146" t="s">
        <v>3171</v>
      </c>
      <c r="C433" s="146">
        <v>1</v>
      </c>
      <c r="D433" s="154"/>
    </row>
    <row r="434" spans="1:4" ht="15.5" x14ac:dyDescent="0.35">
      <c r="A434" s="145" t="s">
        <v>3172</v>
      </c>
      <c r="B434" s="146" t="s">
        <v>3173</v>
      </c>
      <c r="C434" s="146">
        <v>1</v>
      </c>
      <c r="D434" s="154"/>
    </row>
    <row r="435" spans="1:4" ht="15.5" x14ac:dyDescent="0.35">
      <c r="A435" s="145" t="s">
        <v>3174</v>
      </c>
      <c r="B435" s="146" t="s">
        <v>3175</v>
      </c>
      <c r="C435" s="146">
        <v>1</v>
      </c>
      <c r="D435" s="154"/>
    </row>
    <row r="436" spans="1:4" ht="15.5" x14ac:dyDescent="0.35">
      <c r="A436" s="145" t="s">
        <v>3176</v>
      </c>
      <c r="B436" s="146" t="s">
        <v>3177</v>
      </c>
      <c r="C436" s="146">
        <v>1</v>
      </c>
      <c r="D436" s="154"/>
    </row>
    <row r="437" spans="1:4" ht="15.5" x14ac:dyDescent="0.35">
      <c r="A437" s="145" t="s">
        <v>3178</v>
      </c>
      <c r="B437" s="146" t="s">
        <v>3179</v>
      </c>
      <c r="C437" s="146">
        <v>1</v>
      </c>
      <c r="D437" s="154"/>
    </row>
    <row r="438" spans="1:4" ht="15.5" x14ac:dyDescent="0.35">
      <c r="A438" s="145" t="s">
        <v>3180</v>
      </c>
      <c r="B438" s="146" t="s">
        <v>3181</v>
      </c>
      <c r="C438" s="146">
        <v>1</v>
      </c>
      <c r="D438" s="154"/>
    </row>
    <row r="439" spans="1:4" ht="15.5" x14ac:dyDescent="0.35">
      <c r="A439" s="145" t="s">
        <v>3182</v>
      </c>
      <c r="B439" s="146" t="s">
        <v>3183</v>
      </c>
      <c r="C439" s="146">
        <v>1</v>
      </c>
      <c r="D439" s="154"/>
    </row>
    <row r="440" spans="1:4" ht="15.5" x14ac:dyDescent="0.35">
      <c r="A440" s="145" t="s">
        <v>3184</v>
      </c>
      <c r="B440" s="146" t="s">
        <v>3185</v>
      </c>
      <c r="C440" s="146">
        <v>1</v>
      </c>
      <c r="D440" s="154"/>
    </row>
    <row r="441" spans="1:4" ht="15.5" x14ac:dyDescent="0.35">
      <c r="A441" s="145" t="s">
        <v>3186</v>
      </c>
      <c r="B441" s="146" t="s">
        <v>3187</v>
      </c>
      <c r="C441" s="146">
        <v>1</v>
      </c>
      <c r="D441" s="154"/>
    </row>
    <row r="442" spans="1:4" ht="15.5" x14ac:dyDescent="0.35">
      <c r="A442" s="145" t="s">
        <v>3188</v>
      </c>
      <c r="B442" s="146" t="s">
        <v>3189</v>
      </c>
      <c r="C442" s="146">
        <v>1</v>
      </c>
      <c r="D442" s="154"/>
    </row>
    <row r="443" spans="1:4" ht="15.5" x14ac:dyDescent="0.35">
      <c r="A443" s="145" t="s">
        <v>3190</v>
      </c>
      <c r="B443" s="146" t="s">
        <v>3191</v>
      </c>
      <c r="C443" s="146">
        <v>1</v>
      </c>
      <c r="D443" s="154"/>
    </row>
    <row r="444" spans="1:4" ht="15.5" x14ac:dyDescent="0.35">
      <c r="A444" s="145" t="s">
        <v>3192</v>
      </c>
      <c r="B444" s="146" t="s">
        <v>3193</v>
      </c>
      <c r="C444" s="146">
        <v>1</v>
      </c>
      <c r="D444" s="154"/>
    </row>
    <row r="445" spans="1:4" ht="15.5" x14ac:dyDescent="0.35">
      <c r="A445" s="145" t="s">
        <v>3194</v>
      </c>
      <c r="B445" s="146" t="s">
        <v>3195</v>
      </c>
      <c r="C445" s="146">
        <v>1</v>
      </c>
      <c r="D445" s="154"/>
    </row>
    <row r="446" spans="1:4" ht="15.5" x14ac:dyDescent="0.35">
      <c r="A446" s="145" t="s">
        <v>3196</v>
      </c>
      <c r="B446" s="146" t="s">
        <v>3197</v>
      </c>
      <c r="C446" s="146">
        <v>1</v>
      </c>
      <c r="D446" s="154"/>
    </row>
    <row r="447" spans="1:4" ht="15.5" x14ac:dyDescent="0.35">
      <c r="A447" s="145" t="s">
        <v>3198</v>
      </c>
      <c r="B447" s="146" t="s">
        <v>3199</v>
      </c>
      <c r="C447" s="146">
        <v>1</v>
      </c>
      <c r="D447" s="154"/>
    </row>
    <row r="448" spans="1:4" ht="15.5" x14ac:dyDescent="0.35">
      <c r="A448" s="145" t="s">
        <v>3200</v>
      </c>
      <c r="B448" s="146" t="s">
        <v>3201</v>
      </c>
      <c r="C448" s="146">
        <v>1</v>
      </c>
      <c r="D448" s="154"/>
    </row>
    <row r="449" spans="1:4" ht="15.5" x14ac:dyDescent="0.35">
      <c r="A449" s="145" t="s">
        <v>3202</v>
      </c>
      <c r="B449" s="146" t="s">
        <v>3203</v>
      </c>
      <c r="C449" s="146">
        <v>1</v>
      </c>
      <c r="D449" s="154"/>
    </row>
    <row r="450" spans="1:4" ht="15.5" x14ac:dyDescent="0.35">
      <c r="A450" s="145" t="s">
        <v>3204</v>
      </c>
      <c r="B450" s="146" t="s">
        <v>3205</v>
      </c>
      <c r="C450" s="146">
        <v>1</v>
      </c>
      <c r="D450" s="154"/>
    </row>
    <row r="451" spans="1:4" ht="15.5" x14ac:dyDescent="0.35">
      <c r="A451" s="145" t="s">
        <v>3206</v>
      </c>
      <c r="B451" s="146" t="s">
        <v>3207</v>
      </c>
      <c r="C451" s="146">
        <v>1</v>
      </c>
      <c r="D451" s="154"/>
    </row>
    <row r="452" spans="1:4" ht="15.5" x14ac:dyDescent="0.35">
      <c r="A452" s="145" t="s">
        <v>3208</v>
      </c>
      <c r="B452" s="146" t="s">
        <v>3209</v>
      </c>
      <c r="C452" s="146">
        <v>1</v>
      </c>
      <c r="D452" s="154"/>
    </row>
    <row r="453" spans="1:4" ht="15.5" x14ac:dyDescent="0.35">
      <c r="A453" s="145" t="s">
        <v>3210</v>
      </c>
      <c r="B453" s="146" t="s">
        <v>3211</v>
      </c>
      <c r="C453" s="146">
        <v>1</v>
      </c>
      <c r="D453" s="154"/>
    </row>
    <row r="454" spans="1:4" ht="15.5" x14ac:dyDescent="0.35">
      <c r="A454" s="145" t="s">
        <v>3212</v>
      </c>
      <c r="B454" s="146" t="s">
        <v>3213</v>
      </c>
      <c r="C454" s="146">
        <v>1</v>
      </c>
      <c r="D454" s="154"/>
    </row>
    <row r="455" spans="1:4" ht="15.5" x14ac:dyDescent="0.35">
      <c r="A455" s="145" t="s">
        <v>3214</v>
      </c>
      <c r="B455" s="146" t="s">
        <v>3215</v>
      </c>
      <c r="C455" s="146">
        <v>1</v>
      </c>
      <c r="D455" s="154"/>
    </row>
    <row r="456" spans="1:4" ht="15.5" x14ac:dyDescent="0.35">
      <c r="A456" s="145" t="s">
        <v>3216</v>
      </c>
      <c r="B456" s="146" t="s">
        <v>3217</v>
      </c>
      <c r="C456" s="146">
        <v>1</v>
      </c>
      <c r="D456" s="154"/>
    </row>
    <row r="457" spans="1:4" ht="15.5" x14ac:dyDescent="0.35">
      <c r="A457" s="145" t="s">
        <v>3218</v>
      </c>
      <c r="B457" s="146" t="s">
        <v>3219</v>
      </c>
      <c r="C457" s="146">
        <v>1</v>
      </c>
      <c r="D457" s="154"/>
    </row>
    <row r="458" spans="1:4" ht="15.5" x14ac:dyDescent="0.35">
      <c r="A458" s="145" t="s">
        <v>3220</v>
      </c>
      <c r="B458" s="146" t="s">
        <v>3221</v>
      </c>
      <c r="C458" s="146">
        <v>1</v>
      </c>
      <c r="D458" s="154"/>
    </row>
    <row r="459" spans="1:4" ht="15.5" x14ac:dyDescent="0.35">
      <c r="A459" s="145" t="s">
        <v>3222</v>
      </c>
      <c r="B459" s="146" t="s">
        <v>3223</v>
      </c>
      <c r="C459" s="146">
        <v>1</v>
      </c>
      <c r="D459" s="154"/>
    </row>
    <row r="460" spans="1:4" ht="15.5" x14ac:dyDescent="0.35">
      <c r="A460" s="145" t="s">
        <v>3224</v>
      </c>
      <c r="B460" s="146" t="s">
        <v>3225</v>
      </c>
      <c r="C460" s="146">
        <v>1</v>
      </c>
      <c r="D460" s="154"/>
    </row>
    <row r="461" spans="1:4" ht="15.5" x14ac:dyDescent="0.35">
      <c r="A461" s="145" t="s">
        <v>3226</v>
      </c>
      <c r="B461" s="146" t="s">
        <v>3227</v>
      </c>
      <c r="C461" s="146">
        <v>1</v>
      </c>
      <c r="D461" s="154"/>
    </row>
    <row r="462" spans="1:4" ht="15.5" x14ac:dyDescent="0.35">
      <c r="A462" s="145" t="s">
        <v>3228</v>
      </c>
      <c r="B462" s="146" t="s">
        <v>3229</v>
      </c>
      <c r="C462" s="146">
        <v>1</v>
      </c>
      <c r="D462" s="154"/>
    </row>
    <row r="463" spans="1:4" ht="15.5" x14ac:dyDescent="0.35">
      <c r="A463" s="145" t="s">
        <v>3230</v>
      </c>
      <c r="B463" s="146" t="s">
        <v>3231</v>
      </c>
      <c r="C463" s="146">
        <v>1</v>
      </c>
      <c r="D463" s="154"/>
    </row>
    <row r="464" spans="1:4" ht="15.5" x14ac:dyDescent="0.35">
      <c r="A464" s="145" t="s">
        <v>3232</v>
      </c>
      <c r="B464" s="146" t="s">
        <v>3233</v>
      </c>
      <c r="C464" s="146">
        <v>1</v>
      </c>
      <c r="D464" s="154"/>
    </row>
    <row r="465" spans="1:4" ht="15.5" x14ac:dyDescent="0.35">
      <c r="A465" s="145" t="s">
        <v>3234</v>
      </c>
      <c r="B465" s="146" t="s">
        <v>3235</v>
      </c>
      <c r="C465" s="146">
        <v>1</v>
      </c>
      <c r="D465" s="154"/>
    </row>
    <row r="466" spans="1:4" ht="15.5" x14ac:dyDescent="0.35">
      <c r="A466" s="145" t="s">
        <v>3236</v>
      </c>
      <c r="B466" s="146" t="s">
        <v>3237</v>
      </c>
      <c r="C466" s="146">
        <v>1</v>
      </c>
      <c r="D466" s="154"/>
    </row>
    <row r="467" spans="1:4" ht="15.5" x14ac:dyDescent="0.35">
      <c r="A467" s="145" t="s">
        <v>3238</v>
      </c>
      <c r="B467" s="146" t="s">
        <v>3239</v>
      </c>
      <c r="C467" s="146">
        <v>1</v>
      </c>
      <c r="D467" s="154"/>
    </row>
    <row r="468" spans="1:4" ht="15.5" x14ac:dyDescent="0.35">
      <c r="A468" s="145" t="s">
        <v>3240</v>
      </c>
      <c r="B468" s="146" t="s">
        <v>3241</v>
      </c>
      <c r="C468" s="146">
        <v>1</v>
      </c>
      <c r="D468" s="154"/>
    </row>
    <row r="469" spans="1:4" ht="15.5" x14ac:dyDescent="0.35">
      <c r="A469" s="145" t="s">
        <v>3242</v>
      </c>
      <c r="B469" s="146" t="s">
        <v>3243</v>
      </c>
      <c r="C469" s="146">
        <v>1</v>
      </c>
      <c r="D469" s="154"/>
    </row>
    <row r="470" spans="1:4" ht="15.5" x14ac:dyDescent="0.35">
      <c r="A470" s="145" t="s">
        <v>3244</v>
      </c>
      <c r="B470" s="146" t="s">
        <v>3245</v>
      </c>
      <c r="C470" s="146">
        <v>1</v>
      </c>
      <c r="D470" s="154"/>
    </row>
    <row r="471" spans="1:4" ht="15.5" x14ac:dyDescent="0.35">
      <c r="A471" s="145" t="s">
        <v>3246</v>
      </c>
      <c r="B471" s="146" t="s">
        <v>3247</v>
      </c>
      <c r="C471" s="146">
        <v>1</v>
      </c>
      <c r="D471" s="154"/>
    </row>
    <row r="472" spans="1:4" ht="15.5" x14ac:dyDescent="0.35">
      <c r="A472" s="145" t="s">
        <v>3248</v>
      </c>
      <c r="B472" s="146" t="s">
        <v>3249</v>
      </c>
      <c r="C472" s="146">
        <v>1</v>
      </c>
      <c r="D472" s="154"/>
    </row>
    <row r="473" spans="1:4" ht="15.5" x14ac:dyDescent="0.35">
      <c r="A473" s="145" t="s">
        <v>3250</v>
      </c>
      <c r="B473" s="146" t="s">
        <v>3251</v>
      </c>
      <c r="C473" s="146">
        <v>1</v>
      </c>
      <c r="D473" s="154"/>
    </row>
    <row r="474" spans="1:4" ht="15.5" x14ac:dyDescent="0.35">
      <c r="A474" s="145" t="s">
        <v>3252</v>
      </c>
      <c r="B474" s="146" t="s">
        <v>3253</v>
      </c>
      <c r="C474" s="146">
        <v>1</v>
      </c>
      <c r="D474" s="154"/>
    </row>
    <row r="475" spans="1:4" ht="15.5" x14ac:dyDescent="0.35">
      <c r="A475" s="145" t="s">
        <v>3254</v>
      </c>
      <c r="B475" s="146" t="s">
        <v>3255</v>
      </c>
      <c r="C475" s="146">
        <v>5</v>
      </c>
      <c r="D475" s="154"/>
    </row>
    <row r="476" spans="1:4" ht="15.5" x14ac:dyDescent="0.35">
      <c r="A476" s="145" t="s">
        <v>3256</v>
      </c>
      <c r="B476" s="146" t="s">
        <v>3257</v>
      </c>
      <c r="C476" s="146">
        <v>4</v>
      </c>
      <c r="D476" s="154"/>
    </row>
    <row r="477" spans="1:4" ht="15.5" x14ac:dyDescent="0.35">
      <c r="A477" s="145" t="s">
        <v>3258</v>
      </c>
      <c r="B477" s="146" t="s">
        <v>3259</v>
      </c>
      <c r="C477" s="146">
        <v>1</v>
      </c>
      <c r="D477" s="154"/>
    </row>
    <row r="478" spans="1:4" ht="15.5" x14ac:dyDescent="0.35">
      <c r="A478" s="145" t="s">
        <v>3260</v>
      </c>
      <c r="B478" s="146" t="s">
        <v>3261</v>
      </c>
      <c r="C478" s="146">
        <v>1</v>
      </c>
      <c r="D478" s="154"/>
    </row>
    <row r="479" spans="1:4" ht="15.5" x14ac:dyDescent="0.35">
      <c r="A479" s="145" t="s">
        <v>3262</v>
      </c>
      <c r="B479" s="146" t="s">
        <v>3263</v>
      </c>
      <c r="C479" s="146">
        <v>1</v>
      </c>
      <c r="D479" s="154"/>
    </row>
    <row r="480" spans="1:4" ht="15.5" x14ac:dyDescent="0.35">
      <c r="A480" s="145" t="s">
        <v>3264</v>
      </c>
      <c r="B480" s="146" t="s">
        <v>3265</v>
      </c>
      <c r="C480" s="146">
        <v>1</v>
      </c>
      <c r="D480" s="154"/>
    </row>
    <row r="481" spans="1:4" ht="15.5" x14ac:dyDescent="0.35">
      <c r="A481" s="145" t="s">
        <v>3266</v>
      </c>
      <c r="B481" s="146" t="s">
        <v>3267</v>
      </c>
      <c r="C481" s="146">
        <v>1</v>
      </c>
      <c r="D481" s="154"/>
    </row>
    <row r="482" spans="1:4" ht="15.5" x14ac:dyDescent="0.35">
      <c r="A482" s="145" t="s">
        <v>3268</v>
      </c>
      <c r="B482" s="146" t="s">
        <v>3269</v>
      </c>
      <c r="C482" s="146">
        <v>1</v>
      </c>
      <c r="D482" s="154"/>
    </row>
    <row r="483" spans="1:4" ht="15.5" x14ac:dyDescent="0.35">
      <c r="A483" s="145" t="s">
        <v>3270</v>
      </c>
      <c r="B483" s="146" t="s">
        <v>3271</v>
      </c>
      <c r="C483" s="146">
        <v>1</v>
      </c>
      <c r="D483" s="154"/>
    </row>
    <row r="484" spans="1:4" ht="15.5" x14ac:dyDescent="0.35">
      <c r="A484" s="145" t="s">
        <v>3272</v>
      </c>
      <c r="B484" s="146" t="s">
        <v>3273</v>
      </c>
      <c r="C484" s="146">
        <v>1</v>
      </c>
      <c r="D484" s="154"/>
    </row>
    <row r="485" spans="1:4" ht="15.5" x14ac:dyDescent="0.35">
      <c r="A485" s="145" t="s">
        <v>3274</v>
      </c>
      <c r="B485" s="146" t="s">
        <v>3275</v>
      </c>
      <c r="C485" s="146">
        <v>1</v>
      </c>
      <c r="D485" s="154"/>
    </row>
    <row r="486" spans="1:4" ht="15.5" x14ac:dyDescent="0.35">
      <c r="A486" s="145" t="s">
        <v>3276</v>
      </c>
      <c r="B486" s="146" t="s">
        <v>3277</v>
      </c>
      <c r="C486" s="146">
        <v>1</v>
      </c>
      <c r="D486" s="154"/>
    </row>
    <row r="487" spans="1:4" ht="15.5" x14ac:dyDescent="0.35">
      <c r="A487" s="145" t="s">
        <v>3278</v>
      </c>
      <c r="B487" s="146" t="s">
        <v>3279</v>
      </c>
      <c r="C487" s="146">
        <v>1</v>
      </c>
      <c r="D487" s="154"/>
    </row>
    <row r="488" spans="1:4" ht="15.5" x14ac:dyDescent="0.35">
      <c r="A488" s="145" t="s">
        <v>3280</v>
      </c>
      <c r="B488" s="146" t="s">
        <v>3281</v>
      </c>
      <c r="C488" s="146">
        <v>1</v>
      </c>
      <c r="D488" s="154"/>
    </row>
    <row r="489" spans="1:4" ht="15.5" x14ac:dyDescent="0.35">
      <c r="A489" s="145" t="s">
        <v>3282</v>
      </c>
      <c r="B489" s="146" t="s">
        <v>3283</v>
      </c>
      <c r="C489" s="146">
        <v>1</v>
      </c>
      <c r="D489" s="154"/>
    </row>
    <row r="490" spans="1:4" ht="15.5" x14ac:dyDescent="0.35">
      <c r="A490" s="145" t="s">
        <v>3284</v>
      </c>
      <c r="B490" s="146" t="s">
        <v>3285</v>
      </c>
      <c r="C490" s="146">
        <v>8</v>
      </c>
      <c r="D490" s="154"/>
    </row>
    <row r="491" spans="1:4" ht="15.5" x14ac:dyDescent="0.35">
      <c r="A491" s="145" t="s">
        <v>3286</v>
      </c>
      <c r="B491" s="146" t="s">
        <v>3287</v>
      </c>
      <c r="C491" s="146">
        <v>1</v>
      </c>
      <c r="D491" s="154"/>
    </row>
    <row r="492" spans="1:4" ht="15.5" x14ac:dyDescent="0.35">
      <c r="A492" s="145" t="s">
        <v>3288</v>
      </c>
      <c r="B492" s="146" t="s">
        <v>3289</v>
      </c>
      <c r="C492" s="146">
        <v>1</v>
      </c>
      <c r="D492" s="154"/>
    </row>
    <row r="493" spans="1:4" ht="15.5" x14ac:dyDescent="0.35">
      <c r="A493" s="145" t="s">
        <v>3290</v>
      </c>
      <c r="B493" s="146" t="s">
        <v>3291</v>
      </c>
      <c r="C493" s="146">
        <v>1</v>
      </c>
      <c r="D493" s="154"/>
    </row>
    <row r="494" spans="1:4" ht="15.5" x14ac:dyDescent="0.35">
      <c r="A494" s="145" t="s">
        <v>3292</v>
      </c>
      <c r="B494" s="146" t="s">
        <v>3293</v>
      </c>
      <c r="C494" s="146">
        <v>1</v>
      </c>
      <c r="D494" s="154"/>
    </row>
    <row r="495" spans="1:4" ht="15.5" x14ac:dyDescent="0.35">
      <c r="A495" s="145" t="s">
        <v>3294</v>
      </c>
      <c r="B495" s="146" t="s">
        <v>3295</v>
      </c>
      <c r="C495" s="146">
        <v>1</v>
      </c>
      <c r="D495" s="154"/>
    </row>
    <row r="496" spans="1:4" ht="15.5" x14ac:dyDescent="0.35">
      <c r="A496" s="145" t="s">
        <v>3296</v>
      </c>
      <c r="B496" s="146" t="s">
        <v>3297</v>
      </c>
      <c r="C496" s="146">
        <v>1</v>
      </c>
      <c r="D496" s="154"/>
    </row>
    <row r="497" spans="1:4" ht="15.5" x14ac:dyDescent="0.35">
      <c r="A497" s="145" t="s">
        <v>3298</v>
      </c>
      <c r="B497" s="146" t="s">
        <v>3299</v>
      </c>
      <c r="C497" s="146">
        <v>1</v>
      </c>
      <c r="D497" s="154"/>
    </row>
    <row r="498" spans="1:4" ht="15.5" x14ac:dyDescent="0.35">
      <c r="A498" s="145" t="s">
        <v>3300</v>
      </c>
      <c r="B498" s="146" t="s">
        <v>3301</v>
      </c>
      <c r="C498" s="146">
        <v>1</v>
      </c>
      <c r="D498" s="154"/>
    </row>
    <row r="499" spans="1:4" ht="15.5" x14ac:dyDescent="0.35">
      <c r="A499" s="145" t="s">
        <v>3302</v>
      </c>
      <c r="B499" s="146" t="s">
        <v>3303</v>
      </c>
      <c r="C499" s="146">
        <v>1</v>
      </c>
      <c r="D499" s="154"/>
    </row>
    <row r="500" spans="1:4" ht="15.5" x14ac:dyDescent="0.35">
      <c r="A500" s="145" t="s">
        <v>3304</v>
      </c>
      <c r="B500" s="146" t="s">
        <v>3305</v>
      </c>
      <c r="C500" s="146">
        <v>1</v>
      </c>
      <c r="D500" s="154"/>
    </row>
    <row r="501" spans="1:4" ht="15.5" x14ac:dyDescent="0.35">
      <c r="A501" s="145" t="s">
        <v>3306</v>
      </c>
      <c r="B501" s="146" t="s">
        <v>3307</v>
      </c>
      <c r="C501" s="146">
        <v>1</v>
      </c>
      <c r="D501" s="154"/>
    </row>
    <row r="502" spans="1:4" ht="15.5" x14ac:dyDescent="0.35">
      <c r="A502" s="145" t="s">
        <v>3308</v>
      </c>
      <c r="B502" s="146" t="s">
        <v>3309</v>
      </c>
      <c r="C502" s="146">
        <v>1</v>
      </c>
      <c r="D502" s="154"/>
    </row>
    <row r="503" spans="1:4" ht="15.5" x14ac:dyDescent="0.35">
      <c r="A503" s="145" t="s">
        <v>3310</v>
      </c>
      <c r="B503" s="146" t="s">
        <v>3311</v>
      </c>
      <c r="C503" s="146">
        <v>1</v>
      </c>
      <c r="D503" s="154"/>
    </row>
    <row r="504" spans="1:4" ht="15.5" x14ac:dyDescent="0.35">
      <c r="A504" s="145" t="s">
        <v>3312</v>
      </c>
      <c r="B504" s="146" t="s">
        <v>3313</v>
      </c>
      <c r="C504" s="146">
        <v>1</v>
      </c>
      <c r="D504" s="154"/>
    </row>
    <row r="505" spans="1:4" ht="15.5" x14ac:dyDescent="0.35">
      <c r="A505" s="145" t="s">
        <v>3314</v>
      </c>
      <c r="B505" s="146" t="s">
        <v>3315</v>
      </c>
      <c r="C505" s="146">
        <v>1</v>
      </c>
      <c r="D505" s="154"/>
    </row>
    <row r="506" spans="1:4" ht="15.5" x14ac:dyDescent="0.35">
      <c r="A506" s="145" t="s">
        <v>3316</v>
      </c>
      <c r="B506" s="146" t="s">
        <v>3317</v>
      </c>
      <c r="C506" s="146">
        <v>1</v>
      </c>
      <c r="D506" s="154"/>
    </row>
    <row r="507" spans="1:4" ht="15.5" x14ac:dyDescent="0.35">
      <c r="A507" s="145" t="s">
        <v>3318</v>
      </c>
      <c r="B507" s="146" t="s">
        <v>3319</v>
      </c>
      <c r="C507" s="146">
        <v>1</v>
      </c>
      <c r="D507" s="154"/>
    </row>
    <row r="508" spans="1:4" ht="15.5" x14ac:dyDescent="0.35">
      <c r="A508" s="145" t="s">
        <v>3320</v>
      </c>
      <c r="B508" s="146" t="s">
        <v>3321</v>
      </c>
      <c r="C508" s="146">
        <v>1</v>
      </c>
      <c r="D508" s="154"/>
    </row>
    <row r="509" spans="1:4" ht="15.5" x14ac:dyDescent="0.35">
      <c r="A509" s="145" t="s">
        <v>3322</v>
      </c>
      <c r="B509" s="146" t="s">
        <v>3323</v>
      </c>
      <c r="C509" s="146">
        <v>1</v>
      </c>
      <c r="D509" s="154"/>
    </row>
    <row r="510" spans="1:4" ht="15.5" x14ac:dyDescent="0.35">
      <c r="A510" s="145" t="s">
        <v>3324</v>
      </c>
      <c r="B510" s="146" t="s">
        <v>3325</v>
      </c>
      <c r="C510" s="146">
        <v>1</v>
      </c>
      <c r="D510" s="154"/>
    </row>
    <row r="511" spans="1:4" ht="15.5" x14ac:dyDescent="0.35">
      <c r="A511" s="145" t="s">
        <v>3326</v>
      </c>
      <c r="B511" s="146" t="s">
        <v>3327</v>
      </c>
      <c r="C511" s="146">
        <v>1</v>
      </c>
      <c r="D511" s="154"/>
    </row>
    <row r="512" spans="1:4" ht="15.5" x14ac:dyDescent="0.35">
      <c r="A512" s="145" t="s">
        <v>3328</v>
      </c>
      <c r="B512" s="146" t="s">
        <v>3329</v>
      </c>
      <c r="C512" s="146">
        <v>1</v>
      </c>
      <c r="D512" s="154"/>
    </row>
    <row r="513" spans="1:4" ht="15.5" x14ac:dyDescent="0.35">
      <c r="A513" s="145" t="s">
        <v>3330</v>
      </c>
      <c r="B513" s="146" t="s">
        <v>3331</v>
      </c>
      <c r="C513" s="146">
        <v>1</v>
      </c>
      <c r="D513" s="154"/>
    </row>
    <row r="514" spans="1:4" ht="15.5" x14ac:dyDescent="0.35">
      <c r="A514" s="145" t="s">
        <v>3332</v>
      </c>
      <c r="B514" s="146" t="s">
        <v>3333</v>
      </c>
      <c r="C514" s="146">
        <v>1</v>
      </c>
      <c r="D514" s="154"/>
    </row>
    <row r="515" spans="1:4" ht="15.5" x14ac:dyDescent="0.35">
      <c r="A515" s="145" t="s">
        <v>3334</v>
      </c>
      <c r="B515" s="146" t="s">
        <v>3335</v>
      </c>
      <c r="C515" s="146">
        <v>1</v>
      </c>
      <c r="D515" s="154"/>
    </row>
    <row r="516" spans="1:4" ht="15.5" x14ac:dyDescent="0.35">
      <c r="A516" s="145" t="s">
        <v>3336</v>
      </c>
      <c r="B516" s="146" t="s">
        <v>3337</v>
      </c>
      <c r="C516" s="146">
        <v>1</v>
      </c>
      <c r="D516" s="154"/>
    </row>
    <row r="517" spans="1:4" ht="15.5" x14ac:dyDescent="0.35">
      <c r="A517" s="145" t="s">
        <v>3338</v>
      </c>
      <c r="B517" s="146" t="s">
        <v>3339</v>
      </c>
      <c r="C517" s="146">
        <v>1</v>
      </c>
      <c r="D517" s="154"/>
    </row>
    <row r="518" spans="1:4" ht="15.5" x14ac:dyDescent="0.35">
      <c r="A518" s="145" t="s">
        <v>3340</v>
      </c>
      <c r="B518" s="146" t="s">
        <v>3341</v>
      </c>
      <c r="C518" s="146">
        <v>1</v>
      </c>
      <c r="D518" s="154"/>
    </row>
    <row r="519" spans="1:4" ht="15.5" x14ac:dyDescent="0.35">
      <c r="A519" s="145" t="s">
        <v>3342</v>
      </c>
      <c r="B519" s="146" t="s">
        <v>3343</v>
      </c>
      <c r="C519" s="146">
        <v>1</v>
      </c>
      <c r="D519" s="154"/>
    </row>
    <row r="520" spans="1:4" ht="15.5" x14ac:dyDescent="0.35">
      <c r="A520" s="145" t="s">
        <v>3344</v>
      </c>
      <c r="B520" s="146" t="s">
        <v>3345</v>
      </c>
      <c r="C520" s="146">
        <v>1</v>
      </c>
      <c r="D520" s="154"/>
    </row>
    <row r="521" spans="1:4" ht="15.5" x14ac:dyDescent="0.35">
      <c r="A521" s="145" t="s">
        <v>3346</v>
      </c>
      <c r="B521" s="146" t="s">
        <v>3347</v>
      </c>
      <c r="C521" s="146">
        <v>1</v>
      </c>
      <c r="D521" s="154"/>
    </row>
    <row r="522" spans="1:4" ht="15.5" x14ac:dyDescent="0.35">
      <c r="A522" s="145" t="s">
        <v>3348</v>
      </c>
      <c r="B522" s="146" t="s">
        <v>3349</v>
      </c>
      <c r="C522" s="146">
        <v>1</v>
      </c>
      <c r="D522" s="154"/>
    </row>
    <row r="523" spans="1:4" ht="15.5" x14ac:dyDescent="0.35">
      <c r="A523" s="145" t="s">
        <v>3350</v>
      </c>
      <c r="B523" s="146" t="s">
        <v>3351</v>
      </c>
      <c r="C523" s="146">
        <v>1</v>
      </c>
      <c r="D523" s="154"/>
    </row>
    <row r="524" spans="1:4" ht="15.5" x14ac:dyDescent="0.35">
      <c r="A524" s="145" t="s">
        <v>3352</v>
      </c>
      <c r="B524" s="146" t="s">
        <v>3353</v>
      </c>
      <c r="C524" s="146">
        <v>1</v>
      </c>
      <c r="D524" s="154"/>
    </row>
    <row r="525" spans="1:4" ht="15.5" x14ac:dyDescent="0.35">
      <c r="A525" s="145" t="s">
        <v>3354</v>
      </c>
      <c r="B525" s="146" t="s">
        <v>3355</v>
      </c>
      <c r="C525" s="146">
        <v>1</v>
      </c>
      <c r="D525" s="154"/>
    </row>
    <row r="526" spans="1:4" ht="15.5" x14ac:dyDescent="0.35">
      <c r="A526" s="145" t="s">
        <v>3356</v>
      </c>
      <c r="B526" s="146" t="s">
        <v>3357</v>
      </c>
      <c r="C526" s="146">
        <v>1</v>
      </c>
      <c r="D526" s="154"/>
    </row>
    <row r="527" spans="1:4" ht="15.5" x14ac:dyDescent="0.35">
      <c r="A527" s="145" t="s">
        <v>3358</v>
      </c>
      <c r="B527" s="146" t="s">
        <v>3359</v>
      </c>
      <c r="C527" s="146">
        <v>1</v>
      </c>
      <c r="D527" s="154"/>
    </row>
    <row r="528" spans="1:4" ht="15.5" x14ac:dyDescent="0.35">
      <c r="A528" s="145" t="s">
        <v>3360</v>
      </c>
      <c r="B528" s="146" t="s">
        <v>3361</v>
      </c>
      <c r="C528" s="146">
        <v>1</v>
      </c>
      <c r="D528" s="154"/>
    </row>
    <row r="529" spans="1:4" ht="15.5" x14ac:dyDescent="0.35">
      <c r="A529" s="145" t="s">
        <v>3362</v>
      </c>
      <c r="B529" s="146" t="s">
        <v>3363</v>
      </c>
      <c r="C529" s="146">
        <v>1</v>
      </c>
      <c r="D529" s="154"/>
    </row>
    <row r="530" spans="1:4" ht="15.5" x14ac:dyDescent="0.35">
      <c r="A530" s="145" t="s">
        <v>3364</v>
      </c>
      <c r="B530" s="146" t="s">
        <v>3365</v>
      </c>
      <c r="C530" s="146">
        <v>1</v>
      </c>
      <c r="D530" s="154"/>
    </row>
    <row r="531" spans="1:4" ht="15.5" x14ac:dyDescent="0.35">
      <c r="A531" s="145" t="s">
        <v>3366</v>
      </c>
      <c r="B531" s="146" t="s">
        <v>3367</v>
      </c>
      <c r="C531" s="146">
        <v>1</v>
      </c>
      <c r="D531" s="154"/>
    </row>
    <row r="532" spans="1:4" ht="15.5" x14ac:dyDescent="0.35">
      <c r="A532" s="145" t="s">
        <v>3368</v>
      </c>
      <c r="B532" s="146" t="s">
        <v>3369</v>
      </c>
      <c r="C532" s="146">
        <v>1</v>
      </c>
      <c r="D532" s="154"/>
    </row>
    <row r="533" spans="1:4" ht="15.5" x14ac:dyDescent="0.35">
      <c r="A533" s="145" t="s">
        <v>3370</v>
      </c>
      <c r="B533" s="146" t="s">
        <v>3371</v>
      </c>
      <c r="C533" s="146">
        <v>1</v>
      </c>
      <c r="D533" s="154"/>
    </row>
    <row r="534" spans="1:4" ht="31" x14ac:dyDescent="0.35">
      <c r="A534" s="145" t="s">
        <v>3372</v>
      </c>
      <c r="B534" s="146" t="s">
        <v>3373</v>
      </c>
      <c r="C534" s="146">
        <v>1</v>
      </c>
      <c r="D534" s="154"/>
    </row>
    <row r="535" spans="1:4" ht="31" x14ac:dyDescent="0.35">
      <c r="A535" s="145" t="s">
        <v>3374</v>
      </c>
      <c r="B535" s="146" t="s">
        <v>3375</v>
      </c>
      <c r="C535" s="146">
        <v>1</v>
      </c>
      <c r="D535" s="154"/>
    </row>
    <row r="536" spans="1:4" ht="15.5" x14ac:dyDescent="0.35">
      <c r="A536" s="145" t="s">
        <v>3376</v>
      </c>
      <c r="B536" s="146" t="s">
        <v>3377</v>
      </c>
      <c r="C536" s="146">
        <v>1</v>
      </c>
      <c r="D536" s="154"/>
    </row>
    <row r="537" spans="1:4" ht="15.5" x14ac:dyDescent="0.35">
      <c r="A537" s="145" t="s">
        <v>3378</v>
      </c>
      <c r="B537" s="146" t="s">
        <v>3379</v>
      </c>
      <c r="C537" s="146">
        <v>1</v>
      </c>
      <c r="D537" s="154"/>
    </row>
    <row r="538" spans="1:4" ht="15.5" x14ac:dyDescent="0.35">
      <c r="A538" s="145" t="s">
        <v>3380</v>
      </c>
      <c r="B538" s="146" t="s">
        <v>3381</v>
      </c>
      <c r="C538" s="146">
        <v>1</v>
      </c>
      <c r="D538" s="154"/>
    </row>
    <row r="539" spans="1:4" ht="15.5" x14ac:dyDescent="0.35">
      <c r="A539" s="145" t="s">
        <v>3382</v>
      </c>
      <c r="B539" s="146" t="s">
        <v>3383</v>
      </c>
      <c r="C539" s="146">
        <v>1</v>
      </c>
      <c r="D539" s="154"/>
    </row>
    <row r="540" spans="1:4" ht="15.5" x14ac:dyDescent="0.35">
      <c r="A540" s="145" t="s">
        <v>3384</v>
      </c>
      <c r="B540" s="146" t="s">
        <v>3385</v>
      </c>
      <c r="C540" s="146">
        <v>1</v>
      </c>
      <c r="D540" s="154"/>
    </row>
    <row r="541" spans="1:4" ht="15.5" x14ac:dyDescent="0.35">
      <c r="A541" s="145" t="s">
        <v>3386</v>
      </c>
      <c r="B541" s="146" t="s">
        <v>3387</v>
      </c>
      <c r="C541" s="146">
        <v>1</v>
      </c>
      <c r="D541" s="154"/>
    </row>
    <row r="542" spans="1:4" ht="15.5" x14ac:dyDescent="0.35">
      <c r="A542" s="145" t="s">
        <v>3388</v>
      </c>
      <c r="B542" s="146" t="s">
        <v>3389</v>
      </c>
      <c r="C542" s="146">
        <v>1</v>
      </c>
      <c r="D542" s="154"/>
    </row>
    <row r="543" spans="1:4" ht="15.5" x14ac:dyDescent="0.35">
      <c r="A543" s="145" t="s">
        <v>3390</v>
      </c>
      <c r="B543" s="146" t="s">
        <v>3391</v>
      </c>
      <c r="C543" s="146">
        <v>1</v>
      </c>
      <c r="D543" s="154"/>
    </row>
    <row r="544" spans="1:4" ht="15.5" x14ac:dyDescent="0.35">
      <c r="A544" s="145" t="s">
        <v>3392</v>
      </c>
      <c r="B544" s="146" t="s">
        <v>3393</v>
      </c>
      <c r="C544" s="146">
        <v>1</v>
      </c>
      <c r="D544" s="154"/>
    </row>
    <row r="545" spans="1:4" ht="15.5" x14ac:dyDescent="0.35">
      <c r="A545" s="145" t="s">
        <v>3394</v>
      </c>
      <c r="B545" s="146" t="s">
        <v>3395</v>
      </c>
      <c r="C545" s="146">
        <v>1</v>
      </c>
      <c r="D545" s="154"/>
    </row>
    <row r="546" spans="1:4" ht="15.5" x14ac:dyDescent="0.35">
      <c r="A546" s="145" t="s">
        <v>3396</v>
      </c>
      <c r="B546" s="146" t="s">
        <v>3397</v>
      </c>
      <c r="C546" s="146">
        <v>1</v>
      </c>
      <c r="D546" s="154"/>
    </row>
    <row r="547" spans="1:4" ht="15.5" x14ac:dyDescent="0.35">
      <c r="A547" s="145" t="s">
        <v>3398</v>
      </c>
      <c r="B547" s="146" t="s">
        <v>3399</v>
      </c>
      <c r="C547" s="146">
        <v>1</v>
      </c>
      <c r="D547" s="154"/>
    </row>
    <row r="548" spans="1:4" ht="15.5" x14ac:dyDescent="0.35">
      <c r="A548" s="145" t="s">
        <v>3400</v>
      </c>
      <c r="B548" s="146" t="s">
        <v>3401</v>
      </c>
      <c r="C548" s="146">
        <v>1</v>
      </c>
      <c r="D548" s="154"/>
    </row>
  </sheetData>
  <autoFilter ref="A1:U533" xr:uid="{77424DF4-0127-4089-9EA0-ECD482B91D5F}"/>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B1:G20"/>
  <sheetViews>
    <sheetView workbookViewId="0">
      <selection activeCell="J5" sqref="J5"/>
    </sheetView>
  </sheetViews>
  <sheetFormatPr defaultColWidth="9.1796875" defaultRowHeight="12.5" x14ac:dyDescent="0.25"/>
  <cols>
    <col min="1" max="2" width="9.1796875" style="94"/>
    <col min="3" max="3" width="63.54296875" style="94" customWidth="1"/>
    <col min="4" max="4" width="0" style="94" hidden="1" customWidth="1"/>
    <col min="5" max="5" width="9.1796875" style="94" hidden="1" customWidth="1"/>
    <col min="6" max="6" width="23.7265625" style="94" customWidth="1"/>
    <col min="7" max="7" width="1.81640625" style="94" hidden="1" customWidth="1"/>
    <col min="8" max="8" width="10" style="94" customWidth="1"/>
    <col min="9" max="258" width="9.1796875" style="94"/>
    <col min="259" max="259" width="63.54296875" style="94" customWidth="1"/>
    <col min="260" max="261" width="0" style="94" hidden="1" customWidth="1"/>
    <col min="262" max="262" width="23.7265625" style="94" customWidth="1"/>
    <col min="263" max="263" width="0" style="94" hidden="1" customWidth="1"/>
    <col min="264" max="264" width="10" style="94" customWidth="1"/>
    <col min="265" max="514" width="9.1796875" style="94"/>
    <col min="515" max="515" width="63.54296875" style="94" customWidth="1"/>
    <col min="516" max="517" width="0" style="94" hidden="1" customWidth="1"/>
    <col min="518" max="518" width="23.7265625" style="94" customWidth="1"/>
    <col min="519" max="519" width="0" style="94" hidden="1" customWidth="1"/>
    <col min="520" max="520" width="10" style="94" customWidth="1"/>
    <col min="521" max="770" width="9.1796875" style="94"/>
    <col min="771" max="771" width="63.54296875" style="94" customWidth="1"/>
    <col min="772" max="773" width="0" style="94" hidden="1" customWidth="1"/>
    <col min="774" max="774" width="23.7265625" style="94" customWidth="1"/>
    <col min="775" max="775" width="0" style="94" hidden="1" customWidth="1"/>
    <col min="776" max="776" width="10" style="94" customWidth="1"/>
    <col min="777" max="1026" width="9.1796875" style="94"/>
    <col min="1027" max="1027" width="63.54296875" style="94" customWidth="1"/>
    <col min="1028" max="1029" width="0" style="94" hidden="1" customWidth="1"/>
    <col min="1030" max="1030" width="23.7265625" style="94" customWidth="1"/>
    <col min="1031" max="1031" width="0" style="94" hidden="1" customWidth="1"/>
    <col min="1032" max="1032" width="10" style="94" customWidth="1"/>
    <col min="1033" max="1282" width="9.1796875" style="94"/>
    <col min="1283" max="1283" width="63.54296875" style="94" customWidth="1"/>
    <col min="1284" max="1285" width="0" style="94" hidden="1" customWidth="1"/>
    <col min="1286" max="1286" width="23.7265625" style="94" customWidth="1"/>
    <col min="1287" max="1287" width="0" style="94" hidden="1" customWidth="1"/>
    <col min="1288" max="1288" width="10" style="94" customWidth="1"/>
    <col min="1289" max="1538" width="9.1796875" style="94"/>
    <col min="1539" max="1539" width="63.54296875" style="94" customWidth="1"/>
    <col min="1540" max="1541" width="0" style="94" hidden="1" customWidth="1"/>
    <col min="1542" max="1542" width="23.7265625" style="94" customWidth="1"/>
    <col min="1543" max="1543" width="0" style="94" hidden="1" customWidth="1"/>
    <col min="1544" max="1544" width="10" style="94" customWidth="1"/>
    <col min="1545" max="1794" width="9.1796875" style="94"/>
    <col min="1795" max="1795" width="63.54296875" style="94" customWidth="1"/>
    <col min="1796" max="1797" width="0" style="94" hidden="1" customWidth="1"/>
    <col min="1798" max="1798" width="23.7265625" style="94" customWidth="1"/>
    <col min="1799" max="1799" width="0" style="94" hidden="1" customWidth="1"/>
    <col min="1800" max="1800" width="10" style="94" customWidth="1"/>
    <col min="1801" max="2050" width="9.1796875" style="94"/>
    <col min="2051" max="2051" width="63.54296875" style="94" customWidth="1"/>
    <col min="2052" max="2053" width="0" style="94" hidden="1" customWidth="1"/>
    <col min="2054" max="2054" width="23.7265625" style="94" customWidth="1"/>
    <col min="2055" max="2055" width="0" style="94" hidden="1" customWidth="1"/>
    <col min="2056" max="2056" width="10" style="94" customWidth="1"/>
    <col min="2057" max="2306" width="9.1796875" style="94"/>
    <col min="2307" max="2307" width="63.54296875" style="94" customWidth="1"/>
    <col min="2308" max="2309" width="0" style="94" hidden="1" customWidth="1"/>
    <col min="2310" max="2310" width="23.7265625" style="94" customWidth="1"/>
    <col min="2311" max="2311" width="0" style="94" hidden="1" customWidth="1"/>
    <col min="2312" max="2312" width="10" style="94" customWidth="1"/>
    <col min="2313" max="2562" width="9.1796875" style="94"/>
    <col min="2563" max="2563" width="63.54296875" style="94" customWidth="1"/>
    <col min="2564" max="2565" width="0" style="94" hidden="1" customWidth="1"/>
    <col min="2566" max="2566" width="23.7265625" style="94" customWidth="1"/>
    <col min="2567" max="2567" width="0" style="94" hidden="1" customWidth="1"/>
    <col min="2568" max="2568" width="10" style="94" customWidth="1"/>
    <col min="2569" max="2818" width="9.1796875" style="94"/>
    <col min="2819" max="2819" width="63.54296875" style="94" customWidth="1"/>
    <col min="2820" max="2821" width="0" style="94" hidden="1" customWidth="1"/>
    <col min="2822" max="2822" width="23.7265625" style="94" customWidth="1"/>
    <col min="2823" max="2823" width="0" style="94" hidden="1" customWidth="1"/>
    <col min="2824" max="2824" width="10" style="94" customWidth="1"/>
    <col min="2825" max="3074" width="9.1796875" style="94"/>
    <col min="3075" max="3075" width="63.54296875" style="94" customWidth="1"/>
    <col min="3076" max="3077" width="0" style="94" hidden="1" customWidth="1"/>
    <col min="3078" max="3078" width="23.7265625" style="94" customWidth="1"/>
    <col min="3079" max="3079" width="0" style="94" hidden="1" customWidth="1"/>
    <col min="3080" max="3080" width="10" style="94" customWidth="1"/>
    <col min="3081" max="3330" width="9.1796875" style="94"/>
    <col min="3331" max="3331" width="63.54296875" style="94" customWidth="1"/>
    <col min="3332" max="3333" width="0" style="94" hidden="1" customWidth="1"/>
    <col min="3334" max="3334" width="23.7265625" style="94" customWidth="1"/>
    <col min="3335" max="3335" width="0" style="94" hidden="1" customWidth="1"/>
    <col min="3336" max="3336" width="10" style="94" customWidth="1"/>
    <col min="3337" max="3586" width="9.1796875" style="94"/>
    <col min="3587" max="3587" width="63.54296875" style="94" customWidth="1"/>
    <col min="3588" max="3589" width="0" style="94" hidden="1" customWidth="1"/>
    <col min="3590" max="3590" width="23.7265625" style="94" customWidth="1"/>
    <col min="3591" max="3591" width="0" style="94" hidden="1" customWidth="1"/>
    <col min="3592" max="3592" width="10" style="94" customWidth="1"/>
    <col min="3593" max="3842" width="9.1796875" style="94"/>
    <col min="3843" max="3843" width="63.54296875" style="94" customWidth="1"/>
    <col min="3844" max="3845" width="0" style="94" hidden="1" customWidth="1"/>
    <col min="3846" max="3846" width="23.7265625" style="94" customWidth="1"/>
    <col min="3847" max="3847" width="0" style="94" hidden="1" customWidth="1"/>
    <col min="3848" max="3848" width="10" style="94" customWidth="1"/>
    <col min="3849" max="4098" width="9.1796875" style="94"/>
    <col min="4099" max="4099" width="63.54296875" style="94" customWidth="1"/>
    <col min="4100" max="4101" width="0" style="94" hidden="1" customWidth="1"/>
    <col min="4102" max="4102" width="23.7265625" style="94" customWidth="1"/>
    <col min="4103" max="4103" width="0" style="94" hidden="1" customWidth="1"/>
    <col min="4104" max="4104" width="10" style="94" customWidth="1"/>
    <col min="4105" max="4354" width="9.1796875" style="94"/>
    <col min="4355" max="4355" width="63.54296875" style="94" customWidth="1"/>
    <col min="4356" max="4357" width="0" style="94" hidden="1" customWidth="1"/>
    <col min="4358" max="4358" width="23.7265625" style="94" customWidth="1"/>
    <col min="4359" max="4359" width="0" style="94" hidden="1" customWidth="1"/>
    <col min="4360" max="4360" width="10" style="94" customWidth="1"/>
    <col min="4361" max="4610" width="9.1796875" style="94"/>
    <col min="4611" max="4611" width="63.54296875" style="94" customWidth="1"/>
    <col min="4612" max="4613" width="0" style="94" hidden="1" customWidth="1"/>
    <col min="4614" max="4614" width="23.7265625" style="94" customWidth="1"/>
    <col min="4615" max="4615" width="0" style="94" hidden="1" customWidth="1"/>
    <col min="4616" max="4616" width="10" style="94" customWidth="1"/>
    <col min="4617" max="4866" width="9.1796875" style="94"/>
    <col min="4867" max="4867" width="63.54296875" style="94" customWidth="1"/>
    <col min="4868" max="4869" width="0" style="94" hidden="1" customWidth="1"/>
    <col min="4870" max="4870" width="23.7265625" style="94" customWidth="1"/>
    <col min="4871" max="4871" width="0" style="94" hidden="1" customWidth="1"/>
    <col min="4872" max="4872" width="10" style="94" customWidth="1"/>
    <col min="4873" max="5122" width="9.1796875" style="94"/>
    <col min="5123" max="5123" width="63.54296875" style="94" customWidth="1"/>
    <col min="5124" max="5125" width="0" style="94" hidden="1" customWidth="1"/>
    <col min="5126" max="5126" width="23.7265625" style="94" customWidth="1"/>
    <col min="5127" max="5127" width="0" style="94" hidden="1" customWidth="1"/>
    <col min="5128" max="5128" width="10" style="94" customWidth="1"/>
    <col min="5129" max="5378" width="9.1796875" style="94"/>
    <col min="5379" max="5379" width="63.54296875" style="94" customWidth="1"/>
    <col min="5380" max="5381" width="0" style="94" hidden="1" customWidth="1"/>
    <col min="5382" max="5382" width="23.7265625" style="94" customWidth="1"/>
    <col min="5383" max="5383" width="0" style="94" hidden="1" customWidth="1"/>
    <col min="5384" max="5384" width="10" style="94" customWidth="1"/>
    <col min="5385" max="5634" width="9.1796875" style="94"/>
    <col min="5635" max="5635" width="63.54296875" style="94" customWidth="1"/>
    <col min="5636" max="5637" width="0" style="94" hidden="1" customWidth="1"/>
    <col min="5638" max="5638" width="23.7265625" style="94" customWidth="1"/>
    <col min="5639" max="5639" width="0" style="94" hidden="1" customWidth="1"/>
    <col min="5640" max="5640" width="10" style="94" customWidth="1"/>
    <col min="5641" max="5890" width="9.1796875" style="94"/>
    <col min="5891" max="5891" width="63.54296875" style="94" customWidth="1"/>
    <col min="5892" max="5893" width="0" style="94" hidden="1" customWidth="1"/>
    <col min="5894" max="5894" width="23.7265625" style="94" customWidth="1"/>
    <col min="5895" max="5895" width="0" style="94" hidden="1" customWidth="1"/>
    <col min="5896" max="5896" width="10" style="94" customWidth="1"/>
    <col min="5897" max="6146" width="9.1796875" style="94"/>
    <col min="6147" max="6147" width="63.54296875" style="94" customWidth="1"/>
    <col min="6148" max="6149" width="0" style="94" hidden="1" customWidth="1"/>
    <col min="6150" max="6150" width="23.7265625" style="94" customWidth="1"/>
    <col min="6151" max="6151" width="0" style="94" hidden="1" customWidth="1"/>
    <col min="6152" max="6152" width="10" style="94" customWidth="1"/>
    <col min="6153" max="6402" width="9.1796875" style="94"/>
    <col min="6403" max="6403" width="63.54296875" style="94" customWidth="1"/>
    <col min="6404" max="6405" width="0" style="94" hidden="1" customWidth="1"/>
    <col min="6406" max="6406" width="23.7265625" style="94" customWidth="1"/>
    <col min="6407" max="6407" width="0" style="94" hidden="1" customWidth="1"/>
    <col min="6408" max="6408" width="10" style="94" customWidth="1"/>
    <col min="6409" max="6658" width="9.1796875" style="94"/>
    <col min="6659" max="6659" width="63.54296875" style="94" customWidth="1"/>
    <col min="6660" max="6661" width="0" style="94" hidden="1" customWidth="1"/>
    <col min="6662" max="6662" width="23.7265625" style="94" customWidth="1"/>
    <col min="6663" max="6663" width="0" style="94" hidden="1" customWidth="1"/>
    <col min="6664" max="6664" width="10" style="94" customWidth="1"/>
    <col min="6665" max="6914" width="9.1796875" style="94"/>
    <col min="6915" max="6915" width="63.54296875" style="94" customWidth="1"/>
    <col min="6916" max="6917" width="0" style="94" hidden="1" customWidth="1"/>
    <col min="6918" max="6918" width="23.7265625" style="94" customWidth="1"/>
    <col min="6919" max="6919" width="0" style="94" hidden="1" customWidth="1"/>
    <col min="6920" max="6920" width="10" style="94" customWidth="1"/>
    <col min="6921" max="7170" width="9.1796875" style="94"/>
    <col min="7171" max="7171" width="63.54296875" style="94" customWidth="1"/>
    <col min="7172" max="7173" width="0" style="94" hidden="1" customWidth="1"/>
    <col min="7174" max="7174" width="23.7265625" style="94" customWidth="1"/>
    <col min="7175" max="7175" width="0" style="94" hidden="1" customWidth="1"/>
    <col min="7176" max="7176" width="10" style="94" customWidth="1"/>
    <col min="7177" max="7426" width="9.1796875" style="94"/>
    <col min="7427" max="7427" width="63.54296875" style="94" customWidth="1"/>
    <col min="7428" max="7429" width="0" style="94" hidden="1" customWidth="1"/>
    <col min="7430" max="7430" width="23.7265625" style="94" customWidth="1"/>
    <col min="7431" max="7431" width="0" style="94" hidden="1" customWidth="1"/>
    <col min="7432" max="7432" width="10" style="94" customWidth="1"/>
    <col min="7433" max="7682" width="9.1796875" style="94"/>
    <col min="7683" max="7683" width="63.54296875" style="94" customWidth="1"/>
    <col min="7684" max="7685" width="0" style="94" hidden="1" customWidth="1"/>
    <col min="7686" max="7686" width="23.7265625" style="94" customWidth="1"/>
    <col min="7687" max="7687" width="0" style="94" hidden="1" customWidth="1"/>
    <col min="7688" max="7688" width="10" style="94" customWidth="1"/>
    <col min="7689" max="7938" width="9.1796875" style="94"/>
    <col min="7939" max="7939" width="63.54296875" style="94" customWidth="1"/>
    <col min="7940" max="7941" width="0" style="94" hidden="1" customWidth="1"/>
    <col min="7942" max="7942" width="23.7265625" style="94" customWidth="1"/>
    <col min="7943" max="7943" width="0" style="94" hidden="1" customWidth="1"/>
    <col min="7944" max="7944" width="10" style="94" customWidth="1"/>
    <col min="7945" max="8194" width="9.1796875" style="94"/>
    <col min="8195" max="8195" width="63.54296875" style="94" customWidth="1"/>
    <col min="8196" max="8197" width="0" style="94" hidden="1" customWidth="1"/>
    <col min="8198" max="8198" width="23.7265625" style="94" customWidth="1"/>
    <col min="8199" max="8199" width="0" style="94" hidden="1" customWidth="1"/>
    <col min="8200" max="8200" width="10" style="94" customWidth="1"/>
    <col min="8201" max="8450" width="9.1796875" style="94"/>
    <col min="8451" max="8451" width="63.54296875" style="94" customWidth="1"/>
    <col min="8452" max="8453" width="0" style="94" hidden="1" customWidth="1"/>
    <col min="8454" max="8454" width="23.7265625" style="94" customWidth="1"/>
    <col min="8455" max="8455" width="0" style="94" hidden="1" customWidth="1"/>
    <col min="8456" max="8456" width="10" style="94" customWidth="1"/>
    <col min="8457" max="8706" width="9.1796875" style="94"/>
    <col min="8707" max="8707" width="63.54296875" style="94" customWidth="1"/>
    <col min="8708" max="8709" width="0" style="94" hidden="1" customWidth="1"/>
    <col min="8710" max="8710" width="23.7265625" style="94" customWidth="1"/>
    <col min="8711" max="8711" width="0" style="94" hidden="1" customWidth="1"/>
    <col min="8712" max="8712" width="10" style="94" customWidth="1"/>
    <col min="8713" max="8962" width="9.1796875" style="94"/>
    <col min="8963" max="8963" width="63.54296875" style="94" customWidth="1"/>
    <col min="8964" max="8965" width="0" style="94" hidden="1" customWidth="1"/>
    <col min="8966" max="8966" width="23.7265625" style="94" customWidth="1"/>
    <col min="8967" max="8967" width="0" style="94" hidden="1" customWidth="1"/>
    <col min="8968" max="8968" width="10" style="94" customWidth="1"/>
    <col min="8969" max="9218" width="9.1796875" style="94"/>
    <col min="9219" max="9219" width="63.54296875" style="94" customWidth="1"/>
    <col min="9220" max="9221" width="0" style="94" hidden="1" customWidth="1"/>
    <col min="9222" max="9222" width="23.7265625" style="94" customWidth="1"/>
    <col min="9223" max="9223" width="0" style="94" hidden="1" customWidth="1"/>
    <col min="9224" max="9224" width="10" style="94" customWidth="1"/>
    <col min="9225" max="9474" width="9.1796875" style="94"/>
    <col min="9475" max="9475" width="63.54296875" style="94" customWidth="1"/>
    <col min="9476" max="9477" width="0" style="94" hidden="1" customWidth="1"/>
    <col min="9478" max="9478" width="23.7265625" style="94" customWidth="1"/>
    <col min="9479" max="9479" width="0" style="94" hidden="1" customWidth="1"/>
    <col min="9480" max="9480" width="10" style="94" customWidth="1"/>
    <col min="9481" max="9730" width="9.1796875" style="94"/>
    <col min="9731" max="9731" width="63.54296875" style="94" customWidth="1"/>
    <col min="9732" max="9733" width="0" style="94" hidden="1" customWidth="1"/>
    <col min="9734" max="9734" width="23.7265625" style="94" customWidth="1"/>
    <col min="9735" max="9735" width="0" style="94" hidden="1" customWidth="1"/>
    <col min="9736" max="9736" width="10" style="94" customWidth="1"/>
    <col min="9737" max="9986" width="9.1796875" style="94"/>
    <col min="9987" max="9987" width="63.54296875" style="94" customWidth="1"/>
    <col min="9988" max="9989" width="0" style="94" hidden="1" customWidth="1"/>
    <col min="9990" max="9990" width="23.7265625" style="94" customWidth="1"/>
    <col min="9991" max="9991" width="0" style="94" hidden="1" customWidth="1"/>
    <col min="9992" max="9992" width="10" style="94" customWidth="1"/>
    <col min="9993" max="10242" width="9.1796875" style="94"/>
    <col min="10243" max="10243" width="63.54296875" style="94" customWidth="1"/>
    <col min="10244" max="10245" width="0" style="94" hidden="1" customWidth="1"/>
    <col min="10246" max="10246" width="23.7265625" style="94" customWidth="1"/>
    <col min="10247" max="10247" width="0" style="94" hidden="1" customWidth="1"/>
    <col min="10248" max="10248" width="10" style="94" customWidth="1"/>
    <col min="10249" max="10498" width="9.1796875" style="94"/>
    <col min="10499" max="10499" width="63.54296875" style="94" customWidth="1"/>
    <col min="10500" max="10501" width="0" style="94" hidden="1" customWidth="1"/>
    <col min="10502" max="10502" width="23.7265625" style="94" customWidth="1"/>
    <col min="10503" max="10503" width="0" style="94" hidden="1" customWidth="1"/>
    <col min="10504" max="10504" width="10" style="94" customWidth="1"/>
    <col min="10505" max="10754" width="9.1796875" style="94"/>
    <col min="10755" max="10755" width="63.54296875" style="94" customWidth="1"/>
    <col min="10756" max="10757" width="0" style="94" hidden="1" customWidth="1"/>
    <col min="10758" max="10758" width="23.7265625" style="94" customWidth="1"/>
    <col min="10759" max="10759" width="0" style="94" hidden="1" customWidth="1"/>
    <col min="10760" max="10760" width="10" style="94" customWidth="1"/>
    <col min="10761" max="11010" width="9.1796875" style="94"/>
    <col min="11011" max="11011" width="63.54296875" style="94" customWidth="1"/>
    <col min="11012" max="11013" width="0" style="94" hidden="1" customWidth="1"/>
    <col min="11014" max="11014" width="23.7265625" style="94" customWidth="1"/>
    <col min="11015" max="11015" width="0" style="94" hidden="1" customWidth="1"/>
    <col min="11016" max="11016" width="10" style="94" customWidth="1"/>
    <col min="11017" max="11266" width="9.1796875" style="94"/>
    <col min="11267" max="11267" width="63.54296875" style="94" customWidth="1"/>
    <col min="11268" max="11269" width="0" style="94" hidden="1" customWidth="1"/>
    <col min="11270" max="11270" width="23.7265625" style="94" customWidth="1"/>
    <col min="11271" max="11271" width="0" style="94" hidden="1" customWidth="1"/>
    <col min="11272" max="11272" width="10" style="94" customWidth="1"/>
    <col min="11273" max="11522" width="9.1796875" style="94"/>
    <col min="11523" max="11523" width="63.54296875" style="94" customWidth="1"/>
    <col min="11524" max="11525" width="0" style="94" hidden="1" customWidth="1"/>
    <col min="11526" max="11526" width="23.7265625" style="94" customWidth="1"/>
    <col min="11527" max="11527" width="0" style="94" hidden="1" customWidth="1"/>
    <col min="11528" max="11528" width="10" style="94" customWidth="1"/>
    <col min="11529" max="11778" width="9.1796875" style="94"/>
    <col min="11779" max="11779" width="63.54296875" style="94" customWidth="1"/>
    <col min="11780" max="11781" width="0" style="94" hidden="1" customWidth="1"/>
    <col min="11782" max="11782" width="23.7265625" style="94" customWidth="1"/>
    <col min="11783" max="11783" width="0" style="94" hidden="1" customWidth="1"/>
    <col min="11784" max="11784" width="10" style="94" customWidth="1"/>
    <col min="11785" max="12034" width="9.1796875" style="94"/>
    <col min="12035" max="12035" width="63.54296875" style="94" customWidth="1"/>
    <col min="12036" max="12037" width="0" style="94" hidden="1" customWidth="1"/>
    <col min="12038" max="12038" width="23.7265625" style="94" customWidth="1"/>
    <col min="12039" max="12039" width="0" style="94" hidden="1" customWidth="1"/>
    <col min="12040" max="12040" width="10" style="94" customWidth="1"/>
    <col min="12041" max="12290" width="9.1796875" style="94"/>
    <col min="12291" max="12291" width="63.54296875" style="94" customWidth="1"/>
    <col min="12292" max="12293" width="0" style="94" hidden="1" customWidth="1"/>
    <col min="12294" max="12294" width="23.7265625" style="94" customWidth="1"/>
    <col min="12295" max="12295" width="0" style="94" hidden="1" customWidth="1"/>
    <col min="12296" max="12296" width="10" style="94" customWidth="1"/>
    <col min="12297" max="12546" width="9.1796875" style="94"/>
    <col min="12547" max="12547" width="63.54296875" style="94" customWidth="1"/>
    <col min="12548" max="12549" width="0" style="94" hidden="1" customWidth="1"/>
    <col min="12550" max="12550" width="23.7265625" style="94" customWidth="1"/>
    <col min="12551" max="12551" width="0" style="94" hidden="1" customWidth="1"/>
    <col min="12552" max="12552" width="10" style="94" customWidth="1"/>
    <col min="12553" max="12802" width="9.1796875" style="94"/>
    <col min="12803" max="12803" width="63.54296875" style="94" customWidth="1"/>
    <col min="12804" max="12805" width="0" style="94" hidden="1" customWidth="1"/>
    <col min="12806" max="12806" width="23.7265625" style="94" customWidth="1"/>
    <col min="12807" max="12807" width="0" style="94" hidden="1" customWidth="1"/>
    <col min="12808" max="12808" width="10" style="94" customWidth="1"/>
    <col min="12809" max="13058" width="9.1796875" style="94"/>
    <col min="13059" max="13059" width="63.54296875" style="94" customWidth="1"/>
    <col min="13060" max="13061" width="0" style="94" hidden="1" customWidth="1"/>
    <col min="13062" max="13062" width="23.7265625" style="94" customWidth="1"/>
    <col min="13063" max="13063" width="0" style="94" hidden="1" customWidth="1"/>
    <col min="13064" max="13064" width="10" style="94" customWidth="1"/>
    <col min="13065" max="13314" width="9.1796875" style="94"/>
    <col min="13315" max="13315" width="63.54296875" style="94" customWidth="1"/>
    <col min="13316" max="13317" width="0" style="94" hidden="1" customWidth="1"/>
    <col min="13318" max="13318" width="23.7265625" style="94" customWidth="1"/>
    <col min="13319" max="13319" width="0" style="94" hidden="1" customWidth="1"/>
    <col min="13320" max="13320" width="10" style="94" customWidth="1"/>
    <col min="13321" max="13570" width="9.1796875" style="94"/>
    <col min="13571" max="13571" width="63.54296875" style="94" customWidth="1"/>
    <col min="13572" max="13573" width="0" style="94" hidden="1" customWidth="1"/>
    <col min="13574" max="13574" width="23.7265625" style="94" customWidth="1"/>
    <col min="13575" max="13575" width="0" style="94" hidden="1" customWidth="1"/>
    <col min="13576" max="13576" width="10" style="94" customWidth="1"/>
    <col min="13577" max="13826" width="9.1796875" style="94"/>
    <col min="13827" max="13827" width="63.54296875" style="94" customWidth="1"/>
    <col min="13828" max="13829" width="0" style="94" hidden="1" customWidth="1"/>
    <col min="13830" max="13830" width="23.7265625" style="94" customWidth="1"/>
    <col min="13831" max="13831" width="0" style="94" hidden="1" customWidth="1"/>
    <col min="13832" max="13832" width="10" style="94" customWidth="1"/>
    <col min="13833" max="14082" width="9.1796875" style="94"/>
    <col min="14083" max="14083" width="63.54296875" style="94" customWidth="1"/>
    <col min="14084" max="14085" width="0" style="94" hidden="1" customWidth="1"/>
    <col min="14086" max="14086" width="23.7265625" style="94" customWidth="1"/>
    <col min="14087" max="14087" width="0" style="94" hidden="1" customWidth="1"/>
    <col min="14088" max="14088" width="10" style="94" customWidth="1"/>
    <col min="14089" max="14338" width="9.1796875" style="94"/>
    <col min="14339" max="14339" width="63.54296875" style="94" customWidth="1"/>
    <col min="14340" max="14341" width="0" style="94" hidden="1" customWidth="1"/>
    <col min="14342" max="14342" width="23.7265625" style="94" customWidth="1"/>
    <col min="14343" max="14343" width="0" style="94" hidden="1" customWidth="1"/>
    <col min="14344" max="14344" width="10" style="94" customWidth="1"/>
    <col min="14345" max="14594" width="9.1796875" style="94"/>
    <col min="14595" max="14595" width="63.54296875" style="94" customWidth="1"/>
    <col min="14596" max="14597" width="0" style="94" hidden="1" customWidth="1"/>
    <col min="14598" max="14598" width="23.7265625" style="94" customWidth="1"/>
    <col min="14599" max="14599" width="0" style="94" hidden="1" customWidth="1"/>
    <col min="14600" max="14600" width="10" style="94" customWidth="1"/>
    <col min="14601" max="14850" width="9.1796875" style="94"/>
    <col min="14851" max="14851" width="63.54296875" style="94" customWidth="1"/>
    <col min="14852" max="14853" width="0" style="94" hidden="1" customWidth="1"/>
    <col min="14854" max="14854" width="23.7265625" style="94" customWidth="1"/>
    <col min="14855" max="14855" width="0" style="94" hidden="1" customWidth="1"/>
    <col min="14856" max="14856" width="10" style="94" customWidth="1"/>
    <col min="14857" max="15106" width="9.1796875" style="94"/>
    <col min="15107" max="15107" width="63.54296875" style="94" customWidth="1"/>
    <col min="15108" max="15109" width="0" style="94" hidden="1" customWidth="1"/>
    <col min="15110" max="15110" width="23.7265625" style="94" customWidth="1"/>
    <col min="15111" max="15111" width="0" style="94" hidden="1" customWidth="1"/>
    <col min="15112" max="15112" width="10" style="94" customWidth="1"/>
    <col min="15113" max="15362" width="9.1796875" style="94"/>
    <col min="15363" max="15363" width="63.54296875" style="94" customWidth="1"/>
    <col min="15364" max="15365" width="0" style="94" hidden="1" customWidth="1"/>
    <col min="15366" max="15366" width="23.7265625" style="94" customWidth="1"/>
    <col min="15367" max="15367" width="0" style="94" hidden="1" customWidth="1"/>
    <col min="15368" max="15368" width="10" style="94" customWidth="1"/>
    <col min="15369" max="15618" width="9.1796875" style="94"/>
    <col min="15619" max="15619" width="63.54296875" style="94" customWidth="1"/>
    <col min="15620" max="15621" width="0" style="94" hidden="1" customWidth="1"/>
    <col min="15622" max="15622" width="23.7265625" style="94" customWidth="1"/>
    <col min="15623" max="15623" width="0" style="94" hidden="1" customWidth="1"/>
    <col min="15624" max="15624" width="10" style="94" customWidth="1"/>
    <col min="15625" max="15874" width="9.1796875" style="94"/>
    <col min="15875" max="15875" width="63.54296875" style="94" customWidth="1"/>
    <col min="15876" max="15877" width="0" style="94" hidden="1" customWidth="1"/>
    <col min="15878" max="15878" width="23.7265625" style="94" customWidth="1"/>
    <col min="15879" max="15879" width="0" style="94" hidden="1" customWidth="1"/>
    <col min="15880" max="15880" width="10" style="94" customWidth="1"/>
    <col min="15881" max="16130" width="9.1796875" style="94"/>
    <col min="16131" max="16131" width="63.54296875" style="94" customWidth="1"/>
    <col min="16132" max="16133" width="0" style="94" hidden="1" customWidth="1"/>
    <col min="16134" max="16134" width="23.7265625" style="94" customWidth="1"/>
    <col min="16135" max="16135" width="0" style="94" hidden="1" customWidth="1"/>
    <col min="16136" max="16136" width="10" style="94" customWidth="1"/>
    <col min="16137" max="16384" width="9.1796875" style="94"/>
  </cols>
  <sheetData>
    <row r="1" spans="2:7" x14ac:dyDescent="0.25">
      <c r="E1" s="94" t="s">
        <v>3402</v>
      </c>
      <c r="F1" s="94" t="s">
        <v>3403</v>
      </c>
      <c r="G1" s="94" t="s">
        <v>3404</v>
      </c>
    </row>
    <row r="2" spans="2:7" ht="88" x14ac:dyDescent="0.3">
      <c r="B2" s="94" t="s">
        <v>139</v>
      </c>
      <c r="C2" s="95" t="str">
        <f>(CONCATENATE(E2,TEXT(F2,"mmmm d, yyyy"),G2))</f>
        <v>The targeted implementation date for this recommendation is November 14, 2017, which is 3 months from the date of the closing conference. Please report the finding status, including the detailed actions proposed or taken and the agency’s actual or planned implementation date, in the CAP provided with this report.  IRS will monitor completion against the agency’s planned implementation date.  To close this finding, please provide %CAPCHART% with the agency’s CAP.</v>
      </c>
      <c r="E2" s="94" t="s">
        <v>3405</v>
      </c>
      <c r="F2" s="96">
        <f>C8</f>
        <v>43053</v>
      </c>
      <c r="G2" s="94" t="s">
        <v>3406</v>
      </c>
    </row>
    <row r="3" spans="2:7" ht="88" x14ac:dyDescent="0.3">
      <c r="B3" s="94" t="s">
        <v>154</v>
      </c>
      <c r="C3" s="95" t="str">
        <f>(CONCATENATE(E3,TEXT(F3,"mmmm d, yyyy"),G3))</f>
        <v>The targeted implementation date for this recommendation is February 14, 2018, which is 6 months from the date of the closing conference. Please report the finding status, including the detailed actions proposed or taken and the agency’s actual or planned implementation date, in the CAP provided with this report.  IRS will monitor completion against the agency’s planned implementation date.  To close this finding, please provide %CAPCHART% with the agency’s CAP.</v>
      </c>
      <c r="E3" s="94" t="s">
        <v>3405</v>
      </c>
      <c r="F3" s="96">
        <f>C9</f>
        <v>43145</v>
      </c>
      <c r="G3" s="94" t="s">
        <v>3407</v>
      </c>
    </row>
    <row r="4" spans="2:7" ht="75.5" x14ac:dyDescent="0.3">
      <c r="B4" s="94" t="s">
        <v>342</v>
      </c>
      <c r="C4" s="95" t="str">
        <f>(CONCATENATE(E4,TEXT(F4,"mmmm d, yyyy"),G4))</f>
        <v>The targeted implementation date for this recommendation is May 14, 2018, which is 9 months from the date of the closing conference. Please report the finding status, including the detailed actions proposed or taken and the agency’s actual or planned implementation date, in the CAP provided with this report.  IRS will monitor completion against the agency’s planned implementation date.</v>
      </c>
      <c r="E4" s="94" t="s">
        <v>3405</v>
      </c>
      <c r="F4" s="96">
        <f>C10</f>
        <v>43234</v>
      </c>
      <c r="G4" s="94" t="s">
        <v>3408</v>
      </c>
    </row>
    <row r="5" spans="2:7" ht="75.5" x14ac:dyDescent="0.3">
      <c r="B5" s="94" t="s">
        <v>625</v>
      </c>
      <c r="C5" s="95" t="str">
        <f>(CONCATENATE(E5,TEXT(F5,"mmmm d, yyyy"),G5))</f>
        <v>The targeted implementation date for this recommendation is September 14, 2018, which is 12 months from the date of the closing conference. Please report the finding status, including the detailed actions proposed or taken and the agency’s actual or planned implementation date, in the CAP provided with this report.  IRS will monitor completion against the agency’s planned implementation date.</v>
      </c>
      <c r="E5" s="94" t="s">
        <v>3405</v>
      </c>
      <c r="F5" s="96">
        <f>C11</f>
        <v>43357</v>
      </c>
      <c r="G5" s="94" t="s">
        <v>3409</v>
      </c>
    </row>
    <row r="8" spans="2:7" ht="13" x14ac:dyDescent="0.3">
      <c r="B8" s="94" t="s">
        <v>139</v>
      </c>
      <c r="C8" s="97">
        <v>43053</v>
      </c>
    </row>
    <row r="9" spans="2:7" ht="13" x14ac:dyDescent="0.3">
      <c r="B9" s="94" t="s">
        <v>154</v>
      </c>
      <c r="C9" s="97">
        <v>43145</v>
      </c>
    </row>
    <row r="10" spans="2:7" ht="13" x14ac:dyDescent="0.3">
      <c r="B10" s="94" t="s">
        <v>342</v>
      </c>
      <c r="C10" s="97">
        <v>43234</v>
      </c>
    </row>
    <row r="11" spans="2:7" ht="13" x14ac:dyDescent="0.3">
      <c r="B11" s="94" t="s">
        <v>625</v>
      </c>
      <c r="C11" s="97">
        <v>43357</v>
      </c>
    </row>
    <row r="16" spans="2:7" hidden="1" x14ac:dyDescent="0.25"/>
    <row r="17" spans="3:6" ht="13" hidden="1" x14ac:dyDescent="0.3">
      <c r="C17" s="97">
        <v>41640</v>
      </c>
      <c r="F17" s="98"/>
    </row>
    <row r="18" spans="3:6" ht="13" hidden="1" x14ac:dyDescent="0.3">
      <c r="C18" s="97">
        <v>41672</v>
      </c>
      <c r="F18" s="98"/>
    </row>
    <row r="19" spans="3:6" ht="13" hidden="1" x14ac:dyDescent="0.3">
      <c r="C19" s="97">
        <v>41701</v>
      </c>
      <c r="F19" s="98"/>
    </row>
    <row r="20" spans="3:6" ht="13" hidden="1" x14ac:dyDescent="0.3">
      <c r="C20" s="97">
        <v>41733</v>
      </c>
      <c r="F20" s="98"/>
    </row>
  </sheetData>
  <protectedRanges>
    <protectedRange password="E1A2" sqref="S6" name="Range1_2_2"/>
    <protectedRange password="E1A2" sqref="S7" name="Range1_3_2"/>
    <protectedRange password="E1A2" sqref="S8" name="Range1_8_1"/>
    <protectedRange password="E1A2" sqref="S9" name="Range1_9_1"/>
    <protectedRange password="E1A2" sqref="S3" name="Range1_2_1_1"/>
    <protectedRange password="E1A2" sqref="S4" name="Range1_3_1_1"/>
  </protectedRange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K429"/>
  <sheetViews>
    <sheetView topLeftCell="A46" zoomScale="90" zoomScaleNormal="90" workbookViewId="0">
      <selection activeCell="D69" sqref="D69"/>
    </sheetView>
  </sheetViews>
  <sheetFormatPr defaultColWidth="9.1796875" defaultRowHeight="14.5" x14ac:dyDescent="0.35"/>
  <cols>
    <col min="1" max="1" width="20.54296875" style="16" customWidth="1"/>
    <col min="2" max="2" width="10.7265625" style="16" customWidth="1"/>
    <col min="3" max="3" width="11.81640625" style="16" customWidth="1"/>
    <col min="4" max="4" width="12.26953125" style="16" customWidth="1"/>
    <col min="5" max="5" width="11.81640625" style="16" customWidth="1"/>
    <col min="6" max="6" width="13.1796875" style="16" customWidth="1"/>
    <col min="7" max="7" width="11.26953125" style="16" customWidth="1"/>
    <col min="8" max="9" width="9.1796875" style="16" hidden="1" customWidth="1"/>
    <col min="10" max="12" width="9.1796875" style="16"/>
    <col min="13" max="13" width="9.1796875" style="16" customWidth="1"/>
    <col min="14" max="16" width="9.1796875" style="16"/>
    <col min="17" max="63" width="9.1796875" style="41"/>
    <col min="64" max="16384" width="9.1796875" style="16"/>
  </cols>
  <sheetData>
    <row r="1" spans="1:63" x14ac:dyDescent="0.35">
      <c r="A1" s="178" t="s">
        <v>35</v>
      </c>
      <c r="B1" s="179"/>
      <c r="C1" s="179"/>
      <c r="D1" s="179"/>
      <c r="E1" s="179"/>
      <c r="F1" s="179"/>
      <c r="G1" s="179"/>
      <c r="H1" s="179"/>
      <c r="I1" s="179"/>
      <c r="J1" s="179"/>
      <c r="K1" s="179"/>
      <c r="L1" s="179"/>
      <c r="M1" s="179"/>
      <c r="N1" s="179"/>
      <c r="O1" s="179"/>
      <c r="P1" s="180"/>
    </row>
    <row r="2" spans="1:63" s="17" customFormat="1" ht="18" customHeight="1" x14ac:dyDescent="0.35">
      <c r="A2" s="181" t="s">
        <v>36</v>
      </c>
      <c r="B2" s="182"/>
      <c r="C2" s="182"/>
      <c r="D2" s="182"/>
      <c r="E2" s="182"/>
      <c r="F2" s="182"/>
      <c r="G2" s="182"/>
      <c r="H2" s="182"/>
      <c r="I2" s="182"/>
      <c r="J2" s="182"/>
      <c r="K2" s="182"/>
      <c r="L2" s="182"/>
      <c r="M2" s="182"/>
      <c r="N2" s="182"/>
      <c r="O2" s="182"/>
      <c r="P2" s="183"/>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row>
    <row r="3" spans="1:63" s="17" customFormat="1" ht="12.75" customHeight="1" x14ac:dyDescent="0.35">
      <c r="A3" s="42" t="s">
        <v>37</v>
      </c>
      <c r="B3" s="43"/>
      <c r="C3" s="43"/>
      <c r="D3" s="43"/>
      <c r="E3" s="43"/>
      <c r="F3" s="43"/>
      <c r="G3" s="43"/>
      <c r="H3" s="43"/>
      <c r="I3" s="43"/>
      <c r="J3" s="43"/>
      <c r="K3" s="43"/>
      <c r="L3" s="43"/>
      <c r="M3" s="43"/>
      <c r="N3" s="43"/>
      <c r="O3" s="43"/>
      <c r="P3" s="44"/>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row>
    <row r="4" spans="1:63" s="17" customFormat="1" x14ac:dyDescent="0.35">
      <c r="A4" s="42"/>
      <c r="B4" s="43"/>
      <c r="C4" s="43"/>
      <c r="D4" s="43"/>
      <c r="E4" s="43"/>
      <c r="F4" s="43"/>
      <c r="G4" s="43"/>
      <c r="H4" s="43"/>
      <c r="I4" s="43"/>
      <c r="J4" s="43"/>
      <c r="K4" s="43"/>
      <c r="L4" s="43"/>
      <c r="M4" s="43"/>
      <c r="N4" s="43"/>
      <c r="O4" s="43"/>
      <c r="P4" s="44"/>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row>
    <row r="5" spans="1:63" s="17" customFormat="1" x14ac:dyDescent="0.35">
      <c r="A5" s="42" t="s">
        <v>38</v>
      </c>
      <c r="B5" s="43"/>
      <c r="C5" s="43"/>
      <c r="D5" s="43"/>
      <c r="E5" s="43"/>
      <c r="F5" s="43"/>
      <c r="G5" s="43"/>
      <c r="H5" s="43"/>
      <c r="I5" s="43"/>
      <c r="J5" s="43"/>
      <c r="K5" s="43"/>
      <c r="L5" s="43"/>
      <c r="M5" s="43"/>
      <c r="N5" s="43"/>
      <c r="O5" s="43"/>
      <c r="P5" s="44"/>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row>
    <row r="6" spans="1:63" s="17" customFormat="1" x14ac:dyDescent="0.35">
      <c r="A6" s="42" t="s">
        <v>39</v>
      </c>
      <c r="B6" s="43"/>
      <c r="C6" s="43"/>
      <c r="D6" s="43"/>
      <c r="E6" s="43"/>
      <c r="F6" s="43"/>
      <c r="G6" s="43"/>
      <c r="H6" s="43"/>
      <c r="I6" s="43"/>
      <c r="J6" s="43"/>
      <c r="K6" s="43"/>
      <c r="L6" s="43"/>
      <c r="M6" s="43"/>
      <c r="N6" s="43"/>
      <c r="O6" s="43"/>
      <c r="P6" s="44"/>
      <c r="Q6" s="41"/>
      <c r="R6" s="41"/>
      <c r="S6" s="41"/>
      <c r="T6" s="41"/>
      <c r="U6" s="41"/>
      <c r="V6" s="41"/>
      <c r="W6" s="41"/>
      <c r="X6" s="41"/>
      <c r="Y6" s="41"/>
      <c r="Z6" s="41"/>
      <c r="AA6" s="41"/>
      <c r="AB6" s="41"/>
      <c r="AC6" s="41"/>
      <c r="AD6" s="41"/>
      <c r="AE6" s="41"/>
      <c r="AF6" s="41"/>
      <c r="AG6" s="41"/>
      <c r="AH6" s="41"/>
      <c r="AI6" s="41"/>
      <c r="AJ6" s="41"/>
      <c r="AK6" s="41"/>
      <c r="AL6" s="41"/>
      <c r="AM6" s="41"/>
      <c r="AN6" s="41"/>
      <c r="AO6" s="41"/>
      <c r="AP6" s="41"/>
      <c r="AQ6" s="41"/>
      <c r="AR6" s="41"/>
      <c r="AS6" s="41"/>
      <c r="AT6" s="41"/>
      <c r="AU6" s="41"/>
      <c r="AV6" s="41"/>
      <c r="AW6" s="41"/>
      <c r="AX6" s="41"/>
      <c r="AY6" s="41"/>
      <c r="AZ6" s="41"/>
      <c r="BA6" s="41"/>
      <c r="BB6" s="41"/>
      <c r="BC6" s="41"/>
      <c r="BD6" s="41"/>
      <c r="BE6" s="41"/>
      <c r="BF6" s="41"/>
      <c r="BG6" s="41"/>
      <c r="BH6" s="41"/>
      <c r="BI6" s="41"/>
      <c r="BJ6" s="41"/>
      <c r="BK6" s="41"/>
    </row>
    <row r="7" spans="1:63" s="41" customFormat="1" x14ac:dyDescent="0.35">
      <c r="A7" s="184"/>
      <c r="B7" s="185"/>
      <c r="C7" s="185"/>
      <c r="D7" s="185"/>
      <c r="E7" s="185"/>
      <c r="F7" s="185"/>
      <c r="G7" s="185"/>
      <c r="H7" s="185"/>
      <c r="I7" s="185"/>
      <c r="J7" s="185"/>
      <c r="K7" s="185"/>
      <c r="L7" s="185"/>
      <c r="M7" s="185"/>
      <c r="N7" s="185"/>
      <c r="O7" s="185"/>
      <c r="P7" s="186"/>
    </row>
    <row r="8" spans="1:63" s="41" customFormat="1" ht="15" customHeight="1" x14ac:dyDescent="0.35">
      <c r="A8" s="112"/>
      <c r="B8" s="187" t="s">
        <v>40</v>
      </c>
      <c r="C8" s="188"/>
      <c r="D8" s="188"/>
      <c r="E8" s="188"/>
      <c r="F8" s="188"/>
      <c r="G8" s="189"/>
      <c r="P8" s="47"/>
    </row>
    <row r="9" spans="1:63" s="41" customFormat="1" x14ac:dyDescent="0.35">
      <c r="A9" s="316" t="s">
        <v>41</v>
      </c>
      <c r="B9" s="190" t="s">
        <v>42</v>
      </c>
      <c r="C9" s="191"/>
      <c r="D9" s="192"/>
      <c r="E9" s="192"/>
      <c r="F9" s="192"/>
      <c r="G9" s="193"/>
      <c r="K9" s="194" t="s">
        <v>43</v>
      </c>
      <c r="L9" s="195"/>
      <c r="M9" s="195"/>
      <c r="N9" s="195"/>
      <c r="O9" s="196"/>
      <c r="P9" s="47"/>
    </row>
    <row r="10" spans="1:63" s="41" customFormat="1" ht="34.5" customHeight="1" x14ac:dyDescent="0.35">
      <c r="A10" s="316"/>
      <c r="B10" s="34" t="s">
        <v>44</v>
      </c>
      <c r="C10" s="197" t="s">
        <v>45</v>
      </c>
      <c r="D10" s="197" t="s">
        <v>46</v>
      </c>
      <c r="E10" s="197" t="s">
        <v>47</v>
      </c>
      <c r="F10" s="197" t="s">
        <v>48</v>
      </c>
      <c r="G10" s="198" t="s">
        <v>49</v>
      </c>
      <c r="K10" s="199" t="s">
        <v>50</v>
      </c>
      <c r="L10" s="200"/>
      <c r="M10" s="201" t="s">
        <v>51</v>
      </c>
      <c r="N10" s="201" t="s">
        <v>52</v>
      </c>
      <c r="O10" s="202" t="s">
        <v>53</v>
      </c>
      <c r="P10" s="47"/>
    </row>
    <row r="11" spans="1:63" s="41" customFormat="1" x14ac:dyDescent="0.35">
      <c r="A11" s="316"/>
      <c r="B11" s="69">
        <f>COUNTIF('OSX 10.15'!J3:J74,"Pass")</f>
        <v>0</v>
      </c>
      <c r="C11" s="70">
        <f>COUNTIF('OSX 10.15'!J3:J74,"Fail")</f>
        <v>0</v>
      </c>
      <c r="D11" s="73">
        <f>COUNTIF('OSX 10.15'!J3:J74,"Info")</f>
        <v>0</v>
      </c>
      <c r="E11" s="69">
        <f>COUNTIF('OSX 10.15'!J3:J74,"N/A")</f>
        <v>0</v>
      </c>
      <c r="F11" s="69">
        <f>B11+C11</f>
        <v>0</v>
      </c>
      <c r="G11" s="71">
        <f>D23/100</f>
        <v>0</v>
      </c>
      <c r="K11" s="203" t="s">
        <v>54</v>
      </c>
      <c r="L11" s="204"/>
      <c r="M11" s="205">
        <f>COUNTA('OSX 10.15'!J3:J74)</f>
        <v>0</v>
      </c>
      <c r="N11" s="205">
        <f>O11-M11</f>
        <v>72</v>
      </c>
      <c r="O11" s="206">
        <f>COUNTA('OSX 10.15'!A3:A74)</f>
        <v>72</v>
      </c>
      <c r="P11" s="47"/>
    </row>
    <row r="12" spans="1:63" s="41" customFormat="1" x14ac:dyDescent="0.35">
      <c r="A12" s="35"/>
      <c r="B12" s="48"/>
      <c r="K12" s="49"/>
      <c r="L12" s="49"/>
      <c r="M12" s="49"/>
      <c r="N12" s="49"/>
      <c r="O12" s="49"/>
      <c r="P12" s="47"/>
    </row>
    <row r="13" spans="1:63" s="41" customFormat="1" x14ac:dyDescent="0.35">
      <c r="A13" s="35"/>
      <c r="B13" s="190" t="s">
        <v>55</v>
      </c>
      <c r="C13" s="192"/>
      <c r="D13" s="192"/>
      <c r="E13" s="192"/>
      <c r="F13" s="192"/>
      <c r="G13" s="207"/>
      <c r="K13" s="49"/>
      <c r="L13" s="49"/>
      <c r="M13" s="49"/>
      <c r="N13" s="49"/>
      <c r="O13" s="49"/>
      <c r="P13" s="47"/>
    </row>
    <row r="14" spans="1:63" s="41" customFormat="1" x14ac:dyDescent="0.35">
      <c r="A14" s="33"/>
      <c r="B14" s="37" t="s">
        <v>56</v>
      </c>
      <c r="C14" s="37" t="s">
        <v>57</v>
      </c>
      <c r="D14" s="37" t="s">
        <v>58</v>
      </c>
      <c r="E14" s="37" t="s">
        <v>59</v>
      </c>
      <c r="F14" s="37" t="s">
        <v>47</v>
      </c>
      <c r="G14" s="37" t="s">
        <v>60</v>
      </c>
      <c r="H14" s="38" t="s">
        <v>61</v>
      </c>
      <c r="I14" s="38" t="s">
        <v>62</v>
      </c>
      <c r="K14" s="50"/>
      <c r="L14" s="50"/>
      <c r="M14" s="50"/>
      <c r="N14" s="50"/>
      <c r="O14" s="50"/>
      <c r="P14" s="47"/>
    </row>
    <row r="15" spans="1:63" s="41" customFormat="1" x14ac:dyDescent="0.35">
      <c r="A15" s="33"/>
      <c r="B15" s="39">
        <v>8</v>
      </c>
      <c r="C15" s="40">
        <f>COUNTIF('OSX 10.15'!AA:AA,B15)</f>
        <v>0</v>
      </c>
      <c r="D15" s="36">
        <f>COUNTIFS('OSX 10.15'!AA:AA,$B15,'OSX 11.0'!J:J,D$14)</f>
        <v>0</v>
      </c>
      <c r="E15" s="36">
        <f>COUNTIFS('OSX 10.15'!AA:AA,$B15,'OSX 10.15'!J:J,E$14)</f>
        <v>0</v>
      </c>
      <c r="F15" s="36">
        <f>COUNTIFS('OSX 10.15'!AA:AA,$B15,'OSX 10.15'!J:J,F$14)</f>
        <v>0</v>
      </c>
      <c r="G15" s="76">
        <v>1500</v>
      </c>
      <c r="H15" s="41">
        <f t="shared" ref="H15:H22" si="0">(C15-F15)*(G15)</f>
        <v>0</v>
      </c>
      <c r="I15" s="41">
        <f t="shared" ref="I15:I22" si="1">D15*G15</f>
        <v>0</v>
      </c>
      <c r="J15" s="111">
        <f>D11+N11</f>
        <v>72</v>
      </c>
      <c r="K15" s="113" t="str">
        <f>"WARNING: THERE IS AT LEAST ONE TEST CASE "</f>
        <v xml:space="preserve">WARNING: THERE IS AT LEAST ONE TEST CASE </v>
      </c>
      <c r="P15" s="47"/>
    </row>
    <row r="16" spans="1:63" s="41" customFormat="1" x14ac:dyDescent="0.35">
      <c r="A16" s="33"/>
      <c r="B16" s="39">
        <v>7</v>
      </c>
      <c r="C16" s="40">
        <f>COUNTIF('OSX 10.15'!AA:AA,B16)</f>
        <v>4</v>
      </c>
      <c r="D16" s="36">
        <f>COUNTIFS('OSX 10.15'!AA:AA,$B16,'OSX 11.0'!J:J,D$14)</f>
        <v>0</v>
      </c>
      <c r="E16" s="36">
        <f>COUNTIFS('OSX 10.15'!AA:AA,$B16,'OSX 10.15'!J:J,E$14)</f>
        <v>0</v>
      </c>
      <c r="F16" s="36">
        <f>COUNTIFS('OSX 10.15'!AA:AA,$B16,'OSX 10.15'!J:J,F$14)</f>
        <v>0</v>
      </c>
      <c r="G16" s="76">
        <v>750</v>
      </c>
      <c r="H16" s="41">
        <f t="shared" si="0"/>
        <v>3000</v>
      </c>
      <c r="I16" s="41">
        <f t="shared" si="1"/>
        <v>0</v>
      </c>
      <c r="J16" s="114"/>
      <c r="K16" s="113" t="str">
        <f>"WITH AN 'INFO' OR BLANK STATUS (SEE ABOVE)"</f>
        <v>WITH AN 'INFO' OR BLANK STATUS (SEE ABOVE)</v>
      </c>
      <c r="P16" s="47"/>
    </row>
    <row r="17" spans="1:16" s="41" customFormat="1" x14ac:dyDescent="0.35">
      <c r="A17" s="33"/>
      <c r="B17" s="39">
        <v>6</v>
      </c>
      <c r="C17" s="40">
        <f>COUNTIF('OSX 10.15'!AA:AA,B17)</f>
        <v>8</v>
      </c>
      <c r="D17" s="36">
        <f>COUNTIFS('OSX 10.15'!AA:AA,$B17,'OSX 11.0'!J:J,D$14)</f>
        <v>0</v>
      </c>
      <c r="E17" s="36">
        <f>COUNTIFS('OSX 10.15'!AA:AA,$B17,'OSX 10.15'!J:J,E$14)</f>
        <v>0</v>
      </c>
      <c r="F17" s="36">
        <f>COUNTIFS('OSX 10.15'!AA:AA,$B17,'OSX 10.15'!J:J,F$14)</f>
        <v>0</v>
      </c>
      <c r="G17" s="76">
        <v>100</v>
      </c>
      <c r="H17" s="41">
        <f t="shared" si="0"/>
        <v>800</v>
      </c>
      <c r="I17" s="41">
        <f t="shared" si="1"/>
        <v>0</v>
      </c>
      <c r="J17" s="114"/>
      <c r="P17" s="47"/>
    </row>
    <row r="18" spans="1:16" s="41" customFormat="1" x14ac:dyDescent="0.35">
      <c r="A18" s="33"/>
      <c r="B18" s="39">
        <v>5</v>
      </c>
      <c r="C18" s="40">
        <f>COUNTIF('OSX 10.15'!AA:AA,B18)</f>
        <v>45</v>
      </c>
      <c r="D18" s="36">
        <f>COUNTIFS('OSX 10.15'!AA:AA,$B18,'OSX 11.0'!J:J,D$14)</f>
        <v>0</v>
      </c>
      <c r="E18" s="36">
        <f>COUNTIFS('OSX 10.15'!AA:AA,$B18,'OSX 10.15'!J:J,E$14)</f>
        <v>0</v>
      </c>
      <c r="F18" s="36">
        <f>COUNTIFS('OSX 10.15'!AA:AA,$B18,'OSX 10.15'!J:J,F$14)</f>
        <v>0</v>
      </c>
      <c r="G18" s="76">
        <v>50</v>
      </c>
      <c r="H18" s="41">
        <f t="shared" si="0"/>
        <v>2250</v>
      </c>
      <c r="I18" s="41">
        <f t="shared" si="1"/>
        <v>0</v>
      </c>
      <c r="J18" s="74"/>
      <c r="K18" s="75"/>
      <c r="P18" s="47"/>
    </row>
    <row r="19" spans="1:16" s="41" customFormat="1" x14ac:dyDescent="0.35">
      <c r="A19" s="33"/>
      <c r="B19" s="39">
        <v>4</v>
      </c>
      <c r="C19" s="40">
        <f>COUNTIF('OSX 10.15'!AA:AA,B19)</f>
        <v>6</v>
      </c>
      <c r="D19" s="36">
        <f>COUNTIFS('OSX 10.15'!AA:AA,$B19,'OSX 11.0'!J:J,D$14)</f>
        <v>0</v>
      </c>
      <c r="E19" s="36">
        <f>COUNTIFS('OSX 10.15'!AA:AA,$B19,'OSX 10.15'!J:J,E$14)</f>
        <v>0</v>
      </c>
      <c r="F19" s="36">
        <f>COUNTIFS('OSX 10.15'!AA:AA,$B19,'OSX 10.15'!J:J,F$14)</f>
        <v>0</v>
      </c>
      <c r="G19" s="76">
        <v>10</v>
      </c>
      <c r="H19" s="41">
        <f t="shared" si="0"/>
        <v>60</v>
      </c>
      <c r="I19" s="41">
        <f t="shared" si="1"/>
        <v>0</v>
      </c>
      <c r="J19" s="114">
        <f>SUMPRODUCT(--ISERROR(#REF!))</f>
        <v>1</v>
      </c>
      <c r="K19" s="75" t="str">
        <f>"WARNING: THERE IS AT LEAST ONE TEST CASE"</f>
        <v>WARNING: THERE IS AT LEAST ONE TEST CASE</v>
      </c>
      <c r="P19" s="47"/>
    </row>
    <row r="20" spans="1:16" s="41" customFormat="1" x14ac:dyDescent="0.35">
      <c r="A20" s="33"/>
      <c r="B20" s="39">
        <v>3</v>
      </c>
      <c r="C20" s="40">
        <f>COUNTIF('OSX 10.15'!AA:AA,B20)</f>
        <v>4</v>
      </c>
      <c r="D20" s="36">
        <f>COUNTIFS('OSX 10.15'!AA:AA,$B20,'OSX 11.0'!J:J,D$14)</f>
        <v>0</v>
      </c>
      <c r="E20" s="36">
        <f>COUNTIFS('OSX 10.15'!AA:AA,$B20,'OSX 10.15'!J:J,E$14)</f>
        <v>0</v>
      </c>
      <c r="F20" s="36">
        <f>COUNTIFS('OSX 10.15'!AA:AA,$B20,'OSX 10.15'!J:J,F$14)</f>
        <v>0</v>
      </c>
      <c r="G20" s="76">
        <v>5</v>
      </c>
      <c r="H20" s="41">
        <f t="shared" si="0"/>
        <v>20</v>
      </c>
      <c r="I20" s="41">
        <f t="shared" si="1"/>
        <v>0</v>
      </c>
      <c r="J20" s="114"/>
      <c r="K20" s="113" t="str">
        <f>"WITH MULTIPLE OR INVALID ISSUE CODES (SEE TEST CASES TAB)"</f>
        <v>WITH MULTIPLE OR INVALID ISSUE CODES (SEE TEST CASES TAB)</v>
      </c>
      <c r="P20" s="47"/>
    </row>
    <row r="21" spans="1:16" s="41" customFormat="1" x14ac:dyDescent="0.35">
      <c r="A21" s="33"/>
      <c r="B21" s="39">
        <v>2</v>
      </c>
      <c r="C21" s="40">
        <f>COUNTIF('OSX 10.15'!AA:AA,B21)</f>
        <v>2</v>
      </c>
      <c r="D21" s="36">
        <f>COUNTIFS('OSX 10.15'!AA:AA,$B21,'OSX 11.0'!J:J,D$14)</f>
        <v>0</v>
      </c>
      <c r="E21" s="36">
        <f>COUNTIFS('OSX 10.15'!AA:AA,$B21,'OSX 10.15'!J:J,E$14)</f>
        <v>0</v>
      </c>
      <c r="F21" s="36">
        <f>COUNTIFS('OSX 10.15'!AA:AA,$B21,'OSX 10.15'!J:J,F$14)</f>
        <v>0</v>
      </c>
      <c r="G21" s="76">
        <v>2</v>
      </c>
      <c r="H21" s="41">
        <f t="shared" si="0"/>
        <v>4</v>
      </c>
      <c r="I21" s="41">
        <f t="shared" si="1"/>
        <v>0</v>
      </c>
      <c r="P21" s="47"/>
    </row>
    <row r="22" spans="1:16" s="41" customFormat="1" x14ac:dyDescent="0.35">
      <c r="A22" s="33"/>
      <c r="B22" s="39">
        <v>1</v>
      </c>
      <c r="C22" s="40">
        <f>COUNTIF('OSX 10.15'!AA:AA,B22)</f>
        <v>0</v>
      </c>
      <c r="D22" s="36">
        <f>COUNTIFS('OSX 10.15'!AA:AA,$B22,'OSX 11.0'!J:J,D$14)</f>
        <v>0</v>
      </c>
      <c r="E22" s="36">
        <f>COUNTIFS('OSX 10.15'!AA:AA,$B22,'OSX 10.15'!J:J,E$14)</f>
        <v>0</v>
      </c>
      <c r="F22" s="36">
        <f>COUNTIFS('OSX 10.15'!AA:AA,$B22,'OSX 10.15'!J:J,F$14)</f>
        <v>0</v>
      </c>
      <c r="G22" s="76">
        <v>1</v>
      </c>
      <c r="H22" s="41">
        <f t="shared" si="0"/>
        <v>0</v>
      </c>
      <c r="I22" s="41">
        <f t="shared" si="1"/>
        <v>0</v>
      </c>
      <c r="P22" s="47"/>
    </row>
    <row r="23" spans="1:16" s="41" customFormat="1" hidden="1" x14ac:dyDescent="0.35">
      <c r="A23" s="33"/>
      <c r="B23" s="208" t="s">
        <v>63</v>
      </c>
      <c r="C23" s="209"/>
      <c r="D23" s="210">
        <f>SUM(I15:I22)/SUM(H15:H22)*100</f>
        <v>0</v>
      </c>
      <c r="P23" s="47"/>
    </row>
    <row r="24" spans="1:16" s="41" customFormat="1" x14ac:dyDescent="0.35">
      <c r="A24" s="51"/>
      <c r="B24" s="52"/>
      <c r="C24" s="52"/>
      <c r="D24" s="52"/>
      <c r="E24" s="52"/>
      <c r="F24" s="52"/>
      <c r="G24" s="52"/>
      <c r="H24" s="52"/>
      <c r="I24" s="52"/>
      <c r="J24" s="52"/>
      <c r="K24" s="53"/>
      <c r="L24" s="53"/>
      <c r="M24" s="53"/>
      <c r="N24" s="53"/>
      <c r="O24" s="53"/>
      <c r="P24" s="54"/>
    </row>
    <row r="25" spans="1:16" s="41" customFormat="1" x14ac:dyDescent="0.35">
      <c r="A25" s="184"/>
      <c r="B25" s="185"/>
      <c r="C25" s="185"/>
      <c r="D25" s="185"/>
      <c r="E25" s="185"/>
      <c r="F25" s="185"/>
      <c r="G25" s="185"/>
      <c r="H25" s="185"/>
      <c r="I25" s="185"/>
      <c r="J25" s="185"/>
      <c r="K25" s="185"/>
      <c r="L25" s="185"/>
      <c r="M25" s="185"/>
      <c r="N25" s="185"/>
      <c r="O25" s="185"/>
      <c r="P25" s="186"/>
    </row>
    <row r="26" spans="1:16" s="41" customFormat="1" ht="15" customHeight="1" x14ac:dyDescent="0.35">
      <c r="A26" s="112"/>
      <c r="B26" s="187" t="s">
        <v>64</v>
      </c>
      <c r="C26" s="188"/>
      <c r="D26" s="188"/>
      <c r="E26" s="188"/>
      <c r="F26" s="188"/>
      <c r="G26" s="189"/>
      <c r="P26" s="47"/>
    </row>
    <row r="27" spans="1:16" s="41" customFormat="1" x14ac:dyDescent="0.35">
      <c r="A27" s="316" t="s">
        <v>65</v>
      </c>
      <c r="B27" s="190" t="s">
        <v>42</v>
      </c>
      <c r="C27" s="191"/>
      <c r="D27" s="192"/>
      <c r="E27" s="192"/>
      <c r="F27" s="192"/>
      <c r="G27" s="193"/>
      <c r="K27" s="194" t="s">
        <v>43</v>
      </c>
      <c r="L27" s="195"/>
      <c r="M27" s="195"/>
      <c r="N27" s="195"/>
      <c r="O27" s="196"/>
      <c r="P27" s="47"/>
    </row>
    <row r="28" spans="1:16" s="41" customFormat="1" ht="34.5" customHeight="1" x14ac:dyDescent="0.35">
      <c r="A28" s="316"/>
      <c r="B28" s="34" t="s">
        <v>44</v>
      </c>
      <c r="C28" s="197" t="s">
        <v>45</v>
      </c>
      <c r="D28" s="197" t="s">
        <v>46</v>
      </c>
      <c r="E28" s="197" t="s">
        <v>47</v>
      </c>
      <c r="F28" s="197" t="s">
        <v>48</v>
      </c>
      <c r="G28" s="198" t="s">
        <v>49</v>
      </c>
      <c r="K28" s="199" t="s">
        <v>50</v>
      </c>
      <c r="L28" s="200"/>
      <c r="M28" s="201" t="s">
        <v>51</v>
      </c>
      <c r="N28" s="201" t="s">
        <v>52</v>
      </c>
      <c r="O28" s="202" t="s">
        <v>53</v>
      </c>
      <c r="P28" s="47"/>
    </row>
    <row r="29" spans="1:16" s="41" customFormat="1" x14ac:dyDescent="0.35">
      <c r="A29" s="316"/>
      <c r="B29" s="69">
        <f>COUNTIF('OSX 11.0'!J3:J75,"Pass")</f>
        <v>0</v>
      </c>
      <c r="C29" s="70">
        <f>COUNTIF('OSX 11.0'!J3:J75,"Fail")</f>
        <v>0</v>
      </c>
      <c r="D29" s="73">
        <f>COUNTIF('OSX 11.0'!J3:J75,"Info")</f>
        <v>0</v>
      </c>
      <c r="E29" s="69">
        <f>COUNTIF('OSX 11.0'!J3:J75,"N/A")</f>
        <v>0</v>
      </c>
      <c r="F29" s="69">
        <f>B29+C29</f>
        <v>0</v>
      </c>
      <c r="G29" s="71">
        <f>D41/100</f>
        <v>0</v>
      </c>
      <c r="K29" s="203" t="s">
        <v>54</v>
      </c>
      <c r="L29" s="204"/>
      <c r="M29" s="205">
        <f>COUNTA('OSX 11.0'!J3:J75)</f>
        <v>0</v>
      </c>
      <c r="N29" s="205">
        <f>O29-M29</f>
        <v>73</v>
      </c>
      <c r="O29" s="206">
        <f>COUNTA('OSX 11.0'!A3:A75)</f>
        <v>73</v>
      </c>
      <c r="P29" s="47"/>
    </row>
    <row r="30" spans="1:16" s="41" customFormat="1" x14ac:dyDescent="0.35">
      <c r="A30" s="35"/>
      <c r="B30" s="48"/>
      <c r="K30" s="49"/>
      <c r="L30" s="49"/>
      <c r="M30" s="49"/>
      <c r="N30" s="49"/>
      <c r="O30" s="49"/>
      <c r="P30" s="47"/>
    </row>
    <row r="31" spans="1:16" s="41" customFormat="1" x14ac:dyDescent="0.35">
      <c r="A31" s="35"/>
      <c r="B31" s="190" t="s">
        <v>55</v>
      </c>
      <c r="C31" s="192"/>
      <c r="D31" s="192"/>
      <c r="E31" s="192"/>
      <c r="F31" s="192"/>
      <c r="G31" s="207"/>
      <c r="K31" s="49"/>
      <c r="L31" s="49"/>
      <c r="M31" s="49"/>
      <c r="N31" s="49"/>
      <c r="O31" s="49"/>
      <c r="P31" s="47"/>
    </row>
    <row r="32" spans="1:16" s="41" customFormat="1" x14ac:dyDescent="0.35">
      <c r="A32" s="33"/>
      <c r="B32" s="37" t="s">
        <v>56</v>
      </c>
      <c r="C32" s="37" t="s">
        <v>57</v>
      </c>
      <c r="D32" s="37" t="s">
        <v>58</v>
      </c>
      <c r="E32" s="37" t="s">
        <v>59</v>
      </c>
      <c r="F32" s="37" t="s">
        <v>47</v>
      </c>
      <c r="G32" s="37" t="s">
        <v>60</v>
      </c>
      <c r="H32" s="38" t="s">
        <v>61</v>
      </c>
      <c r="I32" s="38" t="s">
        <v>62</v>
      </c>
      <c r="K32" s="50"/>
      <c r="L32" s="50"/>
      <c r="M32" s="50"/>
      <c r="N32" s="50"/>
      <c r="O32" s="50"/>
      <c r="P32" s="47"/>
    </row>
    <row r="33" spans="1:16" s="41" customFormat="1" x14ac:dyDescent="0.35">
      <c r="A33" s="33"/>
      <c r="B33" s="39">
        <v>8</v>
      </c>
      <c r="C33" s="40">
        <f>COUNTIF('OSX 11.0'!AA:AA,B33)</f>
        <v>0</v>
      </c>
      <c r="D33" s="36">
        <f>COUNTIFS('OSX 11.0'!AA:AA,$B33,'OSX 11.0'!J:J,D$32)</f>
        <v>0</v>
      </c>
      <c r="E33" s="36">
        <f>COUNTIFS('OSX 11.0'!AA:AA,$B33,'OSX 11.0'!J:J,E$32)</f>
        <v>0</v>
      </c>
      <c r="F33" s="36">
        <f>COUNTIFS('OSX 11.0'!AA:AA,$B33,'OSX 11.0'!J:J,F$32)</f>
        <v>0</v>
      </c>
      <c r="G33" s="76">
        <v>1500</v>
      </c>
      <c r="H33" s="41">
        <f t="shared" ref="H33:H40" si="2">(C33-F33)*(G33)</f>
        <v>0</v>
      </c>
      <c r="I33" s="41">
        <f t="shared" ref="I33:I40" si="3">D33*G33</f>
        <v>0</v>
      </c>
      <c r="J33" s="111">
        <f>D29+N29</f>
        <v>73</v>
      </c>
      <c r="K33" s="113" t="str">
        <f>"WARNING: THERE IS AT LEAST ONE TEST CASE "</f>
        <v xml:space="preserve">WARNING: THERE IS AT LEAST ONE TEST CASE </v>
      </c>
      <c r="P33" s="47"/>
    </row>
    <row r="34" spans="1:16" s="41" customFormat="1" x14ac:dyDescent="0.35">
      <c r="A34" s="33"/>
      <c r="B34" s="39">
        <v>7</v>
      </c>
      <c r="C34" s="40">
        <f>COUNTIF('OSX 11.0'!AA:AA,B34)</f>
        <v>4</v>
      </c>
      <c r="D34" s="36">
        <f>COUNTIFS('OSX 11.0'!AA:AA,$B34,'OSX 11.0'!J:J,D$32)</f>
        <v>0</v>
      </c>
      <c r="E34" s="36">
        <f>COUNTIFS('OSX 11.0'!AA:AA,$B34,'OSX 11.0'!J:J,E$32)</f>
        <v>0</v>
      </c>
      <c r="F34" s="36">
        <f>COUNTIFS('OSX 11.0'!AA:AA,$B34,'OSX 11.0'!J:J,F$32)</f>
        <v>0</v>
      </c>
      <c r="G34" s="76">
        <v>750</v>
      </c>
      <c r="H34" s="41">
        <f t="shared" si="2"/>
        <v>3000</v>
      </c>
      <c r="I34" s="41">
        <f t="shared" si="3"/>
        <v>0</v>
      </c>
      <c r="J34" s="114"/>
      <c r="K34" s="113" t="str">
        <f>"WITH AN 'INFO' OR BLANK STATUS (SEE ABOVE)"</f>
        <v>WITH AN 'INFO' OR BLANK STATUS (SEE ABOVE)</v>
      </c>
      <c r="P34" s="47"/>
    </row>
    <row r="35" spans="1:16" s="41" customFormat="1" x14ac:dyDescent="0.35">
      <c r="A35" s="33"/>
      <c r="B35" s="39">
        <v>6</v>
      </c>
      <c r="C35" s="40">
        <f>COUNTIF('OSX 11.0'!AA:AA,B35)</f>
        <v>8</v>
      </c>
      <c r="D35" s="36">
        <f>COUNTIFS('OSX 11.0'!AA:AA,$B35,'OSX 11.0'!J:J,D$32)</f>
        <v>0</v>
      </c>
      <c r="E35" s="36">
        <f>COUNTIFS('OSX 11.0'!AA:AA,$B35,'OSX 11.0'!J:J,E$32)</f>
        <v>0</v>
      </c>
      <c r="F35" s="36">
        <f>COUNTIFS('OSX 11.0'!AA:AA,$B35,'OSX 11.0'!J:J,F$32)</f>
        <v>0</v>
      </c>
      <c r="G35" s="76">
        <v>100</v>
      </c>
      <c r="H35" s="41">
        <f t="shared" si="2"/>
        <v>800</v>
      </c>
      <c r="I35" s="41">
        <f t="shared" si="3"/>
        <v>0</v>
      </c>
      <c r="J35" s="114"/>
      <c r="P35" s="47"/>
    </row>
    <row r="36" spans="1:16" s="41" customFormat="1" x14ac:dyDescent="0.35">
      <c r="A36" s="33"/>
      <c r="B36" s="39">
        <v>5</v>
      </c>
      <c r="C36" s="40">
        <f>COUNTIF('OSX 11.0'!AA:AA,B36)</f>
        <v>45</v>
      </c>
      <c r="D36" s="36">
        <f>COUNTIFS('OSX 11.0'!AA:AA,$B36,'OSX 11.0'!J:J,D$32)</f>
        <v>0</v>
      </c>
      <c r="E36" s="36">
        <f>COUNTIFS('OSX 11.0'!AA:AA,$B36,'OSX 11.0'!J:J,E$32)</f>
        <v>0</v>
      </c>
      <c r="F36" s="36">
        <f>COUNTIFS('OSX 11.0'!AA:AA,$B36,'OSX 11.0'!J:J,F$32)</f>
        <v>0</v>
      </c>
      <c r="G36" s="76">
        <v>50</v>
      </c>
      <c r="H36" s="41">
        <f t="shared" si="2"/>
        <v>2250</v>
      </c>
      <c r="I36" s="41">
        <f t="shared" si="3"/>
        <v>0</v>
      </c>
      <c r="J36" s="74"/>
      <c r="K36" s="75"/>
      <c r="P36" s="47"/>
    </row>
    <row r="37" spans="1:16" s="41" customFormat="1" x14ac:dyDescent="0.35">
      <c r="A37" s="33"/>
      <c r="B37" s="39">
        <v>4</v>
      </c>
      <c r="C37" s="40">
        <f>COUNTIF('OSX 11.0'!AA:AA,B37)</f>
        <v>7</v>
      </c>
      <c r="D37" s="36">
        <f>COUNTIFS('OSX 11.0'!AA:AA,$B37,'OSX 11.0'!J:J,D$32)</f>
        <v>0</v>
      </c>
      <c r="E37" s="36">
        <f>COUNTIFS('OSX 11.0'!AA:AA,$B37,'OSX 11.0'!J:J,E$32)</f>
        <v>0</v>
      </c>
      <c r="F37" s="36">
        <f>COUNTIFS('OSX 11.0'!AA:AA,$B37,'OSX 11.0'!J:J,F$32)</f>
        <v>0</v>
      </c>
      <c r="G37" s="76">
        <v>10</v>
      </c>
      <c r="H37" s="41">
        <f t="shared" si="2"/>
        <v>70</v>
      </c>
      <c r="I37" s="41">
        <f t="shared" si="3"/>
        <v>0</v>
      </c>
      <c r="J37" s="114">
        <f>SUMPRODUCT(--ISERROR(#REF!))</f>
        <v>1</v>
      </c>
      <c r="K37" s="75" t="str">
        <f>"WARNING: THERE IS AT LEAST ONE TEST CASE"</f>
        <v>WARNING: THERE IS AT LEAST ONE TEST CASE</v>
      </c>
      <c r="P37" s="47"/>
    </row>
    <row r="38" spans="1:16" s="41" customFormat="1" ht="19.5" customHeight="1" x14ac:dyDescent="0.35">
      <c r="A38" s="33"/>
      <c r="B38" s="39">
        <v>3</v>
      </c>
      <c r="C38" s="40">
        <f>COUNTIF('OSX 11.0'!AA:AA,B38)</f>
        <v>4</v>
      </c>
      <c r="D38" s="36">
        <f>COUNTIFS('OSX 11.0'!AA:AA,$B38,'OSX 11.0'!J:J,D$32)</f>
        <v>0</v>
      </c>
      <c r="E38" s="36">
        <f>COUNTIFS('OSX 11.0'!AA:AA,$B38,'OSX 11.0'!J:J,E$32)</f>
        <v>0</v>
      </c>
      <c r="F38" s="36">
        <f>COUNTIFS('OSX 11.0'!AA:AA,$B38,'OSX 11.0'!J:J,F$32)</f>
        <v>0</v>
      </c>
      <c r="G38" s="76">
        <v>5</v>
      </c>
      <c r="H38" s="41">
        <f t="shared" si="2"/>
        <v>20</v>
      </c>
      <c r="I38" s="41">
        <f t="shared" si="3"/>
        <v>0</v>
      </c>
      <c r="J38" s="114"/>
      <c r="K38" s="113" t="str">
        <f>"WITH MULTIPLE OR INVALID ISSUE CODES (SEE TEST CASES TAB)"</f>
        <v>WITH MULTIPLE OR INVALID ISSUE CODES (SEE TEST CASES TAB)</v>
      </c>
      <c r="P38" s="47"/>
    </row>
    <row r="39" spans="1:16" s="41" customFormat="1" x14ac:dyDescent="0.35">
      <c r="A39" s="33"/>
      <c r="B39" s="39">
        <v>2</v>
      </c>
      <c r="C39" s="40">
        <f>COUNTIF('OSX 11.0'!AA:AA,B39)</f>
        <v>2</v>
      </c>
      <c r="D39" s="36">
        <f>COUNTIFS('OSX 11.0'!AA:AA,$B39,'OSX 11.0'!J:J,D$32)</f>
        <v>0</v>
      </c>
      <c r="E39" s="36">
        <f>COUNTIFS('OSX 11.0'!AA:AA,$B39,'OSX 11.0'!J:J,E$32)</f>
        <v>0</v>
      </c>
      <c r="F39" s="36">
        <f>COUNTIFS('OSX 11.0'!AA:AA,$B39,'OSX 11.0'!J:J,F$32)</f>
        <v>0</v>
      </c>
      <c r="G39" s="76">
        <v>2</v>
      </c>
      <c r="H39" s="41">
        <f t="shared" si="2"/>
        <v>4</v>
      </c>
      <c r="I39" s="41">
        <f t="shared" si="3"/>
        <v>0</v>
      </c>
      <c r="P39" s="47"/>
    </row>
    <row r="40" spans="1:16" s="41" customFormat="1" x14ac:dyDescent="0.35">
      <c r="A40" s="33"/>
      <c r="B40" s="39">
        <v>1</v>
      </c>
      <c r="C40" s="40">
        <f>COUNTIF('OSX 11.0'!AA:AA,B40)</f>
        <v>0</v>
      </c>
      <c r="D40" s="36">
        <f>COUNTIFS('OSX 11.0'!AA:AA,$B40,'OSX 11.0'!J:J,D$32)</f>
        <v>0</v>
      </c>
      <c r="E40" s="36">
        <f>COUNTIFS('OSX 11.0'!AA:AA,$B40,'OSX 11.0'!J:J,E$32)</f>
        <v>0</v>
      </c>
      <c r="F40" s="36">
        <f>COUNTIFS('OSX 11.0'!AA:AA,$B40,'OSX 11.0'!J:J,F$32)</f>
        <v>0</v>
      </c>
      <c r="G40" s="76">
        <v>1</v>
      </c>
      <c r="H40" s="41">
        <f t="shared" si="2"/>
        <v>0</v>
      </c>
      <c r="I40" s="41">
        <f t="shared" si="3"/>
        <v>0</v>
      </c>
      <c r="P40" s="47"/>
    </row>
    <row r="41" spans="1:16" s="41" customFormat="1" hidden="1" x14ac:dyDescent="0.35">
      <c r="A41" s="33"/>
      <c r="B41" s="208" t="s">
        <v>63</v>
      </c>
      <c r="C41" s="209"/>
      <c r="D41" s="210">
        <f>SUM(I33:I40)/SUM(H33:H40)*100</f>
        <v>0</v>
      </c>
      <c r="P41" s="47"/>
    </row>
    <row r="42" spans="1:16" s="41" customFormat="1" x14ac:dyDescent="0.35">
      <c r="A42" s="51"/>
      <c r="B42" s="52"/>
      <c r="C42" s="52"/>
      <c r="D42" s="52"/>
      <c r="E42" s="52"/>
      <c r="F42" s="52"/>
      <c r="G42" s="52"/>
      <c r="H42" s="52"/>
      <c r="I42" s="52"/>
      <c r="J42" s="52"/>
      <c r="K42" s="53"/>
      <c r="L42" s="53"/>
      <c r="M42" s="53"/>
      <c r="N42" s="53"/>
      <c r="O42" s="53"/>
      <c r="P42" s="54"/>
    </row>
    <row r="43" spans="1:16" s="41" customFormat="1" x14ac:dyDescent="0.35">
      <c r="A43" s="184"/>
      <c r="B43" s="185"/>
      <c r="C43" s="185"/>
      <c r="D43" s="185"/>
      <c r="E43" s="185"/>
      <c r="F43" s="185"/>
      <c r="G43" s="185"/>
      <c r="H43" s="185"/>
      <c r="I43" s="185"/>
      <c r="J43" s="185"/>
      <c r="K43" s="185"/>
      <c r="L43" s="185"/>
      <c r="M43" s="185"/>
      <c r="N43" s="185"/>
      <c r="O43" s="185"/>
      <c r="P43" s="186"/>
    </row>
    <row r="44" spans="1:16" s="41" customFormat="1" ht="15" customHeight="1" x14ac:dyDescent="0.35">
      <c r="A44" s="112"/>
      <c r="B44" s="187" t="s">
        <v>66</v>
      </c>
      <c r="C44" s="188"/>
      <c r="D44" s="188"/>
      <c r="E44" s="188"/>
      <c r="F44" s="188"/>
      <c r="G44" s="189"/>
      <c r="P44" s="47"/>
    </row>
    <row r="45" spans="1:16" s="41" customFormat="1" x14ac:dyDescent="0.35">
      <c r="A45" s="316" t="s">
        <v>67</v>
      </c>
      <c r="B45" s="190" t="s">
        <v>42</v>
      </c>
      <c r="C45" s="191"/>
      <c r="D45" s="192"/>
      <c r="E45" s="192"/>
      <c r="F45" s="192"/>
      <c r="G45" s="193"/>
      <c r="K45" s="194" t="s">
        <v>43</v>
      </c>
      <c r="L45" s="195"/>
      <c r="M45" s="195"/>
      <c r="N45" s="195"/>
      <c r="O45" s="196"/>
      <c r="P45" s="47"/>
    </row>
    <row r="46" spans="1:16" s="41" customFormat="1" ht="34.5" customHeight="1" x14ac:dyDescent="0.35">
      <c r="A46" s="316"/>
      <c r="B46" s="34" t="s">
        <v>44</v>
      </c>
      <c r="C46" s="197" t="s">
        <v>45</v>
      </c>
      <c r="D46" s="197" t="s">
        <v>46</v>
      </c>
      <c r="E46" s="197" t="s">
        <v>47</v>
      </c>
      <c r="F46" s="197" t="s">
        <v>48</v>
      </c>
      <c r="G46" s="198" t="s">
        <v>49</v>
      </c>
      <c r="K46" s="199" t="s">
        <v>50</v>
      </c>
      <c r="L46" s="200"/>
      <c r="M46" s="201" t="s">
        <v>51</v>
      </c>
      <c r="N46" s="201" t="s">
        <v>52</v>
      </c>
      <c r="O46" s="202" t="s">
        <v>53</v>
      </c>
      <c r="P46" s="47"/>
    </row>
    <row r="47" spans="1:16" s="41" customFormat="1" x14ac:dyDescent="0.35">
      <c r="A47" s="316"/>
      <c r="B47" s="69">
        <f>COUNTIF('OSX 12.0'!J3:J79,"Pass")</f>
        <v>0</v>
      </c>
      <c r="C47" s="70">
        <f>COUNTIF('OSX 12.0'!J3:J79,"Fail")</f>
        <v>0</v>
      </c>
      <c r="D47" s="73">
        <f>COUNTIF('OSX 12.0'!J3:J79,"Info")</f>
        <v>0</v>
      </c>
      <c r="E47" s="69">
        <f>COUNTIF('OSX 12.0'!J3:J79,"N/A")</f>
        <v>0</v>
      </c>
      <c r="F47" s="69">
        <f>B47+C47</f>
        <v>0</v>
      </c>
      <c r="G47" s="71">
        <f>D59/100</f>
        <v>0</v>
      </c>
      <c r="K47" s="203" t="s">
        <v>54</v>
      </c>
      <c r="L47" s="204"/>
      <c r="M47" s="205">
        <f>COUNTA('OSX 12.0'!J3:J79)</f>
        <v>0</v>
      </c>
      <c r="N47" s="205">
        <f>O47-M47</f>
        <v>77</v>
      </c>
      <c r="O47" s="206">
        <f>COUNTA('OSX 12.0'!A3:A79)</f>
        <v>77</v>
      </c>
      <c r="P47" s="47"/>
    </row>
    <row r="48" spans="1:16" s="41" customFormat="1" x14ac:dyDescent="0.35">
      <c r="A48" s="35"/>
      <c r="B48" s="48"/>
      <c r="K48" s="49"/>
      <c r="L48" s="49"/>
      <c r="M48" s="49"/>
      <c r="N48" s="49"/>
      <c r="O48" s="49"/>
      <c r="P48" s="47"/>
    </row>
    <row r="49" spans="1:16" s="41" customFormat="1" x14ac:dyDescent="0.35">
      <c r="A49" s="35"/>
      <c r="B49" s="190" t="s">
        <v>55</v>
      </c>
      <c r="C49" s="192"/>
      <c r="D49" s="192"/>
      <c r="E49" s="192"/>
      <c r="F49" s="192"/>
      <c r="G49" s="207"/>
      <c r="K49" s="49"/>
      <c r="L49" s="49"/>
      <c r="M49" s="49"/>
      <c r="N49" s="49"/>
      <c r="O49" s="49"/>
      <c r="P49" s="47"/>
    </row>
    <row r="50" spans="1:16" s="41" customFormat="1" x14ac:dyDescent="0.35">
      <c r="A50" s="33"/>
      <c r="B50" s="37" t="s">
        <v>56</v>
      </c>
      <c r="C50" s="37" t="s">
        <v>57</v>
      </c>
      <c r="D50" s="37" t="s">
        <v>58</v>
      </c>
      <c r="E50" s="37" t="s">
        <v>59</v>
      </c>
      <c r="F50" s="37" t="s">
        <v>47</v>
      </c>
      <c r="G50" s="37" t="s">
        <v>60</v>
      </c>
      <c r="H50" s="38" t="s">
        <v>61</v>
      </c>
      <c r="I50" s="38" t="s">
        <v>62</v>
      </c>
      <c r="K50" s="50"/>
      <c r="L50" s="50"/>
      <c r="M50" s="50"/>
      <c r="N50" s="50"/>
      <c r="O50" s="50"/>
      <c r="P50" s="47"/>
    </row>
    <row r="51" spans="1:16" s="41" customFormat="1" x14ac:dyDescent="0.35">
      <c r="A51" s="33"/>
      <c r="B51" s="39">
        <v>8</v>
      </c>
      <c r="C51" s="40">
        <f>COUNTIF('OSX 12.0'!AA:AA,B51)</f>
        <v>0</v>
      </c>
      <c r="D51" s="36">
        <f>COUNTIFS('OSX 12.0'!AA:AA,$B51,'OSX 12.0'!J:J,D$50)</f>
        <v>0</v>
      </c>
      <c r="E51" s="36">
        <f>COUNTIFS('OSX 12.0'!AA:AA,$B51,'OSX 12.0'!J:J,E$50)</f>
        <v>0</v>
      </c>
      <c r="F51" s="36">
        <f>COUNTIFS('OSX 12.0'!AA:AA,$B51,'OSX 12.0'!J:J,F$50)</f>
        <v>0</v>
      </c>
      <c r="G51" s="76">
        <v>1500</v>
      </c>
      <c r="H51" s="41">
        <f t="shared" ref="H51:H58" si="4">(C51-F51)*(G51)</f>
        <v>0</v>
      </c>
      <c r="I51" s="41">
        <f t="shared" ref="I51:I58" si="5">D51*G51</f>
        <v>0</v>
      </c>
      <c r="J51" s="111">
        <f>D47+N47</f>
        <v>77</v>
      </c>
      <c r="K51" s="113" t="str">
        <f>"WARNING: THERE IS AT LEAST ONE TEST CASE "</f>
        <v xml:space="preserve">WARNING: THERE IS AT LEAST ONE TEST CASE </v>
      </c>
      <c r="P51" s="47"/>
    </row>
    <row r="52" spans="1:16" s="41" customFormat="1" x14ac:dyDescent="0.35">
      <c r="A52" s="33"/>
      <c r="B52" s="39">
        <v>7</v>
      </c>
      <c r="C52" s="40">
        <f>COUNTIF('OSX 12.0'!AA:AA,B52)</f>
        <v>5</v>
      </c>
      <c r="D52" s="36">
        <f>COUNTIFS('OSX 12.0'!AA:AA,$B52,'OSX 12.0'!J:J,D$50)</f>
        <v>0</v>
      </c>
      <c r="E52" s="36">
        <f>COUNTIFS('OSX 12.0'!AA:AA,$B52,'OSX 12.0'!J:J,E$50)</f>
        <v>0</v>
      </c>
      <c r="F52" s="36">
        <f>COUNTIFS('OSX 12.0'!AA:AA,$B52,'OSX 12.0'!J:J,F$50)</f>
        <v>0</v>
      </c>
      <c r="G52" s="76">
        <v>750</v>
      </c>
      <c r="H52" s="41">
        <f t="shared" si="4"/>
        <v>3750</v>
      </c>
      <c r="I52" s="41">
        <f t="shared" si="5"/>
        <v>0</v>
      </c>
      <c r="J52" s="114"/>
      <c r="K52" s="113" t="str">
        <f>"WITH AN 'INFO' OR BLANK STATUS (SEE ABOVE)"</f>
        <v>WITH AN 'INFO' OR BLANK STATUS (SEE ABOVE)</v>
      </c>
      <c r="P52" s="47"/>
    </row>
    <row r="53" spans="1:16" s="41" customFormat="1" x14ac:dyDescent="0.35">
      <c r="A53" s="33"/>
      <c r="B53" s="39">
        <v>6</v>
      </c>
      <c r="C53" s="40">
        <f>COUNTIF('OSX 12.0'!AA:AA,B53)</f>
        <v>8</v>
      </c>
      <c r="D53" s="36">
        <f>COUNTIFS('OSX 12.0'!AA:AA,$B53,'OSX 12.0'!J:J,D$50)</f>
        <v>0</v>
      </c>
      <c r="E53" s="36">
        <f>COUNTIFS('OSX 12.0'!AA:AA,$B53,'OSX 12.0'!J:J,E$50)</f>
        <v>0</v>
      </c>
      <c r="F53" s="36">
        <f>COUNTIFS('OSX 12.0'!AA:AA,$B53,'OSX 12.0'!J:J,F$50)</f>
        <v>0</v>
      </c>
      <c r="G53" s="76">
        <v>100</v>
      </c>
      <c r="H53" s="41">
        <f t="shared" si="4"/>
        <v>800</v>
      </c>
      <c r="I53" s="41">
        <f t="shared" si="5"/>
        <v>0</v>
      </c>
      <c r="J53" s="114"/>
      <c r="P53" s="47"/>
    </row>
    <row r="54" spans="1:16" s="41" customFormat="1" x14ac:dyDescent="0.35">
      <c r="A54" s="33"/>
      <c r="B54" s="39">
        <v>5</v>
      </c>
      <c r="C54" s="40">
        <f>COUNTIF('OSX 12.0'!AA:AA,B54)</f>
        <v>48</v>
      </c>
      <c r="D54" s="36">
        <f>COUNTIFS('OSX 12.0'!AA:AA,$B54,'OSX 12.0'!J:J,D$50)</f>
        <v>0</v>
      </c>
      <c r="E54" s="36">
        <f>COUNTIFS('OSX 12.0'!AA:AA,$B54,'OSX 12.0'!J:J,E$50)</f>
        <v>0</v>
      </c>
      <c r="F54" s="36">
        <f>COUNTIFS('OSX 12.0'!AA:AA,$B54,'OSX 12.0'!J:J,F$50)</f>
        <v>0</v>
      </c>
      <c r="G54" s="76">
        <v>50</v>
      </c>
      <c r="H54" s="41">
        <f t="shared" si="4"/>
        <v>2400</v>
      </c>
      <c r="I54" s="41">
        <f t="shared" si="5"/>
        <v>0</v>
      </c>
      <c r="J54" s="74"/>
      <c r="K54" s="75"/>
      <c r="P54" s="47"/>
    </row>
    <row r="55" spans="1:16" s="41" customFormat="1" x14ac:dyDescent="0.35">
      <c r="A55" s="33"/>
      <c r="B55" s="39">
        <v>4</v>
      </c>
      <c r="C55" s="40">
        <f>COUNTIF('OSX 12.0'!AA:AA,B55)</f>
        <v>7</v>
      </c>
      <c r="D55" s="36">
        <f>COUNTIFS('OSX 12.0'!AA:AA,$B55,'OSX 12.0'!J:J,D$50)</f>
        <v>0</v>
      </c>
      <c r="E55" s="36">
        <f>COUNTIFS('OSX 12.0'!AA:AA,$B55,'OSX 12.0'!J:J,E$50)</f>
        <v>0</v>
      </c>
      <c r="F55" s="36">
        <f>COUNTIFS('OSX 12.0'!AA:AA,$B55,'OSX 12.0'!J:J,F$50)</f>
        <v>0</v>
      </c>
      <c r="G55" s="76">
        <v>10</v>
      </c>
      <c r="H55" s="41">
        <f t="shared" si="4"/>
        <v>70</v>
      </c>
      <c r="I55" s="41">
        <f t="shared" si="5"/>
        <v>0</v>
      </c>
      <c r="J55" s="114">
        <f>SUMPRODUCT(--ISERROR(#REF!))</f>
        <v>1</v>
      </c>
      <c r="K55" s="75" t="str">
        <f>"WARNING: THERE IS AT LEAST ONE TEST CASE"</f>
        <v>WARNING: THERE IS AT LEAST ONE TEST CASE</v>
      </c>
      <c r="P55" s="47"/>
    </row>
    <row r="56" spans="1:16" s="41" customFormat="1" ht="19.5" customHeight="1" x14ac:dyDescent="0.35">
      <c r="A56" s="33"/>
      <c r="B56" s="39">
        <v>3</v>
      </c>
      <c r="C56" s="40">
        <f>COUNTIF('OSX 12.0'!AA:AA,B56)</f>
        <v>4</v>
      </c>
      <c r="D56" s="36">
        <f>COUNTIFS('OSX 12.0'!AA:AA,$B56,'OSX 12.0'!J:J,D$50)</f>
        <v>0</v>
      </c>
      <c r="E56" s="36">
        <f>COUNTIFS('OSX 12.0'!AA:AA,$B56,'OSX 12.0'!J:J,E$50)</f>
        <v>0</v>
      </c>
      <c r="F56" s="36">
        <f>COUNTIFS('OSX 12.0'!AA:AA,$B56,'OSX 12.0'!J:J,F$50)</f>
        <v>0</v>
      </c>
      <c r="G56" s="76">
        <v>5</v>
      </c>
      <c r="H56" s="41">
        <f t="shared" si="4"/>
        <v>20</v>
      </c>
      <c r="I56" s="41">
        <f t="shared" si="5"/>
        <v>0</v>
      </c>
      <c r="J56" s="114"/>
      <c r="K56" s="113" t="str">
        <f>"WITH MULTIPLE OR INVALID ISSUE CODES (SEE TEST CASES TAB)"</f>
        <v>WITH MULTIPLE OR INVALID ISSUE CODES (SEE TEST CASES TAB)</v>
      </c>
      <c r="P56" s="47"/>
    </row>
    <row r="57" spans="1:16" s="41" customFormat="1" x14ac:dyDescent="0.35">
      <c r="A57" s="33"/>
      <c r="B57" s="39">
        <v>2</v>
      </c>
      <c r="C57" s="40">
        <f>COUNTIF('OSX 12.0'!AA:AA,B57)</f>
        <v>2</v>
      </c>
      <c r="D57" s="36">
        <f>COUNTIFS('OSX 12.0'!AA:AA,$B57,'OSX 12.0'!J:J,D$50)</f>
        <v>0</v>
      </c>
      <c r="E57" s="36">
        <f>COUNTIFS('OSX 12.0'!AA:AA,$B57,'OSX 12.0'!J:J,E$50)</f>
        <v>0</v>
      </c>
      <c r="F57" s="36">
        <f>COUNTIFS('OSX 12.0'!AA:AA,$B57,'OSX 12.0'!J:J,F$50)</f>
        <v>0</v>
      </c>
      <c r="G57" s="76">
        <v>2</v>
      </c>
      <c r="H57" s="41">
        <f t="shared" si="4"/>
        <v>4</v>
      </c>
      <c r="I57" s="41">
        <f t="shared" si="5"/>
        <v>0</v>
      </c>
      <c r="P57" s="47"/>
    </row>
    <row r="58" spans="1:16" s="41" customFormat="1" x14ac:dyDescent="0.35">
      <c r="A58" s="33"/>
      <c r="B58" s="39">
        <v>1</v>
      </c>
      <c r="C58" s="40">
        <f>COUNTIF('OSX 12.0'!AA:AA,B58)</f>
        <v>0</v>
      </c>
      <c r="D58" s="36">
        <f>COUNTIFS('OSX 12.0'!AA:AA,$B58,'OSX 12.0'!J:J,D$50)</f>
        <v>0</v>
      </c>
      <c r="E58" s="36">
        <f>COUNTIFS('OSX 12.0'!AA:AA,$B58,'OSX 12.0'!J:J,E$50)</f>
        <v>0</v>
      </c>
      <c r="F58" s="36">
        <f>COUNTIFS('OSX 12.0'!AA:AA,$B58,'OSX 12.0'!J:J,F$50)</f>
        <v>0</v>
      </c>
      <c r="G58" s="76">
        <v>1</v>
      </c>
      <c r="H58" s="41">
        <f t="shared" si="4"/>
        <v>0</v>
      </c>
      <c r="I58" s="41">
        <f t="shared" si="5"/>
        <v>0</v>
      </c>
      <c r="P58" s="47"/>
    </row>
    <row r="59" spans="1:16" s="41" customFormat="1" hidden="1" x14ac:dyDescent="0.35">
      <c r="A59" s="33"/>
      <c r="B59" s="208" t="s">
        <v>63</v>
      </c>
      <c r="C59" s="209"/>
      <c r="D59" s="210">
        <f>SUM(I51:I58)/SUM(H51:H58)*100</f>
        <v>0</v>
      </c>
      <c r="P59" s="47"/>
    </row>
    <row r="60" spans="1:16" s="41" customFormat="1" x14ac:dyDescent="0.35">
      <c r="A60" s="51"/>
      <c r="B60" s="52"/>
      <c r="C60" s="52"/>
      <c r="D60" s="52"/>
      <c r="E60" s="52"/>
      <c r="F60" s="52"/>
      <c r="G60" s="52"/>
      <c r="H60" s="52"/>
      <c r="I60" s="52"/>
      <c r="J60" s="52"/>
      <c r="K60" s="53"/>
      <c r="L60" s="53"/>
      <c r="M60" s="53"/>
      <c r="N60" s="53"/>
      <c r="O60" s="53"/>
      <c r="P60" s="54"/>
    </row>
    <row r="61" spans="1:16" s="41" customFormat="1" x14ac:dyDescent="0.35">
      <c r="A61" s="184"/>
      <c r="B61" s="185"/>
      <c r="C61" s="185"/>
      <c r="D61" s="185"/>
      <c r="E61" s="185"/>
      <c r="F61" s="185"/>
      <c r="G61" s="185"/>
      <c r="H61" s="185"/>
      <c r="I61" s="185"/>
      <c r="J61" s="185"/>
      <c r="K61" s="185"/>
      <c r="L61" s="185"/>
      <c r="M61" s="185"/>
      <c r="N61" s="185"/>
      <c r="O61" s="185"/>
      <c r="P61" s="186"/>
    </row>
    <row r="62" spans="1:16" s="41" customFormat="1" ht="15" customHeight="1" x14ac:dyDescent="0.35">
      <c r="A62" s="112"/>
      <c r="B62" s="187" t="s">
        <v>68</v>
      </c>
      <c r="C62" s="188"/>
      <c r="D62" s="188"/>
      <c r="E62" s="188"/>
      <c r="F62" s="188"/>
      <c r="G62" s="189"/>
      <c r="P62" s="47"/>
    </row>
    <row r="63" spans="1:16" s="41" customFormat="1" x14ac:dyDescent="0.35">
      <c r="A63" s="316" t="s">
        <v>69</v>
      </c>
      <c r="B63" s="190" t="s">
        <v>42</v>
      </c>
      <c r="C63" s="191"/>
      <c r="D63" s="192"/>
      <c r="E63" s="192"/>
      <c r="F63" s="192"/>
      <c r="G63" s="193"/>
      <c r="K63" s="194" t="s">
        <v>43</v>
      </c>
      <c r="L63" s="195"/>
      <c r="M63" s="195"/>
      <c r="N63" s="195"/>
      <c r="O63" s="196"/>
      <c r="P63" s="47"/>
    </row>
    <row r="64" spans="1:16" s="41" customFormat="1" ht="34.5" customHeight="1" x14ac:dyDescent="0.35">
      <c r="A64" s="316"/>
      <c r="B64" s="34" t="s">
        <v>44</v>
      </c>
      <c r="C64" s="197" t="s">
        <v>45</v>
      </c>
      <c r="D64" s="197" t="s">
        <v>46</v>
      </c>
      <c r="E64" s="197" t="s">
        <v>47</v>
      </c>
      <c r="F64" s="197" t="s">
        <v>48</v>
      </c>
      <c r="G64" s="198" t="s">
        <v>49</v>
      </c>
      <c r="K64" s="199" t="s">
        <v>50</v>
      </c>
      <c r="L64" s="200"/>
      <c r="M64" s="201" t="s">
        <v>51</v>
      </c>
      <c r="N64" s="201" t="s">
        <v>52</v>
      </c>
      <c r="O64" s="202" t="s">
        <v>53</v>
      </c>
      <c r="P64" s="47"/>
    </row>
    <row r="65" spans="1:16" s="41" customFormat="1" x14ac:dyDescent="0.35">
      <c r="A65" s="316"/>
      <c r="B65" s="69">
        <f>COUNTIF('OSX 13.0'!J3:J80,"Pass")</f>
        <v>0</v>
      </c>
      <c r="C65" s="70">
        <f>COUNTIF('OSX 13.0'!J3:J80,"Fail")</f>
        <v>0</v>
      </c>
      <c r="D65" s="73">
        <f>COUNTIF('OSX 13.0'!J3:J80,"Info")</f>
        <v>0</v>
      </c>
      <c r="E65" s="69">
        <f>COUNTIF('OSX 13.0'!J3:J80,"N/A")</f>
        <v>0</v>
      </c>
      <c r="F65" s="69">
        <f>B65+C65</f>
        <v>0</v>
      </c>
      <c r="G65" s="71">
        <f>D77/100</f>
        <v>0</v>
      </c>
      <c r="K65" s="203" t="s">
        <v>54</v>
      </c>
      <c r="L65" s="204"/>
      <c r="M65" s="205">
        <f>COUNTA('OSX 13.0'!J3:J80)</f>
        <v>0</v>
      </c>
      <c r="N65" s="205">
        <f>O65-M65</f>
        <v>78</v>
      </c>
      <c r="O65" s="206">
        <f>COUNTA('OSX 13.0'!A3:A80)</f>
        <v>78</v>
      </c>
      <c r="P65" s="47"/>
    </row>
    <row r="66" spans="1:16" s="41" customFormat="1" x14ac:dyDescent="0.35">
      <c r="A66" s="35"/>
      <c r="B66" s="48"/>
      <c r="K66" s="49"/>
      <c r="L66" s="49"/>
      <c r="M66" s="49"/>
      <c r="N66" s="49"/>
      <c r="O66" s="49"/>
      <c r="P66" s="47"/>
    </row>
    <row r="67" spans="1:16" s="41" customFormat="1" x14ac:dyDescent="0.35">
      <c r="A67" s="35"/>
      <c r="B67" s="190" t="s">
        <v>55</v>
      </c>
      <c r="C67" s="192"/>
      <c r="D67" s="192"/>
      <c r="E67" s="192"/>
      <c r="F67" s="192"/>
      <c r="G67" s="207"/>
      <c r="K67" s="49"/>
      <c r="L67" s="49"/>
      <c r="M67" s="49"/>
      <c r="N67" s="49"/>
      <c r="O67" s="49"/>
      <c r="P67" s="47"/>
    </row>
    <row r="68" spans="1:16" s="41" customFormat="1" x14ac:dyDescent="0.35">
      <c r="A68" s="33"/>
      <c r="B68" s="37" t="s">
        <v>56</v>
      </c>
      <c r="C68" s="37" t="s">
        <v>57</v>
      </c>
      <c r="D68" s="37" t="s">
        <v>58</v>
      </c>
      <c r="E68" s="37" t="s">
        <v>59</v>
      </c>
      <c r="F68" s="37" t="s">
        <v>47</v>
      </c>
      <c r="G68" s="37" t="s">
        <v>60</v>
      </c>
      <c r="H68" s="38" t="s">
        <v>61</v>
      </c>
      <c r="I68" s="38" t="s">
        <v>62</v>
      </c>
      <c r="K68" s="50"/>
      <c r="L68" s="50"/>
      <c r="M68" s="50"/>
      <c r="N68" s="50"/>
      <c r="O68" s="50"/>
      <c r="P68" s="47"/>
    </row>
    <row r="69" spans="1:16" s="41" customFormat="1" x14ac:dyDescent="0.35">
      <c r="A69" s="33"/>
      <c r="B69" s="39">
        <v>8</v>
      </c>
      <c r="C69" s="40">
        <f>COUNTIF('OSX 13.0'!AA:AA,B69)</f>
        <v>0</v>
      </c>
      <c r="D69" s="36">
        <f>COUNTIFS('OSX 13.0'!AA:AA,$B69,'OSX 13.0'!J:J,D$68)</f>
        <v>0</v>
      </c>
      <c r="E69" s="36">
        <f>COUNTIFS('OSX 13.0'!AA:AA,$B69,'OSX 13.0'!J:J,E$68)</f>
        <v>0</v>
      </c>
      <c r="F69" s="36">
        <f>COUNTIFS('OSX 13.0'!AA:AA,$B69,'OSX 13.0'!J:J,F$68)</f>
        <v>0</v>
      </c>
      <c r="G69" s="76">
        <v>1500</v>
      </c>
      <c r="H69" s="41">
        <f t="shared" ref="H69:H76" si="6">(C69-F69)*(G69)</f>
        <v>0</v>
      </c>
      <c r="I69" s="41">
        <f t="shared" ref="I69:I76" si="7">D69*G69</f>
        <v>0</v>
      </c>
      <c r="J69" s="111">
        <f>D65+N65</f>
        <v>78</v>
      </c>
      <c r="K69" s="113" t="str">
        <f>"WARNING: THERE IS AT LEAST ONE TEST CASE "</f>
        <v xml:space="preserve">WARNING: THERE IS AT LEAST ONE TEST CASE </v>
      </c>
      <c r="P69" s="47"/>
    </row>
    <row r="70" spans="1:16" s="41" customFormat="1" x14ac:dyDescent="0.35">
      <c r="A70" s="33"/>
      <c r="B70" s="39">
        <v>7</v>
      </c>
      <c r="C70" s="40">
        <f>COUNTIF('OSX 13.0'!AA:AA,B70)</f>
        <v>7</v>
      </c>
      <c r="D70" s="36">
        <f>COUNTIFS('OSX 13.0'!AA:AA,$B70,'OSX 13.0'!J:J,D$68)</f>
        <v>0</v>
      </c>
      <c r="E70" s="36">
        <f>COUNTIFS('OSX 13.0'!AA:AA,$B70,'OSX 13.0'!J:J,E$68)</f>
        <v>0</v>
      </c>
      <c r="F70" s="36">
        <f>COUNTIFS('OSX 13.0'!AA:AA,$B70,'OSX 13.0'!J:J,F$68)</f>
        <v>0</v>
      </c>
      <c r="G70" s="76">
        <v>750</v>
      </c>
      <c r="H70" s="41">
        <f t="shared" si="6"/>
        <v>5250</v>
      </c>
      <c r="I70" s="41">
        <f t="shared" si="7"/>
        <v>0</v>
      </c>
      <c r="J70" s="114"/>
      <c r="K70" s="113" t="str">
        <f>"WITH AN 'INFO' OR BLANK STATUS (SEE ABOVE)"</f>
        <v>WITH AN 'INFO' OR BLANK STATUS (SEE ABOVE)</v>
      </c>
      <c r="P70" s="47"/>
    </row>
    <row r="71" spans="1:16" s="41" customFormat="1" x14ac:dyDescent="0.35">
      <c r="A71" s="33"/>
      <c r="B71" s="39">
        <v>6</v>
      </c>
      <c r="C71" s="40">
        <f>COUNTIF('OSX 13.0'!AA:AA,B71)</f>
        <v>8</v>
      </c>
      <c r="D71" s="36">
        <f>COUNTIFS('OSX 13.0'!AA:AA,$B71,'OSX 13.0'!J:J,D$68)</f>
        <v>0</v>
      </c>
      <c r="E71" s="36">
        <f>COUNTIFS('OSX 13.0'!AA:AA,$B71,'OSX 13.0'!J:J,E$68)</f>
        <v>0</v>
      </c>
      <c r="F71" s="36">
        <f>COUNTIFS('OSX 13.0'!AA:AA,$B71,'OSX 13.0'!J:J,F$68)</f>
        <v>0</v>
      </c>
      <c r="G71" s="76">
        <v>100</v>
      </c>
      <c r="H71" s="41">
        <f t="shared" si="6"/>
        <v>800</v>
      </c>
      <c r="I71" s="41">
        <f t="shared" si="7"/>
        <v>0</v>
      </c>
      <c r="J71" s="114"/>
      <c r="P71" s="47"/>
    </row>
    <row r="72" spans="1:16" s="41" customFormat="1" x14ac:dyDescent="0.35">
      <c r="A72" s="33"/>
      <c r="B72" s="39">
        <v>5</v>
      </c>
      <c r="C72" s="40">
        <f>COUNTIF('OSX 13.0'!AA:AA,B72)</f>
        <v>50</v>
      </c>
      <c r="D72" s="36">
        <f>COUNTIFS('OSX 13.0'!AA:AA,$B72,'OSX 13.0'!J:J,D$68)</f>
        <v>0</v>
      </c>
      <c r="E72" s="36">
        <f>COUNTIFS('OSX 13.0'!AA:AA,$B72,'OSX 13.0'!J:J,E$68)</f>
        <v>0</v>
      </c>
      <c r="F72" s="36">
        <f>COUNTIFS('OSX 13.0'!AA:AA,$B72,'OSX 13.0'!J:J,F$68)</f>
        <v>0</v>
      </c>
      <c r="G72" s="76">
        <v>50</v>
      </c>
      <c r="H72" s="41">
        <f t="shared" si="6"/>
        <v>2500</v>
      </c>
      <c r="I72" s="41">
        <f t="shared" si="7"/>
        <v>0</v>
      </c>
      <c r="J72" s="74"/>
      <c r="K72" s="75"/>
      <c r="P72" s="47"/>
    </row>
    <row r="73" spans="1:16" s="41" customFormat="1" x14ac:dyDescent="0.35">
      <c r="A73" s="33"/>
      <c r="B73" s="39">
        <v>4</v>
      </c>
      <c r="C73" s="40">
        <f>COUNTIF('OSX 13.0'!AA:AA,B73)</f>
        <v>5</v>
      </c>
      <c r="D73" s="36">
        <f>COUNTIFS('OSX 13.0'!AA:AA,$B73,'OSX 13.0'!J:J,D$68)</f>
        <v>0</v>
      </c>
      <c r="E73" s="36">
        <f>COUNTIFS('OSX 13.0'!AA:AA,$B73,'OSX 13.0'!J:J,E$68)</f>
        <v>0</v>
      </c>
      <c r="F73" s="36">
        <f>COUNTIFS('OSX 13.0'!AA:AA,$B73,'OSX 13.0'!J:J,F$68)</f>
        <v>0</v>
      </c>
      <c r="G73" s="76">
        <v>10</v>
      </c>
      <c r="H73" s="41">
        <f t="shared" si="6"/>
        <v>50</v>
      </c>
      <c r="I73" s="41">
        <f t="shared" si="7"/>
        <v>0</v>
      </c>
      <c r="J73" s="114">
        <f>SUMPRODUCT(--ISERROR(#REF!))</f>
        <v>1</v>
      </c>
      <c r="K73" s="75" t="str">
        <f>"WARNING: THERE IS AT LEAST ONE TEST CASE"</f>
        <v>WARNING: THERE IS AT LEAST ONE TEST CASE</v>
      </c>
      <c r="P73" s="47"/>
    </row>
    <row r="74" spans="1:16" s="41" customFormat="1" ht="19.5" customHeight="1" x14ac:dyDescent="0.35">
      <c r="A74" s="33"/>
      <c r="B74" s="39">
        <v>3</v>
      </c>
      <c r="C74" s="40">
        <f>COUNTIF('OSX 13.0'!AA:AA,B74)</f>
        <v>3</v>
      </c>
      <c r="D74" s="36">
        <f>COUNTIFS('OSX 13.0'!AA:AA,$B74,'OSX 13.0'!J:J,D$68)</f>
        <v>0</v>
      </c>
      <c r="E74" s="36">
        <f>COUNTIFS('OSX 13.0'!AA:AA,$B74,'OSX 13.0'!J:J,E$68)</f>
        <v>0</v>
      </c>
      <c r="F74" s="36">
        <f>COUNTIFS('OSX 13.0'!AA:AA,$B74,'OSX 13.0'!J:J,F$68)</f>
        <v>0</v>
      </c>
      <c r="G74" s="76">
        <v>5</v>
      </c>
      <c r="H74" s="41">
        <f t="shared" si="6"/>
        <v>15</v>
      </c>
      <c r="I74" s="41">
        <f t="shared" si="7"/>
        <v>0</v>
      </c>
      <c r="J74" s="114"/>
      <c r="K74" s="113" t="str">
        <f>"WITH MULTIPLE OR INVALID ISSUE CODES (SEE TEST CASES TAB)"</f>
        <v>WITH MULTIPLE OR INVALID ISSUE CODES (SEE TEST CASES TAB)</v>
      </c>
      <c r="P74" s="47"/>
    </row>
    <row r="75" spans="1:16" s="41" customFormat="1" x14ac:dyDescent="0.35">
      <c r="A75" s="33"/>
      <c r="B75" s="39">
        <v>2</v>
      </c>
      <c r="C75" s="40">
        <f>COUNTIF('OSX 13.0'!AA:AA,B75)</f>
        <v>2</v>
      </c>
      <c r="D75" s="36">
        <f>COUNTIFS('OSX 13.0'!AA:AA,$B75,'OSX 13.0'!J:J,D$68)</f>
        <v>0</v>
      </c>
      <c r="E75" s="36">
        <f>COUNTIFS('OSX 13.0'!AA:AA,$B75,'OSX 13.0'!J:J,E$68)</f>
        <v>0</v>
      </c>
      <c r="F75" s="36">
        <f>COUNTIFS('OSX 13.0'!AA:AA,$B75,'OSX 13.0'!J:J,F$68)</f>
        <v>0</v>
      </c>
      <c r="G75" s="76">
        <v>2</v>
      </c>
      <c r="H75" s="41">
        <f t="shared" si="6"/>
        <v>4</v>
      </c>
      <c r="I75" s="41">
        <f t="shared" si="7"/>
        <v>0</v>
      </c>
      <c r="P75" s="47"/>
    </row>
    <row r="76" spans="1:16" s="41" customFormat="1" x14ac:dyDescent="0.35">
      <c r="A76" s="33"/>
      <c r="B76" s="39">
        <v>1</v>
      </c>
      <c r="C76" s="40">
        <f>COUNTIF('OSX 13.0'!AA:AA,B76)</f>
        <v>0</v>
      </c>
      <c r="D76" s="36">
        <f>COUNTIFS('OSX 13.0'!AA:AA,$B76,'OSX 13.0'!J:J,D$68)</f>
        <v>0</v>
      </c>
      <c r="E76" s="36">
        <f>COUNTIFS('OSX 13.0'!AA:AA,$B76,'OSX 13.0'!J:J,E$68)</f>
        <v>0</v>
      </c>
      <c r="F76" s="36">
        <f>COUNTIFS('OSX 13.0'!AA:AA,$B76,'OSX 13.0'!J:J,F$68)</f>
        <v>0</v>
      </c>
      <c r="G76" s="76">
        <v>1</v>
      </c>
      <c r="H76" s="41">
        <f t="shared" si="6"/>
        <v>0</v>
      </c>
      <c r="I76" s="41">
        <f t="shared" si="7"/>
        <v>0</v>
      </c>
      <c r="P76" s="47"/>
    </row>
    <row r="77" spans="1:16" s="41" customFormat="1" hidden="1" x14ac:dyDescent="0.35">
      <c r="A77" s="33"/>
      <c r="B77" s="208" t="s">
        <v>63</v>
      </c>
      <c r="C77" s="209"/>
      <c r="D77" s="210">
        <f>SUM(I69:I76)/SUM(H69:H76)*100</f>
        <v>0</v>
      </c>
      <c r="P77" s="47"/>
    </row>
    <row r="78" spans="1:16" s="41" customFormat="1" x14ac:dyDescent="0.35">
      <c r="A78" s="51"/>
      <c r="B78" s="52"/>
      <c r="C78" s="52"/>
      <c r="D78" s="52"/>
      <c r="E78" s="52"/>
      <c r="F78" s="52"/>
      <c r="G78" s="52"/>
      <c r="H78" s="52"/>
      <c r="I78" s="52"/>
      <c r="J78" s="52"/>
      <c r="K78" s="53"/>
      <c r="L78" s="53"/>
      <c r="M78" s="53"/>
      <c r="N78" s="53"/>
      <c r="O78" s="53"/>
      <c r="P78" s="54"/>
    </row>
    <row r="79" spans="1:16" s="41" customFormat="1" x14ac:dyDescent="0.35"/>
    <row r="80" spans="1:16" s="41" customFormat="1" x14ac:dyDescent="0.35"/>
    <row r="81" s="41" customFormat="1" x14ac:dyDescent="0.35"/>
    <row r="82" s="41" customFormat="1" x14ac:dyDescent="0.35"/>
    <row r="83" s="41" customFormat="1" x14ac:dyDescent="0.35"/>
    <row r="84" s="41" customFormat="1" x14ac:dyDescent="0.35"/>
    <row r="85" s="41" customFormat="1" x14ac:dyDescent="0.35"/>
    <row r="86" s="41" customFormat="1" x14ac:dyDescent="0.35"/>
    <row r="87" s="41" customFormat="1" x14ac:dyDescent="0.35"/>
    <row r="88" s="41" customFormat="1" x14ac:dyDescent="0.35"/>
    <row r="89" s="41" customFormat="1" x14ac:dyDescent="0.35"/>
    <row r="90" s="41" customFormat="1" x14ac:dyDescent="0.35"/>
    <row r="91" s="41" customFormat="1" x14ac:dyDescent="0.35"/>
    <row r="92" s="41" customFormat="1" x14ac:dyDescent="0.35"/>
    <row r="93" s="41" customFormat="1" x14ac:dyDescent="0.35"/>
    <row r="94" s="41" customFormat="1" x14ac:dyDescent="0.35"/>
    <row r="95" s="41" customFormat="1" x14ac:dyDescent="0.35"/>
    <row r="96" s="41" customFormat="1" x14ac:dyDescent="0.35"/>
    <row r="97" s="41" customFormat="1" x14ac:dyDescent="0.35"/>
    <row r="98" s="41" customFormat="1" x14ac:dyDescent="0.35"/>
    <row r="99" s="41" customFormat="1" x14ac:dyDescent="0.35"/>
    <row r="100" s="41" customFormat="1" x14ac:dyDescent="0.35"/>
    <row r="101" s="41" customFormat="1" x14ac:dyDescent="0.35"/>
    <row r="102" s="41" customFormat="1" x14ac:dyDescent="0.35"/>
    <row r="103" s="41" customFormat="1" x14ac:dyDescent="0.35"/>
    <row r="104" s="41" customFormat="1" x14ac:dyDescent="0.35"/>
    <row r="105" s="41" customFormat="1" x14ac:dyDescent="0.35"/>
    <row r="106" s="41" customFormat="1" x14ac:dyDescent="0.35"/>
    <row r="107" s="41" customFormat="1" x14ac:dyDescent="0.35"/>
    <row r="108" s="41" customFormat="1" x14ac:dyDescent="0.35"/>
    <row r="109" s="41" customFormat="1" x14ac:dyDescent="0.35"/>
    <row r="110" s="41" customFormat="1" x14ac:dyDescent="0.35"/>
    <row r="111" s="41" customFormat="1" x14ac:dyDescent="0.35"/>
    <row r="112" s="41" customFormat="1" x14ac:dyDescent="0.35"/>
    <row r="113" s="41" customFormat="1" x14ac:dyDescent="0.35"/>
    <row r="114" s="41" customFormat="1" x14ac:dyDescent="0.35"/>
    <row r="115" s="41" customFormat="1" x14ac:dyDescent="0.35"/>
    <row r="116" s="41" customFormat="1" x14ac:dyDescent="0.35"/>
    <row r="117" s="41" customFormat="1" x14ac:dyDescent="0.35"/>
    <row r="118" s="41" customFormat="1" x14ac:dyDescent="0.35"/>
    <row r="119" s="41" customFormat="1" x14ac:dyDescent="0.35"/>
    <row r="120" s="41" customFormat="1" x14ac:dyDescent="0.35"/>
    <row r="121" s="41" customFormat="1" x14ac:dyDescent="0.35"/>
    <row r="122" s="41" customFormat="1" x14ac:dyDescent="0.35"/>
    <row r="123" s="41" customFormat="1" x14ac:dyDescent="0.35"/>
    <row r="124" s="41" customFormat="1" x14ac:dyDescent="0.35"/>
    <row r="125" s="41" customFormat="1" x14ac:dyDescent="0.35"/>
    <row r="126" s="41" customFormat="1" x14ac:dyDescent="0.35"/>
    <row r="127" s="41" customFormat="1" x14ac:dyDescent="0.35"/>
    <row r="128" s="41" customFormat="1" x14ac:dyDescent="0.35"/>
    <row r="129" s="41" customFormat="1" x14ac:dyDescent="0.35"/>
    <row r="130" s="41" customFormat="1" x14ac:dyDescent="0.35"/>
    <row r="131" s="41" customFormat="1" x14ac:dyDescent="0.35"/>
    <row r="132" s="41" customFormat="1" x14ac:dyDescent="0.35"/>
    <row r="133" s="41" customFormat="1" x14ac:dyDescent="0.35"/>
    <row r="134" s="41" customFormat="1" x14ac:dyDescent="0.35"/>
    <row r="135" s="41" customFormat="1" x14ac:dyDescent="0.35"/>
    <row r="136" s="41" customFormat="1" x14ac:dyDescent="0.35"/>
    <row r="137" s="41" customFormat="1" x14ac:dyDescent="0.35"/>
    <row r="138" s="41" customFormat="1" x14ac:dyDescent="0.35"/>
    <row r="139" s="41" customFormat="1" x14ac:dyDescent="0.35"/>
    <row r="140" s="41" customFormat="1" x14ac:dyDescent="0.35"/>
    <row r="141" s="41" customFormat="1" x14ac:dyDescent="0.35"/>
    <row r="142" s="41" customFormat="1" x14ac:dyDescent="0.35"/>
    <row r="143" s="41" customFormat="1" x14ac:dyDescent="0.35"/>
    <row r="144" s="41" customFormat="1" x14ac:dyDescent="0.35"/>
    <row r="145" s="41" customFormat="1" x14ac:dyDescent="0.35"/>
    <row r="146" s="41" customFormat="1" x14ac:dyDescent="0.35"/>
    <row r="147" s="41" customFormat="1" x14ac:dyDescent="0.35"/>
    <row r="148" s="41" customFormat="1" x14ac:dyDescent="0.35"/>
    <row r="149" s="41" customFormat="1" x14ac:dyDescent="0.35"/>
    <row r="150" s="41" customFormat="1" x14ac:dyDescent="0.35"/>
    <row r="151" s="41" customFormat="1" x14ac:dyDescent="0.35"/>
    <row r="152" s="41" customFormat="1" x14ac:dyDescent="0.35"/>
    <row r="153" s="41" customFormat="1" x14ac:dyDescent="0.35"/>
    <row r="154" s="41" customFormat="1" x14ac:dyDescent="0.35"/>
    <row r="155" s="41" customFormat="1" x14ac:dyDescent="0.35"/>
    <row r="156" s="41" customFormat="1" x14ac:dyDescent="0.35"/>
    <row r="157" s="41" customFormat="1" x14ac:dyDescent="0.35"/>
    <row r="158" s="41" customFormat="1" x14ac:dyDescent="0.35"/>
    <row r="159" s="41" customFormat="1" x14ac:dyDescent="0.35"/>
    <row r="160" s="41" customFormat="1" x14ac:dyDescent="0.35"/>
    <row r="161" s="41" customFormat="1" x14ac:dyDescent="0.35"/>
    <row r="162" s="41" customFormat="1" x14ac:dyDescent="0.35"/>
    <row r="163" s="41" customFormat="1" x14ac:dyDescent="0.35"/>
    <row r="164" s="41" customFormat="1" x14ac:dyDescent="0.35"/>
    <row r="165" s="41" customFormat="1" x14ac:dyDescent="0.35"/>
    <row r="166" s="41" customFormat="1" x14ac:dyDescent="0.35"/>
    <row r="167" s="41" customFormat="1" x14ac:dyDescent="0.35"/>
    <row r="168" s="41" customFormat="1" x14ac:dyDescent="0.35"/>
    <row r="169" s="41" customFormat="1" x14ac:dyDescent="0.35"/>
    <row r="170" s="41" customFormat="1" x14ac:dyDescent="0.35"/>
    <row r="171" s="41" customFormat="1" x14ac:dyDescent="0.35"/>
    <row r="172" s="41" customFormat="1" x14ac:dyDescent="0.35"/>
    <row r="173" s="41" customFormat="1" x14ac:dyDescent="0.35"/>
    <row r="174" s="41" customFormat="1" x14ac:dyDescent="0.35"/>
    <row r="175" s="41" customFormat="1" x14ac:dyDescent="0.35"/>
    <row r="176" s="41" customFormat="1" x14ac:dyDescent="0.35"/>
    <row r="177" s="41" customFormat="1" x14ac:dyDescent="0.35"/>
    <row r="178" s="41" customFormat="1" x14ac:dyDescent="0.35"/>
    <row r="179" s="41" customFormat="1" x14ac:dyDescent="0.35"/>
    <row r="180" s="41" customFormat="1" x14ac:dyDescent="0.35"/>
    <row r="181" s="41" customFormat="1" x14ac:dyDescent="0.35"/>
    <row r="182" s="41" customFormat="1" x14ac:dyDescent="0.35"/>
    <row r="183" s="41" customFormat="1" x14ac:dyDescent="0.35"/>
    <row r="184" s="41" customFormat="1" x14ac:dyDescent="0.35"/>
    <row r="185" s="41" customFormat="1" x14ac:dyDescent="0.35"/>
    <row r="186" s="41" customFormat="1" x14ac:dyDescent="0.35"/>
    <row r="187" s="41" customFormat="1" x14ac:dyDescent="0.35"/>
    <row r="188" s="41" customFormat="1" x14ac:dyDescent="0.35"/>
    <row r="189" s="41" customFormat="1" x14ac:dyDescent="0.35"/>
    <row r="190" s="41" customFormat="1" x14ac:dyDescent="0.35"/>
    <row r="191" s="41" customFormat="1" x14ac:dyDescent="0.35"/>
    <row r="192" s="41" customFormat="1" x14ac:dyDescent="0.35"/>
    <row r="193" s="41" customFormat="1" x14ac:dyDescent="0.35"/>
    <row r="194" s="41" customFormat="1" x14ac:dyDescent="0.35"/>
    <row r="195" s="41" customFormat="1" x14ac:dyDescent="0.35"/>
    <row r="196" s="41" customFormat="1" x14ac:dyDescent="0.35"/>
    <row r="197" s="41" customFormat="1" x14ac:dyDescent="0.35"/>
    <row r="198" s="41" customFormat="1" x14ac:dyDescent="0.35"/>
    <row r="199" s="41" customFormat="1" x14ac:dyDescent="0.35"/>
    <row r="200" s="41" customFormat="1" x14ac:dyDescent="0.35"/>
    <row r="201" s="41" customFormat="1" x14ac:dyDescent="0.35"/>
    <row r="202" s="41" customFormat="1" x14ac:dyDescent="0.35"/>
    <row r="203" s="41" customFormat="1" x14ac:dyDescent="0.35"/>
    <row r="204" s="41" customFormat="1" x14ac:dyDescent="0.35"/>
    <row r="205" s="41" customFormat="1" x14ac:dyDescent="0.35"/>
    <row r="206" s="41" customFormat="1" x14ac:dyDescent="0.35"/>
    <row r="207" s="41" customFormat="1" x14ac:dyDescent="0.35"/>
    <row r="208" s="41" customFormat="1" x14ac:dyDescent="0.35"/>
    <row r="209" s="41" customFormat="1" x14ac:dyDescent="0.35"/>
    <row r="210" s="41" customFormat="1" x14ac:dyDescent="0.35"/>
    <row r="211" s="41" customFormat="1" x14ac:dyDescent="0.35"/>
    <row r="212" s="41" customFormat="1" x14ac:dyDescent="0.35"/>
    <row r="213" s="41" customFormat="1" x14ac:dyDescent="0.35"/>
    <row r="214" s="41" customFormat="1" x14ac:dyDescent="0.35"/>
    <row r="215" s="41" customFormat="1" x14ac:dyDescent="0.35"/>
    <row r="216" s="41" customFormat="1" x14ac:dyDescent="0.35"/>
    <row r="217" s="41" customFormat="1" x14ac:dyDescent="0.35"/>
    <row r="218" s="41" customFormat="1" x14ac:dyDescent="0.35"/>
    <row r="219" s="41" customFormat="1" x14ac:dyDescent="0.35"/>
    <row r="220" s="41" customFormat="1" x14ac:dyDescent="0.35"/>
    <row r="221" s="41" customFormat="1" x14ac:dyDescent="0.35"/>
    <row r="222" s="41" customFormat="1" x14ac:dyDescent="0.35"/>
    <row r="223" s="41" customFormat="1" x14ac:dyDescent="0.35"/>
    <row r="224" s="41" customFormat="1" x14ac:dyDescent="0.35"/>
    <row r="225" s="41" customFormat="1" x14ac:dyDescent="0.35"/>
    <row r="226" s="41" customFormat="1" x14ac:dyDescent="0.35"/>
    <row r="227" s="41" customFormat="1" x14ac:dyDescent="0.35"/>
    <row r="228" s="41" customFormat="1" x14ac:dyDescent="0.35"/>
    <row r="229" s="41" customFormat="1" x14ac:dyDescent="0.35"/>
    <row r="230" s="41" customFormat="1" x14ac:dyDescent="0.35"/>
    <row r="231" s="41" customFormat="1" x14ac:dyDescent="0.35"/>
    <row r="232" s="41" customFormat="1" x14ac:dyDescent="0.35"/>
    <row r="233" s="41" customFormat="1" x14ac:dyDescent="0.35"/>
    <row r="234" s="41" customFormat="1" x14ac:dyDescent="0.35"/>
    <row r="235" s="41" customFormat="1" x14ac:dyDescent="0.35"/>
    <row r="236" s="41" customFormat="1" x14ac:dyDescent="0.35"/>
    <row r="237" s="41" customFormat="1" x14ac:dyDescent="0.35"/>
    <row r="238" s="41" customFormat="1" x14ac:dyDescent="0.35"/>
    <row r="239" s="41" customFormat="1" x14ac:dyDescent="0.35"/>
    <row r="240" s="41" customFormat="1" x14ac:dyDescent="0.35"/>
    <row r="241" s="41" customFormat="1" x14ac:dyDescent="0.35"/>
    <row r="242" s="41" customFormat="1" x14ac:dyDescent="0.35"/>
    <row r="243" s="41" customFormat="1" x14ac:dyDescent="0.35"/>
    <row r="244" s="41" customFormat="1" x14ac:dyDescent="0.35"/>
    <row r="245" s="41" customFormat="1" x14ac:dyDescent="0.35"/>
    <row r="246" s="41" customFormat="1" x14ac:dyDescent="0.35"/>
    <row r="247" s="41" customFormat="1" x14ac:dyDescent="0.35"/>
    <row r="248" s="41" customFormat="1" x14ac:dyDescent="0.35"/>
    <row r="249" s="41" customFormat="1" x14ac:dyDescent="0.35"/>
    <row r="250" s="41" customFormat="1" x14ac:dyDescent="0.35"/>
    <row r="251" s="41" customFormat="1" x14ac:dyDescent="0.35"/>
    <row r="252" s="41" customFormat="1" x14ac:dyDescent="0.35"/>
    <row r="253" s="41" customFormat="1" x14ac:dyDescent="0.35"/>
    <row r="254" s="41" customFormat="1" x14ac:dyDescent="0.35"/>
    <row r="255" s="41" customFormat="1" x14ac:dyDescent="0.35"/>
    <row r="256" s="41" customFormat="1" x14ac:dyDescent="0.35"/>
    <row r="257" s="41" customFormat="1" x14ac:dyDescent="0.35"/>
    <row r="258" s="41" customFormat="1" x14ac:dyDescent="0.35"/>
    <row r="259" s="41" customFormat="1" x14ac:dyDescent="0.35"/>
    <row r="260" s="41" customFormat="1" x14ac:dyDescent="0.35"/>
    <row r="261" s="41" customFormat="1" x14ac:dyDescent="0.35"/>
    <row r="262" s="41" customFormat="1" x14ac:dyDescent="0.35"/>
    <row r="263" s="41" customFormat="1" x14ac:dyDescent="0.35"/>
    <row r="264" s="41" customFormat="1" x14ac:dyDescent="0.35"/>
    <row r="265" s="41" customFormat="1" x14ac:dyDescent="0.35"/>
    <row r="266" s="41" customFormat="1" x14ac:dyDescent="0.35"/>
    <row r="267" s="41" customFormat="1" x14ac:dyDescent="0.35"/>
    <row r="268" s="41" customFormat="1" x14ac:dyDescent="0.35"/>
    <row r="269" s="41" customFormat="1" x14ac:dyDescent="0.35"/>
    <row r="270" s="41" customFormat="1" x14ac:dyDescent="0.35"/>
    <row r="271" s="41" customFormat="1" x14ac:dyDescent="0.35"/>
    <row r="272" s="41" customFormat="1" x14ac:dyDescent="0.35"/>
    <row r="273" s="41" customFormat="1" x14ac:dyDescent="0.35"/>
    <row r="274" s="41" customFormat="1" x14ac:dyDescent="0.35"/>
    <row r="275" s="41" customFormat="1" x14ac:dyDescent="0.35"/>
    <row r="276" s="41" customFormat="1" x14ac:dyDescent="0.35"/>
    <row r="277" s="41" customFormat="1" x14ac:dyDescent="0.35"/>
    <row r="278" s="41" customFormat="1" x14ac:dyDescent="0.35"/>
    <row r="279" s="41" customFormat="1" x14ac:dyDescent="0.35"/>
    <row r="280" s="41" customFormat="1" x14ac:dyDescent="0.35"/>
    <row r="281" s="41" customFormat="1" x14ac:dyDescent="0.35"/>
    <row r="282" s="41" customFormat="1" x14ac:dyDescent="0.35"/>
    <row r="283" s="41" customFormat="1" x14ac:dyDescent="0.35"/>
    <row r="284" s="41" customFormat="1" x14ac:dyDescent="0.35"/>
    <row r="285" s="41" customFormat="1" x14ac:dyDescent="0.35"/>
    <row r="286" s="41" customFormat="1" x14ac:dyDescent="0.35"/>
    <row r="287" s="41" customFormat="1" x14ac:dyDescent="0.35"/>
    <row r="288" s="41" customFormat="1" x14ac:dyDescent="0.35"/>
    <row r="289" s="41" customFormat="1" x14ac:dyDescent="0.35"/>
    <row r="290" s="41" customFormat="1" x14ac:dyDescent="0.35"/>
    <row r="291" s="41" customFormat="1" x14ac:dyDescent="0.35"/>
    <row r="292" s="41" customFormat="1" x14ac:dyDescent="0.35"/>
    <row r="293" s="41" customFormat="1" x14ac:dyDescent="0.35"/>
    <row r="294" s="41" customFormat="1" x14ac:dyDescent="0.35"/>
    <row r="295" s="41" customFormat="1" x14ac:dyDescent="0.35"/>
    <row r="296" s="41" customFormat="1" x14ac:dyDescent="0.35"/>
    <row r="297" s="41" customFormat="1" x14ac:dyDescent="0.35"/>
    <row r="298" s="41" customFormat="1" x14ac:dyDescent="0.35"/>
    <row r="299" s="41" customFormat="1" x14ac:dyDescent="0.35"/>
    <row r="300" s="41" customFormat="1" x14ac:dyDescent="0.35"/>
    <row r="301" s="41" customFormat="1" x14ac:dyDescent="0.35"/>
    <row r="302" s="41" customFormat="1" x14ac:dyDescent="0.35"/>
    <row r="303" s="41" customFormat="1" x14ac:dyDescent="0.35"/>
    <row r="304" s="41" customFormat="1" x14ac:dyDescent="0.35"/>
    <row r="305" s="41" customFormat="1" x14ac:dyDescent="0.35"/>
    <row r="306" s="41" customFormat="1" x14ac:dyDescent="0.35"/>
    <row r="307" s="41" customFormat="1" x14ac:dyDescent="0.35"/>
    <row r="308" s="41" customFormat="1" x14ac:dyDescent="0.35"/>
    <row r="309" s="41" customFormat="1" x14ac:dyDescent="0.35"/>
    <row r="310" s="41" customFormat="1" x14ac:dyDescent="0.35"/>
    <row r="311" s="41" customFormat="1" x14ac:dyDescent="0.35"/>
    <row r="312" s="41" customFormat="1" x14ac:dyDescent="0.35"/>
    <row r="313" s="41" customFormat="1" x14ac:dyDescent="0.35"/>
    <row r="314" s="41" customFormat="1" x14ac:dyDescent="0.35"/>
    <row r="315" s="41" customFormat="1" x14ac:dyDescent="0.35"/>
    <row r="316" s="41" customFormat="1" x14ac:dyDescent="0.35"/>
    <row r="317" s="41" customFormat="1" x14ac:dyDescent="0.35"/>
    <row r="318" s="41" customFormat="1" x14ac:dyDescent="0.35"/>
    <row r="319" s="41" customFormat="1" x14ac:dyDescent="0.35"/>
    <row r="320" s="41" customFormat="1" x14ac:dyDescent="0.35"/>
    <row r="321" s="41" customFormat="1" x14ac:dyDescent="0.35"/>
    <row r="322" s="41" customFormat="1" x14ac:dyDescent="0.35"/>
    <row r="323" s="41" customFormat="1" x14ac:dyDescent="0.35"/>
    <row r="324" s="41" customFormat="1" x14ac:dyDescent="0.35"/>
    <row r="325" s="41" customFormat="1" x14ac:dyDescent="0.35"/>
    <row r="326" s="41" customFormat="1" x14ac:dyDescent="0.35"/>
    <row r="327" s="41" customFormat="1" x14ac:dyDescent="0.35"/>
    <row r="328" s="41" customFormat="1" x14ac:dyDescent="0.35"/>
    <row r="329" s="41" customFormat="1" x14ac:dyDescent="0.35"/>
    <row r="330" s="41" customFormat="1" x14ac:dyDescent="0.35"/>
    <row r="331" s="41" customFormat="1" x14ac:dyDescent="0.35"/>
    <row r="332" s="41" customFormat="1" x14ac:dyDescent="0.35"/>
    <row r="333" s="41" customFormat="1" x14ac:dyDescent="0.35"/>
    <row r="334" s="41" customFormat="1" x14ac:dyDescent="0.35"/>
    <row r="335" s="41" customFormat="1" x14ac:dyDescent="0.35"/>
    <row r="336" s="41" customFormat="1" x14ac:dyDescent="0.35"/>
    <row r="337" s="41" customFormat="1" x14ac:dyDescent="0.35"/>
    <row r="338" s="41" customFormat="1" x14ac:dyDescent="0.35"/>
    <row r="339" s="41" customFormat="1" x14ac:dyDescent="0.35"/>
    <row r="340" s="41" customFormat="1" x14ac:dyDescent="0.35"/>
    <row r="341" s="41" customFormat="1" x14ac:dyDescent="0.35"/>
    <row r="342" s="41" customFormat="1" x14ac:dyDescent="0.35"/>
    <row r="343" s="41" customFormat="1" x14ac:dyDescent="0.35"/>
    <row r="344" s="41" customFormat="1" x14ac:dyDescent="0.35"/>
    <row r="345" s="41" customFormat="1" x14ac:dyDescent="0.35"/>
    <row r="346" s="41" customFormat="1" x14ac:dyDescent="0.35"/>
    <row r="347" s="41" customFormat="1" x14ac:dyDescent="0.35"/>
    <row r="348" s="41" customFormat="1" x14ac:dyDescent="0.35"/>
    <row r="349" s="41" customFormat="1" x14ac:dyDescent="0.35"/>
    <row r="350" s="41" customFormat="1" x14ac:dyDescent="0.35"/>
    <row r="351" s="41" customFormat="1" x14ac:dyDescent="0.35"/>
    <row r="352" s="41" customFormat="1" x14ac:dyDescent="0.35"/>
    <row r="353" s="41" customFormat="1" x14ac:dyDescent="0.35"/>
    <row r="354" s="41" customFormat="1" x14ac:dyDescent="0.35"/>
    <row r="355" s="41" customFormat="1" x14ac:dyDescent="0.35"/>
    <row r="356" s="41" customFormat="1" x14ac:dyDescent="0.35"/>
    <row r="357" s="41" customFormat="1" x14ac:dyDescent="0.35"/>
    <row r="358" s="41" customFormat="1" x14ac:dyDescent="0.35"/>
    <row r="359" s="41" customFormat="1" x14ac:dyDescent="0.35"/>
    <row r="360" s="41" customFormat="1" x14ac:dyDescent="0.35"/>
    <row r="361" s="41" customFormat="1" x14ac:dyDescent="0.35"/>
    <row r="362" s="41" customFormat="1" x14ac:dyDescent="0.35"/>
    <row r="363" s="41" customFormat="1" x14ac:dyDescent="0.35"/>
    <row r="364" s="41" customFormat="1" x14ac:dyDescent="0.35"/>
    <row r="365" s="41" customFormat="1" x14ac:dyDescent="0.35"/>
    <row r="366" s="41" customFormat="1" x14ac:dyDescent="0.35"/>
    <row r="367" s="41" customFormat="1" x14ac:dyDescent="0.35"/>
    <row r="368" s="41" customFormat="1" x14ac:dyDescent="0.35"/>
    <row r="369" s="41" customFormat="1" x14ac:dyDescent="0.35"/>
    <row r="370" s="41" customFormat="1" x14ac:dyDescent="0.35"/>
    <row r="371" s="41" customFormat="1" x14ac:dyDescent="0.35"/>
    <row r="372" s="41" customFormat="1" x14ac:dyDescent="0.35"/>
    <row r="373" s="41" customFormat="1" x14ac:dyDescent="0.35"/>
    <row r="374" s="41" customFormat="1" x14ac:dyDescent="0.35"/>
    <row r="375" s="41" customFormat="1" x14ac:dyDescent="0.35"/>
    <row r="376" s="41" customFormat="1" x14ac:dyDescent="0.35"/>
    <row r="377" s="41" customFormat="1" x14ac:dyDescent="0.35"/>
    <row r="378" s="41" customFormat="1" x14ac:dyDescent="0.35"/>
    <row r="379" s="41" customFormat="1" x14ac:dyDescent="0.35"/>
    <row r="380" s="41" customFormat="1" x14ac:dyDescent="0.35"/>
    <row r="381" s="41" customFormat="1" x14ac:dyDescent="0.35"/>
    <row r="382" s="41" customFormat="1" x14ac:dyDescent="0.35"/>
    <row r="383" s="41" customFormat="1" x14ac:dyDescent="0.35"/>
    <row r="384" s="41" customFormat="1" x14ac:dyDescent="0.35"/>
    <row r="385" s="41" customFormat="1" x14ac:dyDescent="0.35"/>
    <row r="386" s="41" customFormat="1" x14ac:dyDescent="0.35"/>
    <row r="387" s="41" customFormat="1" x14ac:dyDescent="0.35"/>
    <row r="388" s="41" customFormat="1" x14ac:dyDescent="0.35"/>
    <row r="389" s="41" customFormat="1" x14ac:dyDescent="0.35"/>
    <row r="390" s="41" customFormat="1" x14ac:dyDescent="0.35"/>
    <row r="391" s="41" customFormat="1" x14ac:dyDescent="0.35"/>
    <row r="392" s="41" customFormat="1" x14ac:dyDescent="0.35"/>
    <row r="393" s="41" customFormat="1" x14ac:dyDescent="0.35"/>
    <row r="394" s="41" customFormat="1" x14ac:dyDescent="0.35"/>
    <row r="395" s="41" customFormat="1" x14ac:dyDescent="0.35"/>
    <row r="396" s="41" customFormat="1" x14ac:dyDescent="0.35"/>
    <row r="397" s="41" customFormat="1" x14ac:dyDescent="0.35"/>
    <row r="398" s="41" customFormat="1" x14ac:dyDescent="0.35"/>
    <row r="399" s="41" customFormat="1" x14ac:dyDescent="0.35"/>
    <row r="400" s="41" customFormat="1" x14ac:dyDescent="0.35"/>
    <row r="401" spans="1:16" s="41" customFormat="1" x14ac:dyDescent="0.35"/>
    <row r="402" spans="1:16" s="41" customFormat="1" x14ac:dyDescent="0.35"/>
    <row r="403" spans="1:16" s="41" customFormat="1" x14ac:dyDescent="0.35"/>
    <row r="404" spans="1:16" s="41" customFormat="1" x14ac:dyDescent="0.35"/>
    <row r="405" spans="1:16" s="41" customFormat="1" x14ac:dyDescent="0.35"/>
    <row r="406" spans="1:16" s="41" customFormat="1" x14ac:dyDescent="0.35"/>
    <row r="407" spans="1:16" s="41" customFormat="1" x14ac:dyDescent="0.35"/>
    <row r="408" spans="1:16" s="41" customFormat="1" x14ac:dyDescent="0.35"/>
    <row r="409" spans="1:16" s="41" customFormat="1" x14ac:dyDescent="0.35"/>
    <row r="410" spans="1:16" s="41" customFormat="1" x14ac:dyDescent="0.35"/>
    <row r="411" spans="1:16" s="41" customFormat="1" x14ac:dyDescent="0.35"/>
    <row r="412" spans="1:16" x14ac:dyDescent="0.35">
      <c r="A412" s="41"/>
      <c r="B412" s="41"/>
      <c r="C412" s="41"/>
      <c r="D412" s="41"/>
      <c r="E412" s="41"/>
      <c r="F412" s="41"/>
      <c r="G412" s="41"/>
      <c r="H412" s="41"/>
      <c r="I412" s="41"/>
      <c r="J412" s="41"/>
      <c r="K412" s="41"/>
      <c r="L412" s="41"/>
      <c r="M412" s="41"/>
      <c r="N412" s="41"/>
      <c r="O412" s="41"/>
      <c r="P412" s="41"/>
    </row>
    <row r="413" spans="1:16" x14ac:dyDescent="0.35">
      <c r="A413" s="41"/>
      <c r="B413" s="41"/>
      <c r="C413" s="41"/>
      <c r="D413" s="41"/>
      <c r="E413" s="41"/>
      <c r="F413" s="41"/>
      <c r="G413" s="41"/>
      <c r="H413" s="41"/>
      <c r="I413" s="41"/>
      <c r="J413" s="41"/>
      <c r="K413" s="41"/>
      <c r="L413" s="41"/>
      <c r="M413" s="41"/>
      <c r="N413" s="41"/>
      <c r="O413" s="41"/>
      <c r="P413" s="41"/>
    </row>
    <row r="414" spans="1:16" x14ac:dyDescent="0.35">
      <c r="A414" s="41"/>
      <c r="B414" s="41"/>
      <c r="C414" s="41"/>
      <c r="D414" s="41"/>
      <c r="E414" s="41"/>
      <c r="F414" s="41"/>
      <c r="G414" s="41"/>
      <c r="H414" s="41"/>
      <c r="I414" s="41"/>
      <c r="J414" s="41"/>
      <c r="K414" s="41"/>
      <c r="L414" s="41"/>
      <c r="M414" s="41"/>
      <c r="N414" s="41"/>
      <c r="O414" s="41"/>
      <c r="P414" s="41"/>
    </row>
    <row r="415" spans="1:16" x14ac:dyDescent="0.35">
      <c r="A415" s="41"/>
      <c r="B415" s="41"/>
      <c r="C415" s="41"/>
      <c r="D415" s="41"/>
      <c r="E415" s="41"/>
      <c r="F415" s="41"/>
      <c r="G415" s="41"/>
      <c r="H415" s="41"/>
      <c r="I415" s="41"/>
      <c r="J415" s="41"/>
      <c r="K415" s="41"/>
      <c r="L415" s="41"/>
      <c r="M415" s="41"/>
      <c r="N415" s="41"/>
      <c r="O415" s="41"/>
      <c r="P415" s="41"/>
    </row>
    <row r="416" spans="1:16" x14ac:dyDescent="0.35">
      <c r="A416" s="41"/>
      <c r="B416" s="41"/>
      <c r="C416" s="41"/>
      <c r="D416" s="41"/>
      <c r="E416" s="41"/>
      <c r="F416" s="41"/>
      <c r="G416" s="41"/>
      <c r="H416" s="41"/>
      <c r="I416" s="41"/>
      <c r="J416" s="41"/>
      <c r="K416" s="41"/>
      <c r="L416" s="41"/>
      <c r="M416" s="41"/>
      <c r="N416" s="41"/>
      <c r="O416" s="41"/>
      <c r="P416" s="41"/>
    </row>
    <row r="417" spans="1:16" x14ac:dyDescent="0.35">
      <c r="A417" s="41"/>
      <c r="B417" s="41"/>
      <c r="C417" s="41"/>
      <c r="D417" s="41"/>
      <c r="E417" s="41"/>
      <c r="F417" s="41"/>
      <c r="G417" s="41"/>
      <c r="H417" s="41"/>
      <c r="I417" s="41"/>
      <c r="J417" s="41"/>
      <c r="K417" s="41"/>
      <c r="L417" s="41"/>
      <c r="M417" s="41"/>
      <c r="N417" s="41"/>
      <c r="O417" s="41"/>
      <c r="P417" s="41"/>
    </row>
    <row r="418" spans="1:16" x14ac:dyDescent="0.35">
      <c r="A418" s="41"/>
      <c r="B418" s="41"/>
      <c r="C418" s="41"/>
      <c r="D418" s="41"/>
      <c r="E418" s="41"/>
      <c r="F418" s="41"/>
      <c r="G418" s="41"/>
      <c r="H418" s="41"/>
      <c r="I418" s="41"/>
      <c r="J418" s="41"/>
      <c r="K418" s="41"/>
      <c r="L418" s="41"/>
      <c r="M418" s="41"/>
      <c r="N418" s="41"/>
      <c r="O418" s="41"/>
      <c r="P418" s="41"/>
    </row>
    <row r="419" spans="1:16" x14ac:dyDescent="0.35">
      <c r="A419" s="41"/>
      <c r="B419" s="41"/>
      <c r="C419" s="41"/>
      <c r="D419" s="41"/>
      <c r="E419" s="41"/>
      <c r="F419" s="41"/>
      <c r="G419" s="41"/>
      <c r="H419" s="41"/>
      <c r="I419" s="41"/>
      <c r="J419" s="41"/>
      <c r="K419" s="41"/>
      <c r="L419" s="41"/>
      <c r="M419" s="41"/>
      <c r="N419" s="41"/>
      <c r="O419" s="41"/>
      <c r="P419" s="41"/>
    </row>
    <row r="420" spans="1:16" x14ac:dyDescent="0.35">
      <c r="A420" s="41"/>
      <c r="B420" s="41"/>
      <c r="C420" s="41"/>
      <c r="D420" s="41"/>
      <c r="E420" s="41"/>
      <c r="F420" s="41"/>
      <c r="G420" s="41"/>
      <c r="H420" s="41"/>
      <c r="I420" s="41"/>
      <c r="J420" s="41"/>
      <c r="K420" s="41"/>
      <c r="L420" s="41"/>
      <c r="M420" s="41"/>
      <c r="N420" s="41"/>
      <c r="O420" s="41"/>
      <c r="P420" s="41"/>
    </row>
    <row r="421" spans="1:16" x14ac:dyDescent="0.35">
      <c r="A421" s="41"/>
      <c r="B421" s="41"/>
      <c r="C421" s="41"/>
      <c r="D421" s="41"/>
      <c r="E421" s="41"/>
      <c r="F421" s="41"/>
      <c r="G421" s="41"/>
      <c r="H421" s="41"/>
      <c r="I421" s="41"/>
      <c r="J421" s="41"/>
      <c r="K421" s="41"/>
      <c r="L421" s="41"/>
      <c r="M421" s="41"/>
      <c r="N421" s="41"/>
      <c r="O421" s="41"/>
      <c r="P421" s="41"/>
    </row>
    <row r="422" spans="1:16" x14ac:dyDescent="0.35">
      <c r="A422" s="41"/>
      <c r="B422" s="41"/>
      <c r="C422" s="41"/>
      <c r="D422" s="41"/>
      <c r="E422" s="41"/>
      <c r="F422" s="41"/>
      <c r="G422" s="41"/>
      <c r="H422" s="41"/>
      <c r="I422" s="41"/>
      <c r="J422" s="41"/>
      <c r="K422" s="41"/>
      <c r="L422" s="41"/>
      <c r="M422" s="41"/>
      <c r="N422" s="41"/>
      <c r="O422" s="41"/>
      <c r="P422" s="41"/>
    </row>
    <row r="423" spans="1:16" x14ac:dyDescent="0.35">
      <c r="A423" s="41"/>
      <c r="B423" s="41"/>
      <c r="C423" s="41"/>
      <c r="D423" s="41"/>
      <c r="E423" s="41"/>
      <c r="F423" s="41"/>
      <c r="G423" s="41"/>
      <c r="H423" s="41"/>
      <c r="I423" s="41"/>
      <c r="J423" s="41"/>
      <c r="K423" s="41"/>
      <c r="L423" s="41"/>
      <c r="M423" s="41"/>
      <c r="N423" s="41"/>
      <c r="O423" s="41"/>
      <c r="P423" s="41"/>
    </row>
    <row r="424" spans="1:16" x14ac:dyDescent="0.35">
      <c r="A424" s="41"/>
      <c r="B424" s="41"/>
      <c r="C424" s="41"/>
      <c r="D424" s="41"/>
      <c r="E424" s="41"/>
      <c r="F424" s="41"/>
      <c r="G424" s="41"/>
      <c r="H424" s="41"/>
      <c r="I424" s="41"/>
      <c r="J424" s="41"/>
      <c r="K424" s="41"/>
      <c r="L424" s="41"/>
      <c r="M424" s="41"/>
      <c r="N424" s="41"/>
      <c r="O424" s="41"/>
      <c r="P424" s="41"/>
    </row>
    <row r="425" spans="1:16" x14ac:dyDescent="0.35">
      <c r="A425" s="41"/>
      <c r="B425" s="41"/>
      <c r="C425" s="41"/>
      <c r="D425" s="41"/>
      <c r="E425" s="41"/>
      <c r="F425" s="41"/>
      <c r="G425" s="41"/>
      <c r="H425" s="41"/>
      <c r="I425" s="41"/>
      <c r="J425" s="41"/>
      <c r="K425" s="41"/>
      <c r="L425" s="41"/>
      <c r="M425" s="41"/>
      <c r="N425" s="41"/>
      <c r="O425" s="41"/>
      <c r="P425" s="41"/>
    </row>
    <row r="426" spans="1:16" x14ac:dyDescent="0.35">
      <c r="A426" s="41"/>
      <c r="B426" s="41"/>
      <c r="C426" s="41"/>
      <c r="D426" s="41"/>
      <c r="E426" s="41"/>
      <c r="F426" s="41"/>
      <c r="G426" s="41"/>
      <c r="H426" s="41"/>
      <c r="I426" s="41"/>
      <c r="J426" s="41"/>
      <c r="K426" s="41"/>
      <c r="L426" s="41"/>
      <c r="M426" s="41"/>
      <c r="N426" s="41"/>
      <c r="O426" s="41"/>
      <c r="P426" s="41"/>
    </row>
    <row r="427" spans="1:16" x14ac:dyDescent="0.35">
      <c r="A427" s="41"/>
      <c r="B427" s="41"/>
      <c r="C427" s="41"/>
      <c r="D427" s="41"/>
      <c r="E427" s="41"/>
      <c r="F427" s="41"/>
      <c r="G427" s="41"/>
      <c r="H427" s="41"/>
      <c r="I427" s="41"/>
      <c r="J427" s="41"/>
      <c r="K427" s="41"/>
      <c r="L427" s="41"/>
      <c r="M427" s="41"/>
      <c r="N427" s="41"/>
      <c r="O427" s="41"/>
      <c r="P427" s="41"/>
    </row>
    <row r="428" spans="1:16" x14ac:dyDescent="0.35">
      <c r="A428" s="41"/>
      <c r="B428" s="41"/>
      <c r="C428" s="41"/>
      <c r="D428" s="41"/>
      <c r="E428" s="41"/>
      <c r="F428" s="41"/>
      <c r="G428" s="41"/>
      <c r="H428" s="41"/>
      <c r="I428" s="41"/>
      <c r="J428" s="41"/>
      <c r="K428" s="41"/>
      <c r="L428" s="41"/>
      <c r="M428" s="41"/>
      <c r="N428" s="41"/>
      <c r="O428" s="41"/>
      <c r="P428" s="41"/>
    </row>
    <row r="429" spans="1:16" x14ac:dyDescent="0.35">
      <c r="A429" s="41"/>
      <c r="B429" s="41"/>
      <c r="C429" s="41"/>
      <c r="D429" s="41"/>
      <c r="E429" s="41"/>
      <c r="F429" s="41"/>
      <c r="G429" s="41"/>
      <c r="H429" s="41"/>
      <c r="I429" s="41"/>
      <c r="J429" s="41"/>
      <c r="K429" s="41"/>
      <c r="L429" s="41"/>
      <c r="M429" s="41"/>
      <c r="N429" s="41"/>
      <c r="O429" s="41"/>
      <c r="P429" s="41"/>
    </row>
  </sheetData>
  <sheetProtection selectLockedCells="1" selectUnlockedCells="1"/>
  <mergeCells count="4">
    <mergeCell ref="A9:A11"/>
    <mergeCell ref="A27:A29"/>
    <mergeCell ref="A45:A47"/>
    <mergeCell ref="A63:A65"/>
  </mergeCells>
  <conditionalFormatting sqref="K15:K16">
    <cfRule type="expression" dxfId="181" priority="20" stopIfTrue="1">
      <formula>#REF!=0</formula>
    </cfRule>
  </conditionalFormatting>
  <conditionalFormatting sqref="K19:K20">
    <cfRule type="expression" dxfId="180" priority="19" stopIfTrue="1">
      <formula>#REF!=0</formula>
    </cfRule>
  </conditionalFormatting>
  <conditionalFormatting sqref="N11">
    <cfRule type="cellIs" dxfId="179" priority="13" stopIfTrue="1" operator="greaterThan">
      <formula>0</formula>
    </cfRule>
    <cfRule type="cellIs" dxfId="178" priority="14" stopIfTrue="1" operator="lessThan">
      <formula>0</formula>
    </cfRule>
  </conditionalFormatting>
  <conditionalFormatting sqref="K33:K34">
    <cfRule type="expression" dxfId="177" priority="12" stopIfTrue="1">
      <formula>#REF!=0</formula>
    </cfRule>
  </conditionalFormatting>
  <conditionalFormatting sqref="K37:K38">
    <cfRule type="expression" dxfId="176" priority="11" stopIfTrue="1">
      <formula>#REF!=0</formula>
    </cfRule>
  </conditionalFormatting>
  <conditionalFormatting sqref="N29">
    <cfRule type="cellIs" dxfId="175" priority="9" stopIfTrue="1" operator="greaterThan">
      <formula>0</formula>
    </cfRule>
    <cfRule type="cellIs" dxfId="174" priority="10" stopIfTrue="1" operator="lessThan">
      <formula>0</formula>
    </cfRule>
  </conditionalFormatting>
  <conditionalFormatting sqref="K51:K52">
    <cfRule type="expression" dxfId="173" priority="8" stopIfTrue="1">
      <formula>#REF!=0</formula>
    </cfRule>
  </conditionalFormatting>
  <conditionalFormatting sqref="K55:K56">
    <cfRule type="expression" dxfId="172" priority="7" stopIfTrue="1">
      <formula>#REF!=0</formula>
    </cfRule>
  </conditionalFormatting>
  <conditionalFormatting sqref="N47">
    <cfRule type="cellIs" dxfId="171" priority="5" stopIfTrue="1" operator="greaterThan">
      <formula>0</formula>
    </cfRule>
    <cfRule type="cellIs" dxfId="170" priority="6" stopIfTrue="1" operator="lessThan">
      <formula>0</formula>
    </cfRule>
  </conditionalFormatting>
  <conditionalFormatting sqref="K69:K70">
    <cfRule type="expression" dxfId="169" priority="4" stopIfTrue="1">
      <formula>#REF!=0</formula>
    </cfRule>
  </conditionalFormatting>
  <conditionalFormatting sqref="K73:K74">
    <cfRule type="expression" dxfId="168" priority="3" stopIfTrue="1">
      <formula>#REF!=0</formula>
    </cfRule>
  </conditionalFormatting>
  <conditionalFormatting sqref="N65">
    <cfRule type="cellIs" dxfId="167" priority="1" stopIfTrue="1" operator="greaterThan">
      <formula>0</formula>
    </cfRule>
    <cfRule type="cellIs" dxfId="166" priority="2" stopIfTrue="1" operator="lessThan">
      <formula>0</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E315"/>
  <sheetViews>
    <sheetView zoomScale="80" zoomScaleNormal="80" workbookViewId="0">
      <selection activeCell="A3" sqref="A3:N11"/>
    </sheetView>
  </sheetViews>
  <sheetFormatPr defaultColWidth="9.1796875" defaultRowHeight="14.5" x14ac:dyDescent="0.35"/>
  <cols>
    <col min="1" max="13" width="9.1796875" style="1"/>
    <col min="14" max="14" width="9.1796875" style="1" customWidth="1"/>
    <col min="15" max="49" width="9.1796875" style="30"/>
    <col min="58" max="16384" width="9.1796875" style="1"/>
  </cols>
  <sheetData>
    <row r="1" spans="1:57" x14ac:dyDescent="0.35">
      <c r="A1" s="211" t="s">
        <v>70</v>
      </c>
      <c r="B1" s="212"/>
      <c r="C1" s="212"/>
      <c r="D1" s="212"/>
      <c r="E1" s="212"/>
      <c r="F1" s="212"/>
      <c r="G1" s="212"/>
      <c r="H1" s="212"/>
      <c r="I1" s="212"/>
      <c r="J1" s="212"/>
      <c r="K1" s="212"/>
      <c r="L1" s="212"/>
      <c r="M1" s="212"/>
      <c r="N1" s="213"/>
    </row>
    <row r="2" spans="1:57" customFormat="1" ht="12.75" customHeight="1" x14ac:dyDescent="0.35">
      <c r="A2" s="214" t="s">
        <v>71</v>
      </c>
      <c r="B2" s="215"/>
      <c r="C2" s="215"/>
      <c r="D2" s="215"/>
      <c r="E2" s="215"/>
      <c r="F2" s="215"/>
      <c r="G2" s="215"/>
      <c r="H2" s="215"/>
      <c r="I2" s="215"/>
      <c r="J2" s="215"/>
      <c r="K2" s="215"/>
      <c r="L2" s="215"/>
      <c r="M2" s="215"/>
      <c r="N2" s="216"/>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row>
    <row r="3" spans="1:57" s="18" customFormat="1" ht="11.15" customHeight="1" x14ac:dyDescent="0.25">
      <c r="A3" s="317" t="s">
        <v>72</v>
      </c>
      <c r="B3" s="318"/>
      <c r="C3" s="318"/>
      <c r="D3" s="318"/>
      <c r="E3" s="318"/>
      <c r="F3" s="318"/>
      <c r="G3" s="318"/>
      <c r="H3" s="318"/>
      <c r="I3" s="318"/>
      <c r="J3" s="318"/>
      <c r="K3" s="318"/>
      <c r="L3" s="318"/>
      <c r="M3" s="318"/>
      <c r="N3" s="319"/>
      <c r="O3" s="61"/>
      <c r="P3" s="61"/>
      <c r="Q3" s="61"/>
      <c r="R3" s="61"/>
      <c r="S3" s="61"/>
      <c r="T3" s="61"/>
      <c r="U3" s="61"/>
      <c r="V3" s="61"/>
      <c r="W3" s="61"/>
      <c r="X3" s="61"/>
      <c r="Y3" s="61"/>
      <c r="Z3" s="61"/>
      <c r="AA3" s="61"/>
      <c r="AB3" s="61"/>
      <c r="AC3" s="61"/>
      <c r="AD3" s="61"/>
      <c r="AE3" s="61"/>
      <c r="AF3" s="61"/>
      <c r="AG3" s="61"/>
      <c r="AH3" s="61"/>
      <c r="AI3" s="61"/>
      <c r="AJ3" s="61"/>
      <c r="AK3" s="61"/>
      <c r="AL3" s="61"/>
      <c r="AM3" s="61"/>
      <c r="AN3" s="61"/>
      <c r="AO3" s="61"/>
      <c r="AP3" s="61"/>
      <c r="AQ3" s="61"/>
      <c r="AR3" s="61"/>
      <c r="AS3" s="61"/>
      <c r="AT3" s="61"/>
      <c r="AU3" s="61"/>
      <c r="AV3" s="61"/>
      <c r="AW3" s="61"/>
    </row>
    <row r="4" spans="1:57" s="18" customFormat="1" ht="11.15" customHeight="1" x14ac:dyDescent="0.25">
      <c r="A4" s="320"/>
      <c r="B4" s="321"/>
      <c r="C4" s="321"/>
      <c r="D4" s="321"/>
      <c r="E4" s="321"/>
      <c r="F4" s="321"/>
      <c r="G4" s="321"/>
      <c r="H4" s="321"/>
      <c r="I4" s="321"/>
      <c r="J4" s="321"/>
      <c r="K4" s="321"/>
      <c r="L4" s="321"/>
      <c r="M4" s="321"/>
      <c r="N4" s="322"/>
      <c r="O4" s="61"/>
      <c r="P4" s="61"/>
      <c r="Q4" s="61"/>
      <c r="R4" s="61"/>
      <c r="S4" s="61"/>
      <c r="T4" s="61"/>
      <c r="U4" s="61"/>
      <c r="V4" s="61"/>
      <c r="W4" s="61"/>
      <c r="X4" s="61"/>
      <c r="Y4" s="61"/>
      <c r="Z4" s="61"/>
      <c r="AA4" s="61"/>
      <c r="AB4" s="61"/>
      <c r="AC4" s="61"/>
      <c r="AD4" s="61"/>
      <c r="AE4" s="61"/>
      <c r="AF4" s="61"/>
      <c r="AG4" s="61"/>
      <c r="AH4" s="61"/>
      <c r="AI4" s="61"/>
      <c r="AJ4" s="61"/>
      <c r="AK4" s="61"/>
      <c r="AL4" s="61"/>
      <c r="AM4" s="61"/>
      <c r="AN4" s="61"/>
      <c r="AO4" s="61"/>
      <c r="AP4" s="61"/>
      <c r="AQ4" s="61"/>
      <c r="AR4" s="61"/>
      <c r="AS4" s="61"/>
      <c r="AT4" s="61"/>
      <c r="AU4" s="61"/>
      <c r="AV4" s="61"/>
      <c r="AW4" s="61"/>
    </row>
    <row r="5" spans="1:57" s="18" customFormat="1" ht="11.15" customHeight="1" x14ac:dyDescent="0.25">
      <c r="A5" s="320"/>
      <c r="B5" s="321"/>
      <c r="C5" s="321"/>
      <c r="D5" s="321"/>
      <c r="E5" s="321"/>
      <c r="F5" s="321"/>
      <c r="G5" s="321"/>
      <c r="H5" s="321"/>
      <c r="I5" s="321"/>
      <c r="J5" s="321"/>
      <c r="K5" s="321"/>
      <c r="L5" s="321"/>
      <c r="M5" s="321"/>
      <c r="N5" s="322"/>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row>
    <row r="6" spans="1:57" s="18" customFormat="1" ht="11.15" customHeight="1" x14ac:dyDescent="0.25">
      <c r="A6" s="320"/>
      <c r="B6" s="321"/>
      <c r="C6" s="321"/>
      <c r="D6" s="321"/>
      <c r="E6" s="321"/>
      <c r="F6" s="321"/>
      <c r="G6" s="321"/>
      <c r="H6" s="321"/>
      <c r="I6" s="321"/>
      <c r="J6" s="321"/>
      <c r="K6" s="321"/>
      <c r="L6" s="321"/>
      <c r="M6" s="321"/>
      <c r="N6" s="322"/>
      <c r="O6" s="61"/>
      <c r="P6" s="61"/>
      <c r="Q6" s="61"/>
      <c r="R6" s="61"/>
      <c r="S6" s="61"/>
      <c r="T6" s="61"/>
      <c r="U6" s="61"/>
      <c r="V6" s="61"/>
      <c r="W6" s="61"/>
      <c r="X6" s="61"/>
      <c r="Y6" s="61"/>
      <c r="Z6" s="61"/>
      <c r="AA6" s="61"/>
      <c r="AB6" s="61"/>
      <c r="AC6" s="61"/>
      <c r="AD6" s="61"/>
      <c r="AE6" s="61"/>
      <c r="AF6" s="61"/>
      <c r="AG6" s="61"/>
      <c r="AH6" s="61"/>
      <c r="AI6" s="61"/>
      <c r="AJ6" s="61"/>
      <c r="AK6" s="61"/>
      <c r="AL6" s="61"/>
      <c r="AM6" s="61"/>
      <c r="AN6" s="61"/>
      <c r="AO6" s="61"/>
      <c r="AP6" s="61"/>
      <c r="AQ6" s="61"/>
      <c r="AR6" s="61"/>
      <c r="AS6" s="61"/>
      <c r="AT6" s="61"/>
      <c r="AU6" s="61"/>
      <c r="AV6" s="61"/>
      <c r="AW6" s="61"/>
    </row>
    <row r="7" spans="1:57" s="18" customFormat="1" ht="11.15" customHeight="1" x14ac:dyDescent="0.25">
      <c r="A7" s="320"/>
      <c r="B7" s="321"/>
      <c r="C7" s="321"/>
      <c r="D7" s="321"/>
      <c r="E7" s="321"/>
      <c r="F7" s="321"/>
      <c r="G7" s="321"/>
      <c r="H7" s="321"/>
      <c r="I7" s="321"/>
      <c r="J7" s="321"/>
      <c r="K7" s="321"/>
      <c r="L7" s="321"/>
      <c r="M7" s="321"/>
      <c r="N7" s="322"/>
      <c r="O7" s="61"/>
      <c r="P7" s="61"/>
      <c r="Q7" s="61"/>
      <c r="R7" s="61"/>
      <c r="S7" s="61"/>
      <c r="T7" s="61"/>
      <c r="U7" s="61"/>
      <c r="V7" s="61"/>
      <c r="W7" s="61"/>
      <c r="X7" s="61"/>
      <c r="Y7" s="61"/>
      <c r="Z7" s="61"/>
      <c r="AA7" s="61"/>
      <c r="AB7" s="61"/>
      <c r="AC7" s="61"/>
      <c r="AD7" s="61"/>
      <c r="AE7" s="61"/>
      <c r="AF7" s="61"/>
      <c r="AG7" s="61"/>
      <c r="AH7" s="61"/>
      <c r="AI7" s="61"/>
      <c r="AJ7" s="61"/>
      <c r="AK7" s="61"/>
      <c r="AL7" s="61"/>
      <c r="AM7" s="61"/>
      <c r="AN7" s="61"/>
      <c r="AO7" s="61"/>
      <c r="AP7" s="61"/>
      <c r="AQ7" s="61"/>
      <c r="AR7" s="61"/>
      <c r="AS7" s="61"/>
      <c r="AT7" s="61"/>
      <c r="AU7" s="61"/>
      <c r="AV7" s="61"/>
      <c r="AW7" s="61"/>
    </row>
    <row r="8" spans="1:57" s="18" customFormat="1" ht="11.15" customHeight="1" x14ac:dyDescent="0.25">
      <c r="A8" s="320"/>
      <c r="B8" s="321"/>
      <c r="C8" s="321"/>
      <c r="D8" s="321"/>
      <c r="E8" s="321"/>
      <c r="F8" s="321"/>
      <c r="G8" s="321"/>
      <c r="H8" s="321"/>
      <c r="I8" s="321"/>
      <c r="J8" s="321"/>
      <c r="K8" s="321"/>
      <c r="L8" s="321"/>
      <c r="M8" s="321"/>
      <c r="N8" s="322"/>
      <c r="O8" s="61"/>
      <c r="P8" s="61"/>
      <c r="Q8" s="61"/>
      <c r="R8" s="61"/>
      <c r="S8" s="61"/>
      <c r="T8" s="61"/>
      <c r="U8" s="61"/>
      <c r="V8" s="61"/>
      <c r="W8" s="61"/>
      <c r="X8" s="61"/>
      <c r="Y8" s="61"/>
      <c r="Z8" s="61"/>
      <c r="AA8" s="61"/>
      <c r="AB8" s="61"/>
      <c r="AC8" s="61"/>
      <c r="AD8" s="61"/>
      <c r="AE8" s="61"/>
      <c r="AF8" s="61"/>
      <c r="AG8" s="61"/>
      <c r="AH8" s="61"/>
      <c r="AI8" s="61"/>
      <c r="AJ8" s="61"/>
      <c r="AK8" s="61"/>
      <c r="AL8" s="61"/>
      <c r="AM8" s="61"/>
      <c r="AN8" s="61"/>
      <c r="AO8" s="61"/>
      <c r="AP8" s="61"/>
      <c r="AQ8" s="61"/>
      <c r="AR8" s="61"/>
      <c r="AS8" s="61"/>
      <c r="AT8" s="61"/>
      <c r="AU8" s="61"/>
      <c r="AV8" s="61"/>
      <c r="AW8" s="61"/>
    </row>
    <row r="9" spans="1:57" s="18" customFormat="1" ht="11.15" customHeight="1" x14ac:dyDescent="0.25">
      <c r="A9" s="320"/>
      <c r="B9" s="321"/>
      <c r="C9" s="321"/>
      <c r="D9" s="321"/>
      <c r="E9" s="321"/>
      <c r="F9" s="321"/>
      <c r="G9" s="321"/>
      <c r="H9" s="321"/>
      <c r="I9" s="321"/>
      <c r="J9" s="321"/>
      <c r="K9" s="321"/>
      <c r="L9" s="321"/>
      <c r="M9" s="321"/>
      <c r="N9" s="322"/>
      <c r="O9" s="61"/>
      <c r="P9" s="61"/>
      <c r="Q9" s="61"/>
      <c r="R9" s="61"/>
      <c r="S9" s="61"/>
      <c r="T9" s="61"/>
      <c r="U9" s="61"/>
      <c r="V9" s="61"/>
      <c r="W9" s="61"/>
      <c r="X9" s="61"/>
      <c r="Y9" s="61"/>
      <c r="Z9" s="61"/>
      <c r="AA9" s="61"/>
      <c r="AB9" s="61"/>
      <c r="AC9" s="61"/>
      <c r="AD9" s="61"/>
      <c r="AE9" s="61"/>
      <c r="AF9" s="61"/>
      <c r="AG9" s="61"/>
      <c r="AH9" s="61"/>
      <c r="AI9" s="61"/>
      <c r="AJ9" s="61"/>
      <c r="AK9" s="61"/>
      <c r="AL9" s="61"/>
      <c r="AM9" s="61"/>
      <c r="AN9" s="61"/>
      <c r="AO9" s="61"/>
      <c r="AP9" s="61"/>
      <c r="AQ9" s="61"/>
      <c r="AR9" s="61"/>
      <c r="AS9" s="61"/>
      <c r="AT9" s="61"/>
      <c r="AU9" s="61"/>
      <c r="AV9" s="61"/>
      <c r="AW9" s="61"/>
    </row>
    <row r="10" spans="1:57" s="18" customFormat="1" ht="11.15" customHeight="1" x14ac:dyDescent="0.25">
      <c r="A10" s="320"/>
      <c r="B10" s="321"/>
      <c r="C10" s="321"/>
      <c r="D10" s="321"/>
      <c r="E10" s="321"/>
      <c r="F10" s="321"/>
      <c r="G10" s="321"/>
      <c r="H10" s="321"/>
      <c r="I10" s="321"/>
      <c r="J10" s="321"/>
      <c r="K10" s="321"/>
      <c r="L10" s="321"/>
      <c r="M10" s="321"/>
      <c r="N10" s="322"/>
      <c r="O10" s="61"/>
      <c r="P10" s="61"/>
      <c r="Q10" s="61"/>
      <c r="R10" s="61"/>
      <c r="S10" s="61"/>
      <c r="T10" s="61"/>
      <c r="U10" s="61"/>
      <c r="V10" s="61"/>
      <c r="W10" s="61"/>
      <c r="X10" s="61"/>
      <c r="Y10" s="61"/>
      <c r="Z10" s="61"/>
      <c r="AA10" s="61"/>
      <c r="AB10" s="61"/>
      <c r="AC10" s="61"/>
      <c r="AD10" s="61"/>
      <c r="AE10" s="61"/>
      <c r="AF10" s="61"/>
      <c r="AG10" s="61"/>
      <c r="AH10" s="61"/>
      <c r="AI10" s="61"/>
      <c r="AJ10" s="61"/>
      <c r="AK10" s="61"/>
      <c r="AL10" s="61"/>
      <c r="AM10" s="61"/>
      <c r="AN10" s="61"/>
      <c r="AO10" s="61"/>
      <c r="AP10" s="61"/>
      <c r="AQ10" s="61"/>
      <c r="AR10" s="61"/>
      <c r="AS10" s="61"/>
      <c r="AT10" s="61"/>
      <c r="AU10" s="61"/>
      <c r="AV10" s="61"/>
      <c r="AW10" s="61"/>
    </row>
    <row r="11" spans="1:57" s="19" customFormat="1" ht="11.15" customHeight="1" x14ac:dyDescent="0.25">
      <c r="A11" s="323"/>
      <c r="B11" s="324"/>
      <c r="C11" s="324"/>
      <c r="D11" s="324"/>
      <c r="E11" s="324"/>
      <c r="F11" s="324"/>
      <c r="G11" s="324"/>
      <c r="H11" s="324"/>
      <c r="I11" s="324"/>
      <c r="J11" s="324"/>
      <c r="K11" s="324"/>
      <c r="L11" s="324"/>
      <c r="M11" s="324"/>
      <c r="N11" s="325"/>
      <c r="O11" s="61"/>
      <c r="P11" s="61"/>
      <c r="Q11" s="61"/>
      <c r="R11" s="61"/>
      <c r="S11" s="61"/>
      <c r="T11" s="61"/>
      <c r="U11" s="61"/>
      <c r="V11" s="61"/>
      <c r="W11" s="61"/>
      <c r="X11" s="61"/>
      <c r="Y11" s="61"/>
      <c r="Z11" s="61"/>
      <c r="AA11" s="61"/>
      <c r="AB11" s="61"/>
      <c r="AC11" s="61"/>
      <c r="AD11" s="61"/>
      <c r="AE11" s="61"/>
      <c r="AF11" s="61"/>
      <c r="AG11" s="61"/>
      <c r="AH11" s="61"/>
      <c r="AI11" s="61"/>
      <c r="AJ11" s="61"/>
      <c r="AK11" s="61"/>
      <c r="AL11" s="61"/>
      <c r="AM11" s="61"/>
      <c r="AN11" s="61"/>
      <c r="AO11" s="61"/>
      <c r="AP11" s="61"/>
      <c r="AQ11" s="61"/>
      <c r="AR11" s="61"/>
      <c r="AS11" s="61"/>
      <c r="AT11" s="61"/>
      <c r="AU11" s="61"/>
      <c r="AV11" s="61"/>
      <c r="AW11" s="61"/>
      <c r="AX11" s="18"/>
      <c r="AY11" s="18"/>
      <c r="AZ11" s="18"/>
      <c r="BA11" s="18"/>
      <c r="BB11" s="18"/>
      <c r="BC11" s="18"/>
      <c r="BD11" s="18"/>
      <c r="BE11" s="18"/>
    </row>
    <row r="12" spans="1:57" s="61" customFormat="1" ht="12.5" x14ac:dyDescent="0.25">
      <c r="A12" s="62"/>
      <c r="B12" s="62"/>
      <c r="C12" s="62"/>
      <c r="D12" s="62"/>
      <c r="E12" s="62"/>
      <c r="F12" s="62"/>
      <c r="G12" s="62"/>
      <c r="H12" s="62"/>
      <c r="I12" s="62"/>
      <c r="J12" s="62"/>
      <c r="K12" s="62"/>
      <c r="L12" s="62"/>
      <c r="M12" s="62"/>
      <c r="N12" s="62"/>
    </row>
    <row r="13" spans="1:57" s="19" customFormat="1" ht="12.75" customHeight="1" x14ac:dyDescent="0.25">
      <c r="A13" s="217" t="s">
        <v>73</v>
      </c>
      <c r="B13" s="218"/>
      <c r="C13" s="218"/>
      <c r="D13" s="218"/>
      <c r="E13" s="218"/>
      <c r="F13" s="218"/>
      <c r="G13" s="218"/>
      <c r="H13" s="218"/>
      <c r="I13" s="218"/>
      <c r="J13" s="218"/>
      <c r="K13" s="218"/>
      <c r="L13" s="218"/>
      <c r="M13" s="218"/>
      <c r="N13" s="219"/>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18"/>
      <c r="AY13" s="18"/>
      <c r="AZ13" s="18"/>
      <c r="BA13" s="18"/>
      <c r="BB13" s="18"/>
      <c r="BC13" s="18"/>
      <c r="BD13" s="18"/>
      <c r="BE13" s="18"/>
    </row>
    <row r="14" spans="1:57" s="19" customFormat="1" ht="12.75" customHeight="1" x14ac:dyDescent="0.25">
      <c r="A14" s="220" t="s">
        <v>74</v>
      </c>
      <c r="B14" s="221"/>
      <c r="C14" s="222"/>
      <c r="D14" s="223" t="s">
        <v>75</v>
      </c>
      <c r="E14" s="224"/>
      <c r="F14" s="224"/>
      <c r="G14" s="224"/>
      <c r="H14" s="224"/>
      <c r="I14" s="224"/>
      <c r="J14" s="224"/>
      <c r="K14" s="224"/>
      <c r="L14" s="224"/>
      <c r="M14" s="224"/>
      <c r="N14" s="225"/>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18"/>
      <c r="AY14" s="18"/>
      <c r="AZ14" s="18"/>
      <c r="BA14" s="18"/>
      <c r="BB14" s="18"/>
      <c r="BC14" s="18"/>
      <c r="BD14" s="18"/>
      <c r="BE14" s="18"/>
    </row>
    <row r="15" spans="1:57" s="19" customFormat="1" ht="13" x14ac:dyDescent="0.25">
      <c r="A15" s="20"/>
      <c r="B15" s="21"/>
      <c r="C15" s="22"/>
      <c r="D15" s="63" t="s">
        <v>76</v>
      </c>
      <c r="E15" s="64"/>
      <c r="F15" s="64"/>
      <c r="G15" s="64"/>
      <c r="H15" s="64"/>
      <c r="I15" s="64"/>
      <c r="J15" s="64"/>
      <c r="K15" s="64"/>
      <c r="L15" s="64"/>
      <c r="M15" s="64"/>
      <c r="N15" s="65"/>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18"/>
      <c r="AY15" s="18"/>
      <c r="AZ15" s="18"/>
      <c r="BA15" s="18"/>
      <c r="BB15" s="18"/>
      <c r="BC15" s="18"/>
      <c r="BD15" s="18"/>
      <c r="BE15" s="18"/>
    </row>
    <row r="16" spans="1:57" s="19" customFormat="1" ht="12.75" customHeight="1" x14ac:dyDescent="0.25">
      <c r="A16" s="226" t="s">
        <v>77</v>
      </c>
      <c r="B16" s="227"/>
      <c r="C16" s="228"/>
      <c r="D16" s="229" t="s">
        <v>78</v>
      </c>
      <c r="E16" s="230"/>
      <c r="F16" s="230"/>
      <c r="G16" s="230"/>
      <c r="H16" s="230"/>
      <c r="I16" s="230"/>
      <c r="J16" s="230"/>
      <c r="K16" s="230"/>
      <c r="L16" s="230"/>
      <c r="M16" s="230"/>
      <c r="N16" s="231"/>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18"/>
      <c r="AY16" s="18"/>
      <c r="AZ16" s="18"/>
      <c r="BA16" s="18"/>
      <c r="BB16" s="18"/>
      <c r="BC16" s="18"/>
      <c r="BD16" s="18"/>
      <c r="BE16" s="18"/>
    </row>
    <row r="17" spans="1:57" ht="12.75" customHeight="1" x14ac:dyDescent="0.35">
      <c r="A17" s="220" t="s">
        <v>79</v>
      </c>
      <c r="B17" s="221"/>
      <c r="C17" s="222"/>
      <c r="D17" s="223" t="s">
        <v>80</v>
      </c>
      <c r="E17" s="224"/>
      <c r="F17" s="224"/>
      <c r="G17" s="224"/>
      <c r="H17" s="224"/>
      <c r="I17" s="224"/>
      <c r="J17" s="224"/>
      <c r="K17" s="224"/>
      <c r="L17" s="224"/>
      <c r="M17" s="224"/>
      <c r="N17" s="225"/>
    </row>
    <row r="18" spans="1:57" s="19" customFormat="1" ht="12.75" customHeight="1" x14ac:dyDescent="0.25">
      <c r="A18" s="220" t="s">
        <v>81</v>
      </c>
      <c r="B18" s="221"/>
      <c r="C18" s="222"/>
      <c r="D18" s="326" t="s">
        <v>82</v>
      </c>
      <c r="E18" s="327"/>
      <c r="F18" s="327"/>
      <c r="G18" s="327"/>
      <c r="H18" s="327"/>
      <c r="I18" s="327"/>
      <c r="J18" s="327"/>
      <c r="K18" s="327"/>
      <c r="L18" s="327"/>
      <c r="M18" s="327"/>
      <c r="N18" s="328"/>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18"/>
      <c r="AY18" s="18"/>
      <c r="AZ18" s="18"/>
      <c r="BA18" s="18"/>
      <c r="BB18" s="18"/>
      <c r="BC18" s="18"/>
      <c r="BD18" s="18"/>
      <c r="BE18" s="18"/>
    </row>
    <row r="19" spans="1:57" s="19" customFormat="1" ht="13" x14ac:dyDescent="0.25">
      <c r="A19" s="23"/>
      <c r="B19" s="24"/>
      <c r="C19" s="25"/>
      <c r="D19" s="329"/>
      <c r="E19" s="330"/>
      <c r="F19" s="330"/>
      <c r="G19" s="330"/>
      <c r="H19" s="330"/>
      <c r="I19" s="330"/>
      <c r="J19" s="330"/>
      <c r="K19" s="330"/>
      <c r="L19" s="330"/>
      <c r="M19" s="330"/>
      <c r="N19" s="331"/>
      <c r="O19" s="61"/>
      <c r="P19" s="61"/>
      <c r="Q19" s="61"/>
      <c r="R19" s="61"/>
      <c r="S19" s="61"/>
      <c r="T19" s="61"/>
      <c r="U19" s="61"/>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c r="AX19" s="18"/>
      <c r="AY19" s="18"/>
      <c r="AZ19" s="18"/>
      <c r="BA19" s="18"/>
      <c r="BB19" s="18"/>
      <c r="BC19" s="18"/>
      <c r="BD19" s="18"/>
      <c r="BE19" s="18"/>
    </row>
    <row r="20" spans="1:57" s="19" customFormat="1" ht="12.75" customHeight="1" x14ac:dyDescent="0.25">
      <c r="A20" s="20"/>
      <c r="B20" s="21"/>
      <c r="C20" s="22"/>
      <c r="D20" s="332"/>
      <c r="E20" s="333"/>
      <c r="F20" s="333"/>
      <c r="G20" s="333"/>
      <c r="H20" s="333"/>
      <c r="I20" s="333"/>
      <c r="J20" s="333"/>
      <c r="K20" s="333"/>
      <c r="L20" s="333"/>
      <c r="M20" s="333"/>
      <c r="N20" s="334"/>
      <c r="O20" s="61"/>
      <c r="P20" s="61"/>
      <c r="Q20" s="61"/>
      <c r="R20" s="61"/>
      <c r="S20" s="61"/>
      <c r="T20" s="61"/>
      <c r="U20" s="61"/>
      <c r="V20" s="61"/>
      <c r="W20" s="61"/>
      <c r="X20" s="61"/>
      <c r="Y20" s="61"/>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1"/>
      <c r="AX20" s="18"/>
      <c r="AY20" s="18"/>
      <c r="AZ20" s="18"/>
      <c r="BA20" s="18"/>
      <c r="BB20" s="18"/>
      <c r="BC20" s="18"/>
      <c r="BD20" s="18"/>
      <c r="BE20" s="18"/>
    </row>
    <row r="21" spans="1:57" ht="12.75" customHeight="1" x14ac:dyDescent="0.35">
      <c r="A21" s="220" t="s">
        <v>83</v>
      </c>
      <c r="B21" s="221"/>
      <c r="C21" s="222"/>
      <c r="D21" s="223" t="s">
        <v>84</v>
      </c>
      <c r="E21" s="224"/>
      <c r="F21" s="224"/>
      <c r="G21" s="224"/>
      <c r="H21" s="224"/>
      <c r="I21" s="224"/>
      <c r="J21" s="224"/>
      <c r="K21" s="224"/>
      <c r="L21" s="224"/>
      <c r="M21" s="224"/>
      <c r="N21" s="225"/>
    </row>
    <row r="22" spans="1:57" x14ac:dyDescent="0.35">
      <c r="A22" s="20"/>
      <c r="B22" s="21"/>
      <c r="C22" s="22"/>
      <c r="D22" s="63" t="s">
        <v>85</v>
      </c>
      <c r="E22" s="64"/>
      <c r="F22" s="64"/>
      <c r="G22" s="64"/>
      <c r="H22" s="64"/>
      <c r="I22" s="64"/>
      <c r="J22" s="64"/>
      <c r="K22" s="64"/>
      <c r="L22" s="64"/>
      <c r="M22" s="64"/>
      <c r="N22" s="65"/>
    </row>
    <row r="23" spans="1:57" ht="12.75" customHeight="1" x14ac:dyDescent="0.35">
      <c r="A23" s="220" t="s">
        <v>86</v>
      </c>
      <c r="B23" s="221"/>
      <c r="C23" s="222"/>
      <c r="D23" s="223" t="s">
        <v>87</v>
      </c>
      <c r="E23" s="224"/>
      <c r="F23" s="224"/>
      <c r="G23" s="224"/>
      <c r="H23" s="224"/>
      <c r="I23" s="224"/>
      <c r="J23" s="224"/>
      <c r="K23" s="224"/>
      <c r="L23" s="224"/>
      <c r="M23" s="224"/>
      <c r="N23" s="225"/>
    </row>
    <row r="24" spans="1:57" x14ac:dyDescent="0.35">
      <c r="A24" s="20"/>
      <c r="B24" s="21"/>
      <c r="C24" s="22"/>
      <c r="D24" s="63" t="s">
        <v>88</v>
      </c>
      <c r="E24" s="64"/>
      <c r="F24" s="64"/>
      <c r="G24" s="64"/>
      <c r="H24" s="64"/>
      <c r="I24" s="64"/>
      <c r="J24" s="64"/>
      <c r="K24" s="64"/>
      <c r="L24" s="64"/>
      <c r="M24" s="64"/>
      <c r="N24" s="65"/>
    </row>
    <row r="25" spans="1:57" ht="12.75" customHeight="1" x14ac:dyDescent="0.35">
      <c r="A25" s="226" t="s">
        <v>89</v>
      </c>
      <c r="B25" s="227"/>
      <c r="C25" s="228"/>
      <c r="D25" s="229" t="s">
        <v>90</v>
      </c>
      <c r="E25" s="230"/>
      <c r="F25" s="230"/>
      <c r="G25" s="230"/>
      <c r="H25" s="230"/>
      <c r="I25" s="230"/>
      <c r="J25" s="230"/>
      <c r="K25" s="230"/>
      <c r="L25" s="230"/>
      <c r="M25" s="230"/>
      <c r="N25" s="231"/>
    </row>
    <row r="26" spans="1:57" ht="12.75" customHeight="1" x14ac:dyDescent="0.35">
      <c r="A26" s="220" t="s">
        <v>91</v>
      </c>
      <c r="B26" s="221"/>
      <c r="C26" s="222"/>
      <c r="D26" s="223" t="s">
        <v>92</v>
      </c>
      <c r="E26" s="224"/>
      <c r="F26" s="224"/>
      <c r="G26" s="224"/>
      <c r="H26" s="224"/>
      <c r="I26" s="224"/>
      <c r="J26" s="224"/>
      <c r="K26" s="224"/>
      <c r="L26" s="224"/>
      <c r="M26" s="224"/>
      <c r="N26" s="225"/>
    </row>
    <row r="27" spans="1:57" x14ac:dyDescent="0.35">
      <c r="A27" s="20"/>
      <c r="B27" s="21"/>
      <c r="C27" s="22"/>
      <c r="D27" s="63" t="s">
        <v>93</v>
      </c>
      <c r="E27" s="64"/>
      <c r="F27" s="64"/>
      <c r="G27" s="64"/>
      <c r="H27" s="64"/>
      <c r="I27" s="64"/>
      <c r="J27" s="64"/>
      <c r="K27" s="64"/>
      <c r="L27" s="64"/>
      <c r="M27" s="64"/>
      <c r="N27" s="65"/>
    </row>
    <row r="28" spans="1:57" ht="12.75" customHeight="1" x14ac:dyDescent="0.35">
      <c r="A28" s="220" t="s">
        <v>94</v>
      </c>
      <c r="B28" s="221"/>
      <c r="C28" s="222"/>
      <c r="D28" s="223" t="s">
        <v>95</v>
      </c>
      <c r="E28" s="224"/>
      <c r="F28" s="224"/>
      <c r="G28" s="224"/>
      <c r="H28" s="224"/>
      <c r="I28" s="224"/>
      <c r="J28" s="224"/>
      <c r="K28" s="224"/>
      <c r="L28" s="224"/>
      <c r="M28" s="224"/>
      <c r="N28" s="225"/>
    </row>
    <row r="29" spans="1:57" x14ac:dyDescent="0.35">
      <c r="A29" s="23"/>
      <c r="B29" s="24"/>
      <c r="C29" s="25"/>
      <c r="D29" s="66" t="s">
        <v>96</v>
      </c>
      <c r="E29" s="67"/>
      <c r="F29" s="67"/>
      <c r="G29" s="67"/>
      <c r="H29" s="67"/>
      <c r="I29" s="67"/>
      <c r="J29" s="67"/>
      <c r="K29" s="67"/>
      <c r="L29" s="67"/>
      <c r="M29" s="67"/>
      <c r="N29" s="68"/>
    </row>
    <row r="30" spans="1:57" x14ac:dyDescent="0.35">
      <c r="A30" s="23"/>
      <c r="B30" s="24"/>
      <c r="C30" s="25"/>
      <c r="D30" s="66" t="s">
        <v>97</v>
      </c>
      <c r="E30" s="67"/>
      <c r="F30" s="67"/>
      <c r="G30" s="67"/>
      <c r="H30" s="67"/>
      <c r="I30" s="67"/>
      <c r="J30" s="67"/>
      <c r="K30" s="67"/>
      <c r="L30" s="67"/>
      <c r="M30" s="67"/>
      <c r="N30" s="68"/>
    </row>
    <row r="31" spans="1:57" x14ac:dyDescent="0.35">
      <c r="A31" s="23"/>
      <c r="B31" s="24"/>
      <c r="C31" s="25"/>
      <c r="D31" s="66" t="s">
        <v>98</v>
      </c>
      <c r="E31" s="67"/>
      <c r="F31" s="67"/>
      <c r="G31" s="67"/>
      <c r="H31" s="67"/>
      <c r="I31" s="67"/>
      <c r="J31" s="67"/>
      <c r="K31" s="67"/>
      <c r="L31" s="67"/>
      <c r="M31" s="67"/>
      <c r="N31" s="68"/>
    </row>
    <row r="32" spans="1:57" x14ac:dyDescent="0.35">
      <c r="A32" s="20"/>
      <c r="B32" s="21"/>
      <c r="C32" s="22"/>
      <c r="D32" s="63" t="s">
        <v>99</v>
      </c>
      <c r="E32" s="64"/>
      <c r="F32" s="64"/>
      <c r="G32" s="64"/>
      <c r="H32" s="64"/>
      <c r="I32" s="64"/>
      <c r="J32" s="64"/>
      <c r="K32" s="64"/>
      <c r="L32" s="64"/>
      <c r="M32" s="64"/>
      <c r="N32" s="65"/>
    </row>
    <row r="33" spans="1:14" ht="12.75" customHeight="1" x14ac:dyDescent="0.35">
      <c r="A33" s="220" t="s">
        <v>100</v>
      </c>
      <c r="B33" s="221"/>
      <c r="C33" s="222"/>
      <c r="D33" s="223" t="s">
        <v>101</v>
      </c>
      <c r="E33" s="224"/>
      <c r="F33" s="224"/>
      <c r="G33" s="224"/>
      <c r="H33" s="224"/>
      <c r="I33" s="224"/>
      <c r="J33" s="224"/>
      <c r="K33" s="224"/>
      <c r="L33" s="224"/>
      <c r="M33" s="224"/>
      <c r="N33" s="225"/>
    </row>
    <row r="34" spans="1:14" x14ac:dyDescent="0.35">
      <c r="A34" s="20"/>
      <c r="B34" s="21"/>
      <c r="C34" s="22"/>
      <c r="D34" s="63" t="s">
        <v>102</v>
      </c>
      <c r="E34" s="64"/>
      <c r="F34" s="64"/>
      <c r="G34" s="64"/>
      <c r="H34" s="64"/>
      <c r="I34" s="64"/>
      <c r="J34" s="64"/>
      <c r="K34" s="64"/>
      <c r="L34" s="64"/>
      <c r="M34" s="64"/>
      <c r="N34" s="65"/>
    </row>
    <row r="35" spans="1:14" ht="15" customHeight="1" x14ac:dyDescent="0.35">
      <c r="A35" s="232" t="s">
        <v>103</v>
      </c>
      <c r="B35" s="233"/>
      <c r="C35" s="234"/>
      <c r="D35" s="335" t="s">
        <v>104</v>
      </c>
      <c r="E35" s="336"/>
      <c r="F35" s="336"/>
      <c r="G35" s="336"/>
      <c r="H35" s="336"/>
      <c r="I35" s="336"/>
      <c r="J35" s="336"/>
      <c r="K35" s="336"/>
      <c r="L35" s="336"/>
      <c r="M35" s="336"/>
      <c r="N35" s="337"/>
    </row>
    <row r="36" spans="1:14" x14ac:dyDescent="0.35">
      <c r="A36" s="55"/>
      <c r="B36" s="56"/>
      <c r="C36" s="57"/>
      <c r="D36" s="338"/>
      <c r="E36" s="339"/>
      <c r="F36" s="339"/>
      <c r="G36" s="339"/>
      <c r="H36" s="339"/>
      <c r="I36" s="339"/>
      <c r="J36" s="339"/>
      <c r="K36" s="339"/>
      <c r="L36" s="339"/>
      <c r="M36" s="339"/>
      <c r="N36" s="340"/>
    </row>
    <row r="37" spans="1:14" x14ac:dyDescent="0.35">
      <c r="A37" s="58"/>
      <c r="B37" s="59"/>
      <c r="C37" s="60"/>
      <c r="D37" s="341"/>
      <c r="E37" s="342"/>
      <c r="F37" s="342"/>
      <c r="G37" s="342"/>
      <c r="H37" s="342"/>
      <c r="I37" s="342"/>
      <c r="J37" s="342"/>
      <c r="K37" s="342"/>
      <c r="L37" s="342"/>
      <c r="M37" s="342"/>
      <c r="N37" s="343"/>
    </row>
    <row r="38" spans="1:14" s="30" customFormat="1" ht="15" customHeight="1" x14ac:dyDescent="0.35">
      <c r="A38" s="232" t="s">
        <v>105</v>
      </c>
      <c r="B38" s="233"/>
      <c r="C38" s="234"/>
      <c r="D38" s="317" t="s">
        <v>106</v>
      </c>
      <c r="E38" s="344"/>
      <c r="F38" s="344"/>
      <c r="G38" s="344"/>
      <c r="H38" s="344"/>
      <c r="I38" s="344"/>
      <c r="J38" s="344"/>
      <c r="K38" s="344"/>
      <c r="L38" s="344"/>
      <c r="M38" s="344"/>
      <c r="N38" s="345"/>
    </row>
    <row r="39" spans="1:14" s="30" customFormat="1" x14ac:dyDescent="0.35">
      <c r="A39" s="58"/>
      <c r="B39" s="59"/>
      <c r="C39" s="60"/>
      <c r="D39" s="346"/>
      <c r="E39" s="347"/>
      <c r="F39" s="347"/>
      <c r="G39" s="347"/>
      <c r="H39" s="347"/>
      <c r="I39" s="347"/>
      <c r="J39" s="347"/>
      <c r="K39" s="347"/>
      <c r="L39" s="347"/>
      <c r="M39" s="347"/>
      <c r="N39" s="348"/>
    </row>
    <row r="40" spans="1:14" s="30" customFormat="1" x14ac:dyDescent="0.35"/>
    <row r="41" spans="1:14" s="30" customFormat="1" x14ac:dyDescent="0.35"/>
    <row r="42" spans="1:14" s="30" customFormat="1" x14ac:dyDescent="0.35"/>
    <row r="43" spans="1:14" s="30" customFormat="1" x14ac:dyDescent="0.35"/>
    <row r="44" spans="1:14" s="30" customFormat="1" x14ac:dyDescent="0.35"/>
    <row r="45" spans="1:14" s="30" customFormat="1" x14ac:dyDescent="0.35"/>
    <row r="46" spans="1:14" s="30" customFormat="1" x14ac:dyDescent="0.35"/>
    <row r="47" spans="1:14" s="30" customFormat="1" x14ac:dyDescent="0.35"/>
    <row r="48" spans="1:14" s="30" customFormat="1" x14ac:dyDescent="0.35"/>
    <row r="49" s="30" customFormat="1" x14ac:dyDescent="0.35"/>
    <row r="50" s="30" customFormat="1" x14ac:dyDescent="0.35"/>
    <row r="51" s="30" customFormat="1" x14ac:dyDescent="0.35"/>
    <row r="52" s="30" customFormat="1" x14ac:dyDescent="0.35"/>
    <row r="53" s="30" customFormat="1" x14ac:dyDescent="0.35"/>
    <row r="54" s="30" customFormat="1" x14ac:dyDescent="0.35"/>
    <row r="55" s="30" customFormat="1" x14ac:dyDescent="0.35"/>
    <row r="56" s="30" customFormat="1" x14ac:dyDescent="0.35"/>
    <row r="57" s="30" customFormat="1" x14ac:dyDescent="0.35"/>
    <row r="58" s="30" customFormat="1" x14ac:dyDescent="0.35"/>
    <row r="59" s="30" customFormat="1" x14ac:dyDescent="0.35"/>
    <row r="60" s="30" customFormat="1" x14ac:dyDescent="0.35"/>
    <row r="61" s="30" customFormat="1" x14ac:dyDescent="0.35"/>
    <row r="62" s="30" customFormat="1" x14ac:dyDescent="0.35"/>
    <row r="63" s="30" customFormat="1" x14ac:dyDescent="0.35"/>
    <row r="64" s="30" customFormat="1" x14ac:dyDescent="0.35"/>
    <row r="65" s="30" customFormat="1" x14ac:dyDescent="0.35"/>
    <row r="66" s="30" customFormat="1" x14ac:dyDescent="0.35"/>
    <row r="67" s="30" customFormat="1" x14ac:dyDescent="0.35"/>
    <row r="68" s="30" customFormat="1" x14ac:dyDescent="0.35"/>
    <row r="69" s="30" customFormat="1" x14ac:dyDescent="0.35"/>
    <row r="70" s="30" customFormat="1" x14ac:dyDescent="0.35"/>
    <row r="71" s="30" customFormat="1" x14ac:dyDescent="0.35"/>
    <row r="72" s="30" customFormat="1" x14ac:dyDescent="0.35"/>
    <row r="73" s="30" customFormat="1" x14ac:dyDescent="0.35"/>
    <row r="74" s="30" customFormat="1" x14ac:dyDescent="0.35"/>
    <row r="75" s="30" customFormat="1" x14ac:dyDescent="0.35"/>
    <row r="76" s="30" customFormat="1" x14ac:dyDescent="0.35"/>
    <row r="77" s="30" customFormat="1" x14ac:dyDescent="0.35"/>
    <row r="78" s="30" customFormat="1" x14ac:dyDescent="0.35"/>
    <row r="79" s="30" customFormat="1" x14ac:dyDescent="0.35"/>
    <row r="80" s="30" customFormat="1" x14ac:dyDescent="0.35"/>
    <row r="81" s="30" customFormat="1" x14ac:dyDescent="0.35"/>
    <row r="82" s="30" customFormat="1" x14ac:dyDescent="0.35"/>
    <row r="83" s="30" customFormat="1" x14ac:dyDescent="0.35"/>
    <row r="84" s="30" customFormat="1" x14ac:dyDescent="0.35"/>
    <row r="85" s="30" customFormat="1" x14ac:dyDescent="0.35"/>
    <row r="86" s="30" customFormat="1" x14ac:dyDescent="0.35"/>
    <row r="87" s="30" customFormat="1" x14ac:dyDescent="0.35"/>
    <row r="88" s="30" customFormat="1" x14ac:dyDescent="0.35"/>
    <row r="89" s="30" customFormat="1" x14ac:dyDescent="0.35"/>
    <row r="90" s="30" customFormat="1" x14ac:dyDescent="0.35"/>
    <row r="91" s="30" customFormat="1" x14ac:dyDescent="0.35"/>
    <row r="92" s="30" customFormat="1" x14ac:dyDescent="0.35"/>
    <row r="93" s="30" customFormat="1" x14ac:dyDescent="0.35"/>
    <row r="94" s="30" customFormat="1" x14ac:dyDescent="0.35"/>
    <row r="95" s="30" customFormat="1" x14ac:dyDescent="0.35"/>
    <row r="96" s="30" customFormat="1" x14ac:dyDescent="0.35"/>
    <row r="97" s="30" customFormat="1" x14ac:dyDescent="0.35"/>
    <row r="98" s="30" customFormat="1" x14ac:dyDescent="0.35"/>
    <row r="99" s="30" customFormat="1" x14ac:dyDescent="0.35"/>
    <row r="100" s="30" customFormat="1" x14ac:dyDescent="0.35"/>
    <row r="101" s="30" customFormat="1" x14ac:dyDescent="0.35"/>
    <row r="102" s="30" customFormat="1" x14ac:dyDescent="0.35"/>
    <row r="103" s="30" customFormat="1" x14ac:dyDescent="0.35"/>
    <row r="104" s="30" customFormat="1" x14ac:dyDescent="0.35"/>
    <row r="105" s="30" customFormat="1" x14ac:dyDescent="0.35"/>
    <row r="106" s="30" customFormat="1" x14ac:dyDescent="0.35"/>
    <row r="107" s="30" customFormat="1" x14ac:dyDescent="0.35"/>
    <row r="108" s="30" customFormat="1" x14ac:dyDescent="0.35"/>
    <row r="109" s="30" customFormat="1" x14ac:dyDescent="0.35"/>
    <row r="110" s="30" customFormat="1" x14ac:dyDescent="0.35"/>
    <row r="111" s="30" customFormat="1" x14ac:dyDescent="0.35"/>
    <row r="112" s="30" customFormat="1" x14ac:dyDescent="0.35"/>
    <row r="113" s="30" customFormat="1" x14ac:dyDescent="0.35"/>
    <row r="114" s="30" customFormat="1" x14ac:dyDescent="0.35"/>
    <row r="115" s="30" customFormat="1" x14ac:dyDescent="0.35"/>
    <row r="116" s="30" customFormat="1" x14ac:dyDescent="0.35"/>
    <row r="117" s="30" customFormat="1" x14ac:dyDescent="0.35"/>
    <row r="118" s="30" customFormat="1" x14ac:dyDescent="0.35"/>
    <row r="119" s="30" customFormat="1" x14ac:dyDescent="0.35"/>
    <row r="120" s="30" customFormat="1" x14ac:dyDescent="0.35"/>
    <row r="121" s="30" customFormat="1" x14ac:dyDescent="0.35"/>
    <row r="122" s="30" customFormat="1" x14ac:dyDescent="0.35"/>
    <row r="123" s="30" customFormat="1" x14ac:dyDescent="0.35"/>
    <row r="124" s="30" customFormat="1" x14ac:dyDescent="0.35"/>
    <row r="125" s="30" customFormat="1" x14ac:dyDescent="0.35"/>
    <row r="126" s="30" customFormat="1" x14ac:dyDescent="0.35"/>
    <row r="127" s="30" customFormat="1" x14ac:dyDescent="0.35"/>
    <row r="128" s="30" customFormat="1" x14ac:dyDescent="0.35"/>
    <row r="129" s="30" customFormat="1" x14ac:dyDescent="0.35"/>
    <row r="130" s="30" customFormat="1" x14ac:dyDescent="0.35"/>
    <row r="131" s="30" customFormat="1" x14ac:dyDescent="0.35"/>
    <row r="132" s="30" customFormat="1" x14ac:dyDescent="0.35"/>
    <row r="133" s="30" customFormat="1" x14ac:dyDescent="0.35"/>
    <row r="134" s="30" customFormat="1" x14ac:dyDescent="0.35"/>
    <row r="135" s="30" customFormat="1" x14ac:dyDescent="0.35"/>
    <row r="136" s="30" customFormat="1" x14ac:dyDescent="0.35"/>
    <row r="137" s="30" customFormat="1" x14ac:dyDescent="0.35"/>
    <row r="138" s="30" customFormat="1" x14ac:dyDescent="0.35"/>
    <row r="139" s="30" customFormat="1" x14ac:dyDescent="0.35"/>
    <row r="140" s="30" customFormat="1" x14ac:dyDescent="0.35"/>
    <row r="141" s="30" customFormat="1" x14ac:dyDescent="0.35"/>
    <row r="142" s="30" customFormat="1" x14ac:dyDescent="0.35"/>
    <row r="143" s="30" customFormat="1" x14ac:dyDescent="0.35"/>
    <row r="144" s="30" customFormat="1" x14ac:dyDescent="0.35"/>
    <row r="145" s="30" customFormat="1" x14ac:dyDescent="0.35"/>
    <row r="146" s="30" customFormat="1" x14ac:dyDescent="0.35"/>
    <row r="147" s="30" customFormat="1" x14ac:dyDescent="0.35"/>
    <row r="148" s="30" customFormat="1" x14ac:dyDescent="0.35"/>
    <row r="149" s="30" customFormat="1" x14ac:dyDescent="0.35"/>
    <row r="150" s="30" customFormat="1" x14ac:dyDescent="0.35"/>
    <row r="151" s="30" customFormat="1" x14ac:dyDescent="0.35"/>
    <row r="152" s="30" customFormat="1" x14ac:dyDescent="0.35"/>
    <row r="153" s="30" customFormat="1" x14ac:dyDescent="0.35"/>
    <row r="154" s="30" customFormat="1" x14ac:dyDescent="0.35"/>
    <row r="155" s="30" customFormat="1" x14ac:dyDescent="0.35"/>
    <row r="156" s="30" customFormat="1" x14ac:dyDescent="0.35"/>
    <row r="157" s="30" customFormat="1" x14ac:dyDescent="0.35"/>
    <row r="158" s="30" customFormat="1" x14ac:dyDescent="0.35"/>
    <row r="159" s="30" customFormat="1" x14ac:dyDescent="0.35"/>
    <row r="160" s="30" customFormat="1" x14ac:dyDescent="0.35"/>
    <row r="161" s="30" customFormat="1" x14ac:dyDescent="0.35"/>
    <row r="162" s="30" customFormat="1" x14ac:dyDescent="0.35"/>
    <row r="163" s="30" customFormat="1" x14ac:dyDescent="0.35"/>
    <row r="164" s="30" customFormat="1" x14ac:dyDescent="0.35"/>
    <row r="165" s="30" customFormat="1" x14ac:dyDescent="0.35"/>
    <row r="166" s="30" customFormat="1" x14ac:dyDescent="0.35"/>
    <row r="167" s="30" customFormat="1" x14ac:dyDescent="0.35"/>
    <row r="168" s="30" customFormat="1" x14ac:dyDescent="0.35"/>
    <row r="169" s="30" customFormat="1" x14ac:dyDescent="0.35"/>
    <row r="170" s="30" customFormat="1" x14ac:dyDescent="0.35"/>
    <row r="171" s="30" customFormat="1" x14ac:dyDescent="0.35"/>
    <row r="172" s="30" customFormat="1" x14ac:dyDescent="0.35"/>
    <row r="173" s="30" customFormat="1" x14ac:dyDescent="0.35"/>
    <row r="174" s="30" customFormat="1" x14ac:dyDescent="0.35"/>
    <row r="175" s="30" customFormat="1" x14ac:dyDescent="0.35"/>
    <row r="176" s="30" customFormat="1" x14ac:dyDescent="0.35"/>
    <row r="177" s="30" customFormat="1" x14ac:dyDescent="0.35"/>
    <row r="178" s="30" customFormat="1" x14ac:dyDescent="0.35"/>
    <row r="179" s="30" customFormat="1" x14ac:dyDescent="0.35"/>
    <row r="180" s="30" customFormat="1" x14ac:dyDescent="0.35"/>
    <row r="181" s="30" customFormat="1" x14ac:dyDescent="0.35"/>
    <row r="182" s="30" customFormat="1" x14ac:dyDescent="0.35"/>
    <row r="183" s="30" customFormat="1" x14ac:dyDescent="0.35"/>
    <row r="184" s="30" customFormat="1" x14ac:dyDescent="0.35"/>
    <row r="185" s="30" customFormat="1" x14ac:dyDescent="0.35"/>
    <row r="186" s="30" customFormat="1" x14ac:dyDescent="0.35"/>
    <row r="187" s="30" customFormat="1" x14ac:dyDescent="0.35"/>
    <row r="188" s="30" customFormat="1" x14ac:dyDescent="0.35"/>
    <row r="189" s="30" customFormat="1" x14ac:dyDescent="0.35"/>
    <row r="190" s="30" customFormat="1" x14ac:dyDescent="0.35"/>
    <row r="191" s="30" customFormat="1" x14ac:dyDescent="0.35"/>
    <row r="192" s="30" customFormat="1" x14ac:dyDescent="0.35"/>
    <row r="193" s="30" customFormat="1" x14ac:dyDescent="0.35"/>
    <row r="194" s="30" customFormat="1" x14ac:dyDescent="0.35"/>
    <row r="195" s="30" customFormat="1" x14ac:dyDescent="0.35"/>
    <row r="196" s="30" customFormat="1" x14ac:dyDescent="0.35"/>
    <row r="197" s="30" customFormat="1" x14ac:dyDescent="0.35"/>
    <row r="198" s="30" customFormat="1" x14ac:dyDescent="0.35"/>
    <row r="199" s="30" customFormat="1" x14ac:dyDescent="0.35"/>
    <row r="200" s="30" customFormat="1" x14ac:dyDescent="0.35"/>
    <row r="201" s="30" customFormat="1" x14ac:dyDescent="0.35"/>
    <row r="202" s="30" customFormat="1" x14ac:dyDescent="0.35"/>
    <row r="203" s="30" customFormat="1" x14ac:dyDescent="0.35"/>
    <row r="204" s="30" customFormat="1" x14ac:dyDescent="0.35"/>
    <row r="205" s="30" customFormat="1" x14ac:dyDescent="0.35"/>
    <row r="206" s="30" customFormat="1" x14ac:dyDescent="0.35"/>
    <row r="207" s="30" customFormat="1" x14ac:dyDescent="0.35"/>
    <row r="208" s="30" customFormat="1" x14ac:dyDescent="0.35"/>
    <row r="209" s="30" customFormat="1" x14ac:dyDescent="0.35"/>
    <row r="210" s="30" customFormat="1" x14ac:dyDescent="0.35"/>
    <row r="211" s="30" customFormat="1" x14ac:dyDescent="0.35"/>
    <row r="212" s="30" customFormat="1" x14ac:dyDescent="0.35"/>
    <row r="213" s="30" customFormat="1" x14ac:dyDescent="0.35"/>
    <row r="214" s="30" customFormat="1" x14ac:dyDescent="0.35"/>
    <row r="215" s="30" customFormat="1" x14ac:dyDescent="0.35"/>
    <row r="216" s="30" customFormat="1" x14ac:dyDescent="0.35"/>
    <row r="217" s="30" customFormat="1" x14ac:dyDescent="0.35"/>
    <row r="218" s="30" customFormat="1" x14ac:dyDescent="0.35"/>
    <row r="219" s="30" customFormat="1" x14ac:dyDescent="0.35"/>
    <row r="220" s="30" customFormat="1" x14ac:dyDescent="0.35"/>
    <row r="221" s="30" customFormat="1" x14ac:dyDescent="0.35"/>
    <row r="222" s="30" customFormat="1" x14ac:dyDescent="0.35"/>
    <row r="223" s="30" customFormat="1" x14ac:dyDescent="0.35"/>
    <row r="224" s="30" customFormat="1" x14ac:dyDescent="0.35"/>
    <row r="225" s="30" customFormat="1" x14ac:dyDescent="0.35"/>
    <row r="226" s="30" customFormat="1" x14ac:dyDescent="0.35"/>
    <row r="227" s="30" customFormat="1" x14ac:dyDescent="0.35"/>
    <row r="228" s="30" customFormat="1" x14ac:dyDescent="0.35"/>
    <row r="229" s="30" customFormat="1" x14ac:dyDescent="0.35"/>
    <row r="230" s="30" customFormat="1" x14ac:dyDescent="0.35"/>
    <row r="231" s="30" customFormat="1" x14ac:dyDescent="0.35"/>
    <row r="232" s="30" customFormat="1" x14ac:dyDescent="0.35"/>
    <row r="233" s="30" customFormat="1" x14ac:dyDescent="0.35"/>
    <row r="234" s="30" customFormat="1" x14ac:dyDescent="0.35"/>
    <row r="235" s="30" customFormat="1" x14ac:dyDescent="0.35"/>
    <row r="236" s="30" customFormat="1" x14ac:dyDescent="0.35"/>
    <row r="237" s="30" customFormat="1" x14ac:dyDescent="0.35"/>
    <row r="238" s="30" customFormat="1" x14ac:dyDescent="0.35"/>
    <row r="239" s="30" customFormat="1" x14ac:dyDescent="0.35"/>
    <row r="240" s="30" customFormat="1" x14ac:dyDescent="0.35"/>
    <row r="241" s="30" customFormat="1" x14ac:dyDescent="0.35"/>
    <row r="242" s="30" customFormat="1" x14ac:dyDescent="0.35"/>
    <row r="243" s="30" customFormat="1" x14ac:dyDescent="0.35"/>
    <row r="244" s="30" customFormat="1" x14ac:dyDescent="0.35"/>
    <row r="245" s="30" customFormat="1" x14ac:dyDescent="0.35"/>
    <row r="246" s="30" customFormat="1" x14ac:dyDescent="0.35"/>
    <row r="247" s="30" customFormat="1" x14ac:dyDescent="0.35"/>
    <row r="248" s="30" customFormat="1" x14ac:dyDescent="0.35"/>
    <row r="249" s="30" customFormat="1" x14ac:dyDescent="0.35"/>
    <row r="250" s="30" customFormat="1" x14ac:dyDescent="0.35"/>
    <row r="251" s="30" customFormat="1" x14ac:dyDescent="0.35"/>
    <row r="252" s="30" customFormat="1" x14ac:dyDescent="0.35"/>
    <row r="253" s="30" customFormat="1" x14ac:dyDescent="0.35"/>
    <row r="254" s="30" customFormat="1" x14ac:dyDescent="0.35"/>
    <row r="255" s="30" customFormat="1" x14ac:dyDescent="0.35"/>
    <row r="256" s="30" customFormat="1" x14ac:dyDescent="0.35"/>
    <row r="257" s="30" customFormat="1" x14ac:dyDescent="0.35"/>
    <row r="258" s="30" customFormat="1" x14ac:dyDescent="0.35"/>
    <row r="259" s="30" customFormat="1" x14ac:dyDescent="0.35"/>
    <row r="260" s="30" customFormat="1" x14ac:dyDescent="0.35"/>
    <row r="261" s="30" customFormat="1" x14ac:dyDescent="0.35"/>
    <row r="262" s="30" customFormat="1" x14ac:dyDescent="0.35"/>
    <row r="263" s="30" customFormat="1" x14ac:dyDescent="0.35"/>
    <row r="264" s="30" customFormat="1" x14ac:dyDescent="0.35"/>
    <row r="265" s="30" customFormat="1" x14ac:dyDescent="0.35"/>
    <row r="266" s="30" customFormat="1" x14ac:dyDescent="0.35"/>
    <row r="267" s="30" customFormat="1" x14ac:dyDescent="0.35"/>
    <row r="268" s="30" customFormat="1" x14ac:dyDescent="0.35"/>
    <row r="269" s="30" customFormat="1" x14ac:dyDescent="0.35"/>
    <row r="270" s="30" customFormat="1" x14ac:dyDescent="0.35"/>
    <row r="271" s="30" customFormat="1" x14ac:dyDescent="0.35"/>
    <row r="272" s="30" customFormat="1" x14ac:dyDescent="0.35"/>
    <row r="273" s="30" customFormat="1" x14ac:dyDescent="0.35"/>
    <row r="274" s="30" customFormat="1" x14ac:dyDescent="0.35"/>
    <row r="275" s="30" customFormat="1" x14ac:dyDescent="0.35"/>
    <row r="276" s="30" customFormat="1" x14ac:dyDescent="0.35"/>
    <row r="277" s="30" customFormat="1" x14ac:dyDescent="0.35"/>
    <row r="278" s="30" customFormat="1" x14ac:dyDescent="0.35"/>
    <row r="279" s="30" customFormat="1" x14ac:dyDescent="0.35"/>
    <row r="280" s="30" customFormat="1" x14ac:dyDescent="0.35"/>
    <row r="281" s="30" customFormat="1" x14ac:dyDescent="0.35"/>
    <row r="282" s="30" customFormat="1" x14ac:dyDescent="0.35"/>
    <row r="283" s="30" customFormat="1" x14ac:dyDescent="0.35"/>
    <row r="284" s="30" customFormat="1" x14ac:dyDescent="0.35"/>
    <row r="285" s="30" customFormat="1" x14ac:dyDescent="0.35"/>
    <row r="286" s="30" customFormat="1" x14ac:dyDescent="0.35"/>
    <row r="287" s="30" customFormat="1" x14ac:dyDescent="0.35"/>
    <row r="288" s="30" customFormat="1" x14ac:dyDescent="0.35"/>
    <row r="289" s="30" customFormat="1" x14ac:dyDescent="0.35"/>
    <row r="290" s="30" customFormat="1" x14ac:dyDescent="0.35"/>
    <row r="291" s="30" customFormat="1" x14ac:dyDescent="0.35"/>
    <row r="292" s="30" customFormat="1" x14ac:dyDescent="0.35"/>
    <row r="293" s="30" customFormat="1" x14ac:dyDescent="0.35"/>
    <row r="294" s="30" customFormat="1" x14ac:dyDescent="0.35"/>
    <row r="295" s="30" customFormat="1" x14ac:dyDescent="0.35"/>
    <row r="296" s="30" customFormat="1" x14ac:dyDescent="0.35"/>
    <row r="297" s="30" customFormat="1" x14ac:dyDescent="0.35"/>
    <row r="298" s="30" customFormat="1" x14ac:dyDescent="0.35"/>
    <row r="299" s="30" customFormat="1" x14ac:dyDescent="0.35"/>
    <row r="300" s="30" customFormat="1" x14ac:dyDescent="0.35"/>
    <row r="301" s="30" customFormat="1" x14ac:dyDescent="0.35"/>
    <row r="302" s="30" customFormat="1" x14ac:dyDescent="0.35"/>
    <row r="303" s="30" customFormat="1" x14ac:dyDescent="0.35"/>
    <row r="304" s="30" customFormat="1" x14ac:dyDescent="0.35"/>
    <row r="305" s="30" customFormat="1" x14ac:dyDescent="0.35"/>
    <row r="306" s="30" customFormat="1" x14ac:dyDescent="0.35"/>
    <row r="307" s="30" customFormat="1" x14ac:dyDescent="0.35"/>
    <row r="308" s="30" customFormat="1" x14ac:dyDescent="0.35"/>
    <row r="309" s="30" customFormat="1" x14ac:dyDescent="0.35"/>
    <row r="310" s="30" customFormat="1" x14ac:dyDescent="0.35"/>
    <row r="311" s="30" customFormat="1" x14ac:dyDescent="0.35"/>
    <row r="312" s="30" customFormat="1" x14ac:dyDescent="0.35"/>
    <row r="313" s="30" customFormat="1" x14ac:dyDescent="0.35"/>
    <row r="314" s="30" customFormat="1" x14ac:dyDescent="0.35"/>
    <row r="315" s="30" customFormat="1" x14ac:dyDescent="0.35"/>
  </sheetData>
  <mergeCells count="4">
    <mergeCell ref="A3:N11"/>
    <mergeCell ref="D18:N20"/>
    <mergeCell ref="D35:N37"/>
    <mergeCell ref="D38:N39"/>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BDC0CE-A9D8-4245-8C30-208B42B15702}">
  <dimension ref="A1:LT161"/>
  <sheetViews>
    <sheetView zoomScale="70" zoomScaleNormal="70" zoomScaleSheetLayoutView="80" workbookViewId="0">
      <pane ySplit="2" topLeftCell="A58" activePane="bottomLeft" state="frozenSplit"/>
      <selection pane="bottomLeft" activeCell="J81" sqref="J81"/>
    </sheetView>
  </sheetViews>
  <sheetFormatPr defaultColWidth="18.7265625" defaultRowHeight="14.5" x14ac:dyDescent="0.35"/>
  <cols>
    <col min="1" max="1" width="14" style="89" customWidth="1"/>
    <col min="2" max="2" width="11.453125" style="90" customWidth="1"/>
    <col min="3" max="3" width="15.81640625" style="90" customWidth="1"/>
    <col min="4" max="4" width="16" style="91" customWidth="1"/>
    <col min="5" max="5" width="24.453125" style="89" customWidth="1"/>
    <col min="6" max="6" width="40" style="89" customWidth="1"/>
    <col min="7" max="7" width="72" style="89" customWidth="1"/>
    <col min="8" max="8" width="33.7265625" style="29" customWidth="1"/>
    <col min="9" max="9" width="23.54296875" style="29" customWidth="1"/>
    <col min="10" max="10" width="14.453125" style="29" customWidth="1"/>
    <col min="11" max="11" width="31.26953125" style="29" customWidth="1"/>
    <col min="12" max="12" width="39.26953125" style="29" customWidth="1"/>
    <col min="13" max="14" width="14.81640625" style="85" customWidth="1"/>
    <col min="15" max="15" width="45.26953125" style="91" customWidth="1"/>
    <col min="16" max="16" width="2.1796875" style="91" customWidth="1"/>
    <col min="17" max="17" width="16.26953125" style="92" customWidth="1"/>
    <col min="18" max="18" width="18.54296875" style="92" customWidth="1"/>
    <col min="19" max="19" width="55.453125" style="89" customWidth="1"/>
    <col min="20" max="20" width="96" style="89" customWidth="1"/>
    <col min="21" max="21" width="104.453125" style="89" customWidth="1"/>
    <col min="22" max="22" width="35.1796875" style="89" customWidth="1"/>
    <col min="25" max="25" width="41.7265625" style="89" customWidth="1"/>
    <col min="27" max="27" width="18.7265625" style="89" customWidth="1"/>
    <col min="28" max="28" width="90" style="89" customWidth="1"/>
    <col min="29" max="29" width="33.7265625" style="89" customWidth="1"/>
    <col min="30" max="30" width="18.7265625" style="89" customWidth="1"/>
    <col min="32" max="16384" width="18.7265625" style="89"/>
  </cols>
  <sheetData>
    <row r="1" spans="1:37" customFormat="1" x14ac:dyDescent="0.35">
      <c r="A1" s="149" t="s">
        <v>57</v>
      </c>
      <c r="B1" s="150"/>
      <c r="C1" s="150"/>
      <c r="D1" s="150"/>
      <c r="E1" s="150"/>
      <c r="F1" s="150"/>
      <c r="G1" s="150"/>
      <c r="H1" s="150"/>
      <c r="I1" s="150"/>
      <c r="J1" s="150"/>
      <c r="K1" s="151"/>
      <c r="L1" s="152"/>
      <c r="M1" s="152"/>
      <c r="N1" s="152"/>
      <c r="O1" s="152"/>
      <c r="P1" s="152"/>
      <c r="Q1" s="152"/>
      <c r="R1" s="152"/>
      <c r="S1" s="152"/>
      <c r="T1" s="151"/>
      <c r="U1" s="151"/>
      <c r="V1" s="151"/>
      <c r="Y1" s="93"/>
      <c r="AA1" s="151"/>
      <c r="AB1" s="93"/>
    </row>
    <row r="2" spans="1:37" s="85" customFormat="1" ht="44.25" customHeight="1" x14ac:dyDescent="0.35">
      <c r="A2" s="82" t="s">
        <v>107</v>
      </c>
      <c r="B2" s="82" t="s">
        <v>108</v>
      </c>
      <c r="C2" s="82" t="s">
        <v>109</v>
      </c>
      <c r="D2" s="82" t="s">
        <v>110</v>
      </c>
      <c r="E2" s="82" t="s">
        <v>111</v>
      </c>
      <c r="F2" s="82" t="s">
        <v>112</v>
      </c>
      <c r="G2" s="82" t="s">
        <v>113</v>
      </c>
      <c r="H2" s="82" t="s">
        <v>114</v>
      </c>
      <c r="I2" s="82" t="s">
        <v>115</v>
      </c>
      <c r="J2" s="82" t="s">
        <v>116</v>
      </c>
      <c r="K2" s="139" t="s">
        <v>117</v>
      </c>
      <c r="L2" s="82" t="s">
        <v>118</v>
      </c>
      <c r="M2" s="82" t="s">
        <v>119</v>
      </c>
      <c r="N2" s="82" t="s">
        <v>120</v>
      </c>
      <c r="O2" s="82" t="s">
        <v>121</v>
      </c>
      <c r="P2" s="116"/>
      <c r="Q2" s="83" t="s">
        <v>122</v>
      </c>
      <c r="R2" s="84" t="s">
        <v>123</v>
      </c>
      <c r="S2" s="84" t="s">
        <v>124</v>
      </c>
      <c r="T2" s="84" t="s">
        <v>125</v>
      </c>
      <c r="U2" s="132" t="s">
        <v>126</v>
      </c>
      <c r="V2" s="132" t="s">
        <v>127</v>
      </c>
      <c r="Y2" s="87"/>
      <c r="AA2" s="133" t="s">
        <v>128</v>
      </c>
      <c r="AB2" s="87"/>
    </row>
    <row r="3" spans="1:37" s="86" customFormat="1" ht="81" customHeight="1" x14ac:dyDescent="0.35">
      <c r="A3" s="117" t="s">
        <v>129</v>
      </c>
      <c r="B3" s="118" t="s">
        <v>130</v>
      </c>
      <c r="C3" s="118" t="s">
        <v>131</v>
      </c>
      <c r="D3" s="119" t="s">
        <v>132</v>
      </c>
      <c r="E3" s="120" t="s">
        <v>133</v>
      </c>
      <c r="F3" s="120" t="s">
        <v>134</v>
      </c>
      <c r="G3" s="120" t="s">
        <v>135</v>
      </c>
      <c r="H3" s="120" t="s">
        <v>136</v>
      </c>
      <c r="I3" s="121"/>
      <c r="J3" s="122"/>
      <c r="K3" s="123" t="s">
        <v>137</v>
      </c>
      <c r="L3" s="124" t="s">
        <v>138</v>
      </c>
      <c r="M3" s="125" t="s">
        <v>139</v>
      </c>
      <c r="N3" s="135" t="s">
        <v>140</v>
      </c>
      <c r="O3" s="127" t="s">
        <v>141</v>
      </c>
      <c r="P3" s="116"/>
      <c r="Q3" s="128"/>
      <c r="R3" s="128"/>
      <c r="S3" s="134"/>
      <c r="T3" s="134" t="s">
        <v>142</v>
      </c>
      <c r="U3" s="134" t="s">
        <v>143</v>
      </c>
      <c r="V3" s="134" t="s">
        <v>144</v>
      </c>
      <c r="Y3" s="87"/>
      <c r="AA3" s="129" t="e">
        <f>IF(OR(J3="Fail",ISBLANK(J3)),INDEX('Issue Code Table'!C:C,MATCH(N:N,'Issue Code Table'!A:A,0)),IF(M3="Critical",6,IF(M3="Significant",5,IF(M3="Moderate",3,2))))</f>
        <v>#N/A</v>
      </c>
      <c r="AB3" s="87"/>
      <c r="AC3" s="87"/>
      <c r="AD3" s="87"/>
      <c r="AF3" s="87"/>
      <c r="AG3" s="87"/>
      <c r="AH3" s="87"/>
      <c r="AI3" s="87"/>
      <c r="AK3" s="87"/>
    </row>
    <row r="4" spans="1:37" s="86" customFormat="1" ht="73.5" customHeight="1" x14ac:dyDescent="0.35">
      <c r="A4" s="117" t="s">
        <v>145</v>
      </c>
      <c r="B4" s="118" t="s">
        <v>146</v>
      </c>
      <c r="C4" s="118" t="s">
        <v>147</v>
      </c>
      <c r="D4" s="119" t="s">
        <v>148</v>
      </c>
      <c r="E4" s="120" t="s">
        <v>149</v>
      </c>
      <c r="F4" s="120" t="s">
        <v>150</v>
      </c>
      <c r="G4" s="120" t="s">
        <v>151</v>
      </c>
      <c r="H4" s="120" t="s">
        <v>152</v>
      </c>
      <c r="I4" s="121"/>
      <c r="J4" s="122"/>
      <c r="K4" s="123" t="s">
        <v>153</v>
      </c>
      <c r="L4" s="124"/>
      <c r="M4" s="125" t="s">
        <v>154</v>
      </c>
      <c r="N4" s="135" t="s">
        <v>155</v>
      </c>
      <c r="O4" s="127" t="s">
        <v>156</v>
      </c>
      <c r="P4" s="116"/>
      <c r="Q4" s="128" t="s">
        <v>157</v>
      </c>
      <c r="R4" s="128" t="s">
        <v>158</v>
      </c>
      <c r="S4" s="134" t="s">
        <v>159</v>
      </c>
      <c r="T4" s="134" t="s">
        <v>160</v>
      </c>
      <c r="U4" s="134" t="s">
        <v>161</v>
      </c>
      <c r="V4" s="134" t="s">
        <v>162</v>
      </c>
      <c r="Y4" s="87"/>
      <c r="AA4" s="129">
        <f>IF(OR(J4="Fail",ISBLANK(J4)),INDEX('Issue Code Table'!C:C,MATCH(N:N,'Issue Code Table'!A:A,0)),IF(M4="Critical",6,IF(M4="Significant",5,IF(M4="Moderate",3,2))))</f>
        <v>5</v>
      </c>
      <c r="AB4" s="87"/>
      <c r="AC4" s="87"/>
      <c r="AD4" s="87"/>
      <c r="AF4" s="87"/>
      <c r="AG4" s="87"/>
      <c r="AH4" s="87"/>
      <c r="AI4" s="87"/>
      <c r="AK4" s="87"/>
    </row>
    <row r="5" spans="1:37" s="29" customFormat="1" ht="86.25" customHeight="1" x14ac:dyDescent="0.35">
      <c r="A5" s="117" t="s">
        <v>163</v>
      </c>
      <c r="B5" s="118" t="s">
        <v>146</v>
      </c>
      <c r="C5" s="118" t="s">
        <v>147</v>
      </c>
      <c r="D5" s="119" t="s">
        <v>148</v>
      </c>
      <c r="E5" s="120" t="s">
        <v>164</v>
      </c>
      <c r="F5" s="120" t="s">
        <v>165</v>
      </c>
      <c r="G5" s="120" t="s">
        <v>166</v>
      </c>
      <c r="H5" s="120" t="s">
        <v>167</v>
      </c>
      <c r="I5" s="121"/>
      <c r="J5" s="122"/>
      <c r="K5" s="123" t="s">
        <v>168</v>
      </c>
      <c r="L5" s="124"/>
      <c r="M5" s="125" t="s">
        <v>154</v>
      </c>
      <c r="N5" s="135" t="s">
        <v>169</v>
      </c>
      <c r="O5" s="127" t="s">
        <v>170</v>
      </c>
      <c r="P5" s="116"/>
      <c r="Q5" s="128" t="s">
        <v>157</v>
      </c>
      <c r="R5" s="128" t="s">
        <v>171</v>
      </c>
      <c r="S5" s="134" t="s">
        <v>172</v>
      </c>
      <c r="T5" s="134" t="s">
        <v>173</v>
      </c>
      <c r="U5" s="134" t="s">
        <v>174</v>
      </c>
      <c r="V5" s="134" t="s">
        <v>175</v>
      </c>
      <c r="Y5" s="87"/>
      <c r="AA5" s="129">
        <f>IF(OR(J5="Fail",ISBLANK(J5)),INDEX('Issue Code Table'!C:C,MATCH(N:N,'Issue Code Table'!A:A,0)),IF(M5="Critical",6,IF(M5="Significant",5,IF(M5="Moderate",3,2))))</f>
        <v>5</v>
      </c>
      <c r="AB5" s="87"/>
    </row>
    <row r="6" spans="1:37" s="29" customFormat="1" ht="86.25" customHeight="1" x14ac:dyDescent="0.35">
      <c r="A6" s="117" t="s">
        <v>176</v>
      </c>
      <c r="B6" s="118" t="s">
        <v>146</v>
      </c>
      <c r="C6" s="118" t="s">
        <v>147</v>
      </c>
      <c r="D6" s="119" t="s">
        <v>148</v>
      </c>
      <c r="E6" s="120" t="s">
        <v>177</v>
      </c>
      <c r="F6" s="120" t="s">
        <v>178</v>
      </c>
      <c r="G6" s="120" t="s">
        <v>179</v>
      </c>
      <c r="H6" s="120" t="s">
        <v>180</v>
      </c>
      <c r="I6" s="121"/>
      <c r="J6" s="122"/>
      <c r="K6" s="123" t="s">
        <v>181</v>
      </c>
      <c r="L6" s="124"/>
      <c r="M6" s="125" t="s">
        <v>154</v>
      </c>
      <c r="N6" s="135" t="s">
        <v>169</v>
      </c>
      <c r="O6" s="127" t="s">
        <v>170</v>
      </c>
      <c r="P6" s="116"/>
      <c r="Q6" s="128" t="s">
        <v>157</v>
      </c>
      <c r="R6" s="128" t="s">
        <v>182</v>
      </c>
      <c r="S6" s="134" t="s">
        <v>183</v>
      </c>
      <c r="T6" s="134" t="s">
        <v>184</v>
      </c>
      <c r="U6" s="134" t="s">
        <v>185</v>
      </c>
      <c r="V6" s="134" t="s">
        <v>186</v>
      </c>
      <c r="Y6" s="87"/>
      <c r="AA6" s="129">
        <f>IF(OR(J6="Fail",ISBLANK(J6)),INDEX('Issue Code Table'!C:C,MATCH(N:N,'Issue Code Table'!A:A,0)),IF(M6="Critical",6,IF(M6="Significant",5,IF(M6="Moderate",3,2))))</f>
        <v>5</v>
      </c>
      <c r="AB6" s="87"/>
    </row>
    <row r="7" spans="1:37" s="29" customFormat="1" ht="86.25" customHeight="1" x14ac:dyDescent="0.35">
      <c r="A7" s="117" t="s">
        <v>187</v>
      </c>
      <c r="B7" s="118" t="s">
        <v>146</v>
      </c>
      <c r="C7" s="118" t="s">
        <v>147</v>
      </c>
      <c r="D7" s="119" t="s">
        <v>148</v>
      </c>
      <c r="E7" s="120" t="s">
        <v>188</v>
      </c>
      <c r="F7" s="120" t="s">
        <v>189</v>
      </c>
      <c r="G7" s="120" t="s">
        <v>190</v>
      </c>
      <c r="H7" s="120" t="s">
        <v>191</v>
      </c>
      <c r="I7" s="121"/>
      <c r="J7" s="122"/>
      <c r="K7" s="123" t="s">
        <v>192</v>
      </c>
      <c r="L7" s="124"/>
      <c r="M7" s="125" t="s">
        <v>154</v>
      </c>
      <c r="N7" s="135" t="s">
        <v>169</v>
      </c>
      <c r="O7" s="127" t="s">
        <v>170</v>
      </c>
      <c r="P7" s="116"/>
      <c r="Q7" s="128" t="s">
        <v>157</v>
      </c>
      <c r="R7" s="128" t="s">
        <v>193</v>
      </c>
      <c r="S7" s="134" t="s">
        <v>194</v>
      </c>
      <c r="T7" s="134" t="s">
        <v>195</v>
      </c>
      <c r="U7" s="134" t="s">
        <v>196</v>
      </c>
      <c r="V7" s="134" t="s">
        <v>197</v>
      </c>
      <c r="Y7" s="87"/>
      <c r="AA7" s="129">
        <f>IF(OR(J7="Fail",ISBLANK(J7)),INDEX('Issue Code Table'!C:C,MATCH(N:N,'Issue Code Table'!A:A,0)),IF(M7="Critical",6,IF(M7="Significant",5,IF(M7="Moderate",3,2))))</f>
        <v>5</v>
      </c>
      <c r="AB7" s="87"/>
    </row>
    <row r="8" spans="1:37" s="29" customFormat="1" ht="111.65" customHeight="1" x14ac:dyDescent="0.35">
      <c r="A8" s="117" t="s">
        <v>198</v>
      </c>
      <c r="B8" s="118" t="s">
        <v>146</v>
      </c>
      <c r="C8" s="118" t="s">
        <v>147</v>
      </c>
      <c r="D8" s="119" t="s">
        <v>148</v>
      </c>
      <c r="E8" s="120" t="s">
        <v>199</v>
      </c>
      <c r="F8" s="120" t="s">
        <v>200</v>
      </c>
      <c r="G8" s="120" t="s">
        <v>201</v>
      </c>
      <c r="H8" s="120" t="s">
        <v>191</v>
      </c>
      <c r="I8" s="121"/>
      <c r="J8" s="122"/>
      <c r="K8" s="123" t="s">
        <v>202</v>
      </c>
      <c r="L8" s="124"/>
      <c r="M8" s="125" t="s">
        <v>154</v>
      </c>
      <c r="N8" s="135" t="s">
        <v>169</v>
      </c>
      <c r="O8" s="127" t="s">
        <v>170</v>
      </c>
      <c r="P8" s="116"/>
      <c r="Q8" s="128" t="s">
        <v>157</v>
      </c>
      <c r="R8" s="128" t="s">
        <v>203</v>
      </c>
      <c r="S8" s="134" t="s">
        <v>194</v>
      </c>
      <c r="T8" s="134" t="s">
        <v>204</v>
      </c>
      <c r="U8" s="134" t="s">
        <v>205</v>
      </c>
      <c r="V8" s="134" t="s">
        <v>206</v>
      </c>
      <c r="Y8" s="87"/>
      <c r="AA8" s="129">
        <f>IF(OR(J8="Fail",ISBLANK(J8)),INDEX('Issue Code Table'!C:C,MATCH(N:N,'Issue Code Table'!A:A,0)),IF(M8="Critical",6,IF(M8="Significant",5,IF(M8="Moderate",3,2))))</f>
        <v>5</v>
      </c>
      <c r="AB8" s="87"/>
    </row>
    <row r="9" spans="1:37" s="29" customFormat="1" ht="111.65" customHeight="1" x14ac:dyDescent="0.35">
      <c r="A9" s="117" t="s">
        <v>207</v>
      </c>
      <c r="B9" s="118" t="s">
        <v>146</v>
      </c>
      <c r="C9" s="118" t="s">
        <v>147</v>
      </c>
      <c r="D9" s="119" t="s">
        <v>148</v>
      </c>
      <c r="E9" s="120" t="s">
        <v>208</v>
      </c>
      <c r="F9" s="120" t="s">
        <v>209</v>
      </c>
      <c r="G9" s="120" t="s">
        <v>210</v>
      </c>
      <c r="H9" s="120" t="s">
        <v>191</v>
      </c>
      <c r="I9" s="121"/>
      <c r="J9" s="122"/>
      <c r="K9" s="123" t="s">
        <v>211</v>
      </c>
      <c r="L9" s="124"/>
      <c r="M9" s="125" t="s">
        <v>154</v>
      </c>
      <c r="N9" s="135" t="s">
        <v>169</v>
      </c>
      <c r="O9" s="127" t="s">
        <v>170</v>
      </c>
      <c r="P9" s="116"/>
      <c r="Q9" s="128" t="s">
        <v>157</v>
      </c>
      <c r="R9" s="128" t="s">
        <v>212</v>
      </c>
      <c r="S9" s="134" t="s">
        <v>194</v>
      </c>
      <c r="T9" s="134" t="s">
        <v>213</v>
      </c>
      <c r="U9" s="134" t="s">
        <v>214</v>
      </c>
      <c r="V9" s="134" t="s">
        <v>215</v>
      </c>
      <c r="Y9" s="87"/>
      <c r="AA9" s="129">
        <f>IF(OR(J9="Fail",ISBLANK(J9)),INDEX('Issue Code Table'!C:C,MATCH(N:N,'Issue Code Table'!A:A,0)),IF(M9="Critical",6,IF(M9="Significant",5,IF(M9="Moderate",3,2))))</f>
        <v>5</v>
      </c>
      <c r="AB9" s="87"/>
    </row>
    <row r="10" spans="1:37" s="29" customFormat="1" ht="111.65" customHeight="1" x14ac:dyDescent="0.35">
      <c r="A10" s="117" t="s">
        <v>216</v>
      </c>
      <c r="B10" s="120" t="s">
        <v>217</v>
      </c>
      <c r="C10" s="118" t="s">
        <v>218</v>
      </c>
      <c r="D10" s="119" t="s">
        <v>148</v>
      </c>
      <c r="E10" s="120" t="s">
        <v>219</v>
      </c>
      <c r="F10" s="120" t="s">
        <v>220</v>
      </c>
      <c r="G10" s="120" t="s">
        <v>221</v>
      </c>
      <c r="H10" s="120" t="s">
        <v>222</v>
      </c>
      <c r="I10" s="121"/>
      <c r="J10" s="122"/>
      <c r="K10" s="123" t="s">
        <v>223</v>
      </c>
      <c r="L10" s="124"/>
      <c r="M10" s="125" t="s">
        <v>154</v>
      </c>
      <c r="N10" s="135" t="s">
        <v>224</v>
      </c>
      <c r="O10" s="127" t="s">
        <v>225</v>
      </c>
      <c r="P10" s="116"/>
      <c r="Q10" s="128" t="s">
        <v>226</v>
      </c>
      <c r="R10" s="128" t="s">
        <v>227</v>
      </c>
      <c r="S10" s="134" t="s">
        <v>228</v>
      </c>
      <c r="T10" s="134" t="s">
        <v>229</v>
      </c>
      <c r="U10" s="134" t="s">
        <v>230</v>
      </c>
      <c r="V10" s="134" t="s">
        <v>231</v>
      </c>
      <c r="Y10" s="87"/>
      <c r="AA10" s="129">
        <f>IF(OR(J10="Fail",ISBLANK(J10)),INDEX('Issue Code Table'!C:C,MATCH(N:N,'Issue Code Table'!A:A,0)),IF(M10="Critical",6,IF(M10="Significant",5,IF(M10="Moderate",3,2))))</f>
        <v>5</v>
      </c>
      <c r="AB10" s="87"/>
    </row>
    <row r="11" spans="1:37" s="29" customFormat="1" ht="111.65" customHeight="1" x14ac:dyDescent="0.35">
      <c r="A11" s="117" t="s">
        <v>232</v>
      </c>
      <c r="B11" s="120" t="s">
        <v>217</v>
      </c>
      <c r="C11" s="118" t="s">
        <v>218</v>
      </c>
      <c r="D11" s="119" t="s">
        <v>148</v>
      </c>
      <c r="E11" s="120" t="s">
        <v>233</v>
      </c>
      <c r="F11" s="120" t="s">
        <v>234</v>
      </c>
      <c r="G11" s="120" t="s">
        <v>235</v>
      </c>
      <c r="H11" s="120" t="s">
        <v>236</v>
      </c>
      <c r="I11" s="121"/>
      <c r="J11" s="122"/>
      <c r="K11" s="123" t="s">
        <v>237</v>
      </c>
      <c r="L11" s="124"/>
      <c r="M11" s="125" t="s">
        <v>154</v>
      </c>
      <c r="N11" s="135" t="s">
        <v>224</v>
      </c>
      <c r="O11" s="127" t="s">
        <v>225</v>
      </c>
      <c r="P11" s="116"/>
      <c r="Q11" s="128" t="s">
        <v>226</v>
      </c>
      <c r="R11" s="128" t="s">
        <v>238</v>
      </c>
      <c r="S11" s="134" t="s">
        <v>239</v>
      </c>
      <c r="T11" s="134" t="s">
        <v>240</v>
      </c>
      <c r="U11" s="134" t="s">
        <v>241</v>
      </c>
      <c r="V11" s="134" t="s">
        <v>231</v>
      </c>
      <c r="Y11" s="87"/>
      <c r="AA11" s="129">
        <f>IF(OR(J11="Fail",ISBLANK(J11)),INDEX('Issue Code Table'!C:C,MATCH(N:N,'Issue Code Table'!A:A,0)),IF(M11="Critical",6,IF(M11="Significant",5,IF(M11="Moderate",3,2))))</f>
        <v>5</v>
      </c>
      <c r="AB11" s="87"/>
    </row>
    <row r="12" spans="1:37" s="29" customFormat="1" ht="111.65" customHeight="1" x14ac:dyDescent="0.35">
      <c r="A12" s="117" t="s">
        <v>242</v>
      </c>
      <c r="B12" s="118" t="s">
        <v>243</v>
      </c>
      <c r="C12" s="118" t="s">
        <v>244</v>
      </c>
      <c r="D12" s="119" t="s">
        <v>148</v>
      </c>
      <c r="E12" s="120" t="s">
        <v>245</v>
      </c>
      <c r="F12" s="120" t="s">
        <v>246</v>
      </c>
      <c r="G12" s="120" t="s">
        <v>247</v>
      </c>
      <c r="H12" s="120" t="s">
        <v>248</v>
      </c>
      <c r="I12" s="121"/>
      <c r="J12" s="122"/>
      <c r="K12" s="123" t="s">
        <v>249</v>
      </c>
      <c r="L12" s="124"/>
      <c r="M12" s="125" t="s">
        <v>154</v>
      </c>
      <c r="N12" s="135" t="s">
        <v>250</v>
      </c>
      <c r="O12" s="127" t="s">
        <v>251</v>
      </c>
      <c r="P12" s="116"/>
      <c r="Q12" s="128" t="s">
        <v>226</v>
      </c>
      <c r="R12" s="128" t="s">
        <v>252</v>
      </c>
      <c r="S12" s="134" t="s">
        <v>253</v>
      </c>
      <c r="T12" s="134" t="s">
        <v>254</v>
      </c>
      <c r="U12" s="134" t="s">
        <v>255</v>
      </c>
      <c r="V12" s="134" t="s">
        <v>256</v>
      </c>
      <c r="Y12" s="87"/>
      <c r="AA12" s="129">
        <f>IF(OR(J12="Fail",ISBLANK(J12)),INDEX('Issue Code Table'!C:C,MATCH(N:N,'Issue Code Table'!A:A,0)),IF(M12="Critical",6,IF(M12="Significant",5,IF(M12="Moderate",3,2))))</f>
        <v>5</v>
      </c>
      <c r="AB12" s="87"/>
    </row>
    <row r="13" spans="1:37" s="29" customFormat="1" ht="111.65" customHeight="1" x14ac:dyDescent="0.35">
      <c r="A13" s="117" t="s">
        <v>257</v>
      </c>
      <c r="B13" s="118" t="s">
        <v>258</v>
      </c>
      <c r="C13" s="118" t="s">
        <v>259</v>
      </c>
      <c r="D13" s="119" t="s">
        <v>148</v>
      </c>
      <c r="E13" s="120" t="s">
        <v>260</v>
      </c>
      <c r="F13" s="120" t="s">
        <v>261</v>
      </c>
      <c r="G13" s="120" t="s">
        <v>262</v>
      </c>
      <c r="H13" s="120" t="s">
        <v>263</v>
      </c>
      <c r="I13" s="121"/>
      <c r="J13" s="122"/>
      <c r="K13" s="123" t="s">
        <v>264</v>
      </c>
      <c r="L13" s="124"/>
      <c r="M13" s="125" t="s">
        <v>154</v>
      </c>
      <c r="N13" s="135" t="s">
        <v>169</v>
      </c>
      <c r="O13" s="127" t="s">
        <v>170</v>
      </c>
      <c r="P13" s="116"/>
      <c r="Q13" s="128" t="s">
        <v>226</v>
      </c>
      <c r="R13" s="128" t="s">
        <v>265</v>
      </c>
      <c r="S13" s="134" t="s">
        <v>266</v>
      </c>
      <c r="T13" s="134" t="s">
        <v>267</v>
      </c>
      <c r="U13" s="134" t="s">
        <v>268</v>
      </c>
      <c r="V13" s="134" t="s">
        <v>269</v>
      </c>
      <c r="Y13" s="87"/>
      <c r="AA13" s="129">
        <f>IF(OR(J13="Fail",ISBLANK(J13)),INDEX('Issue Code Table'!C:C,MATCH(N:N,'Issue Code Table'!A:A,0)),IF(M13="Critical",6,IF(M13="Significant",5,IF(M13="Moderate",3,2))))</f>
        <v>5</v>
      </c>
      <c r="AB13" s="87"/>
    </row>
    <row r="14" spans="1:37" s="29" customFormat="1" ht="111.65" customHeight="1" x14ac:dyDescent="0.35">
      <c r="A14" s="117" t="s">
        <v>270</v>
      </c>
      <c r="B14" s="118" t="s">
        <v>243</v>
      </c>
      <c r="C14" s="118" t="s">
        <v>244</v>
      </c>
      <c r="D14" s="119" t="s">
        <v>132</v>
      </c>
      <c r="E14" s="120" t="s">
        <v>271</v>
      </c>
      <c r="F14" s="120" t="s">
        <v>272</v>
      </c>
      <c r="G14" s="120" t="s">
        <v>273</v>
      </c>
      <c r="H14" s="120" t="s">
        <v>274</v>
      </c>
      <c r="I14" s="130"/>
      <c r="J14" s="122"/>
      <c r="K14" s="123" t="s">
        <v>275</v>
      </c>
      <c r="L14" s="124"/>
      <c r="M14" s="125" t="s">
        <v>154</v>
      </c>
      <c r="N14" s="135" t="s">
        <v>276</v>
      </c>
      <c r="O14" s="127" t="s">
        <v>277</v>
      </c>
      <c r="P14" s="116"/>
      <c r="Q14" s="128" t="s">
        <v>226</v>
      </c>
      <c r="R14" s="128" t="s">
        <v>278</v>
      </c>
      <c r="S14" s="134" t="s">
        <v>279</v>
      </c>
      <c r="T14" s="134" t="s">
        <v>280</v>
      </c>
      <c r="U14" s="134" t="s">
        <v>281</v>
      </c>
      <c r="V14" s="134" t="s">
        <v>282</v>
      </c>
      <c r="Y14" s="87"/>
      <c r="AA14" s="129">
        <f>IF(OR(J14="Fail",ISBLANK(J14)),INDEX('Issue Code Table'!C:C,MATCH(N:N,'Issue Code Table'!A:A,0)),IF(M14="Critical",6,IF(M14="Significant",5,IF(M14="Moderate",3,2))))</f>
        <v>6</v>
      </c>
      <c r="AB14" s="87"/>
    </row>
    <row r="15" spans="1:37" s="29" customFormat="1" ht="111.65" customHeight="1" x14ac:dyDescent="0.35">
      <c r="A15" s="117" t="s">
        <v>283</v>
      </c>
      <c r="B15" s="118" t="s">
        <v>284</v>
      </c>
      <c r="C15" s="118" t="s">
        <v>285</v>
      </c>
      <c r="D15" s="119" t="s">
        <v>132</v>
      </c>
      <c r="E15" s="120" t="s">
        <v>286</v>
      </c>
      <c r="F15" s="120" t="s">
        <v>287</v>
      </c>
      <c r="G15" s="120" t="s">
        <v>288</v>
      </c>
      <c r="H15" s="120" t="s">
        <v>289</v>
      </c>
      <c r="I15" s="121"/>
      <c r="J15" s="122"/>
      <c r="K15" s="123" t="s">
        <v>290</v>
      </c>
      <c r="L15" s="124"/>
      <c r="M15" s="125" t="s">
        <v>154</v>
      </c>
      <c r="N15" s="126" t="s">
        <v>250</v>
      </c>
      <c r="O15" s="127" t="s">
        <v>251</v>
      </c>
      <c r="P15" s="116"/>
      <c r="Q15" s="128" t="s">
        <v>226</v>
      </c>
      <c r="R15" s="128" t="s">
        <v>291</v>
      </c>
      <c r="S15" s="134" t="s">
        <v>292</v>
      </c>
      <c r="T15" s="134" t="s">
        <v>293</v>
      </c>
      <c r="U15" s="134" t="s">
        <v>294</v>
      </c>
      <c r="V15" s="134" t="s">
        <v>295</v>
      </c>
      <c r="Y15" s="87"/>
      <c r="AA15" s="129">
        <f>IF(OR(J15="Fail",ISBLANK(J15)),INDEX('Issue Code Table'!C:C,MATCH(N:N,'Issue Code Table'!A:A,0)),IF(M15="Critical",6,IF(M15="Significant",5,IF(M15="Moderate",3,2))))</f>
        <v>5</v>
      </c>
      <c r="AB15" s="87"/>
    </row>
    <row r="16" spans="1:37" s="29" customFormat="1" ht="111.65" customHeight="1" x14ac:dyDescent="0.35">
      <c r="A16" s="117" t="s">
        <v>296</v>
      </c>
      <c r="B16" s="118" t="s">
        <v>297</v>
      </c>
      <c r="C16" s="118" t="s">
        <v>298</v>
      </c>
      <c r="D16" s="119" t="s">
        <v>132</v>
      </c>
      <c r="E16" s="120" t="s">
        <v>299</v>
      </c>
      <c r="F16" s="120" t="s">
        <v>300</v>
      </c>
      <c r="G16" s="120" t="s">
        <v>301</v>
      </c>
      <c r="H16" s="120" t="s">
        <v>302</v>
      </c>
      <c r="I16" s="130"/>
      <c r="J16" s="122"/>
      <c r="K16" s="123" t="s">
        <v>303</v>
      </c>
      <c r="L16" s="124"/>
      <c r="M16" s="125" t="s">
        <v>154</v>
      </c>
      <c r="N16" s="135" t="s">
        <v>250</v>
      </c>
      <c r="O16" s="127" t="s">
        <v>251</v>
      </c>
      <c r="P16" s="116"/>
      <c r="Q16" s="128" t="s">
        <v>226</v>
      </c>
      <c r="R16" s="128" t="s">
        <v>304</v>
      </c>
      <c r="S16" s="134" t="s">
        <v>305</v>
      </c>
      <c r="T16" s="134" t="s">
        <v>306</v>
      </c>
      <c r="U16" s="134" t="s">
        <v>307</v>
      </c>
      <c r="V16" s="134" t="s">
        <v>308</v>
      </c>
      <c r="Y16" s="87"/>
      <c r="AA16" s="129">
        <f>IF(OR(J16="Fail",ISBLANK(J16)),INDEX('Issue Code Table'!C:C,MATCH(N:N,'Issue Code Table'!A:A,0)),IF(M16="Critical",6,IF(M16="Significant",5,IF(M16="Moderate",3,2))))</f>
        <v>5</v>
      </c>
      <c r="AB16" s="87"/>
    </row>
    <row r="17" spans="1:28" s="29" customFormat="1" ht="111.65" customHeight="1" x14ac:dyDescent="0.35">
      <c r="A17" s="117" t="s">
        <v>309</v>
      </c>
      <c r="B17" s="118" t="s">
        <v>297</v>
      </c>
      <c r="C17" s="118" t="s">
        <v>298</v>
      </c>
      <c r="D17" s="119" t="s">
        <v>148</v>
      </c>
      <c r="E17" s="120" t="s">
        <v>310</v>
      </c>
      <c r="F17" s="120" t="s">
        <v>311</v>
      </c>
      <c r="G17" s="120" t="s">
        <v>312</v>
      </c>
      <c r="H17" s="120" t="s">
        <v>313</v>
      </c>
      <c r="I17" s="121"/>
      <c r="J17" s="122"/>
      <c r="K17" s="123" t="s">
        <v>314</v>
      </c>
      <c r="L17" s="124"/>
      <c r="M17" s="125" t="s">
        <v>154</v>
      </c>
      <c r="N17" s="135" t="s">
        <v>224</v>
      </c>
      <c r="O17" s="127" t="s">
        <v>225</v>
      </c>
      <c r="P17" s="116"/>
      <c r="Q17" s="128" t="s">
        <v>315</v>
      </c>
      <c r="R17" s="128" t="s">
        <v>316</v>
      </c>
      <c r="S17" s="134" t="s">
        <v>317</v>
      </c>
      <c r="T17" s="134" t="s">
        <v>318</v>
      </c>
      <c r="U17" s="134" t="s">
        <v>319</v>
      </c>
      <c r="V17" s="134" t="s">
        <v>320</v>
      </c>
      <c r="Y17" s="87"/>
      <c r="AA17" s="129">
        <f>IF(OR(J17="Fail",ISBLANK(J17)),INDEX('Issue Code Table'!C:C,MATCH(N:N,'Issue Code Table'!A:A,0)),IF(M17="Critical",6,IF(M17="Significant",5,IF(M17="Moderate",3,2))))</f>
        <v>5</v>
      </c>
      <c r="AB17" s="87"/>
    </row>
    <row r="18" spans="1:28" s="29" customFormat="1" ht="109.5" customHeight="1" x14ac:dyDescent="0.35">
      <c r="A18" s="117" t="s">
        <v>321</v>
      </c>
      <c r="B18" s="118" t="s">
        <v>297</v>
      </c>
      <c r="C18" s="118" t="s">
        <v>298</v>
      </c>
      <c r="D18" s="119" t="s">
        <v>148</v>
      </c>
      <c r="E18" s="120" t="s">
        <v>322</v>
      </c>
      <c r="F18" s="120" t="s">
        <v>323</v>
      </c>
      <c r="G18" s="120" t="s">
        <v>324</v>
      </c>
      <c r="H18" s="120" t="s">
        <v>325</v>
      </c>
      <c r="I18" s="121"/>
      <c r="J18" s="122"/>
      <c r="K18" s="123" t="s">
        <v>326</v>
      </c>
      <c r="L18" s="124"/>
      <c r="M18" s="125" t="s">
        <v>154</v>
      </c>
      <c r="N18" s="135" t="s">
        <v>327</v>
      </c>
      <c r="O18" s="127" t="s">
        <v>328</v>
      </c>
      <c r="P18" s="116"/>
      <c r="Q18" s="128" t="s">
        <v>315</v>
      </c>
      <c r="R18" s="128" t="s">
        <v>329</v>
      </c>
      <c r="S18" s="134" t="s">
        <v>330</v>
      </c>
      <c r="T18" s="134" t="s">
        <v>331</v>
      </c>
      <c r="U18" s="134" t="s">
        <v>332</v>
      </c>
      <c r="V18" s="134" t="s">
        <v>333</v>
      </c>
      <c r="Y18" s="87"/>
      <c r="AA18" s="129">
        <f>IF(OR(J18="Fail",ISBLANK(J18)),INDEX('Issue Code Table'!C:C,MATCH(N:N,'Issue Code Table'!A:A,0)),IF(M18="Critical",6,IF(M18="Significant",5,IF(M18="Moderate",3,2))))</f>
        <v>5</v>
      </c>
      <c r="AB18" s="87"/>
    </row>
    <row r="19" spans="1:28" s="29" customFormat="1" ht="87" customHeight="1" x14ac:dyDescent="0.35">
      <c r="A19" s="117" t="s">
        <v>334</v>
      </c>
      <c r="B19" s="118" t="s">
        <v>335</v>
      </c>
      <c r="C19" s="118" t="s">
        <v>336</v>
      </c>
      <c r="D19" s="119" t="s">
        <v>148</v>
      </c>
      <c r="E19" s="120" t="s">
        <v>337</v>
      </c>
      <c r="F19" s="120" t="s">
        <v>338</v>
      </c>
      <c r="G19" s="120" t="s">
        <v>339</v>
      </c>
      <c r="H19" s="120" t="s">
        <v>340</v>
      </c>
      <c r="I19" s="121"/>
      <c r="J19" s="122"/>
      <c r="K19" s="123" t="s">
        <v>341</v>
      </c>
      <c r="L19" s="124"/>
      <c r="M19" s="125" t="s">
        <v>342</v>
      </c>
      <c r="N19" s="135" t="s">
        <v>343</v>
      </c>
      <c r="O19" s="127" t="s">
        <v>344</v>
      </c>
      <c r="P19" s="116"/>
      <c r="Q19" s="128" t="s">
        <v>345</v>
      </c>
      <c r="R19" s="128" t="s">
        <v>346</v>
      </c>
      <c r="S19" s="134" t="s">
        <v>347</v>
      </c>
      <c r="T19" s="134" t="s">
        <v>348</v>
      </c>
      <c r="U19" s="134" t="s">
        <v>349</v>
      </c>
      <c r="V19" s="134"/>
      <c r="Y19" s="87"/>
      <c r="AA19" s="129">
        <f>IF(OR(J19="Fail",ISBLANK(J19)),INDEX('Issue Code Table'!C:C,MATCH(N:N,'Issue Code Table'!A:A,0)),IF(M19="Critical",6,IF(M19="Significant",5,IF(M19="Moderate",3,2))))</f>
        <v>3</v>
      </c>
      <c r="AB19" s="87"/>
    </row>
    <row r="20" spans="1:28" s="29" customFormat="1" ht="83.15" customHeight="1" x14ac:dyDescent="0.35">
      <c r="A20" s="117" t="s">
        <v>350</v>
      </c>
      <c r="B20" s="118" t="s">
        <v>243</v>
      </c>
      <c r="C20" s="118" t="s">
        <v>244</v>
      </c>
      <c r="D20" s="119" t="s">
        <v>148</v>
      </c>
      <c r="E20" s="120" t="s">
        <v>351</v>
      </c>
      <c r="F20" s="120" t="s">
        <v>352</v>
      </c>
      <c r="G20" s="120" t="s">
        <v>353</v>
      </c>
      <c r="H20" s="120" t="s">
        <v>354</v>
      </c>
      <c r="I20" s="121"/>
      <c r="J20" s="122"/>
      <c r="K20" s="123" t="s">
        <v>355</v>
      </c>
      <c r="L20" s="124" t="s">
        <v>356</v>
      </c>
      <c r="M20" s="125" t="s">
        <v>342</v>
      </c>
      <c r="N20" s="135" t="s">
        <v>343</v>
      </c>
      <c r="O20" s="127" t="s">
        <v>344</v>
      </c>
      <c r="P20" s="116"/>
      <c r="Q20" s="128" t="s">
        <v>345</v>
      </c>
      <c r="R20" s="128" t="s">
        <v>357</v>
      </c>
      <c r="S20" s="134" t="s">
        <v>358</v>
      </c>
      <c r="T20" s="134" t="s">
        <v>359</v>
      </c>
      <c r="U20" s="134" t="s">
        <v>360</v>
      </c>
      <c r="V20" s="134"/>
      <c r="Y20" s="87"/>
      <c r="AA20" s="129">
        <f>IF(OR(J20="Fail",ISBLANK(J20)),INDEX('Issue Code Table'!C:C,MATCH(N:N,'Issue Code Table'!A:A,0)),IF(M20="Critical",6,IF(M20="Significant",5,IF(M20="Moderate",3,2))))</f>
        <v>3</v>
      </c>
      <c r="AB20" s="87"/>
    </row>
    <row r="21" spans="1:28" s="29" customFormat="1" ht="83.15" customHeight="1" x14ac:dyDescent="0.35">
      <c r="A21" s="117" t="s">
        <v>361</v>
      </c>
      <c r="B21" s="120" t="s">
        <v>217</v>
      </c>
      <c r="C21" s="118" t="s">
        <v>218</v>
      </c>
      <c r="D21" s="119" t="s">
        <v>148</v>
      </c>
      <c r="E21" s="120" t="s">
        <v>362</v>
      </c>
      <c r="F21" s="120" t="s">
        <v>363</v>
      </c>
      <c r="G21" s="120" t="s">
        <v>364</v>
      </c>
      <c r="H21" s="120" t="s">
        <v>365</v>
      </c>
      <c r="I21" s="121"/>
      <c r="J21" s="122"/>
      <c r="K21" s="123" t="s">
        <v>366</v>
      </c>
      <c r="L21" s="124" t="s">
        <v>367</v>
      </c>
      <c r="M21" s="125" t="s">
        <v>342</v>
      </c>
      <c r="N21" s="135" t="s">
        <v>368</v>
      </c>
      <c r="O21" s="127" t="s">
        <v>369</v>
      </c>
      <c r="P21" s="116"/>
      <c r="Q21" s="128" t="s">
        <v>370</v>
      </c>
      <c r="R21" s="128" t="s">
        <v>371</v>
      </c>
      <c r="S21" s="134" t="s">
        <v>372</v>
      </c>
      <c r="T21" s="134" t="s">
        <v>373</v>
      </c>
      <c r="U21" s="134" t="s">
        <v>374</v>
      </c>
      <c r="V21" s="134"/>
      <c r="Y21" s="87"/>
      <c r="AA21" s="129">
        <f>IF(OR(J21="Fail",ISBLANK(J21)),INDEX('Issue Code Table'!C:C,MATCH(N:N,'Issue Code Table'!A:A,0)),IF(M21="Critical",6,IF(M21="Significant",5,IF(M21="Moderate",3,2))))</f>
        <v>4</v>
      </c>
      <c r="AB21" s="87"/>
    </row>
    <row r="22" spans="1:28" s="29" customFormat="1" ht="83.15" customHeight="1" x14ac:dyDescent="0.35">
      <c r="A22" s="117" t="s">
        <v>375</v>
      </c>
      <c r="B22" s="120" t="s">
        <v>217</v>
      </c>
      <c r="C22" s="118" t="s">
        <v>218</v>
      </c>
      <c r="D22" s="119" t="s">
        <v>132</v>
      </c>
      <c r="E22" s="120" t="s">
        <v>376</v>
      </c>
      <c r="F22" s="120" t="s">
        <v>377</v>
      </c>
      <c r="G22" s="120" t="s">
        <v>378</v>
      </c>
      <c r="H22" s="120" t="s">
        <v>379</v>
      </c>
      <c r="I22" s="121"/>
      <c r="J22" s="122"/>
      <c r="K22" s="123" t="s">
        <v>380</v>
      </c>
      <c r="L22" s="124"/>
      <c r="M22" s="125" t="s">
        <v>342</v>
      </c>
      <c r="N22" s="135" t="s">
        <v>368</v>
      </c>
      <c r="O22" s="127" t="s">
        <v>369</v>
      </c>
      <c r="P22" s="116"/>
      <c r="Q22" s="128" t="s">
        <v>370</v>
      </c>
      <c r="R22" s="128" t="s">
        <v>381</v>
      </c>
      <c r="S22" s="134" t="s">
        <v>382</v>
      </c>
      <c r="T22" s="134" t="s">
        <v>383</v>
      </c>
      <c r="U22" s="134" t="s">
        <v>384</v>
      </c>
      <c r="V22" s="134"/>
      <c r="Y22" s="87"/>
      <c r="AA22" s="129">
        <f>IF(OR(J22="Fail",ISBLANK(J22)),INDEX('Issue Code Table'!C:C,MATCH(N:N,'Issue Code Table'!A:A,0)),IF(M22="Critical",6,IF(M22="Significant",5,IF(M22="Moderate",3,2))))</f>
        <v>4</v>
      </c>
      <c r="AB22" s="87"/>
    </row>
    <row r="23" spans="1:28" s="29" customFormat="1" ht="83.15" customHeight="1" x14ac:dyDescent="0.35">
      <c r="A23" s="117" t="s">
        <v>385</v>
      </c>
      <c r="B23" s="118" t="s">
        <v>297</v>
      </c>
      <c r="C23" s="118" t="s">
        <v>298</v>
      </c>
      <c r="D23" s="119" t="s">
        <v>148</v>
      </c>
      <c r="E23" s="120" t="s">
        <v>386</v>
      </c>
      <c r="F23" s="120" t="s">
        <v>387</v>
      </c>
      <c r="G23" s="120" t="s">
        <v>388</v>
      </c>
      <c r="H23" s="120" t="s">
        <v>389</v>
      </c>
      <c r="I23" s="121"/>
      <c r="J23" s="122"/>
      <c r="K23" s="123" t="s">
        <v>390</v>
      </c>
      <c r="L23" s="124"/>
      <c r="M23" s="125" t="s">
        <v>154</v>
      </c>
      <c r="N23" s="135" t="s">
        <v>224</v>
      </c>
      <c r="O23" s="127" t="s">
        <v>225</v>
      </c>
      <c r="P23" s="116"/>
      <c r="Q23" s="128" t="s">
        <v>391</v>
      </c>
      <c r="R23" s="128" t="s">
        <v>392</v>
      </c>
      <c r="S23" s="134" t="s">
        <v>393</v>
      </c>
      <c r="T23" s="134" t="s">
        <v>394</v>
      </c>
      <c r="U23" s="134" t="s">
        <v>395</v>
      </c>
      <c r="V23" s="134" t="s">
        <v>396</v>
      </c>
      <c r="Y23" s="87"/>
      <c r="AA23" s="129">
        <f>IF(OR(J23="Fail",ISBLANK(J23)),INDEX('Issue Code Table'!C:C,MATCH(N:N,'Issue Code Table'!A:A,0)),IF(M23="Critical",6,IF(M23="Significant",5,IF(M23="Moderate",3,2))))</f>
        <v>5</v>
      </c>
      <c r="AB23" s="87"/>
    </row>
    <row r="24" spans="1:28" s="29" customFormat="1" ht="111.65" customHeight="1" x14ac:dyDescent="0.35">
      <c r="A24" s="117" t="s">
        <v>397</v>
      </c>
      <c r="B24" s="118" t="s">
        <v>243</v>
      </c>
      <c r="C24" s="118" t="s">
        <v>244</v>
      </c>
      <c r="D24" s="119" t="s">
        <v>148</v>
      </c>
      <c r="E24" s="120" t="s">
        <v>398</v>
      </c>
      <c r="F24" s="120" t="s">
        <v>399</v>
      </c>
      <c r="G24" s="120" t="s">
        <v>400</v>
      </c>
      <c r="H24" s="120" t="s">
        <v>401</v>
      </c>
      <c r="I24" s="121"/>
      <c r="J24" s="122"/>
      <c r="K24" s="123" t="s">
        <v>402</v>
      </c>
      <c r="L24" s="124"/>
      <c r="M24" s="125" t="s">
        <v>154</v>
      </c>
      <c r="N24" s="135" t="s">
        <v>224</v>
      </c>
      <c r="O24" s="127" t="s">
        <v>225</v>
      </c>
      <c r="P24" s="116"/>
      <c r="Q24" s="128" t="s">
        <v>391</v>
      </c>
      <c r="R24" s="128" t="s">
        <v>403</v>
      </c>
      <c r="S24" s="134" t="s">
        <v>404</v>
      </c>
      <c r="T24" s="134" t="s">
        <v>405</v>
      </c>
      <c r="U24" s="134" t="s">
        <v>406</v>
      </c>
      <c r="V24" s="134" t="s">
        <v>407</v>
      </c>
      <c r="Y24" s="87"/>
      <c r="AA24" s="129">
        <f>IF(OR(J24="Fail",ISBLANK(J24)),INDEX('Issue Code Table'!C:C,MATCH(N:N,'Issue Code Table'!A:A,0)),IF(M24="Critical",6,IF(M24="Significant",5,IF(M24="Moderate",3,2))))</f>
        <v>5</v>
      </c>
      <c r="AB24" s="87"/>
    </row>
    <row r="25" spans="1:28" s="29" customFormat="1" ht="111.65" customHeight="1" x14ac:dyDescent="0.35">
      <c r="A25" s="117" t="s">
        <v>408</v>
      </c>
      <c r="B25" s="118" t="s">
        <v>297</v>
      </c>
      <c r="C25" s="118" t="s">
        <v>298</v>
      </c>
      <c r="D25" s="119" t="s">
        <v>148</v>
      </c>
      <c r="E25" s="120" t="s">
        <v>409</v>
      </c>
      <c r="F25" s="120" t="s">
        <v>410</v>
      </c>
      <c r="G25" s="120" t="s">
        <v>411</v>
      </c>
      <c r="H25" s="120" t="s">
        <v>412</v>
      </c>
      <c r="I25" s="121"/>
      <c r="J25" s="122"/>
      <c r="K25" s="123" t="s">
        <v>413</v>
      </c>
      <c r="L25" s="124"/>
      <c r="M25" s="125" t="s">
        <v>154</v>
      </c>
      <c r="N25" s="135" t="s">
        <v>224</v>
      </c>
      <c r="O25" s="127" t="s">
        <v>225</v>
      </c>
      <c r="P25" s="116"/>
      <c r="Q25" s="128" t="s">
        <v>391</v>
      </c>
      <c r="R25" s="128" t="s">
        <v>414</v>
      </c>
      <c r="S25" s="134" t="s">
        <v>415</v>
      </c>
      <c r="T25" s="134" t="s">
        <v>416</v>
      </c>
      <c r="U25" s="134" t="s">
        <v>417</v>
      </c>
      <c r="V25" s="134" t="s">
        <v>418</v>
      </c>
      <c r="Y25" s="87"/>
      <c r="AA25" s="129">
        <f>IF(OR(J25="Fail",ISBLANK(J25)),INDEX('Issue Code Table'!C:C,MATCH(N:N,'Issue Code Table'!A:A,0)),IF(M25="Critical",6,IF(M25="Significant",5,IF(M25="Moderate",3,2))))</f>
        <v>5</v>
      </c>
      <c r="AB25" s="87"/>
    </row>
    <row r="26" spans="1:28" s="29" customFormat="1" ht="111.65" customHeight="1" x14ac:dyDescent="0.35">
      <c r="A26" s="117" t="s">
        <v>419</v>
      </c>
      <c r="B26" s="118" t="s">
        <v>243</v>
      </c>
      <c r="C26" s="118" t="s">
        <v>244</v>
      </c>
      <c r="D26" s="119" t="s">
        <v>148</v>
      </c>
      <c r="E26" s="120" t="s">
        <v>420</v>
      </c>
      <c r="F26" s="120" t="s">
        <v>421</v>
      </c>
      <c r="G26" s="120" t="s">
        <v>422</v>
      </c>
      <c r="H26" s="120" t="s">
        <v>423</v>
      </c>
      <c r="I26" s="121"/>
      <c r="J26" s="122"/>
      <c r="K26" s="123" t="s">
        <v>424</v>
      </c>
      <c r="L26" s="124"/>
      <c r="M26" s="125" t="s">
        <v>154</v>
      </c>
      <c r="N26" s="135" t="s">
        <v>224</v>
      </c>
      <c r="O26" s="127" t="s">
        <v>225</v>
      </c>
      <c r="P26" s="116"/>
      <c r="Q26" s="128" t="s">
        <v>391</v>
      </c>
      <c r="R26" s="128" t="s">
        <v>425</v>
      </c>
      <c r="S26" s="134" t="s">
        <v>426</v>
      </c>
      <c r="T26" s="134" t="s">
        <v>427</v>
      </c>
      <c r="U26" s="134" t="s">
        <v>428</v>
      </c>
      <c r="V26" s="134" t="s">
        <v>429</v>
      </c>
      <c r="Y26" s="87"/>
      <c r="AA26" s="129">
        <f>IF(OR(J26="Fail",ISBLANK(J26)),INDEX('Issue Code Table'!C:C,MATCH(N:N,'Issue Code Table'!A:A,0)),IF(M26="Critical",6,IF(M26="Significant",5,IF(M26="Moderate",3,2))))</f>
        <v>5</v>
      </c>
      <c r="AB26" s="87"/>
    </row>
    <row r="27" spans="1:28" s="29" customFormat="1" ht="111.65" customHeight="1" x14ac:dyDescent="0.35">
      <c r="A27" s="117" t="s">
        <v>430</v>
      </c>
      <c r="B27" s="118" t="s">
        <v>431</v>
      </c>
      <c r="C27" s="118" t="s">
        <v>432</v>
      </c>
      <c r="D27" s="119" t="s">
        <v>148</v>
      </c>
      <c r="E27" s="120" t="s">
        <v>433</v>
      </c>
      <c r="F27" s="120" t="s">
        <v>434</v>
      </c>
      <c r="G27" s="120" t="s">
        <v>435</v>
      </c>
      <c r="H27" s="120" t="s">
        <v>436</v>
      </c>
      <c r="I27" s="121"/>
      <c r="J27" s="122"/>
      <c r="K27" s="123" t="s">
        <v>437</v>
      </c>
      <c r="L27" s="124"/>
      <c r="M27" s="125" t="s">
        <v>154</v>
      </c>
      <c r="N27" s="135" t="s">
        <v>224</v>
      </c>
      <c r="O27" s="127" t="s">
        <v>225</v>
      </c>
      <c r="P27" s="116"/>
      <c r="Q27" s="128" t="s">
        <v>391</v>
      </c>
      <c r="R27" s="128" t="s">
        <v>438</v>
      </c>
      <c r="S27" s="134" t="s">
        <v>439</v>
      </c>
      <c r="T27" s="134" t="s">
        <v>440</v>
      </c>
      <c r="U27" s="134" t="s">
        <v>441</v>
      </c>
      <c r="V27" s="134" t="s">
        <v>442</v>
      </c>
      <c r="Y27" s="87"/>
      <c r="AA27" s="129">
        <f>IF(OR(J27="Fail",ISBLANK(J27)),INDEX('Issue Code Table'!C:C,MATCH(N:N,'Issue Code Table'!A:A,0)),IF(M27="Critical",6,IF(M27="Significant",5,IF(M27="Moderate",3,2))))</f>
        <v>5</v>
      </c>
      <c r="AB27" s="87"/>
    </row>
    <row r="28" spans="1:28" s="29" customFormat="1" ht="100.4" customHeight="1" x14ac:dyDescent="0.35">
      <c r="A28" s="117" t="s">
        <v>443</v>
      </c>
      <c r="B28" s="118" t="s">
        <v>297</v>
      </c>
      <c r="C28" s="118" t="s">
        <v>298</v>
      </c>
      <c r="D28" s="119" t="s">
        <v>148</v>
      </c>
      <c r="E28" s="120" t="s">
        <v>444</v>
      </c>
      <c r="F28" s="120" t="s">
        <v>445</v>
      </c>
      <c r="G28" s="120" t="s">
        <v>446</v>
      </c>
      <c r="H28" s="120" t="s">
        <v>447</v>
      </c>
      <c r="I28" s="121"/>
      <c r="J28" s="122"/>
      <c r="K28" s="123" t="s">
        <v>448</v>
      </c>
      <c r="L28" s="124"/>
      <c r="M28" s="125" t="s">
        <v>154</v>
      </c>
      <c r="N28" s="135" t="s">
        <v>224</v>
      </c>
      <c r="O28" s="127" t="s">
        <v>225</v>
      </c>
      <c r="P28" s="116"/>
      <c r="Q28" s="128" t="s">
        <v>391</v>
      </c>
      <c r="R28" s="128" t="s">
        <v>449</v>
      </c>
      <c r="S28" s="134" t="s">
        <v>450</v>
      </c>
      <c r="T28" s="134" t="s">
        <v>451</v>
      </c>
      <c r="U28" s="134" t="s">
        <v>452</v>
      </c>
      <c r="V28" s="134" t="s">
        <v>453</v>
      </c>
      <c r="Y28" s="87"/>
      <c r="AA28" s="129">
        <f>IF(OR(J28="Fail",ISBLANK(J28)),INDEX('Issue Code Table'!C:C,MATCH(N:N,'Issue Code Table'!A:A,0)),IF(M28="Critical",6,IF(M28="Significant",5,IF(M28="Moderate",3,2))))</f>
        <v>5</v>
      </c>
      <c r="AB28" s="87"/>
    </row>
    <row r="29" spans="1:28" s="29" customFormat="1" ht="111.65" customHeight="1" x14ac:dyDescent="0.35">
      <c r="A29" s="117" t="s">
        <v>454</v>
      </c>
      <c r="B29" s="118" t="s">
        <v>297</v>
      </c>
      <c r="C29" s="118" t="s">
        <v>298</v>
      </c>
      <c r="D29" s="119" t="s">
        <v>148</v>
      </c>
      <c r="E29" s="120" t="s">
        <v>455</v>
      </c>
      <c r="F29" s="120" t="s">
        <v>456</v>
      </c>
      <c r="G29" s="120" t="s">
        <v>457</v>
      </c>
      <c r="H29" s="120" t="s">
        <v>458</v>
      </c>
      <c r="I29" s="121"/>
      <c r="J29" s="122"/>
      <c r="K29" s="123" t="s">
        <v>459</v>
      </c>
      <c r="L29" s="124"/>
      <c r="M29" s="125" t="s">
        <v>154</v>
      </c>
      <c r="N29" s="135" t="s">
        <v>224</v>
      </c>
      <c r="O29" s="127" t="s">
        <v>225</v>
      </c>
      <c r="P29" s="116"/>
      <c r="Q29" s="128" t="s">
        <v>391</v>
      </c>
      <c r="R29" s="128" t="s">
        <v>460</v>
      </c>
      <c r="S29" s="134" t="s">
        <v>461</v>
      </c>
      <c r="T29" s="134" t="s">
        <v>462</v>
      </c>
      <c r="U29" s="134" t="s">
        <v>463</v>
      </c>
      <c r="V29" s="134" t="s">
        <v>464</v>
      </c>
      <c r="Y29" s="87"/>
      <c r="AA29" s="129">
        <f>IF(OR(J29="Fail",ISBLANK(J29)),INDEX('Issue Code Table'!C:C,MATCH(N:N,'Issue Code Table'!A:A,0)),IF(M29="Critical",6,IF(M29="Significant",5,IF(M29="Moderate",3,2))))</f>
        <v>5</v>
      </c>
      <c r="AB29" s="87"/>
    </row>
    <row r="30" spans="1:28" s="29" customFormat="1" ht="111.65" customHeight="1" x14ac:dyDescent="0.35">
      <c r="A30" s="117" t="s">
        <v>465</v>
      </c>
      <c r="B30" s="118" t="s">
        <v>297</v>
      </c>
      <c r="C30" s="118" t="s">
        <v>298</v>
      </c>
      <c r="D30" s="119" t="s">
        <v>148</v>
      </c>
      <c r="E30" s="120" t="s">
        <v>466</v>
      </c>
      <c r="F30" s="120" t="s">
        <v>467</v>
      </c>
      <c r="G30" s="120" t="s">
        <v>468</v>
      </c>
      <c r="H30" s="120" t="s">
        <v>469</v>
      </c>
      <c r="I30" s="121"/>
      <c r="J30" s="122"/>
      <c r="K30" s="123" t="s">
        <v>470</v>
      </c>
      <c r="L30" s="124"/>
      <c r="M30" s="125" t="s">
        <v>154</v>
      </c>
      <c r="N30" s="135" t="s">
        <v>224</v>
      </c>
      <c r="O30" s="127" t="s">
        <v>225</v>
      </c>
      <c r="P30" s="116"/>
      <c r="Q30" s="128" t="s">
        <v>391</v>
      </c>
      <c r="R30" s="128" t="s">
        <v>471</v>
      </c>
      <c r="S30" s="134" t="s">
        <v>472</v>
      </c>
      <c r="T30" s="134" t="s">
        <v>473</v>
      </c>
      <c r="U30" s="134" t="s">
        <v>474</v>
      </c>
      <c r="V30" s="134" t="s">
        <v>475</v>
      </c>
      <c r="Y30" s="87"/>
      <c r="AA30" s="129">
        <f>IF(OR(J30="Fail",ISBLANK(J30)),INDEX('Issue Code Table'!C:C,MATCH(N:N,'Issue Code Table'!A:A,0)),IF(M30="Critical",6,IF(M30="Significant",5,IF(M30="Moderate",3,2))))</f>
        <v>5</v>
      </c>
      <c r="AB30" s="87"/>
    </row>
    <row r="31" spans="1:28" s="29" customFormat="1" ht="111.65" customHeight="1" x14ac:dyDescent="0.35">
      <c r="A31" s="117" t="s">
        <v>476</v>
      </c>
      <c r="B31" s="118" t="s">
        <v>477</v>
      </c>
      <c r="C31" s="118" t="s">
        <v>478</v>
      </c>
      <c r="D31" s="119" t="s">
        <v>148</v>
      </c>
      <c r="E31" s="120" t="s">
        <v>479</v>
      </c>
      <c r="F31" s="120" t="s">
        <v>480</v>
      </c>
      <c r="G31" s="120" t="s">
        <v>481</v>
      </c>
      <c r="H31" s="120" t="s">
        <v>482</v>
      </c>
      <c r="I31" s="121"/>
      <c r="J31" s="122"/>
      <c r="K31" s="123" t="s">
        <v>483</v>
      </c>
      <c r="L31" s="124"/>
      <c r="M31" s="125" t="s">
        <v>154</v>
      </c>
      <c r="N31" s="135" t="s">
        <v>224</v>
      </c>
      <c r="O31" s="127" t="s">
        <v>225</v>
      </c>
      <c r="P31" s="116"/>
      <c r="Q31" s="128" t="s">
        <v>391</v>
      </c>
      <c r="R31" s="128" t="s">
        <v>484</v>
      </c>
      <c r="S31" s="134" t="s">
        <v>485</v>
      </c>
      <c r="T31" s="134" t="s">
        <v>486</v>
      </c>
      <c r="U31" s="134" t="s">
        <v>487</v>
      </c>
      <c r="V31" s="134" t="s">
        <v>488</v>
      </c>
      <c r="Y31" s="87"/>
      <c r="AA31" s="129">
        <f>IF(OR(J31="Fail",ISBLANK(J31)),INDEX('Issue Code Table'!C:C,MATCH(N:N,'Issue Code Table'!A:A,0)),IF(M31="Critical",6,IF(M31="Significant",5,IF(M31="Moderate",3,2))))</f>
        <v>5</v>
      </c>
      <c r="AB31" s="87"/>
    </row>
    <row r="32" spans="1:28" s="29" customFormat="1" ht="111.65" customHeight="1" x14ac:dyDescent="0.35">
      <c r="A32" s="117" t="s">
        <v>489</v>
      </c>
      <c r="B32" s="118" t="s">
        <v>297</v>
      </c>
      <c r="C32" s="118" t="s">
        <v>298</v>
      </c>
      <c r="D32" s="119" t="s">
        <v>148</v>
      </c>
      <c r="E32" s="120" t="s">
        <v>490</v>
      </c>
      <c r="F32" s="120" t="s">
        <v>491</v>
      </c>
      <c r="G32" s="120" t="s">
        <v>492</v>
      </c>
      <c r="H32" s="120" t="s">
        <v>493</v>
      </c>
      <c r="I32" s="130"/>
      <c r="J32" s="122"/>
      <c r="K32" s="123" t="s">
        <v>494</v>
      </c>
      <c r="L32" s="124"/>
      <c r="M32" s="125" t="s">
        <v>154</v>
      </c>
      <c r="N32" s="135" t="s">
        <v>250</v>
      </c>
      <c r="O32" s="127" t="s">
        <v>251</v>
      </c>
      <c r="P32" s="116"/>
      <c r="Q32" s="128" t="s">
        <v>391</v>
      </c>
      <c r="R32" s="128" t="s">
        <v>495</v>
      </c>
      <c r="S32" s="134" t="s">
        <v>496</v>
      </c>
      <c r="T32" s="134" t="s">
        <v>497</v>
      </c>
      <c r="U32" s="134" t="s">
        <v>498</v>
      </c>
      <c r="V32" s="134" t="s">
        <v>499</v>
      </c>
      <c r="Y32" s="87"/>
      <c r="AA32" s="129">
        <f>IF(OR(J32="Fail",ISBLANK(J32)),INDEX('Issue Code Table'!C:C,MATCH(N:N,'Issue Code Table'!A:A,0)),IF(M32="Critical",6,IF(M32="Significant",5,IF(M32="Moderate",3,2))))</f>
        <v>5</v>
      </c>
      <c r="AB32" s="87"/>
    </row>
    <row r="33" spans="1:28" s="29" customFormat="1" ht="111.65" customHeight="1" x14ac:dyDescent="0.35">
      <c r="A33" s="117" t="s">
        <v>500</v>
      </c>
      <c r="B33" s="118" t="s">
        <v>297</v>
      </c>
      <c r="C33" s="118" t="s">
        <v>298</v>
      </c>
      <c r="D33" s="119" t="s">
        <v>148</v>
      </c>
      <c r="E33" s="120" t="s">
        <v>501</v>
      </c>
      <c r="F33" s="120" t="s">
        <v>502</v>
      </c>
      <c r="G33" s="120" t="s">
        <v>503</v>
      </c>
      <c r="H33" s="120" t="s">
        <v>504</v>
      </c>
      <c r="I33" s="121"/>
      <c r="J33" s="122"/>
      <c r="K33" s="123" t="s">
        <v>505</v>
      </c>
      <c r="L33" s="124"/>
      <c r="M33" s="125" t="s">
        <v>154</v>
      </c>
      <c r="N33" s="135" t="s">
        <v>250</v>
      </c>
      <c r="O33" s="127" t="s">
        <v>251</v>
      </c>
      <c r="P33" s="116"/>
      <c r="Q33" s="128" t="s">
        <v>506</v>
      </c>
      <c r="R33" s="128" t="s">
        <v>507</v>
      </c>
      <c r="S33" s="134" t="s">
        <v>508</v>
      </c>
      <c r="T33" s="134" t="s">
        <v>509</v>
      </c>
      <c r="U33" s="134" t="s">
        <v>510</v>
      </c>
      <c r="V33" s="134" t="s">
        <v>511</v>
      </c>
      <c r="Y33" s="87"/>
      <c r="AA33" s="129">
        <f>IF(OR(J33="Fail",ISBLANK(J33)),INDEX('Issue Code Table'!C:C,MATCH(N:N,'Issue Code Table'!A:A,0)),IF(M33="Critical",6,IF(M33="Significant",5,IF(M33="Moderate",3,2))))</f>
        <v>5</v>
      </c>
      <c r="AB33" s="87"/>
    </row>
    <row r="34" spans="1:28" s="29" customFormat="1" ht="111.65" customHeight="1" x14ac:dyDescent="0.35">
      <c r="A34" s="117" t="s">
        <v>512</v>
      </c>
      <c r="B34" s="118" t="s">
        <v>513</v>
      </c>
      <c r="C34" s="118" t="s">
        <v>514</v>
      </c>
      <c r="D34" s="119" t="s">
        <v>148</v>
      </c>
      <c r="E34" s="120" t="s">
        <v>515</v>
      </c>
      <c r="F34" s="120" t="s">
        <v>516</v>
      </c>
      <c r="G34" s="120" t="s">
        <v>517</v>
      </c>
      <c r="H34" s="120" t="s">
        <v>518</v>
      </c>
      <c r="I34" s="121"/>
      <c r="J34" s="122"/>
      <c r="K34" s="123" t="s">
        <v>519</v>
      </c>
      <c r="L34" s="124"/>
      <c r="M34" s="125" t="s">
        <v>154</v>
      </c>
      <c r="N34" s="135" t="s">
        <v>520</v>
      </c>
      <c r="O34" s="127" t="s">
        <v>521</v>
      </c>
      <c r="P34" s="116"/>
      <c r="Q34" s="128" t="s">
        <v>522</v>
      </c>
      <c r="R34" s="128" t="s">
        <v>523</v>
      </c>
      <c r="S34" s="134" t="s">
        <v>524</v>
      </c>
      <c r="T34" s="134" t="s">
        <v>525</v>
      </c>
      <c r="U34" s="134" t="s">
        <v>526</v>
      </c>
      <c r="V34" s="134" t="s">
        <v>527</v>
      </c>
      <c r="Y34" s="87"/>
      <c r="AA34" s="129">
        <f>IF(OR(J34="Fail",ISBLANK(J34)),INDEX('Issue Code Table'!C:C,MATCH(N:N,'Issue Code Table'!A:A,0)),IF(M34="Critical",6,IF(M34="Significant",5,IF(M34="Moderate",3,2))))</f>
        <v>6</v>
      </c>
      <c r="AB34" s="87"/>
    </row>
    <row r="35" spans="1:28" s="29" customFormat="1" ht="111.65" customHeight="1" x14ac:dyDescent="0.35">
      <c r="A35" s="117" t="s">
        <v>528</v>
      </c>
      <c r="B35" s="118" t="s">
        <v>297</v>
      </c>
      <c r="C35" s="118" t="s">
        <v>298</v>
      </c>
      <c r="D35" s="119" t="s">
        <v>132</v>
      </c>
      <c r="E35" s="120" t="s">
        <v>529</v>
      </c>
      <c r="F35" s="120" t="s">
        <v>530</v>
      </c>
      <c r="G35" s="120" t="s">
        <v>531</v>
      </c>
      <c r="H35" s="120" t="s">
        <v>532</v>
      </c>
      <c r="I35" s="121"/>
      <c r="J35" s="122"/>
      <c r="K35" s="123" t="s">
        <v>533</v>
      </c>
      <c r="L35" s="124"/>
      <c r="M35" s="125" t="s">
        <v>154</v>
      </c>
      <c r="N35" s="135" t="s">
        <v>520</v>
      </c>
      <c r="O35" s="127" t="s">
        <v>521</v>
      </c>
      <c r="P35" s="116"/>
      <c r="Q35" s="128" t="s">
        <v>522</v>
      </c>
      <c r="R35" s="128" t="s">
        <v>534</v>
      </c>
      <c r="S35" s="134" t="s">
        <v>535</v>
      </c>
      <c r="T35" s="134" t="s">
        <v>536</v>
      </c>
      <c r="U35" s="134" t="s">
        <v>537</v>
      </c>
      <c r="V35" s="134" t="s">
        <v>538</v>
      </c>
      <c r="Y35" s="87"/>
      <c r="AA35" s="129">
        <f>IF(OR(J35="Fail",ISBLANK(J35)),INDEX('Issue Code Table'!C:C,MATCH(N:N,'Issue Code Table'!A:A,0)),IF(M35="Critical",6,IF(M35="Significant",5,IF(M35="Moderate",3,2))))</f>
        <v>6</v>
      </c>
      <c r="AB35" s="87"/>
    </row>
    <row r="36" spans="1:28" s="29" customFormat="1" ht="111.65" customHeight="1" x14ac:dyDescent="0.35">
      <c r="A36" s="117" t="s">
        <v>539</v>
      </c>
      <c r="B36" s="118" t="s">
        <v>297</v>
      </c>
      <c r="C36" s="118" t="s">
        <v>298</v>
      </c>
      <c r="D36" s="119" t="s">
        <v>132</v>
      </c>
      <c r="E36" s="120" t="s">
        <v>540</v>
      </c>
      <c r="F36" s="120" t="s">
        <v>541</v>
      </c>
      <c r="G36" s="120" t="s">
        <v>542</v>
      </c>
      <c r="H36" s="120" t="s">
        <v>543</v>
      </c>
      <c r="I36" s="121"/>
      <c r="J36" s="122"/>
      <c r="K36" s="123" t="s">
        <v>544</v>
      </c>
      <c r="L36" s="124"/>
      <c r="M36" s="125" t="s">
        <v>154</v>
      </c>
      <c r="N36" s="135" t="s">
        <v>520</v>
      </c>
      <c r="O36" s="127" t="s">
        <v>521</v>
      </c>
      <c r="P36" s="116"/>
      <c r="Q36" s="128" t="s">
        <v>522</v>
      </c>
      <c r="R36" s="128" t="s">
        <v>545</v>
      </c>
      <c r="S36" s="134" t="s">
        <v>546</v>
      </c>
      <c r="T36" s="134" t="s">
        <v>547</v>
      </c>
      <c r="U36" s="134" t="s">
        <v>548</v>
      </c>
      <c r="V36" s="134" t="s">
        <v>549</v>
      </c>
      <c r="Y36" s="87"/>
      <c r="AA36" s="129">
        <f>IF(OR(J36="Fail",ISBLANK(J36)),INDEX('Issue Code Table'!C:C,MATCH(N:N,'Issue Code Table'!A:A,0)),IF(M36="Critical",6,IF(M36="Significant",5,IF(M36="Moderate",3,2))))</f>
        <v>6</v>
      </c>
      <c r="AB36" s="87"/>
    </row>
    <row r="37" spans="1:28" s="29" customFormat="1" ht="111.65" customHeight="1" x14ac:dyDescent="0.35">
      <c r="A37" s="117" t="s">
        <v>550</v>
      </c>
      <c r="B37" s="118" t="s">
        <v>297</v>
      </c>
      <c r="C37" s="118" t="s">
        <v>298</v>
      </c>
      <c r="D37" s="119" t="s">
        <v>148</v>
      </c>
      <c r="E37" s="120" t="s">
        <v>551</v>
      </c>
      <c r="F37" s="120" t="s">
        <v>552</v>
      </c>
      <c r="G37" s="120" t="s">
        <v>553</v>
      </c>
      <c r="H37" s="120" t="s">
        <v>554</v>
      </c>
      <c r="I37" s="121"/>
      <c r="J37" s="122"/>
      <c r="K37" s="123" t="s">
        <v>555</v>
      </c>
      <c r="L37" s="124"/>
      <c r="M37" s="125" t="s">
        <v>154</v>
      </c>
      <c r="N37" s="135" t="s">
        <v>250</v>
      </c>
      <c r="O37" s="127" t="s">
        <v>251</v>
      </c>
      <c r="P37" s="116"/>
      <c r="Q37" s="128" t="s">
        <v>556</v>
      </c>
      <c r="R37" s="128" t="s">
        <v>557</v>
      </c>
      <c r="S37" s="134" t="s">
        <v>558</v>
      </c>
      <c r="T37" s="134" t="s">
        <v>559</v>
      </c>
      <c r="U37" s="134" t="s">
        <v>560</v>
      </c>
      <c r="V37" s="134" t="s">
        <v>561</v>
      </c>
      <c r="Y37" s="87"/>
      <c r="AA37" s="129">
        <f>IF(OR(J37="Fail",ISBLANK(J37)),INDEX('Issue Code Table'!C:C,MATCH(N:N,'Issue Code Table'!A:A,0)),IF(M37="Critical",6,IF(M37="Significant",5,IF(M37="Moderate",3,2))))</f>
        <v>5</v>
      </c>
      <c r="AB37" s="87"/>
    </row>
    <row r="38" spans="1:28" s="29" customFormat="1" ht="111.65" customHeight="1" x14ac:dyDescent="0.35">
      <c r="A38" s="117" t="s">
        <v>562</v>
      </c>
      <c r="B38" s="118" t="s">
        <v>563</v>
      </c>
      <c r="C38" s="118" t="s">
        <v>564</v>
      </c>
      <c r="D38" s="119" t="s">
        <v>148</v>
      </c>
      <c r="E38" s="120" t="s">
        <v>565</v>
      </c>
      <c r="F38" s="120" t="s">
        <v>566</v>
      </c>
      <c r="G38" s="120" t="s">
        <v>567</v>
      </c>
      <c r="H38" s="120" t="s">
        <v>568</v>
      </c>
      <c r="I38" s="121"/>
      <c r="J38" s="122"/>
      <c r="K38" s="123" t="s">
        <v>569</v>
      </c>
      <c r="L38" s="124"/>
      <c r="M38" s="125" t="s">
        <v>154</v>
      </c>
      <c r="N38" s="135" t="s">
        <v>570</v>
      </c>
      <c r="O38" s="127" t="s">
        <v>571</v>
      </c>
      <c r="P38" s="116"/>
      <c r="Q38" s="128" t="s">
        <v>556</v>
      </c>
      <c r="R38" s="128" t="s">
        <v>572</v>
      </c>
      <c r="S38" s="134" t="s">
        <v>573</v>
      </c>
      <c r="T38" s="134" t="s">
        <v>574</v>
      </c>
      <c r="U38" s="134" t="s">
        <v>575</v>
      </c>
      <c r="V38" s="134" t="s">
        <v>576</v>
      </c>
      <c r="Y38" s="87"/>
      <c r="AA38" s="129">
        <f>IF(OR(J38="Fail",ISBLANK(J38)),INDEX('Issue Code Table'!C:C,MATCH(N:N,'Issue Code Table'!A:A,0)),IF(M38="Critical",6,IF(M38="Significant",5,IF(M38="Moderate",3,2))))</f>
        <v>5</v>
      </c>
      <c r="AB38" s="87"/>
    </row>
    <row r="39" spans="1:28" s="29" customFormat="1" ht="111.65" customHeight="1" x14ac:dyDescent="0.35">
      <c r="A39" s="117" t="s">
        <v>577</v>
      </c>
      <c r="B39" s="118" t="s">
        <v>563</v>
      </c>
      <c r="C39" s="118" t="s">
        <v>564</v>
      </c>
      <c r="D39" s="119" t="s">
        <v>148</v>
      </c>
      <c r="E39" s="120" t="s">
        <v>578</v>
      </c>
      <c r="F39" s="120" t="s">
        <v>579</v>
      </c>
      <c r="G39" s="120" t="s">
        <v>580</v>
      </c>
      <c r="H39" s="120" t="s">
        <v>581</v>
      </c>
      <c r="I39" s="121"/>
      <c r="J39" s="122"/>
      <c r="K39" s="123" t="s">
        <v>582</v>
      </c>
      <c r="L39" s="124"/>
      <c r="M39" s="125" t="s">
        <v>154</v>
      </c>
      <c r="N39" s="135" t="s">
        <v>570</v>
      </c>
      <c r="O39" s="127" t="s">
        <v>571</v>
      </c>
      <c r="P39" s="116"/>
      <c r="Q39" s="128" t="s">
        <v>556</v>
      </c>
      <c r="R39" s="128" t="s">
        <v>583</v>
      </c>
      <c r="S39" s="134" t="s">
        <v>584</v>
      </c>
      <c r="T39" s="134" t="s">
        <v>585</v>
      </c>
      <c r="U39" s="134" t="s">
        <v>586</v>
      </c>
      <c r="V39" s="134" t="s">
        <v>587</v>
      </c>
      <c r="Y39" s="87"/>
      <c r="AA39" s="129">
        <f>IF(OR(J39="Fail",ISBLANK(J39)),INDEX('Issue Code Table'!C:C,MATCH(N:N,'Issue Code Table'!A:A,0)),IF(M39="Critical",6,IF(M39="Significant",5,IF(M39="Moderate",3,2))))</f>
        <v>5</v>
      </c>
      <c r="AB39" s="87"/>
    </row>
    <row r="40" spans="1:28" s="29" customFormat="1" ht="111.65" customHeight="1" x14ac:dyDescent="0.35">
      <c r="A40" s="117" t="s">
        <v>588</v>
      </c>
      <c r="B40" s="118" t="s">
        <v>513</v>
      </c>
      <c r="C40" s="118" t="s">
        <v>514</v>
      </c>
      <c r="D40" s="119" t="s">
        <v>148</v>
      </c>
      <c r="E40" s="120" t="s">
        <v>589</v>
      </c>
      <c r="F40" s="120" t="s">
        <v>590</v>
      </c>
      <c r="G40" s="120" t="s">
        <v>591</v>
      </c>
      <c r="H40" s="120" t="s">
        <v>592</v>
      </c>
      <c r="I40" s="121"/>
      <c r="J40" s="122"/>
      <c r="K40" s="123" t="s">
        <v>593</v>
      </c>
      <c r="L40" s="124"/>
      <c r="M40" s="125" t="s">
        <v>154</v>
      </c>
      <c r="N40" s="135" t="s">
        <v>520</v>
      </c>
      <c r="O40" s="127" t="s">
        <v>521</v>
      </c>
      <c r="P40" s="116"/>
      <c r="Q40" s="128" t="s">
        <v>594</v>
      </c>
      <c r="R40" s="128" t="s">
        <v>595</v>
      </c>
      <c r="S40" s="134" t="s">
        <v>596</v>
      </c>
      <c r="T40" s="134" t="s">
        <v>597</v>
      </c>
      <c r="U40" s="134" t="s">
        <v>598</v>
      </c>
      <c r="V40" s="134" t="s">
        <v>599</v>
      </c>
      <c r="Y40" s="87"/>
      <c r="AA40" s="129">
        <f>IF(OR(J40="Fail",ISBLANK(J40)),INDEX('Issue Code Table'!C:C,MATCH(N:N,'Issue Code Table'!A:A,0)),IF(M40="Critical",6,IF(M40="Significant",5,IF(M40="Moderate",3,2))))</f>
        <v>6</v>
      </c>
      <c r="AB40" s="87"/>
    </row>
    <row r="41" spans="1:28" s="29" customFormat="1" ht="83.15" customHeight="1" x14ac:dyDescent="0.35">
      <c r="A41" s="117" t="s">
        <v>600</v>
      </c>
      <c r="B41" s="120" t="s">
        <v>601</v>
      </c>
      <c r="C41" s="118" t="s">
        <v>602</v>
      </c>
      <c r="D41" s="119" t="s">
        <v>148</v>
      </c>
      <c r="E41" s="120" t="s">
        <v>603</v>
      </c>
      <c r="F41" s="120" t="s">
        <v>604</v>
      </c>
      <c r="G41" s="120" t="s">
        <v>605</v>
      </c>
      <c r="H41" s="120" t="s">
        <v>606</v>
      </c>
      <c r="I41" s="121"/>
      <c r="J41" s="122"/>
      <c r="K41" s="123" t="s">
        <v>607</v>
      </c>
      <c r="L41" s="124"/>
      <c r="M41" s="125" t="s">
        <v>154</v>
      </c>
      <c r="N41" s="135" t="s">
        <v>608</v>
      </c>
      <c r="O41" s="127" t="s">
        <v>609</v>
      </c>
      <c r="P41" s="116"/>
      <c r="Q41" s="128" t="s">
        <v>610</v>
      </c>
      <c r="R41" s="128" t="s">
        <v>611</v>
      </c>
      <c r="S41" s="134" t="s">
        <v>612</v>
      </c>
      <c r="T41" s="134" t="s">
        <v>613</v>
      </c>
      <c r="U41" s="134" t="s">
        <v>614</v>
      </c>
      <c r="V41" s="134" t="s">
        <v>615</v>
      </c>
      <c r="Y41" s="87"/>
      <c r="AA41" s="129">
        <f>IF(OR(J41="Fail",ISBLANK(J41)),INDEX('Issue Code Table'!C:C,MATCH(N:N,'Issue Code Table'!A:A,0)),IF(M41="Critical",6,IF(M41="Significant",5,IF(M41="Moderate",3,2))))</f>
        <v>6</v>
      </c>
      <c r="AB41" s="87"/>
    </row>
    <row r="42" spans="1:28" s="29" customFormat="1" ht="83.15" customHeight="1" x14ac:dyDescent="0.35">
      <c r="A42" s="117" t="s">
        <v>616</v>
      </c>
      <c r="B42" s="120" t="s">
        <v>617</v>
      </c>
      <c r="C42" s="118" t="s">
        <v>618</v>
      </c>
      <c r="D42" s="119" t="s">
        <v>148</v>
      </c>
      <c r="E42" s="120" t="s">
        <v>619</v>
      </c>
      <c r="F42" s="120" t="s">
        <v>620</v>
      </c>
      <c r="G42" s="120" t="s">
        <v>621</v>
      </c>
      <c r="H42" s="120" t="s">
        <v>622</v>
      </c>
      <c r="I42" s="121"/>
      <c r="J42" s="122"/>
      <c r="K42" s="123" t="s">
        <v>623</v>
      </c>
      <c r="L42" s="124" t="s">
        <v>624</v>
      </c>
      <c r="M42" s="125" t="s">
        <v>625</v>
      </c>
      <c r="N42" s="135" t="s">
        <v>626</v>
      </c>
      <c r="O42" s="127" t="s">
        <v>627</v>
      </c>
      <c r="P42" s="116"/>
      <c r="Q42" s="128" t="s">
        <v>610</v>
      </c>
      <c r="R42" s="128" t="s">
        <v>628</v>
      </c>
      <c r="S42" s="134" t="s">
        <v>629</v>
      </c>
      <c r="T42" s="134" t="s">
        <v>630</v>
      </c>
      <c r="U42" s="134" t="s">
        <v>631</v>
      </c>
      <c r="V42" s="134"/>
      <c r="Y42" s="87"/>
      <c r="AA42" s="129">
        <f>IF(OR(J42="Fail",ISBLANK(J42)),INDEX('Issue Code Table'!C:C,MATCH(N:N,'Issue Code Table'!A:A,0)),IF(M42="Critical",6,IF(M42="Significant",5,IF(M42="Moderate",3,2))))</f>
        <v>2</v>
      </c>
      <c r="AB42" s="87"/>
    </row>
    <row r="43" spans="1:28" s="29" customFormat="1" ht="83.15" customHeight="1" x14ac:dyDescent="0.35">
      <c r="A43" s="117" t="s">
        <v>632</v>
      </c>
      <c r="B43" s="118" t="s">
        <v>243</v>
      </c>
      <c r="C43" s="118" t="s">
        <v>244</v>
      </c>
      <c r="D43" s="119" t="s">
        <v>148</v>
      </c>
      <c r="E43" s="120" t="s">
        <v>633</v>
      </c>
      <c r="F43" s="120" t="s">
        <v>634</v>
      </c>
      <c r="G43" s="120" t="s">
        <v>635</v>
      </c>
      <c r="H43" s="120" t="s">
        <v>636</v>
      </c>
      <c r="I43" s="121"/>
      <c r="J43" s="122"/>
      <c r="K43" s="123" t="s">
        <v>637</v>
      </c>
      <c r="L43" s="124"/>
      <c r="M43" s="125" t="s">
        <v>625</v>
      </c>
      <c r="N43" s="135" t="s">
        <v>626</v>
      </c>
      <c r="O43" s="127" t="s">
        <v>627</v>
      </c>
      <c r="P43" s="116"/>
      <c r="Q43" s="128" t="s">
        <v>610</v>
      </c>
      <c r="R43" s="128" t="s">
        <v>638</v>
      </c>
      <c r="S43" s="134" t="s">
        <v>639</v>
      </c>
      <c r="T43" s="134" t="s">
        <v>640</v>
      </c>
      <c r="U43" s="134" t="s">
        <v>641</v>
      </c>
      <c r="V43" s="134"/>
      <c r="Y43" s="87"/>
      <c r="AA43" s="129">
        <f>IF(OR(J43="Fail",ISBLANK(J43)),INDEX('Issue Code Table'!C:C,MATCH(N:N,'Issue Code Table'!A:A,0)),IF(M43="Critical",6,IF(M43="Significant",5,IF(M43="Moderate",3,2))))</f>
        <v>2</v>
      </c>
      <c r="AB43" s="87"/>
    </row>
    <row r="44" spans="1:28" s="29" customFormat="1" ht="83.15" customHeight="1" x14ac:dyDescent="0.35">
      <c r="A44" s="117" t="s">
        <v>642</v>
      </c>
      <c r="B44" s="118" t="s">
        <v>258</v>
      </c>
      <c r="C44" s="118" t="s">
        <v>259</v>
      </c>
      <c r="D44" s="119" t="s">
        <v>148</v>
      </c>
      <c r="E44" s="120" t="s">
        <v>643</v>
      </c>
      <c r="F44" s="120" t="s">
        <v>644</v>
      </c>
      <c r="G44" s="120" t="s">
        <v>645</v>
      </c>
      <c r="H44" s="120" t="s">
        <v>646</v>
      </c>
      <c r="I44" s="121"/>
      <c r="J44" s="122"/>
      <c r="K44" s="123" t="s">
        <v>647</v>
      </c>
      <c r="L44" s="124"/>
      <c r="M44" s="125" t="s">
        <v>342</v>
      </c>
      <c r="N44" s="135" t="s">
        <v>648</v>
      </c>
      <c r="O44" s="127" t="s">
        <v>649</v>
      </c>
      <c r="P44" s="116"/>
      <c r="Q44" s="128" t="s">
        <v>610</v>
      </c>
      <c r="R44" s="128" t="s">
        <v>650</v>
      </c>
      <c r="S44" s="134" t="s">
        <v>651</v>
      </c>
      <c r="T44" s="134" t="s">
        <v>652</v>
      </c>
      <c r="U44" s="134" t="s">
        <v>653</v>
      </c>
      <c r="V44" s="134"/>
      <c r="Y44" s="87"/>
      <c r="AA44" s="129">
        <f>IF(OR(J44="Fail",ISBLANK(J44)),INDEX('Issue Code Table'!C:C,MATCH(N:N,'Issue Code Table'!A:A,0)),IF(M44="Critical",6,IF(M44="Significant",5,IF(M44="Moderate",3,2))))</f>
        <v>4</v>
      </c>
      <c r="AB44" s="87"/>
    </row>
    <row r="45" spans="1:28" s="29" customFormat="1" ht="83.15" customHeight="1" x14ac:dyDescent="0.35">
      <c r="A45" s="117" t="s">
        <v>654</v>
      </c>
      <c r="B45" s="118" t="s">
        <v>243</v>
      </c>
      <c r="C45" s="118" t="s">
        <v>244</v>
      </c>
      <c r="D45" s="119" t="s">
        <v>132</v>
      </c>
      <c r="E45" s="120" t="s">
        <v>655</v>
      </c>
      <c r="F45" s="120" t="s">
        <v>656</v>
      </c>
      <c r="G45" s="120" t="s">
        <v>657</v>
      </c>
      <c r="H45" s="120" t="s">
        <v>658</v>
      </c>
      <c r="I45" s="121"/>
      <c r="J45" s="122"/>
      <c r="K45" s="123" t="s">
        <v>659</v>
      </c>
      <c r="L45" s="124"/>
      <c r="M45" s="125" t="s">
        <v>154</v>
      </c>
      <c r="N45" s="135" t="s">
        <v>660</v>
      </c>
      <c r="O45" s="127" t="s">
        <v>661</v>
      </c>
      <c r="P45" s="116"/>
      <c r="Q45" s="128" t="s">
        <v>610</v>
      </c>
      <c r="R45" s="128" t="s">
        <v>662</v>
      </c>
      <c r="S45" s="134" t="s">
        <v>663</v>
      </c>
      <c r="T45" s="134" t="s">
        <v>664</v>
      </c>
      <c r="U45" s="134" t="s">
        <v>665</v>
      </c>
      <c r="V45" s="134" t="s">
        <v>666</v>
      </c>
      <c r="Y45" s="87"/>
      <c r="AA45" s="129">
        <f>IF(OR(J45="Fail",ISBLANK(J45)),INDEX('Issue Code Table'!C:C,MATCH(N:N,'Issue Code Table'!A:A,0)),IF(M45="Critical",6,IF(M45="Significant",5,IF(M45="Moderate",3,2))))</f>
        <v>5</v>
      </c>
      <c r="AB45" s="87"/>
    </row>
    <row r="46" spans="1:28" s="29" customFormat="1" ht="111.65" customHeight="1" x14ac:dyDescent="0.35">
      <c r="A46" s="117" t="s">
        <v>667</v>
      </c>
      <c r="B46" s="118" t="s">
        <v>284</v>
      </c>
      <c r="C46" s="118" t="s">
        <v>285</v>
      </c>
      <c r="D46" s="119" t="s">
        <v>132</v>
      </c>
      <c r="E46" s="120" t="s">
        <v>668</v>
      </c>
      <c r="F46" s="120" t="s">
        <v>669</v>
      </c>
      <c r="G46" s="120" t="s">
        <v>670</v>
      </c>
      <c r="H46" s="120" t="s">
        <v>671</v>
      </c>
      <c r="I46" s="121"/>
      <c r="J46" s="122"/>
      <c r="K46" s="123" t="s">
        <v>672</v>
      </c>
      <c r="L46" s="124"/>
      <c r="M46" s="125" t="s">
        <v>154</v>
      </c>
      <c r="N46" s="135" t="s">
        <v>327</v>
      </c>
      <c r="O46" s="127" t="s">
        <v>328</v>
      </c>
      <c r="P46" s="116"/>
      <c r="Q46" s="128" t="s">
        <v>673</v>
      </c>
      <c r="R46" s="128" t="s">
        <v>674</v>
      </c>
      <c r="S46" s="134" t="s">
        <v>675</v>
      </c>
      <c r="T46" s="134" t="s">
        <v>676</v>
      </c>
      <c r="U46" s="134" t="s">
        <v>677</v>
      </c>
      <c r="V46" s="134" t="s">
        <v>678</v>
      </c>
      <c r="Y46" s="87"/>
      <c r="AA46" s="129">
        <f>IF(OR(J46="Fail",ISBLANK(J46)),INDEX('Issue Code Table'!C:C,MATCH(N:N,'Issue Code Table'!A:A,0)),IF(M46="Critical",6,IF(M46="Significant",5,IF(M46="Moderate",3,2))))</f>
        <v>5</v>
      </c>
      <c r="AB46" s="87"/>
    </row>
    <row r="47" spans="1:28" s="29" customFormat="1" ht="111.65" customHeight="1" x14ac:dyDescent="0.35">
      <c r="A47" s="117" t="s">
        <v>679</v>
      </c>
      <c r="B47" s="118" t="s">
        <v>297</v>
      </c>
      <c r="C47" s="118" t="s">
        <v>298</v>
      </c>
      <c r="D47" s="119" t="s">
        <v>132</v>
      </c>
      <c r="E47" s="120" t="s">
        <v>680</v>
      </c>
      <c r="F47" s="120" t="s">
        <v>681</v>
      </c>
      <c r="G47" s="120" t="s">
        <v>682</v>
      </c>
      <c r="H47" s="120" t="s">
        <v>683</v>
      </c>
      <c r="I47" s="121"/>
      <c r="J47" s="122"/>
      <c r="K47" s="123" t="s">
        <v>684</v>
      </c>
      <c r="L47" s="124"/>
      <c r="M47" s="125" t="s">
        <v>154</v>
      </c>
      <c r="N47" s="135" t="s">
        <v>224</v>
      </c>
      <c r="O47" s="127" t="s">
        <v>225</v>
      </c>
      <c r="P47" s="116"/>
      <c r="Q47" s="128" t="s">
        <v>673</v>
      </c>
      <c r="R47" s="128" t="s">
        <v>685</v>
      </c>
      <c r="S47" s="134" t="s">
        <v>686</v>
      </c>
      <c r="T47" s="134" t="s">
        <v>687</v>
      </c>
      <c r="U47" s="134" t="s">
        <v>688</v>
      </c>
      <c r="V47" s="134" t="s">
        <v>689</v>
      </c>
      <c r="Y47" s="87"/>
      <c r="AA47" s="129">
        <f>IF(OR(J47="Fail",ISBLANK(J47)),INDEX('Issue Code Table'!C:C,MATCH(N:N,'Issue Code Table'!A:A,0)),IF(M47="Critical",6,IF(M47="Significant",5,IF(M47="Moderate",3,2))))</f>
        <v>5</v>
      </c>
      <c r="AB47" s="87"/>
    </row>
    <row r="48" spans="1:28" s="29" customFormat="1" ht="111.65" customHeight="1" x14ac:dyDescent="0.35">
      <c r="A48" s="117" t="s">
        <v>690</v>
      </c>
      <c r="B48" s="118" t="s">
        <v>601</v>
      </c>
      <c r="C48" s="118" t="s">
        <v>602</v>
      </c>
      <c r="D48" s="119" t="s">
        <v>148</v>
      </c>
      <c r="E48" s="120" t="s">
        <v>691</v>
      </c>
      <c r="F48" s="120" t="s">
        <v>692</v>
      </c>
      <c r="G48" s="120" t="s">
        <v>693</v>
      </c>
      <c r="H48" s="120" t="s">
        <v>694</v>
      </c>
      <c r="I48" s="121"/>
      <c r="J48" s="122"/>
      <c r="K48" s="123" t="s">
        <v>695</v>
      </c>
      <c r="L48" s="124"/>
      <c r="M48" s="125" t="s">
        <v>154</v>
      </c>
      <c r="N48" s="135" t="s">
        <v>224</v>
      </c>
      <c r="O48" s="127" t="s">
        <v>225</v>
      </c>
      <c r="P48" s="116"/>
      <c r="Q48" s="128" t="s">
        <v>673</v>
      </c>
      <c r="R48" s="128" t="s">
        <v>696</v>
      </c>
      <c r="S48" s="134" t="s">
        <v>697</v>
      </c>
      <c r="T48" s="134" t="s">
        <v>698</v>
      </c>
      <c r="U48" s="134" t="s">
        <v>699</v>
      </c>
      <c r="V48" s="134" t="s">
        <v>700</v>
      </c>
      <c r="Y48" s="87"/>
      <c r="AA48" s="129">
        <f>IF(OR(J48="Fail",ISBLANK(J48)),INDEX('Issue Code Table'!C:C,MATCH(N:N,'Issue Code Table'!A:A,0)),IF(M48="Critical",6,IF(M48="Significant",5,IF(M48="Moderate",3,2))))</f>
        <v>5</v>
      </c>
      <c r="AB48" s="87"/>
    </row>
    <row r="49" spans="1:28" s="29" customFormat="1" ht="111.65" customHeight="1" x14ac:dyDescent="0.35">
      <c r="A49" s="117" t="s">
        <v>701</v>
      </c>
      <c r="B49" s="118" t="s">
        <v>243</v>
      </c>
      <c r="C49" s="118" t="s">
        <v>244</v>
      </c>
      <c r="D49" s="119" t="s">
        <v>148</v>
      </c>
      <c r="E49" s="120" t="s">
        <v>702</v>
      </c>
      <c r="F49" s="120" t="s">
        <v>703</v>
      </c>
      <c r="G49" s="120" t="s">
        <v>704</v>
      </c>
      <c r="H49" s="120" t="s">
        <v>705</v>
      </c>
      <c r="I49" s="121"/>
      <c r="J49" s="122"/>
      <c r="K49" s="123" t="s">
        <v>706</v>
      </c>
      <c r="L49" s="124"/>
      <c r="M49" s="125" t="s">
        <v>154</v>
      </c>
      <c r="N49" s="135" t="s">
        <v>250</v>
      </c>
      <c r="O49" s="127" t="s">
        <v>251</v>
      </c>
      <c r="P49" s="116"/>
      <c r="Q49" s="128" t="s">
        <v>707</v>
      </c>
      <c r="R49" s="128" t="s">
        <v>708</v>
      </c>
      <c r="S49" s="134" t="s">
        <v>709</v>
      </c>
      <c r="T49" s="134" t="s">
        <v>710</v>
      </c>
      <c r="U49" s="134" t="s">
        <v>711</v>
      </c>
      <c r="V49" s="134" t="s">
        <v>712</v>
      </c>
      <c r="Y49" s="87"/>
      <c r="AA49" s="129">
        <f>IF(OR(J49="Fail",ISBLANK(J49)),INDEX('Issue Code Table'!C:C,MATCH(N:N,'Issue Code Table'!A:A,0)),IF(M49="Critical",6,IF(M49="Significant",5,IF(M49="Moderate",3,2))))</f>
        <v>5</v>
      </c>
      <c r="AB49" s="87"/>
    </row>
    <row r="50" spans="1:28" s="29" customFormat="1" ht="111.65" customHeight="1" x14ac:dyDescent="0.35">
      <c r="A50" s="117" t="s">
        <v>713</v>
      </c>
      <c r="B50" s="118" t="s">
        <v>714</v>
      </c>
      <c r="C50" s="118" t="s">
        <v>715</v>
      </c>
      <c r="D50" s="119" t="s">
        <v>148</v>
      </c>
      <c r="E50" s="120" t="s">
        <v>716</v>
      </c>
      <c r="F50" s="120" t="s">
        <v>717</v>
      </c>
      <c r="G50" s="120" t="s">
        <v>718</v>
      </c>
      <c r="H50" s="120" t="s">
        <v>719</v>
      </c>
      <c r="I50" s="121"/>
      <c r="J50" s="122"/>
      <c r="K50" s="123" t="s">
        <v>720</v>
      </c>
      <c r="L50" s="124"/>
      <c r="M50" s="125" t="s">
        <v>154</v>
      </c>
      <c r="N50" s="135" t="s">
        <v>721</v>
      </c>
      <c r="O50" s="127" t="s">
        <v>722</v>
      </c>
      <c r="P50" s="116"/>
      <c r="Q50" s="128" t="s">
        <v>707</v>
      </c>
      <c r="R50" s="128" t="s">
        <v>723</v>
      </c>
      <c r="S50" s="134" t="s">
        <v>724</v>
      </c>
      <c r="T50" s="134" t="s">
        <v>725</v>
      </c>
      <c r="U50" s="134" t="s">
        <v>726</v>
      </c>
      <c r="V50" s="134" t="s">
        <v>727</v>
      </c>
      <c r="Y50" s="87"/>
      <c r="AA50" s="129">
        <f>IF(OR(J50="Fail",ISBLANK(J50)),INDEX('Issue Code Table'!C:C,MATCH(N:N,'Issue Code Table'!A:A,0)),IF(M50="Critical",6,IF(M50="Significant",5,IF(M50="Moderate",3,2))))</f>
        <v>5</v>
      </c>
      <c r="AB50" s="87"/>
    </row>
    <row r="51" spans="1:28" s="29" customFormat="1" ht="111.65" customHeight="1" x14ac:dyDescent="0.35">
      <c r="A51" s="117" t="s">
        <v>728</v>
      </c>
      <c r="B51" s="118" t="s">
        <v>714</v>
      </c>
      <c r="C51" s="118" t="s">
        <v>715</v>
      </c>
      <c r="D51" s="119" t="s">
        <v>148</v>
      </c>
      <c r="E51" s="120" t="s">
        <v>729</v>
      </c>
      <c r="F51" s="120" t="s">
        <v>730</v>
      </c>
      <c r="G51" s="120" t="s">
        <v>731</v>
      </c>
      <c r="H51" s="120" t="s">
        <v>732</v>
      </c>
      <c r="I51" s="121"/>
      <c r="J51" s="122"/>
      <c r="K51" s="123" t="s">
        <v>733</v>
      </c>
      <c r="L51" s="124"/>
      <c r="M51" s="125" t="s">
        <v>154</v>
      </c>
      <c r="N51" s="135" t="s">
        <v>721</v>
      </c>
      <c r="O51" s="127" t="s">
        <v>722</v>
      </c>
      <c r="P51" s="116"/>
      <c r="Q51" s="128" t="s">
        <v>707</v>
      </c>
      <c r="R51" s="128" t="s">
        <v>734</v>
      </c>
      <c r="S51" s="134" t="s">
        <v>735</v>
      </c>
      <c r="T51" s="134" t="s">
        <v>736</v>
      </c>
      <c r="U51" s="134" t="s">
        <v>737</v>
      </c>
      <c r="V51" s="134" t="s">
        <v>738</v>
      </c>
      <c r="Y51" s="87"/>
      <c r="AA51" s="129">
        <f>IF(OR(J51="Fail",ISBLANK(J51)),INDEX('Issue Code Table'!C:C,MATCH(N:N,'Issue Code Table'!A:A,0)),IF(M51="Critical",6,IF(M51="Significant",5,IF(M51="Moderate",3,2))))</f>
        <v>5</v>
      </c>
      <c r="AB51" s="87"/>
    </row>
    <row r="52" spans="1:28" s="29" customFormat="1" ht="111.65" customHeight="1" x14ac:dyDescent="0.35">
      <c r="A52" s="117" t="s">
        <v>739</v>
      </c>
      <c r="B52" s="118" t="s">
        <v>740</v>
      </c>
      <c r="C52" s="118" t="s">
        <v>741</v>
      </c>
      <c r="D52" s="119" t="s">
        <v>148</v>
      </c>
      <c r="E52" s="120" t="s">
        <v>742</v>
      </c>
      <c r="F52" s="120" t="s">
        <v>743</v>
      </c>
      <c r="G52" s="120" t="s">
        <v>744</v>
      </c>
      <c r="H52" s="120" t="s">
        <v>745</v>
      </c>
      <c r="I52" s="121"/>
      <c r="J52" s="122"/>
      <c r="K52" s="123" t="s">
        <v>746</v>
      </c>
      <c r="L52" s="124"/>
      <c r="M52" s="125" t="s">
        <v>154</v>
      </c>
      <c r="N52" s="135" t="s">
        <v>747</v>
      </c>
      <c r="O52" s="127" t="s">
        <v>748</v>
      </c>
      <c r="P52" s="116"/>
      <c r="Q52" s="128" t="s">
        <v>707</v>
      </c>
      <c r="R52" s="128" t="s">
        <v>749</v>
      </c>
      <c r="S52" s="134" t="s">
        <v>750</v>
      </c>
      <c r="T52" s="134" t="s">
        <v>751</v>
      </c>
      <c r="U52" s="134" t="s">
        <v>752</v>
      </c>
      <c r="V52" s="134" t="s">
        <v>753</v>
      </c>
      <c r="Y52" s="87"/>
      <c r="AA52" s="129">
        <f>IF(OR(J52="Fail",ISBLANK(J52)),INDEX('Issue Code Table'!C:C,MATCH(N:N,'Issue Code Table'!A:A,0)),IF(M52="Critical",6,IF(M52="Significant",5,IF(M52="Moderate",3,2))))</f>
        <v>7</v>
      </c>
      <c r="AB52" s="87"/>
    </row>
    <row r="53" spans="1:28" s="29" customFormat="1" ht="111.65" customHeight="1" x14ac:dyDescent="0.35">
      <c r="A53" s="117" t="s">
        <v>754</v>
      </c>
      <c r="B53" s="118" t="s">
        <v>755</v>
      </c>
      <c r="C53" s="118" t="s">
        <v>756</v>
      </c>
      <c r="D53" s="119" t="s">
        <v>148</v>
      </c>
      <c r="E53" s="120" t="s">
        <v>757</v>
      </c>
      <c r="F53" s="120" t="s">
        <v>758</v>
      </c>
      <c r="G53" s="120" t="s">
        <v>759</v>
      </c>
      <c r="H53" s="120" t="s">
        <v>760</v>
      </c>
      <c r="I53" s="121"/>
      <c r="J53" s="122"/>
      <c r="K53" s="123" t="s">
        <v>761</v>
      </c>
      <c r="L53" s="124"/>
      <c r="M53" s="125" t="s">
        <v>154</v>
      </c>
      <c r="N53" s="135" t="s">
        <v>762</v>
      </c>
      <c r="O53" s="127" t="s">
        <v>763</v>
      </c>
      <c r="P53" s="116"/>
      <c r="Q53" s="128" t="s">
        <v>707</v>
      </c>
      <c r="R53" s="128" t="s">
        <v>764</v>
      </c>
      <c r="S53" s="134" t="s">
        <v>765</v>
      </c>
      <c r="T53" s="134" t="s">
        <v>766</v>
      </c>
      <c r="U53" s="134" t="s">
        <v>767</v>
      </c>
      <c r="V53" s="134" t="s">
        <v>768</v>
      </c>
      <c r="Y53" s="87"/>
      <c r="AA53" s="129" t="e">
        <f>IF(OR(J53="Fail",ISBLANK(J53)),INDEX('Issue Code Table'!C:C,MATCH(N:N,'Issue Code Table'!A:A,0)),IF(M53="Critical",6,IF(M53="Significant",5,IF(M53="Moderate",3,2))))</f>
        <v>#N/A</v>
      </c>
      <c r="AB53" s="87"/>
    </row>
    <row r="54" spans="1:28" s="29" customFormat="1" ht="111.65" customHeight="1" x14ac:dyDescent="0.35">
      <c r="A54" s="117" t="s">
        <v>769</v>
      </c>
      <c r="B54" s="118" t="s">
        <v>755</v>
      </c>
      <c r="C54" s="118" t="s">
        <v>756</v>
      </c>
      <c r="D54" s="119" t="s">
        <v>148</v>
      </c>
      <c r="E54" s="120" t="s">
        <v>770</v>
      </c>
      <c r="F54" s="120" t="s">
        <v>771</v>
      </c>
      <c r="G54" s="120" t="s">
        <v>772</v>
      </c>
      <c r="H54" s="120" t="s">
        <v>773</v>
      </c>
      <c r="I54" s="121"/>
      <c r="J54" s="122"/>
      <c r="K54" s="123" t="s">
        <v>774</v>
      </c>
      <c r="L54" s="124"/>
      <c r="M54" s="125" t="s">
        <v>154</v>
      </c>
      <c r="N54" s="135" t="s">
        <v>775</v>
      </c>
      <c r="O54" s="127" t="s">
        <v>776</v>
      </c>
      <c r="P54" s="116"/>
      <c r="Q54" s="128" t="s">
        <v>707</v>
      </c>
      <c r="R54" s="128" t="s">
        <v>777</v>
      </c>
      <c r="S54" s="134" t="s">
        <v>778</v>
      </c>
      <c r="T54" s="134" t="s">
        <v>779</v>
      </c>
      <c r="U54" s="134" t="s">
        <v>780</v>
      </c>
      <c r="V54" s="134" t="s">
        <v>781</v>
      </c>
      <c r="Y54" s="87"/>
      <c r="AA54" s="129">
        <f>IF(OR(J54="Fail",ISBLANK(J54)),INDEX('Issue Code Table'!C:C,MATCH(N:N,'Issue Code Table'!A:A,0)),IF(M54="Critical",6,IF(M54="Significant",5,IF(M54="Moderate",3,2))))</f>
        <v>7</v>
      </c>
      <c r="AB54" s="87"/>
    </row>
    <row r="55" spans="1:28" s="29" customFormat="1" ht="72.75" customHeight="1" x14ac:dyDescent="0.35">
      <c r="A55" s="117" t="s">
        <v>782</v>
      </c>
      <c r="B55" s="118" t="s">
        <v>755</v>
      </c>
      <c r="C55" s="118" t="s">
        <v>756</v>
      </c>
      <c r="D55" s="119" t="s">
        <v>148</v>
      </c>
      <c r="E55" s="120" t="s">
        <v>783</v>
      </c>
      <c r="F55" s="120" t="s">
        <v>784</v>
      </c>
      <c r="G55" s="120" t="s">
        <v>785</v>
      </c>
      <c r="H55" s="120" t="s">
        <v>786</v>
      </c>
      <c r="I55" s="121"/>
      <c r="J55" s="122"/>
      <c r="K55" s="123" t="s">
        <v>733</v>
      </c>
      <c r="L55" s="124"/>
      <c r="M55" s="125" t="s">
        <v>154</v>
      </c>
      <c r="N55" s="135" t="s">
        <v>721</v>
      </c>
      <c r="O55" s="127" t="s">
        <v>722</v>
      </c>
      <c r="P55" s="116"/>
      <c r="Q55" s="128" t="s">
        <v>707</v>
      </c>
      <c r="R55" s="128" t="s">
        <v>787</v>
      </c>
      <c r="S55" s="134" t="s">
        <v>788</v>
      </c>
      <c r="T55" s="134" t="s">
        <v>789</v>
      </c>
      <c r="U55" s="134" t="s">
        <v>790</v>
      </c>
      <c r="V55" s="134" t="s">
        <v>791</v>
      </c>
      <c r="Y55" s="87"/>
      <c r="AA55" s="129">
        <f>IF(OR(J55="Fail",ISBLANK(J55)),INDEX('Issue Code Table'!C:C,MATCH(N:N,'Issue Code Table'!A:A,0)),IF(M55="Critical",6,IF(M55="Significant",5,IF(M55="Moderate",3,2))))</f>
        <v>5</v>
      </c>
      <c r="AB55" s="87"/>
    </row>
    <row r="56" spans="1:28" s="29" customFormat="1" ht="83.15" customHeight="1" x14ac:dyDescent="0.35">
      <c r="A56" s="117" t="s">
        <v>792</v>
      </c>
      <c r="B56" s="142" t="s">
        <v>793</v>
      </c>
      <c r="C56" s="118" t="s">
        <v>794</v>
      </c>
      <c r="D56" s="119" t="s">
        <v>148</v>
      </c>
      <c r="E56" s="120" t="s">
        <v>795</v>
      </c>
      <c r="F56" s="120" t="s">
        <v>796</v>
      </c>
      <c r="G56" s="120" t="s">
        <v>797</v>
      </c>
      <c r="H56" s="120" t="s">
        <v>798</v>
      </c>
      <c r="I56" s="121"/>
      <c r="J56" s="122"/>
      <c r="K56" s="123" t="s">
        <v>799</v>
      </c>
      <c r="L56" s="124" t="s">
        <v>800</v>
      </c>
      <c r="M56" s="125" t="s">
        <v>625</v>
      </c>
      <c r="N56" s="135" t="s">
        <v>801</v>
      </c>
      <c r="O56" s="127" t="s">
        <v>802</v>
      </c>
      <c r="P56" s="116"/>
      <c r="Q56" s="128" t="s">
        <v>707</v>
      </c>
      <c r="R56" s="128" t="s">
        <v>803</v>
      </c>
      <c r="S56" s="134" t="s">
        <v>804</v>
      </c>
      <c r="T56" s="134" t="s">
        <v>805</v>
      </c>
      <c r="U56" s="134" t="s">
        <v>806</v>
      </c>
      <c r="V56" s="134"/>
      <c r="Y56" s="87"/>
      <c r="AA56" s="129" t="e">
        <f>IF(OR(J56="Fail",ISBLANK(J56)),INDEX('Issue Code Table'!C:C,MATCH(N:N,'Issue Code Table'!A:A,0)),IF(M56="Critical",6,IF(M56="Significant",5,IF(M56="Moderate",3,2))))</f>
        <v>#N/A</v>
      </c>
      <c r="AB56" s="87"/>
    </row>
    <row r="57" spans="1:28" s="29" customFormat="1" ht="111.65" customHeight="1" x14ac:dyDescent="0.35">
      <c r="A57" s="117" t="s">
        <v>807</v>
      </c>
      <c r="B57" s="118" t="s">
        <v>477</v>
      </c>
      <c r="C57" s="118" t="s">
        <v>478</v>
      </c>
      <c r="D57" s="119" t="s">
        <v>148</v>
      </c>
      <c r="E57" s="120" t="s">
        <v>808</v>
      </c>
      <c r="F57" s="120" t="s">
        <v>809</v>
      </c>
      <c r="G57" s="120" t="s">
        <v>810</v>
      </c>
      <c r="H57" s="120" t="s">
        <v>811</v>
      </c>
      <c r="I57" s="121"/>
      <c r="J57" s="122"/>
      <c r="K57" s="123" t="s">
        <v>812</v>
      </c>
      <c r="L57" s="124"/>
      <c r="M57" s="125" t="s">
        <v>154</v>
      </c>
      <c r="N57" s="135" t="s">
        <v>813</v>
      </c>
      <c r="O57" s="127" t="s">
        <v>814</v>
      </c>
      <c r="P57" s="116"/>
      <c r="Q57" s="128" t="s">
        <v>707</v>
      </c>
      <c r="R57" s="128" t="s">
        <v>815</v>
      </c>
      <c r="S57" s="134" t="s">
        <v>816</v>
      </c>
      <c r="T57" s="134" t="s">
        <v>817</v>
      </c>
      <c r="U57" s="134" t="s">
        <v>818</v>
      </c>
      <c r="V57" s="134" t="s">
        <v>819</v>
      </c>
      <c r="Y57" s="87"/>
      <c r="AA57" s="129">
        <f>IF(OR(J57="Fail",ISBLANK(J57)),INDEX('Issue Code Table'!C:C,MATCH(N:N,'Issue Code Table'!A:A,0)),IF(M57="Critical",6,IF(M57="Significant",5,IF(M57="Moderate",3,2))))</f>
        <v>5</v>
      </c>
      <c r="AB57" s="87"/>
    </row>
    <row r="58" spans="1:28" s="29" customFormat="1" ht="111.65" customHeight="1" x14ac:dyDescent="0.35">
      <c r="A58" s="117" t="s">
        <v>820</v>
      </c>
      <c r="B58" s="118" t="s">
        <v>714</v>
      </c>
      <c r="C58" s="118" t="s">
        <v>715</v>
      </c>
      <c r="D58" s="119" t="s">
        <v>148</v>
      </c>
      <c r="E58" s="120" t="s">
        <v>821</v>
      </c>
      <c r="F58" s="120" t="s">
        <v>822</v>
      </c>
      <c r="G58" s="120" t="s">
        <v>823</v>
      </c>
      <c r="H58" s="120" t="s">
        <v>824</v>
      </c>
      <c r="I58" s="121"/>
      <c r="J58" s="122"/>
      <c r="K58" s="123" t="s">
        <v>825</v>
      </c>
      <c r="L58" s="124"/>
      <c r="M58" s="125" t="s">
        <v>154</v>
      </c>
      <c r="N58" s="135" t="s">
        <v>826</v>
      </c>
      <c r="O58" s="127" t="s">
        <v>827</v>
      </c>
      <c r="P58" s="116"/>
      <c r="Q58" s="128" t="s">
        <v>707</v>
      </c>
      <c r="R58" s="128" t="s">
        <v>828</v>
      </c>
      <c r="S58" s="134" t="s">
        <v>829</v>
      </c>
      <c r="T58" s="134" t="s">
        <v>830</v>
      </c>
      <c r="U58" s="134" t="s">
        <v>831</v>
      </c>
      <c r="V58" s="134" t="s">
        <v>832</v>
      </c>
      <c r="Y58" s="87"/>
      <c r="AA58" s="129">
        <f>IF(OR(J58="Fail",ISBLANK(J58)),INDEX('Issue Code Table'!C:C,MATCH(N:N,'Issue Code Table'!A:A,0)),IF(M58="Critical",6,IF(M58="Significant",5,IF(M58="Moderate",3,2))))</f>
        <v>5</v>
      </c>
      <c r="AB58" s="87"/>
    </row>
    <row r="59" spans="1:28" s="29" customFormat="1" ht="111.65" customHeight="1" x14ac:dyDescent="0.35">
      <c r="A59" s="117" t="s">
        <v>833</v>
      </c>
      <c r="B59" s="138" t="s">
        <v>297</v>
      </c>
      <c r="C59" s="118" t="s">
        <v>298</v>
      </c>
      <c r="D59" s="119" t="s">
        <v>132</v>
      </c>
      <c r="E59" s="120" t="s">
        <v>834</v>
      </c>
      <c r="F59" s="120" t="s">
        <v>835</v>
      </c>
      <c r="G59" s="120" t="s">
        <v>836</v>
      </c>
      <c r="H59" s="120" t="s">
        <v>837</v>
      </c>
      <c r="I59" s="121"/>
      <c r="J59" s="122"/>
      <c r="K59" s="123" t="s">
        <v>838</v>
      </c>
      <c r="L59" s="124"/>
      <c r="M59" s="130" t="s">
        <v>154</v>
      </c>
      <c r="N59" s="135" t="s">
        <v>250</v>
      </c>
      <c r="O59" s="127" t="s">
        <v>251</v>
      </c>
      <c r="P59" s="116"/>
      <c r="Q59" s="128" t="s">
        <v>707</v>
      </c>
      <c r="R59" s="128" t="s">
        <v>839</v>
      </c>
      <c r="S59" s="134" t="s">
        <v>840</v>
      </c>
      <c r="T59" s="134" t="s">
        <v>841</v>
      </c>
      <c r="U59" s="134" t="s">
        <v>842</v>
      </c>
      <c r="V59" s="134" t="s">
        <v>843</v>
      </c>
      <c r="Y59" s="87"/>
      <c r="AA59" s="129">
        <f>IF(OR(J59="Fail",ISBLANK(J59)),INDEX('Issue Code Table'!C:C,MATCH(N:N,'Issue Code Table'!A:A,0)),IF(M59="Critical",6,IF(M59="Significant",5,IF(M59="Moderate",3,2))))</f>
        <v>5</v>
      </c>
      <c r="AB59" s="87"/>
    </row>
    <row r="60" spans="1:28" s="29" customFormat="1" ht="111.65" customHeight="1" x14ac:dyDescent="0.35">
      <c r="A60" s="117" t="s">
        <v>844</v>
      </c>
      <c r="B60" s="118" t="s">
        <v>243</v>
      </c>
      <c r="C60" s="118" t="s">
        <v>244</v>
      </c>
      <c r="D60" s="119" t="s">
        <v>148</v>
      </c>
      <c r="E60" s="120" t="s">
        <v>845</v>
      </c>
      <c r="F60" s="120" t="s">
        <v>846</v>
      </c>
      <c r="G60" s="120" t="s">
        <v>847</v>
      </c>
      <c r="H60" s="120" t="s">
        <v>848</v>
      </c>
      <c r="I60" s="121"/>
      <c r="J60" s="122"/>
      <c r="K60" s="123" t="s">
        <v>849</v>
      </c>
      <c r="L60" s="124"/>
      <c r="M60" s="125" t="s">
        <v>154</v>
      </c>
      <c r="N60" s="135" t="s">
        <v>850</v>
      </c>
      <c r="O60" s="127" t="s">
        <v>851</v>
      </c>
      <c r="P60" s="116"/>
      <c r="Q60" s="128" t="s">
        <v>852</v>
      </c>
      <c r="R60" s="128" t="s">
        <v>853</v>
      </c>
      <c r="S60" s="134" t="s">
        <v>854</v>
      </c>
      <c r="T60" s="134" t="s">
        <v>855</v>
      </c>
      <c r="U60" s="134" t="s">
        <v>856</v>
      </c>
      <c r="V60" s="134" t="s">
        <v>857</v>
      </c>
      <c r="Y60" s="87"/>
      <c r="AA60" s="129">
        <f>IF(OR(J60="Fail",ISBLANK(J60)),INDEX('Issue Code Table'!C:C,MATCH(N:N,'Issue Code Table'!A:A,0)),IF(M60="Critical",6,IF(M60="Significant",5,IF(M60="Moderate",3,2))))</f>
        <v>4</v>
      </c>
      <c r="AB60" s="87"/>
    </row>
    <row r="61" spans="1:28" s="29" customFormat="1" ht="81.75" customHeight="1" x14ac:dyDescent="0.35">
      <c r="A61" s="117" t="s">
        <v>858</v>
      </c>
      <c r="B61" s="118" t="s">
        <v>714</v>
      </c>
      <c r="C61" s="118" t="s">
        <v>715</v>
      </c>
      <c r="D61" s="119" t="s">
        <v>148</v>
      </c>
      <c r="E61" s="120" t="s">
        <v>859</v>
      </c>
      <c r="F61" s="120" t="s">
        <v>860</v>
      </c>
      <c r="G61" s="120" t="s">
        <v>861</v>
      </c>
      <c r="H61" s="120" t="s">
        <v>862</v>
      </c>
      <c r="I61" s="121"/>
      <c r="J61" s="122"/>
      <c r="K61" s="123" t="s">
        <v>863</v>
      </c>
      <c r="L61" s="124"/>
      <c r="M61" s="125" t="s">
        <v>154</v>
      </c>
      <c r="N61" s="135" t="s">
        <v>850</v>
      </c>
      <c r="O61" s="127" t="s">
        <v>851</v>
      </c>
      <c r="P61" s="116"/>
      <c r="Q61" s="128" t="s">
        <v>852</v>
      </c>
      <c r="R61" s="128" t="s">
        <v>864</v>
      </c>
      <c r="S61" s="134" t="s">
        <v>865</v>
      </c>
      <c r="T61" s="134" t="s">
        <v>866</v>
      </c>
      <c r="U61" s="134" t="s">
        <v>867</v>
      </c>
      <c r="V61" s="134" t="s">
        <v>868</v>
      </c>
      <c r="Y61" s="87"/>
      <c r="AA61" s="129">
        <f>IF(OR(J61="Fail",ISBLANK(J61)),INDEX('Issue Code Table'!C:C,MATCH(N:N,'Issue Code Table'!A:A,0)),IF(M61="Critical",6,IF(M61="Significant",5,IF(M61="Moderate",3,2))))</f>
        <v>4</v>
      </c>
      <c r="AB61" s="87"/>
    </row>
    <row r="62" spans="1:28" s="29" customFormat="1" ht="111.65" customHeight="1" x14ac:dyDescent="0.35">
      <c r="A62" s="117" t="s">
        <v>869</v>
      </c>
      <c r="B62" s="118" t="s">
        <v>714</v>
      </c>
      <c r="C62" s="118" t="s">
        <v>715</v>
      </c>
      <c r="D62" s="119" t="s">
        <v>148</v>
      </c>
      <c r="E62" s="120" t="s">
        <v>870</v>
      </c>
      <c r="F62" s="120" t="s">
        <v>871</v>
      </c>
      <c r="G62" s="120" t="s">
        <v>872</v>
      </c>
      <c r="H62" s="120" t="s">
        <v>873</v>
      </c>
      <c r="I62" s="121"/>
      <c r="J62" s="122"/>
      <c r="K62" s="123" t="s">
        <v>874</v>
      </c>
      <c r="L62" s="124"/>
      <c r="M62" s="125" t="s">
        <v>154</v>
      </c>
      <c r="N62" s="135" t="s">
        <v>850</v>
      </c>
      <c r="O62" s="127" t="s">
        <v>851</v>
      </c>
      <c r="P62" s="116"/>
      <c r="Q62" s="128" t="s">
        <v>852</v>
      </c>
      <c r="R62" s="128" t="s">
        <v>875</v>
      </c>
      <c r="S62" s="134" t="s">
        <v>876</v>
      </c>
      <c r="T62" s="134" t="s">
        <v>877</v>
      </c>
      <c r="U62" s="134" t="s">
        <v>878</v>
      </c>
      <c r="V62" s="134" t="s">
        <v>879</v>
      </c>
      <c r="Y62" s="87"/>
      <c r="AA62" s="129">
        <f>IF(OR(J62="Fail",ISBLANK(J62)),INDEX('Issue Code Table'!C:C,MATCH(N:N,'Issue Code Table'!A:A,0)),IF(M62="Critical",6,IF(M62="Significant",5,IF(M62="Moderate",3,2))))</f>
        <v>4</v>
      </c>
      <c r="AB62" s="87"/>
    </row>
    <row r="63" spans="1:28" s="29" customFormat="1" ht="82.5" customHeight="1" x14ac:dyDescent="0.35">
      <c r="A63" s="117" t="s">
        <v>880</v>
      </c>
      <c r="B63" s="118" t="s">
        <v>740</v>
      </c>
      <c r="C63" s="118" t="s">
        <v>741</v>
      </c>
      <c r="D63" s="119" t="s">
        <v>148</v>
      </c>
      <c r="E63" s="120" t="s">
        <v>881</v>
      </c>
      <c r="F63" s="120" t="s">
        <v>882</v>
      </c>
      <c r="G63" s="120" t="s">
        <v>883</v>
      </c>
      <c r="H63" s="120" t="s">
        <v>884</v>
      </c>
      <c r="I63" s="121"/>
      <c r="J63" s="122"/>
      <c r="K63" s="123" t="s">
        <v>885</v>
      </c>
      <c r="L63" s="124" t="s">
        <v>886</v>
      </c>
      <c r="M63" s="125" t="s">
        <v>154</v>
      </c>
      <c r="N63" s="135" t="s">
        <v>887</v>
      </c>
      <c r="O63" s="127" t="s">
        <v>888</v>
      </c>
      <c r="P63" s="116"/>
      <c r="Q63" s="128" t="s">
        <v>889</v>
      </c>
      <c r="R63" s="128" t="s">
        <v>890</v>
      </c>
      <c r="S63" s="134" t="s">
        <v>891</v>
      </c>
      <c r="T63" s="134" t="s">
        <v>892</v>
      </c>
      <c r="U63" s="134" t="s">
        <v>893</v>
      </c>
      <c r="V63" s="134" t="s">
        <v>894</v>
      </c>
      <c r="Y63" s="87"/>
      <c r="AA63" s="129">
        <f>IF(OR(J63="Fail",ISBLANK(J63)),INDEX('Issue Code Table'!C:C,MATCH(N:N,'Issue Code Table'!A:A,0)),IF(M63="Critical",6,IF(M63="Significant",5,IF(M63="Moderate",3,2))))</f>
        <v>5</v>
      </c>
      <c r="AB63" s="87"/>
    </row>
    <row r="64" spans="1:28" s="29" customFormat="1" ht="83.15" customHeight="1" x14ac:dyDescent="0.35">
      <c r="A64" s="117" t="s">
        <v>895</v>
      </c>
      <c r="B64" s="118" t="s">
        <v>755</v>
      </c>
      <c r="C64" s="118" t="s">
        <v>756</v>
      </c>
      <c r="D64" s="119" t="s">
        <v>148</v>
      </c>
      <c r="E64" s="120" t="s">
        <v>896</v>
      </c>
      <c r="F64" s="120" t="s">
        <v>897</v>
      </c>
      <c r="G64" s="120" t="s">
        <v>898</v>
      </c>
      <c r="H64" s="120" t="s">
        <v>899</v>
      </c>
      <c r="I64" s="121"/>
      <c r="J64" s="122"/>
      <c r="K64" s="123" t="s">
        <v>900</v>
      </c>
      <c r="L64" s="124" t="s">
        <v>901</v>
      </c>
      <c r="M64" s="125" t="s">
        <v>154</v>
      </c>
      <c r="N64" s="135" t="s">
        <v>902</v>
      </c>
      <c r="O64" s="127" t="s">
        <v>903</v>
      </c>
      <c r="P64" s="116"/>
      <c r="Q64" s="128" t="s">
        <v>889</v>
      </c>
      <c r="R64" s="128" t="s">
        <v>904</v>
      </c>
      <c r="S64" s="134" t="s">
        <v>905</v>
      </c>
      <c r="T64" s="134" t="s">
        <v>906</v>
      </c>
      <c r="U64" s="134" t="s">
        <v>907</v>
      </c>
      <c r="V64" s="134" t="s">
        <v>908</v>
      </c>
      <c r="Y64" s="87"/>
      <c r="AA64" s="129">
        <f>IF(OR(J64="Fail",ISBLANK(J64)),INDEX('Issue Code Table'!C:C,MATCH(N:N,'Issue Code Table'!A:A,0)),IF(M64="Critical",6,IF(M64="Significant",5,IF(M64="Moderate",3,2))))</f>
        <v>6</v>
      </c>
      <c r="AB64" s="87"/>
    </row>
    <row r="65" spans="1:28" s="29" customFormat="1" ht="83.15" customHeight="1" x14ac:dyDescent="0.35">
      <c r="A65" s="117" t="s">
        <v>909</v>
      </c>
      <c r="B65" s="118" t="s">
        <v>755</v>
      </c>
      <c r="C65" s="118" t="s">
        <v>756</v>
      </c>
      <c r="D65" s="119" t="s">
        <v>148</v>
      </c>
      <c r="E65" s="120" t="s">
        <v>910</v>
      </c>
      <c r="F65" s="120" t="s">
        <v>911</v>
      </c>
      <c r="G65" s="120" t="s">
        <v>912</v>
      </c>
      <c r="H65" s="120" t="s">
        <v>913</v>
      </c>
      <c r="I65" s="121"/>
      <c r="J65" s="122"/>
      <c r="K65" s="141" t="s">
        <v>900</v>
      </c>
      <c r="L65" s="124" t="s">
        <v>914</v>
      </c>
      <c r="M65" s="125" t="s">
        <v>154</v>
      </c>
      <c r="N65" s="135" t="s">
        <v>915</v>
      </c>
      <c r="O65" s="127" t="s">
        <v>916</v>
      </c>
      <c r="P65" s="116"/>
      <c r="Q65" s="128" t="s">
        <v>889</v>
      </c>
      <c r="R65" s="128" t="s">
        <v>917</v>
      </c>
      <c r="S65" s="134" t="s">
        <v>918</v>
      </c>
      <c r="T65" s="134" t="s">
        <v>919</v>
      </c>
      <c r="U65" s="134" t="s">
        <v>920</v>
      </c>
      <c r="V65" s="134" t="s">
        <v>921</v>
      </c>
      <c r="Y65" s="87"/>
      <c r="AA65" s="129">
        <f>IF(OR(J65="Fail",ISBLANK(J65)),INDEX('Issue Code Table'!C:C,MATCH(N:N,'Issue Code Table'!A:A,0)),IF(M65="Critical",6,IF(M65="Significant",5,IF(M65="Moderate",3,2))))</f>
        <v>5</v>
      </c>
      <c r="AB65" s="87"/>
    </row>
    <row r="66" spans="1:28" s="29" customFormat="1" ht="83.15" customHeight="1" x14ac:dyDescent="0.35">
      <c r="A66" s="117" t="s">
        <v>922</v>
      </c>
      <c r="B66" s="118" t="s">
        <v>755</v>
      </c>
      <c r="C66" s="118" t="s">
        <v>756</v>
      </c>
      <c r="D66" s="119" t="s">
        <v>148</v>
      </c>
      <c r="E66" s="120" t="s">
        <v>923</v>
      </c>
      <c r="F66" s="120" t="s">
        <v>924</v>
      </c>
      <c r="G66" s="120" t="s">
        <v>925</v>
      </c>
      <c r="H66" s="120" t="s">
        <v>926</v>
      </c>
      <c r="I66" s="121"/>
      <c r="J66" s="122"/>
      <c r="K66" s="123" t="s">
        <v>927</v>
      </c>
      <c r="L66" s="124" t="s">
        <v>928</v>
      </c>
      <c r="M66" s="125" t="s">
        <v>342</v>
      </c>
      <c r="N66" s="135" t="s">
        <v>929</v>
      </c>
      <c r="O66" s="127" t="s">
        <v>930</v>
      </c>
      <c r="P66" s="116"/>
      <c r="Q66" s="128" t="s">
        <v>889</v>
      </c>
      <c r="R66" s="128" t="s">
        <v>931</v>
      </c>
      <c r="S66" s="134" t="s">
        <v>932</v>
      </c>
      <c r="T66" s="134" t="s">
        <v>933</v>
      </c>
      <c r="U66" s="134" t="s">
        <v>934</v>
      </c>
      <c r="V66" s="134"/>
      <c r="Y66" s="87"/>
      <c r="AA66" s="129">
        <f>IF(OR(J66="Fail",ISBLANK(J66)),INDEX('Issue Code Table'!C:C,MATCH(N:N,'Issue Code Table'!A:A,0)),IF(M66="Critical",6,IF(M66="Significant",5,IF(M66="Moderate",3,2))))</f>
        <v>3</v>
      </c>
      <c r="AB66" s="87"/>
    </row>
    <row r="67" spans="1:28" s="29" customFormat="1" ht="83.15" customHeight="1" x14ac:dyDescent="0.35">
      <c r="A67" s="117" t="s">
        <v>935</v>
      </c>
      <c r="B67" s="118" t="s">
        <v>258</v>
      </c>
      <c r="C67" s="118" t="s">
        <v>936</v>
      </c>
      <c r="D67" s="119" t="s">
        <v>148</v>
      </c>
      <c r="E67" s="120" t="s">
        <v>937</v>
      </c>
      <c r="F67" s="120" t="s">
        <v>938</v>
      </c>
      <c r="G67" s="120" t="s">
        <v>939</v>
      </c>
      <c r="H67" s="120" t="s">
        <v>940</v>
      </c>
      <c r="I67" s="121"/>
      <c r="J67" s="122"/>
      <c r="K67" s="123" t="s">
        <v>941</v>
      </c>
      <c r="L67" s="124"/>
      <c r="M67" s="125" t="s">
        <v>342</v>
      </c>
      <c r="N67" s="135" t="s">
        <v>942</v>
      </c>
      <c r="O67" s="127" t="s">
        <v>943</v>
      </c>
      <c r="P67" s="116"/>
      <c r="Q67" s="128" t="s">
        <v>944</v>
      </c>
      <c r="R67" s="128" t="s">
        <v>945</v>
      </c>
      <c r="S67" s="134" t="s">
        <v>946</v>
      </c>
      <c r="T67" s="134" t="s">
        <v>947</v>
      </c>
      <c r="U67" s="134" t="s">
        <v>948</v>
      </c>
      <c r="V67" s="134"/>
      <c r="Y67" s="87"/>
      <c r="AA67" s="129">
        <f>IF(OR(J67="Fail",ISBLANK(J67)),INDEX('Issue Code Table'!C:C,MATCH(N:N,'Issue Code Table'!A:A,0)),IF(M67="Critical",6,IF(M67="Significant",5,IF(M67="Moderate",3,2))))</f>
        <v>3</v>
      </c>
      <c r="AB67" s="87"/>
    </row>
    <row r="68" spans="1:28" s="29" customFormat="1" ht="111.65" customHeight="1" x14ac:dyDescent="0.35">
      <c r="A68" s="117" t="s">
        <v>949</v>
      </c>
      <c r="B68" s="118" t="s">
        <v>297</v>
      </c>
      <c r="C68" s="118" t="s">
        <v>298</v>
      </c>
      <c r="D68" s="119" t="s">
        <v>148</v>
      </c>
      <c r="E68" s="120" t="s">
        <v>950</v>
      </c>
      <c r="F68" s="120" t="s">
        <v>951</v>
      </c>
      <c r="G68" s="120" t="s">
        <v>952</v>
      </c>
      <c r="H68" s="120" t="s">
        <v>953</v>
      </c>
      <c r="I68" s="121"/>
      <c r="J68" s="122"/>
      <c r="K68" s="123" t="s">
        <v>941</v>
      </c>
      <c r="L68" s="124"/>
      <c r="M68" s="125" t="s">
        <v>154</v>
      </c>
      <c r="N68" s="135" t="s">
        <v>224</v>
      </c>
      <c r="O68" s="127" t="s">
        <v>225</v>
      </c>
      <c r="P68" s="116"/>
      <c r="Q68" s="128" t="s">
        <v>944</v>
      </c>
      <c r="R68" s="128" t="s">
        <v>954</v>
      </c>
      <c r="S68" s="134" t="s">
        <v>955</v>
      </c>
      <c r="T68" s="134" t="s">
        <v>956</v>
      </c>
      <c r="U68" s="134" t="s">
        <v>957</v>
      </c>
      <c r="V68" s="134" t="s">
        <v>958</v>
      </c>
      <c r="Y68" s="87"/>
      <c r="AA68" s="129">
        <f>IF(OR(J68="Fail",ISBLANK(J68)),INDEX('Issue Code Table'!C:C,MATCH(N:N,'Issue Code Table'!A:A,0)),IF(M68="Critical",6,IF(M68="Significant",5,IF(M68="Moderate",3,2))))</f>
        <v>5</v>
      </c>
      <c r="AB68" s="87"/>
    </row>
    <row r="69" spans="1:28" s="29" customFormat="1" ht="83.15" customHeight="1" x14ac:dyDescent="0.35">
      <c r="A69" s="117" t="s">
        <v>959</v>
      </c>
      <c r="B69" s="118" t="s">
        <v>243</v>
      </c>
      <c r="C69" s="118" t="s">
        <v>244</v>
      </c>
      <c r="D69" s="119" t="s">
        <v>148</v>
      </c>
      <c r="E69" s="120" t="s">
        <v>960</v>
      </c>
      <c r="F69" s="120" t="s">
        <v>961</v>
      </c>
      <c r="G69" s="120" t="s">
        <v>962</v>
      </c>
      <c r="H69" s="120" t="s">
        <v>963</v>
      </c>
      <c r="I69" s="121"/>
      <c r="J69" s="122"/>
      <c r="K69" s="123" t="s">
        <v>964</v>
      </c>
      <c r="L69" s="124"/>
      <c r="M69" s="125" t="s">
        <v>154</v>
      </c>
      <c r="N69" s="135" t="s">
        <v>250</v>
      </c>
      <c r="O69" s="127" t="s">
        <v>251</v>
      </c>
      <c r="P69" s="116"/>
      <c r="Q69" s="128" t="s">
        <v>965</v>
      </c>
      <c r="R69" s="128" t="s">
        <v>966</v>
      </c>
      <c r="S69" s="134" t="s">
        <v>967</v>
      </c>
      <c r="T69" s="134" t="s">
        <v>968</v>
      </c>
      <c r="U69" s="134" t="s">
        <v>969</v>
      </c>
      <c r="V69" s="134" t="s">
        <v>970</v>
      </c>
      <c r="Y69" s="87"/>
      <c r="AA69" s="129">
        <f>IF(OR(J69="Fail",ISBLANK(J69)),INDEX('Issue Code Table'!C:C,MATCH(N:N,'Issue Code Table'!A:A,0)),IF(M69="Critical",6,IF(M69="Significant",5,IF(M69="Moderate",3,2))))</f>
        <v>5</v>
      </c>
      <c r="AB69" s="87"/>
    </row>
    <row r="70" spans="1:28" s="29" customFormat="1" ht="83.15" customHeight="1" x14ac:dyDescent="0.35">
      <c r="A70" s="117" t="s">
        <v>971</v>
      </c>
      <c r="B70" s="120" t="s">
        <v>243</v>
      </c>
      <c r="C70" s="118" t="s">
        <v>244</v>
      </c>
      <c r="D70" s="119" t="s">
        <v>148</v>
      </c>
      <c r="E70" s="120" t="s">
        <v>972</v>
      </c>
      <c r="F70" s="120" t="s">
        <v>973</v>
      </c>
      <c r="G70" s="120" t="s">
        <v>974</v>
      </c>
      <c r="H70" s="120" t="s">
        <v>975</v>
      </c>
      <c r="I70" s="121"/>
      <c r="J70" s="122"/>
      <c r="K70" s="123" t="s">
        <v>976</v>
      </c>
      <c r="L70" s="124"/>
      <c r="M70" s="125" t="s">
        <v>154</v>
      </c>
      <c r="N70" s="135" t="s">
        <v>224</v>
      </c>
      <c r="O70" s="127" t="s">
        <v>225</v>
      </c>
      <c r="P70" s="116"/>
      <c r="Q70" s="128" t="s">
        <v>965</v>
      </c>
      <c r="R70" s="128" t="s">
        <v>977</v>
      </c>
      <c r="S70" s="134" t="s">
        <v>978</v>
      </c>
      <c r="T70" s="134" t="s">
        <v>979</v>
      </c>
      <c r="U70" s="134" t="s">
        <v>980</v>
      </c>
      <c r="V70" s="134" t="s">
        <v>981</v>
      </c>
      <c r="Y70" s="87"/>
      <c r="AA70" s="129">
        <f>IF(OR(J70="Fail",ISBLANK(J70)),INDEX('Issue Code Table'!C:C,MATCH(N:N,'Issue Code Table'!A:A,0)),IF(M70="Critical",6,IF(M70="Significant",5,IF(M70="Moderate",3,2))))</f>
        <v>5</v>
      </c>
      <c r="AB70" s="87"/>
    </row>
    <row r="71" spans="1:28" s="29" customFormat="1" ht="111.65" customHeight="1" x14ac:dyDescent="0.35">
      <c r="A71" s="117" t="s">
        <v>982</v>
      </c>
      <c r="B71" s="120" t="s">
        <v>983</v>
      </c>
      <c r="C71" s="118" t="s">
        <v>984</v>
      </c>
      <c r="D71" s="119" t="s">
        <v>132</v>
      </c>
      <c r="E71" s="120" t="s">
        <v>985</v>
      </c>
      <c r="F71" s="120" t="s">
        <v>986</v>
      </c>
      <c r="G71" s="120" t="s">
        <v>987</v>
      </c>
      <c r="H71" s="120" t="s">
        <v>988</v>
      </c>
      <c r="I71" s="121"/>
      <c r="J71" s="122"/>
      <c r="K71" s="123" t="s">
        <v>989</v>
      </c>
      <c r="L71" s="124"/>
      <c r="M71" s="125" t="s">
        <v>154</v>
      </c>
      <c r="N71" s="135" t="s">
        <v>747</v>
      </c>
      <c r="O71" s="127" t="s">
        <v>748</v>
      </c>
      <c r="P71" s="116"/>
      <c r="Q71" s="128" t="s">
        <v>965</v>
      </c>
      <c r="R71" s="128" t="s">
        <v>990</v>
      </c>
      <c r="S71" s="134" t="s">
        <v>991</v>
      </c>
      <c r="T71" s="134" t="s">
        <v>992</v>
      </c>
      <c r="U71" s="134" t="s">
        <v>993</v>
      </c>
      <c r="V71" s="134" t="s">
        <v>994</v>
      </c>
      <c r="Y71" s="87"/>
      <c r="AA71" s="129">
        <f>IF(OR(J71="Fail",ISBLANK(J71)),INDEX('Issue Code Table'!C:C,MATCH(N:N,'Issue Code Table'!A:A,0)),IF(M71="Critical",6,IF(M71="Significant",5,IF(M71="Moderate",3,2))))</f>
        <v>7</v>
      </c>
      <c r="AB71" s="87"/>
    </row>
    <row r="72" spans="1:28" s="29" customFormat="1" ht="111.65" customHeight="1" x14ac:dyDescent="0.35">
      <c r="A72" s="117" t="s">
        <v>995</v>
      </c>
      <c r="B72" s="118" t="s">
        <v>983</v>
      </c>
      <c r="C72" s="118" t="s">
        <v>984</v>
      </c>
      <c r="D72" s="119" t="s">
        <v>148</v>
      </c>
      <c r="E72" s="120" t="s">
        <v>996</v>
      </c>
      <c r="F72" s="120" t="s">
        <v>997</v>
      </c>
      <c r="G72" s="120" t="s">
        <v>998</v>
      </c>
      <c r="H72" s="120" t="s">
        <v>999</v>
      </c>
      <c r="I72" s="121"/>
      <c r="J72" s="122"/>
      <c r="K72" s="123" t="s">
        <v>1000</v>
      </c>
      <c r="L72" s="124"/>
      <c r="M72" s="125" t="s">
        <v>154</v>
      </c>
      <c r="N72" s="135" t="s">
        <v>747</v>
      </c>
      <c r="O72" s="127" t="s">
        <v>748</v>
      </c>
      <c r="P72" s="116"/>
      <c r="Q72" s="128" t="s">
        <v>965</v>
      </c>
      <c r="R72" s="128" t="s">
        <v>1001</v>
      </c>
      <c r="S72" s="134" t="s">
        <v>1002</v>
      </c>
      <c r="T72" s="134" t="s">
        <v>1003</v>
      </c>
      <c r="U72" s="134" t="s">
        <v>1004</v>
      </c>
      <c r="V72" s="134" t="s">
        <v>1005</v>
      </c>
      <c r="Y72" s="87"/>
      <c r="AA72" s="129">
        <f>IF(OR(J72="Fail",ISBLANK(J72)),INDEX('Issue Code Table'!C:C,MATCH(N:N,'Issue Code Table'!A:A,0)),IF(M72="Critical",6,IF(M72="Significant",5,IF(M72="Moderate",3,2))))</f>
        <v>7</v>
      </c>
      <c r="AB72" s="87"/>
    </row>
    <row r="73" spans="1:28" s="29" customFormat="1" ht="111.65" customHeight="1" x14ac:dyDescent="0.35">
      <c r="A73" s="117" t="s">
        <v>1006</v>
      </c>
      <c r="B73" s="118" t="s">
        <v>258</v>
      </c>
      <c r="C73" s="118" t="s">
        <v>1007</v>
      </c>
      <c r="D73" s="119" t="s">
        <v>148</v>
      </c>
      <c r="E73" s="120" t="s">
        <v>1008</v>
      </c>
      <c r="F73" s="120" t="s">
        <v>1009</v>
      </c>
      <c r="G73" s="120" t="s">
        <v>1010</v>
      </c>
      <c r="H73" s="120" t="s">
        <v>1011</v>
      </c>
      <c r="I73" s="121"/>
      <c r="J73" s="122"/>
      <c r="K73" s="123" t="s">
        <v>1012</v>
      </c>
      <c r="L73" s="124"/>
      <c r="M73" s="125" t="s">
        <v>154</v>
      </c>
      <c r="N73" s="135" t="s">
        <v>1013</v>
      </c>
      <c r="O73" s="127" t="s">
        <v>1014</v>
      </c>
      <c r="P73" s="116"/>
      <c r="Q73" s="128" t="s">
        <v>965</v>
      </c>
      <c r="R73" s="128" t="s">
        <v>1015</v>
      </c>
      <c r="S73" s="134" t="s">
        <v>1016</v>
      </c>
      <c r="T73" s="134" t="s">
        <v>1017</v>
      </c>
      <c r="U73" s="134" t="s">
        <v>1018</v>
      </c>
      <c r="V73" s="134" t="s">
        <v>1019</v>
      </c>
      <c r="Y73" s="87"/>
      <c r="AA73" s="129">
        <f>IF(OR(J73="Fail",ISBLANK(J73)),INDEX('Issue Code Table'!C:C,MATCH(N:N,'Issue Code Table'!A:A,0)),IF(M73="Critical",6,IF(M73="Significant",5,IF(M73="Moderate",3,2))))</f>
        <v>6</v>
      </c>
      <c r="AB73" s="87"/>
    </row>
    <row r="74" spans="1:28" s="29" customFormat="1" ht="111.65" customHeight="1" x14ac:dyDescent="0.35">
      <c r="A74" s="117" t="s">
        <v>1020</v>
      </c>
      <c r="B74" s="118" t="s">
        <v>714</v>
      </c>
      <c r="C74" s="118" t="s">
        <v>715</v>
      </c>
      <c r="D74" s="119" t="s">
        <v>148</v>
      </c>
      <c r="E74" s="120" t="s">
        <v>1021</v>
      </c>
      <c r="F74" s="120" t="s">
        <v>1022</v>
      </c>
      <c r="G74" s="120" t="s">
        <v>1023</v>
      </c>
      <c r="H74" s="120" t="s">
        <v>1024</v>
      </c>
      <c r="I74" s="130"/>
      <c r="J74" s="122"/>
      <c r="K74" s="123" t="s">
        <v>1025</v>
      </c>
      <c r="L74" s="124"/>
      <c r="M74" s="125" t="s">
        <v>154</v>
      </c>
      <c r="N74" s="126" t="s">
        <v>250</v>
      </c>
      <c r="O74" s="127" t="s">
        <v>251</v>
      </c>
      <c r="P74" s="140"/>
      <c r="Q74" s="128" t="s">
        <v>1026</v>
      </c>
      <c r="R74" s="128" t="s">
        <v>1027</v>
      </c>
      <c r="S74" s="134" t="s">
        <v>1028</v>
      </c>
      <c r="T74" s="134" t="s">
        <v>1029</v>
      </c>
      <c r="U74" s="134" t="s">
        <v>1029</v>
      </c>
      <c r="V74" s="134" t="s">
        <v>1030</v>
      </c>
      <c r="Y74" s="87"/>
      <c r="AA74" s="129">
        <f>IF(OR(J74="Fail",ISBLANK(J74)),INDEX('Issue Code Table'!C:C,MATCH(N:N,'Issue Code Table'!A:A,0)),IF(M74="Critical",6,IF(M74="Significant",5,IF(M74="Moderate",3,2))))</f>
        <v>5</v>
      </c>
      <c r="AB74" s="87"/>
    </row>
    <row r="75" spans="1:28" ht="9" customHeight="1" x14ac:dyDescent="0.35">
      <c r="A75" s="147"/>
      <c r="B75" s="148"/>
      <c r="C75" s="147"/>
      <c r="D75" s="147"/>
      <c r="E75" s="147"/>
      <c r="F75" s="147"/>
      <c r="G75" s="147"/>
      <c r="H75" s="147"/>
      <c r="I75" s="147"/>
      <c r="J75" s="147"/>
      <c r="K75" s="147"/>
      <c r="L75" s="147"/>
      <c r="M75" s="147"/>
      <c r="N75" s="147"/>
      <c r="O75" s="147"/>
      <c r="P75" s="88"/>
      <c r="Q75" s="147"/>
      <c r="R75" s="147"/>
      <c r="S75" s="147"/>
      <c r="T75" s="147"/>
      <c r="U75" s="147"/>
      <c r="V75" s="147"/>
      <c r="AA75" s="147"/>
    </row>
    <row r="76" spans="1:28" customFormat="1" x14ac:dyDescent="0.35">
      <c r="Y76" s="93"/>
      <c r="AB76" s="93"/>
    </row>
    <row r="77" spans="1:28" customFormat="1" x14ac:dyDescent="0.35">
      <c r="H77" t="s">
        <v>1031</v>
      </c>
      <c r="Y77" s="93"/>
      <c r="AB77" s="93"/>
    </row>
    <row r="78" spans="1:28" customFormat="1" x14ac:dyDescent="0.35">
      <c r="G78" t="s">
        <v>58</v>
      </c>
      <c r="H78" t="s">
        <v>139</v>
      </c>
      <c r="Y78" s="93"/>
      <c r="AB78" s="93"/>
    </row>
    <row r="79" spans="1:28" customFormat="1" x14ac:dyDescent="0.35">
      <c r="G79" t="s">
        <v>59</v>
      </c>
      <c r="H79" t="s">
        <v>154</v>
      </c>
      <c r="Y79" s="93"/>
      <c r="AB79" s="93"/>
    </row>
    <row r="80" spans="1:28" customFormat="1" x14ac:dyDescent="0.35">
      <c r="G80" t="s">
        <v>47</v>
      </c>
      <c r="H80" t="s">
        <v>342</v>
      </c>
      <c r="Y80" s="93"/>
      <c r="AB80" s="93"/>
    </row>
    <row r="81" spans="1:332" customFormat="1" x14ac:dyDescent="0.35">
      <c r="G81" t="s">
        <v>1032</v>
      </c>
      <c r="H81" t="s">
        <v>625</v>
      </c>
      <c r="Y81" s="93"/>
      <c r="AB81" s="93"/>
    </row>
    <row r="82" spans="1:332" customFormat="1" x14ac:dyDescent="0.35">
      <c r="Y82" s="93"/>
      <c r="AB82" s="93"/>
    </row>
    <row r="83" spans="1:332" customFormat="1" x14ac:dyDescent="0.35">
      <c r="Y83" s="93"/>
      <c r="AB83" s="93"/>
    </row>
    <row r="85" spans="1:332" x14ac:dyDescent="0.35">
      <c r="G85" s="110"/>
    </row>
    <row r="86" spans="1:332" x14ac:dyDescent="0.35">
      <c r="G86" s="110"/>
    </row>
    <row r="87" spans="1:332" x14ac:dyDescent="0.35">
      <c r="G87" s="110"/>
    </row>
    <row r="88" spans="1:332" x14ac:dyDescent="0.35">
      <c r="G88" s="110"/>
    </row>
    <row r="89" spans="1:332" x14ac:dyDescent="0.35">
      <c r="G89" s="110"/>
    </row>
    <row r="90" spans="1:332" x14ac:dyDescent="0.35">
      <c r="G90" s="110"/>
    </row>
    <row r="91" spans="1:332" x14ac:dyDescent="0.35">
      <c r="G91" s="110"/>
    </row>
    <row r="92" spans="1:332" s="29" customFormat="1" x14ac:dyDescent="0.35">
      <c r="A92" s="89"/>
      <c r="B92" s="90"/>
      <c r="C92" s="90"/>
      <c r="D92" s="91"/>
      <c r="E92" s="89"/>
      <c r="F92" s="89"/>
      <c r="G92" s="110"/>
      <c r="M92" s="85"/>
      <c r="N92" s="85"/>
      <c r="O92" s="91"/>
      <c r="P92" s="91"/>
      <c r="Q92" s="92"/>
      <c r="R92" s="92"/>
      <c r="S92" s="89"/>
      <c r="T92" s="89"/>
      <c r="U92" s="89"/>
      <c r="V92" s="89"/>
      <c r="Y92" s="89"/>
      <c r="AA92" s="89"/>
      <c r="AB92" s="89"/>
      <c r="AC92" s="89"/>
      <c r="AD92" s="89"/>
      <c r="AE92"/>
      <c r="AF92" s="89"/>
      <c r="AG92" s="89"/>
      <c r="AH92" s="89"/>
      <c r="AI92" s="89"/>
      <c r="AJ92" s="89"/>
      <c r="AK92" s="89"/>
      <c r="AL92" s="89"/>
      <c r="AM92" s="89"/>
      <c r="AN92" s="89"/>
      <c r="AO92" s="89"/>
      <c r="AP92" s="89"/>
      <c r="AQ92" s="89"/>
      <c r="AR92" s="89"/>
      <c r="AS92" s="89"/>
      <c r="AT92" s="89"/>
      <c r="AU92" s="89"/>
      <c r="AV92" s="89"/>
      <c r="AW92" s="89"/>
      <c r="AX92" s="89"/>
      <c r="AY92" s="89"/>
      <c r="AZ92" s="89"/>
      <c r="BA92" s="89"/>
      <c r="BB92" s="89"/>
      <c r="BC92" s="89"/>
      <c r="BD92" s="89"/>
      <c r="BE92" s="89"/>
      <c r="BF92" s="89"/>
      <c r="BG92" s="89"/>
      <c r="BH92" s="89"/>
      <c r="BI92" s="89"/>
      <c r="BJ92" s="89"/>
      <c r="BK92" s="89"/>
      <c r="BL92" s="89"/>
      <c r="BM92" s="89"/>
      <c r="BN92" s="89"/>
      <c r="BO92" s="89"/>
      <c r="BP92" s="89"/>
      <c r="BQ92" s="89"/>
      <c r="BR92" s="89"/>
      <c r="BS92" s="89"/>
      <c r="BT92" s="89"/>
      <c r="BU92" s="89"/>
      <c r="BV92" s="89"/>
      <c r="BW92" s="89"/>
      <c r="BX92" s="89"/>
      <c r="BY92" s="89"/>
      <c r="BZ92" s="89"/>
      <c r="CA92" s="89"/>
      <c r="CB92" s="89"/>
      <c r="CC92" s="89"/>
      <c r="CD92" s="89"/>
      <c r="CE92" s="89"/>
      <c r="CF92" s="89"/>
      <c r="CG92" s="89"/>
      <c r="CH92" s="89"/>
      <c r="CI92" s="89"/>
      <c r="CJ92" s="89"/>
      <c r="CK92" s="89"/>
      <c r="CL92" s="89"/>
      <c r="CM92" s="89"/>
      <c r="CN92" s="89"/>
      <c r="CO92" s="89"/>
      <c r="CP92" s="89"/>
      <c r="CQ92" s="89"/>
      <c r="CR92" s="89"/>
      <c r="CS92" s="89"/>
      <c r="CT92" s="89"/>
      <c r="CU92" s="89"/>
      <c r="CV92" s="89"/>
      <c r="CW92" s="89"/>
      <c r="CX92" s="89"/>
      <c r="CY92" s="89"/>
      <c r="CZ92" s="89"/>
      <c r="DA92" s="89"/>
      <c r="DB92" s="89"/>
      <c r="DC92" s="89"/>
      <c r="DD92" s="89"/>
      <c r="DE92" s="89"/>
      <c r="DF92" s="89"/>
      <c r="DG92" s="89"/>
      <c r="DH92" s="89"/>
      <c r="DI92" s="89"/>
      <c r="DJ92" s="89"/>
      <c r="DK92" s="89"/>
      <c r="DL92" s="89"/>
      <c r="DM92" s="89"/>
      <c r="DN92" s="89"/>
      <c r="DO92" s="89"/>
      <c r="DP92" s="89"/>
      <c r="DQ92" s="89"/>
      <c r="DR92" s="89"/>
      <c r="DS92" s="89"/>
      <c r="DT92" s="89"/>
      <c r="DU92" s="89"/>
      <c r="DV92" s="89"/>
      <c r="DW92" s="89"/>
      <c r="DX92" s="89"/>
      <c r="DY92" s="89"/>
      <c r="DZ92" s="89"/>
      <c r="EA92" s="89"/>
      <c r="EB92" s="89"/>
      <c r="EC92" s="89"/>
      <c r="ED92" s="89"/>
      <c r="EE92" s="89"/>
      <c r="EF92" s="89"/>
      <c r="EG92" s="89"/>
      <c r="EH92" s="89"/>
      <c r="EI92" s="89"/>
      <c r="EJ92" s="89"/>
      <c r="EK92" s="89"/>
      <c r="EL92" s="89"/>
      <c r="EM92" s="89"/>
      <c r="EN92" s="89"/>
      <c r="EO92" s="89"/>
      <c r="EP92" s="89"/>
      <c r="EQ92" s="89"/>
      <c r="ER92" s="89"/>
      <c r="ES92" s="89"/>
      <c r="ET92" s="89"/>
      <c r="EU92" s="89"/>
      <c r="EV92" s="89"/>
      <c r="EW92" s="89"/>
      <c r="EX92" s="89"/>
      <c r="EY92" s="89"/>
      <c r="EZ92" s="89"/>
      <c r="FA92" s="89"/>
      <c r="FB92" s="89"/>
      <c r="FC92" s="89"/>
      <c r="FD92" s="89"/>
      <c r="FE92" s="89"/>
      <c r="FF92" s="89"/>
      <c r="FG92" s="89"/>
      <c r="FH92" s="89"/>
      <c r="FI92" s="89"/>
      <c r="FJ92" s="89"/>
      <c r="FK92" s="89"/>
      <c r="FL92" s="89"/>
      <c r="FM92" s="89"/>
      <c r="FN92" s="89"/>
      <c r="FO92" s="89"/>
      <c r="FP92" s="89"/>
      <c r="FQ92" s="89"/>
      <c r="FR92" s="89"/>
      <c r="FS92" s="89"/>
      <c r="FT92" s="89"/>
      <c r="FU92" s="89"/>
      <c r="FV92" s="89"/>
      <c r="FW92" s="89"/>
      <c r="FX92" s="89"/>
      <c r="FY92" s="89"/>
      <c r="FZ92" s="89"/>
      <c r="GA92" s="89"/>
      <c r="GB92" s="89"/>
      <c r="GC92" s="89"/>
      <c r="GD92" s="89"/>
      <c r="GE92" s="89"/>
      <c r="GF92" s="89"/>
      <c r="GG92" s="89"/>
      <c r="GH92" s="89"/>
      <c r="GI92" s="89"/>
      <c r="GJ92" s="89"/>
      <c r="GK92" s="89"/>
      <c r="GL92" s="89"/>
      <c r="GM92" s="89"/>
      <c r="GN92" s="89"/>
      <c r="GO92" s="89"/>
      <c r="GP92" s="89"/>
      <c r="GQ92" s="89"/>
      <c r="GR92" s="89"/>
      <c r="GS92" s="89"/>
      <c r="GT92" s="89"/>
      <c r="GU92" s="89"/>
      <c r="GV92" s="89"/>
      <c r="GW92" s="89"/>
      <c r="GX92" s="89"/>
      <c r="GY92" s="89"/>
      <c r="GZ92" s="89"/>
      <c r="HA92" s="89"/>
      <c r="HB92" s="89"/>
      <c r="HC92" s="89"/>
      <c r="HD92" s="89"/>
      <c r="HE92" s="89"/>
      <c r="HF92" s="89"/>
      <c r="HG92" s="89"/>
      <c r="HH92" s="89"/>
      <c r="HI92" s="89"/>
      <c r="HJ92" s="89"/>
      <c r="HK92" s="89"/>
      <c r="HL92" s="89"/>
      <c r="HM92" s="89"/>
      <c r="HN92" s="89"/>
      <c r="HO92" s="89"/>
      <c r="HP92" s="89"/>
      <c r="HQ92" s="89"/>
      <c r="HR92" s="89"/>
      <c r="HS92" s="89"/>
      <c r="HT92" s="89"/>
      <c r="HU92" s="89"/>
      <c r="HV92" s="89"/>
      <c r="HW92" s="89"/>
      <c r="HX92" s="89"/>
      <c r="HY92" s="89"/>
      <c r="HZ92" s="89"/>
      <c r="IA92" s="89"/>
      <c r="IB92" s="89"/>
      <c r="IC92" s="89"/>
      <c r="ID92" s="89"/>
      <c r="IE92" s="89"/>
      <c r="IF92" s="89"/>
      <c r="IG92" s="89"/>
      <c r="IH92" s="89"/>
      <c r="II92" s="89"/>
      <c r="IJ92" s="89"/>
      <c r="IK92" s="89"/>
      <c r="IL92" s="89"/>
      <c r="IM92" s="89"/>
      <c r="IN92" s="89"/>
      <c r="IO92" s="89"/>
      <c r="IP92" s="89"/>
      <c r="IQ92" s="89"/>
      <c r="IR92" s="89"/>
      <c r="IS92" s="89"/>
      <c r="IT92" s="89"/>
      <c r="IU92" s="89"/>
      <c r="IV92" s="89"/>
      <c r="IW92" s="89"/>
      <c r="IX92" s="89"/>
      <c r="IY92" s="89"/>
      <c r="IZ92" s="89"/>
      <c r="JA92" s="89"/>
      <c r="JB92" s="89"/>
      <c r="JC92" s="89"/>
      <c r="JD92" s="89"/>
      <c r="JE92" s="89"/>
      <c r="JF92" s="89"/>
      <c r="JG92" s="89"/>
      <c r="JH92" s="89"/>
      <c r="JI92" s="89"/>
      <c r="JJ92" s="89"/>
      <c r="JK92" s="89"/>
      <c r="JL92" s="89"/>
      <c r="JM92" s="89"/>
      <c r="JN92" s="89"/>
      <c r="JO92" s="89"/>
      <c r="JP92" s="89"/>
      <c r="JQ92" s="89"/>
      <c r="JR92" s="89"/>
      <c r="JS92" s="89"/>
      <c r="JT92" s="89"/>
      <c r="JU92" s="89"/>
      <c r="JV92" s="89"/>
      <c r="JW92" s="89"/>
      <c r="JX92" s="89"/>
      <c r="JY92" s="89"/>
      <c r="JZ92" s="89"/>
      <c r="KA92" s="89"/>
      <c r="KB92" s="89"/>
      <c r="KC92" s="89"/>
      <c r="KD92" s="89"/>
      <c r="KE92" s="89"/>
      <c r="KF92" s="89"/>
      <c r="KG92" s="89"/>
      <c r="KH92" s="89"/>
      <c r="KI92" s="89"/>
      <c r="KJ92" s="89"/>
      <c r="KK92" s="89"/>
      <c r="KL92" s="89"/>
      <c r="KM92" s="89"/>
      <c r="KN92" s="89"/>
      <c r="KO92" s="89"/>
      <c r="KP92" s="89"/>
      <c r="KQ92" s="89"/>
      <c r="KR92" s="89"/>
      <c r="KS92" s="89"/>
      <c r="KT92" s="89"/>
      <c r="KU92" s="89"/>
      <c r="KV92" s="89"/>
      <c r="KW92" s="89"/>
      <c r="KX92" s="89"/>
      <c r="KY92" s="89"/>
      <c r="KZ92" s="89"/>
      <c r="LA92" s="89"/>
      <c r="LB92" s="89"/>
      <c r="LC92" s="89"/>
      <c r="LD92" s="89"/>
      <c r="LE92" s="89"/>
      <c r="LF92" s="89"/>
      <c r="LG92" s="89"/>
      <c r="LH92" s="89"/>
      <c r="LI92" s="89"/>
      <c r="LJ92" s="89"/>
      <c r="LK92" s="89"/>
      <c r="LL92" s="89"/>
      <c r="LM92" s="89"/>
      <c r="LN92" s="89"/>
      <c r="LO92" s="89"/>
      <c r="LP92" s="89"/>
      <c r="LQ92" s="89"/>
      <c r="LR92" s="89"/>
      <c r="LS92" s="89"/>
      <c r="LT92" s="89"/>
    </row>
    <row r="93" spans="1:332" s="29" customFormat="1" x14ac:dyDescent="0.35">
      <c r="A93" s="89"/>
      <c r="B93" s="90"/>
      <c r="C93" s="90"/>
      <c r="D93" s="91"/>
      <c r="E93" s="89"/>
      <c r="F93" s="89"/>
      <c r="G93" s="110"/>
      <c r="M93" s="85"/>
      <c r="N93" s="85"/>
      <c r="O93" s="91"/>
      <c r="P93" s="91"/>
      <c r="Q93" s="92"/>
      <c r="R93" s="92"/>
      <c r="S93" s="89"/>
      <c r="T93" s="89"/>
      <c r="U93" s="89"/>
      <c r="V93" s="89"/>
      <c r="Y93" s="89"/>
      <c r="AA93" s="89"/>
      <c r="AB93" s="89"/>
      <c r="AC93" s="89"/>
      <c r="AD93" s="89"/>
      <c r="AE93"/>
      <c r="AF93" s="89"/>
      <c r="AG93" s="89"/>
      <c r="AH93" s="89"/>
      <c r="AI93" s="89"/>
      <c r="AJ93" s="89"/>
      <c r="AK93" s="89"/>
      <c r="AL93" s="89"/>
      <c r="AM93" s="89"/>
      <c r="AN93" s="89"/>
      <c r="AO93" s="89"/>
      <c r="AP93" s="89"/>
      <c r="AQ93" s="89"/>
      <c r="AR93" s="89"/>
      <c r="AS93" s="89"/>
      <c r="AT93" s="89"/>
      <c r="AU93" s="89"/>
      <c r="AV93" s="89"/>
      <c r="AW93" s="89"/>
      <c r="AX93" s="89"/>
      <c r="AY93" s="89"/>
      <c r="AZ93" s="89"/>
      <c r="BA93" s="89"/>
      <c r="BB93" s="89"/>
      <c r="BC93" s="89"/>
      <c r="BD93" s="89"/>
      <c r="BE93" s="89"/>
      <c r="BF93" s="89"/>
      <c r="BG93" s="89"/>
      <c r="BH93" s="89"/>
      <c r="BI93" s="89"/>
      <c r="BJ93" s="89"/>
      <c r="BK93" s="89"/>
      <c r="BL93" s="89"/>
      <c r="BM93" s="89"/>
      <c r="BN93" s="89"/>
      <c r="BO93" s="89"/>
      <c r="BP93" s="89"/>
      <c r="BQ93" s="89"/>
      <c r="BR93" s="89"/>
      <c r="BS93" s="89"/>
      <c r="BT93" s="89"/>
      <c r="BU93" s="89"/>
      <c r="BV93" s="89"/>
      <c r="BW93" s="89"/>
      <c r="BX93" s="89"/>
      <c r="BY93" s="89"/>
      <c r="BZ93" s="89"/>
      <c r="CA93" s="89"/>
      <c r="CB93" s="89"/>
      <c r="CC93" s="89"/>
      <c r="CD93" s="89"/>
      <c r="CE93" s="89"/>
      <c r="CF93" s="89"/>
      <c r="CG93" s="89"/>
      <c r="CH93" s="89"/>
      <c r="CI93" s="89"/>
      <c r="CJ93" s="89"/>
      <c r="CK93" s="89"/>
      <c r="CL93" s="89"/>
      <c r="CM93" s="89"/>
      <c r="CN93" s="89"/>
      <c r="CO93" s="89"/>
      <c r="CP93" s="89"/>
      <c r="CQ93" s="89"/>
      <c r="CR93" s="89"/>
      <c r="CS93" s="89"/>
      <c r="CT93" s="89"/>
      <c r="CU93" s="89"/>
      <c r="CV93" s="89"/>
      <c r="CW93" s="89"/>
      <c r="CX93" s="89"/>
      <c r="CY93" s="89"/>
      <c r="CZ93" s="89"/>
      <c r="DA93" s="89"/>
      <c r="DB93" s="89"/>
      <c r="DC93" s="89"/>
      <c r="DD93" s="89"/>
      <c r="DE93" s="89"/>
      <c r="DF93" s="89"/>
      <c r="DG93" s="89"/>
      <c r="DH93" s="89"/>
      <c r="DI93" s="89"/>
      <c r="DJ93" s="89"/>
      <c r="DK93" s="89"/>
      <c r="DL93" s="89"/>
      <c r="DM93" s="89"/>
      <c r="DN93" s="89"/>
      <c r="DO93" s="89"/>
      <c r="DP93" s="89"/>
      <c r="DQ93" s="89"/>
      <c r="DR93" s="89"/>
      <c r="DS93" s="89"/>
      <c r="DT93" s="89"/>
      <c r="DU93" s="89"/>
      <c r="DV93" s="89"/>
      <c r="DW93" s="89"/>
      <c r="DX93" s="89"/>
      <c r="DY93" s="89"/>
      <c r="DZ93" s="89"/>
      <c r="EA93" s="89"/>
      <c r="EB93" s="89"/>
      <c r="EC93" s="89"/>
      <c r="ED93" s="89"/>
      <c r="EE93" s="89"/>
      <c r="EF93" s="89"/>
      <c r="EG93" s="89"/>
      <c r="EH93" s="89"/>
      <c r="EI93" s="89"/>
      <c r="EJ93" s="89"/>
      <c r="EK93" s="89"/>
      <c r="EL93" s="89"/>
      <c r="EM93" s="89"/>
      <c r="EN93" s="89"/>
      <c r="EO93" s="89"/>
      <c r="EP93" s="89"/>
      <c r="EQ93" s="89"/>
      <c r="ER93" s="89"/>
      <c r="ES93" s="89"/>
      <c r="ET93" s="89"/>
      <c r="EU93" s="89"/>
      <c r="EV93" s="89"/>
      <c r="EW93" s="89"/>
      <c r="EX93" s="89"/>
      <c r="EY93" s="89"/>
      <c r="EZ93" s="89"/>
      <c r="FA93" s="89"/>
      <c r="FB93" s="89"/>
      <c r="FC93" s="89"/>
      <c r="FD93" s="89"/>
      <c r="FE93" s="89"/>
      <c r="FF93" s="89"/>
      <c r="FG93" s="89"/>
      <c r="FH93" s="89"/>
      <c r="FI93" s="89"/>
      <c r="FJ93" s="89"/>
      <c r="FK93" s="89"/>
      <c r="FL93" s="89"/>
      <c r="FM93" s="89"/>
      <c r="FN93" s="89"/>
      <c r="FO93" s="89"/>
      <c r="FP93" s="89"/>
      <c r="FQ93" s="89"/>
      <c r="FR93" s="89"/>
      <c r="FS93" s="89"/>
      <c r="FT93" s="89"/>
      <c r="FU93" s="89"/>
      <c r="FV93" s="89"/>
      <c r="FW93" s="89"/>
      <c r="FX93" s="89"/>
      <c r="FY93" s="89"/>
      <c r="FZ93" s="89"/>
      <c r="GA93" s="89"/>
      <c r="GB93" s="89"/>
      <c r="GC93" s="89"/>
      <c r="GD93" s="89"/>
      <c r="GE93" s="89"/>
      <c r="GF93" s="89"/>
      <c r="GG93" s="89"/>
      <c r="GH93" s="89"/>
      <c r="GI93" s="89"/>
      <c r="GJ93" s="89"/>
      <c r="GK93" s="89"/>
      <c r="GL93" s="89"/>
      <c r="GM93" s="89"/>
      <c r="GN93" s="89"/>
      <c r="GO93" s="89"/>
      <c r="GP93" s="89"/>
      <c r="GQ93" s="89"/>
      <c r="GR93" s="89"/>
      <c r="GS93" s="89"/>
      <c r="GT93" s="89"/>
      <c r="GU93" s="89"/>
      <c r="GV93" s="89"/>
      <c r="GW93" s="89"/>
      <c r="GX93" s="89"/>
      <c r="GY93" s="89"/>
      <c r="GZ93" s="89"/>
      <c r="HA93" s="89"/>
      <c r="HB93" s="89"/>
      <c r="HC93" s="89"/>
      <c r="HD93" s="89"/>
      <c r="HE93" s="89"/>
      <c r="HF93" s="89"/>
      <c r="HG93" s="89"/>
      <c r="HH93" s="89"/>
      <c r="HI93" s="89"/>
      <c r="HJ93" s="89"/>
      <c r="HK93" s="89"/>
      <c r="HL93" s="89"/>
      <c r="HM93" s="89"/>
      <c r="HN93" s="89"/>
      <c r="HO93" s="89"/>
      <c r="HP93" s="89"/>
      <c r="HQ93" s="89"/>
      <c r="HR93" s="89"/>
      <c r="HS93" s="89"/>
      <c r="HT93" s="89"/>
      <c r="HU93" s="89"/>
      <c r="HV93" s="89"/>
      <c r="HW93" s="89"/>
      <c r="HX93" s="89"/>
      <c r="HY93" s="89"/>
      <c r="HZ93" s="89"/>
      <c r="IA93" s="89"/>
      <c r="IB93" s="89"/>
      <c r="IC93" s="89"/>
      <c r="ID93" s="89"/>
      <c r="IE93" s="89"/>
      <c r="IF93" s="89"/>
      <c r="IG93" s="89"/>
      <c r="IH93" s="89"/>
      <c r="II93" s="89"/>
      <c r="IJ93" s="89"/>
      <c r="IK93" s="89"/>
      <c r="IL93" s="89"/>
      <c r="IM93" s="89"/>
      <c r="IN93" s="89"/>
      <c r="IO93" s="89"/>
      <c r="IP93" s="89"/>
      <c r="IQ93" s="89"/>
      <c r="IR93" s="89"/>
      <c r="IS93" s="89"/>
      <c r="IT93" s="89"/>
      <c r="IU93" s="89"/>
      <c r="IV93" s="89"/>
      <c r="IW93" s="89"/>
      <c r="IX93" s="89"/>
      <c r="IY93" s="89"/>
      <c r="IZ93" s="89"/>
      <c r="JA93" s="89"/>
      <c r="JB93" s="89"/>
      <c r="JC93" s="89"/>
      <c r="JD93" s="89"/>
      <c r="JE93" s="89"/>
      <c r="JF93" s="89"/>
      <c r="JG93" s="89"/>
      <c r="JH93" s="89"/>
      <c r="JI93" s="89"/>
      <c r="JJ93" s="89"/>
      <c r="JK93" s="89"/>
      <c r="JL93" s="89"/>
      <c r="JM93" s="89"/>
      <c r="JN93" s="89"/>
      <c r="JO93" s="89"/>
      <c r="JP93" s="89"/>
      <c r="JQ93" s="89"/>
      <c r="JR93" s="89"/>
      <c r="JS93" s="89"/>
      <c r="JT93" s="89"/>
      <c r="JU93" s="89"/>
      <c r="JV93" s="89"/>
      <c r="JW93" s="89"/>
      <c r="JX93" s="89"/>
      <c r="JY93" s="89"/>
      <c r="JZ93" s="89"/>
      <c r="KA93" s="89"/>
      <c r="KB93" s="89"/>
      <c r="KC93" s="89"/>
      <c r="KD93" s="89"/>
      <c r="KE93" s="89"/>
      <c r="KF93" s="89"/>
      <c r="KG93" s="89"/>
      <c r="KH93" s="89"/>
      <c r="KI93" s="89"/>
      <c r="KJ93" s="89"/>
      <c r="KK93" s="89"/>
      <c r="KL93" s="89"/>
      <c r="KM93" s="89"/>
      <c r="KN93" s="89"/>
      <c r="KO93" s="89"/>
      <c r="KP93" s="89"/>
      <c r="KQ93" s="89"/>
      <c r="KR93" s="89"/>
      <c r="KS93" s="89"/>
      <c r="KT93" s="89"/>
      <c r="KU93" s="89"/>
      <c r="KV93" s="89"/>
      <c r="KW93" s="89"/>
      <c r="KX93" s="89"/>
      <c r="KY93" s="89"/>
      <c r="KZ93" s="89"/>
      <c r="LA93" s="89"/>
      <c r="LB93" s="89"/>
      <c r="LC93" s="89"/>
      <c r="LD93" s="89"/>
      <c r="LE93" s="89"/>
      <c r="LF93" s="89"/>
      <c r="LG93" s="89"/>
      <c r="LH93" s="89"/>
      <c r="LI93" s="89"/>
      <c r="LJ93" s="89"/>
      <c r="LK93" s="89"/>
      <c r="LL93" s="89"/>
      <c r="LM93" s="89"/>
      <c r="LN93" s="89"/>
      <c r="LO93" s="89"/>
      <c r="LP93" s="89"/>
      <c r="LQ93" s="89"/>
      <c r="LR93" s="89"/>
      <c r="LS93" s="89"/>
      <c r="LT93" s="89"/>
    </row>
    <row r="94" spans="1:332" s="29" customFormat="1" x14ac:dyDescent="0.35">
      <c r="A94" s="89"/>
      <c r="B94" s="90"/>
      <c r="C94" s="90"/>
      <c r="D94" s="91"/>
      <c r="E94" s="89"/>
      <c r="F94" s="89"/>
      <c r="G94" s="110"/>
      <c r="M94" s="85"/>
      <c r="N94" s="85"/>
      <c r="O94" s="91"/>
      <c r="P94" s="91"/>
      <c r="Q94" s="92"/>
      <c r="R94" s="92"/>
      <c r="S94" s="89"/>
      <c r="T94" s="89"/>
      <c r="U94" s="89"/>
      <c r="V94" s="89"/>
      <c r="Y94" s="89"/>
      <c r="AA94" s="89"/>
      <c r="AB94" s="89"/>
      <c r="AC94" s="89"/>
      <c r="AD94" s="89"/>
      <c r="AE94"/>
      <c r="AF94" s="89"/>
      <c r="AG94" s="89"/>
      <c r="AH94" s="89"/>
      <c r="AI94" s="89"/>
      <c r="AJ94" s="89"/>
      <c r="AK94" s="89"/>
      <c r="AL94" s="89"/>
      <c r="AM94" s="89"/>
      <c r="AN94" s="89"/>
      <c r="AO94" s="89"/>
      <c r="AP94" s="89"/>
      <c r="AQ94" s="89"/>
      <c r="AR94" s="89"/>
      <c r="AS94" s="89"/>
      <c r="AT94" s="89"/>
      <c r="AU94" s="89"/>
      <c r="AV94" s="89"/>
      <c r="AW94" s="89"/>
      <c r="AX94" s="89"/>
      <c r="AY94" s="89"/>
      <c r="AZ94" s="89"/>
      <c r="BA94" s="89"/>
      <c r="BB94" s="89"/>
      <c r="BC94" s="89"/>
      <c r="BD94" s="89"/>
      <c r="BE94" s="89"/>
      <c r="BF94" s="89"/>
      <c r="BG94" s="89"/>
      <c r="BH94" s="89"/>
      <c r="BI94" s="89"/>
      <c r="BJ94" s="89"/>
      <c r="BK94" s="89"/>
      <c r="BL94" s="89"/>
      <c r="BM94" s="89"/>
      <c r="BN94" s="89"/>
      <c r="BO94" s="89"/>
      <c r="BP94" s="89"/>
      <c r="BQ94" s="89"/>
      <c r="BR94" s="89"/>
      <c r="BS94" s="89"/>
      <c r="BT94" s="89"/>
      <c r="BU94" s="89"/>
      <c r="BV94" s="89"/>
      <c r="BW94" s="89"/>
      <c r="BX94" s="89"/>
      <c r="BY94" s="89"/>
      <c r="BZ94" s="89"/>
      <c r="CA94" s="89"/>
      <c r="CB94" s="89"/>
      <c r="CC94" s="89"/>
      <c r="CD94" s="89"/>
      <c r="CE94" s="89"/>
      <c r="CF94" s="89"/>
      <c r="CG94" s="89"/>
      <c r="CH94" s="89"/>
      <c r="CI94" s="89"/>
      <c r="CJ94" s="89"/>
      <c r="CK94" s="89"/>
      <c r="CL94" s="89"/>
      <c r="CM94" s="89"/>
      <c r="CN94" s="89"/>
      <c r="CO94" s="89"/>
      <c r="CP94" s="89"/>
      <c r="CQ94" s="89"/>
      <c r="CR94" s="89"/>
      <c r="CS94" s="89"/>
      <c r="CT94" s="89"/>
      <c r="CU94" s="89"/>
      <c r="CV94" s="89"/>
      <c r="CW94" s="89"/>
      <c r="CX94" s="89"/>
      <c r="CY94" s="89"/>
      <c r="CZ94" s="89"/>
      <c r="DA94" s="89"/>
      <c r="DB94" s="89"/>
      <c r="DC94" s="89"/>
      <c r="DD94" s="89"/>
      <c r="DE94" s="89"/>
      <c r="DF94" s="89"/>
      <c r="DG94" s="89"/>
      <c r="DH94" s="89"/>
      <c r="DI94" s="89"/>
      <c r="DJ94" s="89"/>
      <c r="DK94" s="89"/>
      <c r="DL94" s="89"/>
      <c r="DM94" s="89"/>
      <c r="DN94" s="89"/>
      <c r="DO94" s="89"/>
      <c r="DP94" s="89"/>
      <c r="DQ94" s="89"/>
      <c r="DR94" s="89"/>
      <c r="DS94" s="89"/>
      <c r="DT94" s="89"/>
      <c r="DU94" s="89"/>
      <c r="DV94" s="89"/>
      <c r="DW94" s="89"/>
      <c r="DX94" s="89"/>
      <c r="DY94" s="89"/>
      <c r="DZ94" s="89"/>
      <c r="EA94" s="89"/>
      <c r="EB94" s="89"/>
      <c r="EC94" s="89"/>
      <c r="ED94" s="89"/>
      <c r="EE94" s="89"/>
      <c r="EF94" s="89"/>
      <c r="EG94" s="89"/>
      <c r="EH94" s="89"/>
      <c r="EI94" s="89"/>
      <c r="EJ94" s="89"/>
      <c r="EK94" s="89"/>
      <c r="EL94" s="89"/>
      <c r="EM94" s="89"/>
      <c r="EN94" s="89"/>
      <c r="EO94" s="89"/>
      <c r="EP94" s="89"/>
      <c r="EQ94" s="89"/>
      <c r="ER94" s="89"/>
      <c r="ES94" s="89"/>
      <c r="ET94" s="89"/>
      <c r="EU94" s="89"/>
      <c r="EV94" s="89"/>
      <c r="EW94" s="89"/>
      <c r="EX94" s="89"/>
      <c r="EY94" s="89"/>
      <c r="EZ94" s="89"/>
      <c r="FA94" s="89"/>
      <c r="FB94" s="89"/>
      <c r="FC94" s="89"/>
      <c r="FD94" s="89"/>
      <c r="FE94" s="89"/>
      <c r="FF94" s="89"/>
      <c r="FG94" s="89"/>
      <c r="FH94" s="89"/>
      <c r="FI94" s="89"/>
      <c r="FJ94" s="89"/>
      <c r="FK94" s="89"/>
      <c r="FL94" s="89"/>
      <c r="FM94" s="89"/>
      <c r="FN94" s="89"/>
      <c r="FO94" s="89"/>
      <c r="FP94" s="89"/>
      <c r="FQ94" s="89"/>
      <c r="FR94" s="89"/>
      <c r="FS94" s="89"/>
      <c r="FT94" s="89"/>
      <c r="FU94" s="89"/>
      <c r="FV94" s="89"/>
      <c r="FW94" s="89"/>
      <c r="FX94" s="89"/>
      <c r="FY94" s="89"/>
      <c r="FZ94" s="89"/>
      <c r="GA94" s="89"/>
      <c r="GB94" s="89"/>
      <c r="GC94" s="89"/>
      <c r="GD94" s="89"/>
      <c r="GE94" s="89"/>
      <c r="GF94" s="89"/>
      <c r="GG94" s="89"/>
      <c r="GH94" s="89"/>
      <c r="GI94" s="89"/>
      <c r="GJ94" s="89"/>
      <c r="GK94" s="89"/>
      <c r="GL94" s="89"/>
      <c r="GM94" s="89"/>
      <c r="GN94" s="89"/>
      <c r="GO94" s="89"/>
      <c r="GP94" s="89"/>
      <c r="GQ94" s="89"/>
      <c r="GR94" s="89"/>
      <c r="GS94" s="89"/>
      <c r="GT94" s="89"/>
      <c r="GU94" s="89"/>
      <c r="GV94" s="89"/>
      <c r="GW94" s="89"/>
      <c r="GX94" s="89"/>
      <c r="GY94" s="89"/>
      <c r="GZ94" s="89"/>
      <c r="HA94" s="89"/>
      <c r="HB94" s="89"/>
      <c r="HC94" s="89"/>
      <c r="HD94" s="89"/>
      <c r="HE94" s="89"/>
      <c r="HF94" s="89"/>
      <c r="HG94" s="89"/>
      <c r="HH94" s="89"/>
      <c r="HI94" s="89"/>
      <c r="HJ94" s="89"/>
      <c r="HK94" s="89"/>
      <c r="HL94" s="89"/>
      <c r="HM94" s="89"/>
      <c r="HN94" s="89"/>
      <c r="HO94" s="89"/>
      <c r="HP94" s="89"/>
      <c r="HQ94" s="89"/>
      <c r="HR94" s="89"/>
      <c r="HS94" s="89"/>
      <c r="HT94" s="89"/>
      <c r="HU94" s="89"/>
      <c r="HV94" s="89"/>
      <c r="HW94" s="89"/>
      <c r="HX94" s="89"/>
      <c r="HY94" s="89"/>
      <c r="HZ94" s="89"/>
      <c r="IA94" s="89"/>
      <c r="IB94" s="89"/>
      <c r="IC94" s="89"/>
      <c r="ID94" s="89"/>
      <c r="IE94" s="89"/>
      <c r="IF94" s="89"/>
      <c r="IG94" s="89"/>
      <c r="IH94" s="89"/>
      <c r="II94" s="89"/>
      <c r="IJ94" s="89"/>
      <c r="IK94" s="89"/>
      <c r="IL94" s="89"/>
      <c r="IM94" s="89"/>
      <c r="IN94" s="89"/>
      <c r="IO94" s="89"/>
      <c r="IP94" s="89"/>
      <c r="IQ94" s="89"/>
      <c r="IR94" s="89"/>
      <c r="IS94" s="89"/>
      <c r="IT94" s="89"/>
      <c r="IU94" s="89"/>
      <c r="IV94" s="89"/>
      <c r="IW94" s="89"/>
      <c r="IX94" s="89"/>
      <c r="IY94" s="89"/>
      <c r="IZ94" s="89"/>
      <c r="JA94" s="89"/>
      <c r="JB94" s="89"/>
      <c r="JC94" s="89"/>
      <c r="JD94" s="89"/>
      <c r="JE94" s="89"/>
      <c r="JF94" s="89"/>
      <c r="JG94" s="89"/>
      <c r="JH94" s="89"/>
      <c r="JI94" s="89"/>
      <c r="JJ94" s="89"/>
      <c r="JK94" s="89"/>
      <c r="JL94" s="89"/>
      <c r="JM94" s="89"/>
      <c r="JN94" s="89"/>
      <c r="JO94" s="89"/>
      <c r="JP94" s="89"/>
      <c r="JQ94" s="89"/>
      <c r="JR94" s="89"/>
      <c r="JS94" s="89"/>
      <c r="JT94" s="89"/>
      <c r="JU94" s="89"/>
      <c r="JV94" s="89"/>
      <c r="JW94" s="89"/>
      <c r="JX94" s="89"/>
      <c r="JY94" s="89"/>
      <c r="JZ94" s="89"/>
      <c r="KA94" s="89"/>
      <c r="KB94" s="89"/>
      <c r="KC94" s="89"/>
      <c r="KD94" s="89"/>
      <c r="KE94" s="89"/>
      <c r="KF94" s="89"/>
      <c r="KG94" s="89"/>
      <c r="KH94" s="89"/>
      <c r="KI94" s="89"/>
      <c r="KJ94" s="89"/>
      <c r="KK94" s="89"/>
      <c r="KL94" s="89"/>
      <c r="KM94" s="89"/>
      <c r="KN94" s="89"/>
      <c r="KO94" s="89"/>
      <c r="KP94" s="89"/>
      <c r="KQ94" s="89"/>
      <c r="KR94" s="89"/>
      <c r="KS94" s="89"/>
      <c r="KT94" s="89"/>
      <c r="KU94" s="89"/>
      <c r="KV94" s="89"/>
      <c r="KW94" s="89"/>
      <c r="KX94" s="89"/>
      <c r="KY94" s="89"/>
      <c r="KZ94" s="89"/>
      <c r="LA94" s="89"/>
      <c r="LB94" s="89"/>
      <c r="LC94" s="89"/>
      <c r="LD94" s="89"/>
      <c r="LE94" s="89"/>
      <c r="LF94" s="89"/>
      <c r="LG94" s="89"/>
      <c r="LH94" s="89"/>
      <c r="LI94" s="89"/>
      <c r="LJ94" s="89"/>
      <c r="LK94" s="89"/>
      <c r="LL94" s="89"/>
      <c r="LM94" s="89"/>
      <c r="LN94" s="89"/>
      <c r="LO94" s="89"/>
      <c r="LP94" s="89"/>
      <c r="LQ94" s="89"/>
      <c r="LR94" s="89"/>
      <c r="LS94" s="89"/>
      <c r="LT94" s="89"/>
    </row>
    <row r="95" spans="1:332" s="29" customFormat="1" x14ac:dyDescent="0.35">
      <c r="A95" s="89"/>
      <c r="B95" s="90"/>
      <c r="C95" s="90"/>
      <c r="D95" s="91"/>
      <c r="E95" s="89"/>
      <c r="F95" s="89"/>
      <c r="G95" s="110"/>
      <c r="M95" s="85"/>
      <c r="N95" s="85"/>
      <c r="O95" s="91"/>
      <c r="P95" s="91"/>
      <c r="Q95" s="92"/>
      <c r="R95" s="92"/>
      <c r="S95" s="89"/>
      <c r="T95" s="89"/>
      <c r="U95" s="89"/>
      <c r="V95" s="89"/>
      <c r="Y95" s="89"/>
      <c r="AA95" s="89"/>
      <c r="AB95" s="89"/>
      <c r="AC95" s="89"/>
      <c r="AD95" s="89"/>
      <c r="AE95"/>
      <c r="AF95" s="89"/>
      <c r="AG95" s="89"/>
      <c r="AH95" s="89"/>
      <c r="AI95" s="89"/>
      <c r="AJ95" s="89"/>
      <c r="AK95" s="89"/>
      <c r="AL95" s="89"/>
      <c r="AM95" s="89"/>
      <c r="AN95" s="89"/>
      <c r="AO95" s="89"/>
      <c r="AP95" s="89"/>
      <c r="AQ95" s="89"/>
      <c r="AR95" s="89"/>
      <c r="AS95" s="89"/>
      <c r="AT95" s="89"/>
      <c r="AU95" s="89"/>
      <c r="AV95" s="89"/>
      <c r="AW95" s="89"/>
      <c r="AX95" s="89"/>
      <c r="AY95" s="89"/>
      <c r="AZ95" s="89"/>
      <c r="BA95" s="89"/>
      <c r="BB95" s="89"/>
      <c r="BC95" s="89"/>
      <c r="BD95" s="89"/>
      <c r="BE95" s="89"/>
      <c r="BF95" s="89"/>
      <c r="BG95" s="89"/>
      <c r="BH95" s="89"/>
      <c r="BI95" s="89"/>
      <c r="BJ95" s="89"/>
      <c r="BK95" s="89"/>
      <c r="BL95" s="89"/>
      <c r="BM95" s="89"/>
      <c r="BN95" s="89"/>
      <c r="BO95" s="89"/>
      <c r="BP95" s="89"/>
      <c r="BQ95" s="89"/>
      <c r="BR95" s="89"/>
      <c r="BS95" s="89"/>
      <c r="BT95" s="89"/>
      <c r="BU95" s="89"/>
      <c r="BV95" s="89"/>
      <c r="BW95" s="89"/>
      <c r="BX95" s="89"/>
      <c r="BY95" s="89"/>
      <c r="BZ95" s="89"/>
      <c r="CA95" s="89"/>
      <c r="CB95" s="89"/>
      <c r="CC95" s="89"/>
      <c r="CD95" s="89"/>
      <c r="CE95" s="89"/>
      <c r="CF95" s="89"/>
      <c r="CG95" s="89"/>
      <c r="CH95" s="89"/>
      <c r="CI95" s="89"/>
      <c r="CJ95" s="89"/>
      <c r="CK95" s="89"/>
      <c r="CL95" s="89"/>
      <c r="CM95" s="89"/>
      <c r="CN95" s="89"/>
      <c r="CO95" s="89"/>
      <c r="CP95" s="89"/>
      <c r="CQ95" s="89"/>
      <c r="CR95" s="89"/>
      <c r="CS95" s="89"/>
      <c r="CT95" s="89"/>
      <c r="CU95" s="89"/>
      <c r="CV95" s="89"/>
      <c r="CW95" s="89"/>
      <c r="CX95" s="89"/>
      <c r="CY95" s="89"/>
      <c r="CZ95" s="89"/>
      <c r="DA95" s="89"/>
      <c r="DB95" s="89"/>
      <c r="DC95" s="89"/>
      <c r="DD95" s="89"/>
      <c r="DE95" s="89"/>
      <c r="DF95" s="89"/>
      <c r="DG95" s="89"/>
      <c r="DH95" s="89"/>
      <c r="DI95" s="89"/>
      <c r="DJ95" s="89"/>
      <c r="DK95" s="89"/>
      <c r="DL95" s="89"/>
      <c r="DM95" s="89"/>
      <c r="DN95" s="89"/>
      <c r="DO95" s="89"/>
      <c r="DP95" s="89"/>
      <c r="DQ95" s="89"/>
      <c r="DR95" s="89"/>
      <c r="DS95" s="89"/>
      <c r="DT95" s="89"/>
      <c r="DU95" s="89"/>
      <c r="DV95" s="89"/>
      <c r="DW95" s="89"/>
      <c r="DX95" s="89"/>
      <c r="DY95" s="89"/>
      <c r="DZ95" s="89"/>
      <c r="EA95" s="89"/>
      <c r="EB95" s="89"/>
      <c r="EC95" s="89"/>
      <c r="ED95" s="89"/>
      <c r="EE95" s="89"/>
      <c r="EF95" s="89"/>
      <c r="EG95" s="89"/>
      <c r="EH95" s="89"/>
      <c r="EI95" s="89"/>
      <c r="EJ95" s="89"/>
      <c r="EK95" s="89"/>
      <c r="EL95" s="89"/>
      <c r="EM95" s="89"/>
      <c r="EN95" s="89"/>
      <c r="EO95" s="89"/>
      <c r="EP95" s="89"/>
      <c r="EQ95" s="89"/>
      <c r="ER95" s="89"/>
      <c r="ES95" s="89"/>
      <c r="ET95" s="89"/>
      <c r="EU95" s="89"/>
      <c r="EV95" s="89"/>
      <c r="EW95" s="89"/>
      <c r="EX95" s="89"/>
      <c r="EY95" s="89"/>
      <c r="EZ95" s="89"/>
      <c r="FA95" s="89"/>
      <c r="FB95" s="89"/>
      <c r="FC95" s="89"/>
      <c r="FD95" s="89"/>
      <c r="FE95" s="89"/>
      <c r="FF95" s="89"/>
      <c r="FG95" s="89"/>
      <c r="FH95" s="89"/>
      <c r="FI95" s="89"/>
      <c r="FJ95" s="89"/>
      <c r="FK95" s="89"/>
      <c r="FL95" s="89"/>
      <c r="FM95" s="89"/>
      <c r="FN95" s="89"/>
      <c r="FO95" s="89"/>
      <c r="FP95" s="89"/>
      <c r="FQ95" s="89"/>
      <c r="FR95" s="89"/>
      <c r="FS95" s="89"/>
      <c r="FT95" s="89"/>
      <c r="FU95" s="89"/>
      <c r="FV95" s="89"/>
      <c r="FW95" s="89"/>
      <c r="FX95" s="89"/>
      <c r="FY95" s="89"/>
      <c r="FZ95" s="89"/>
      <c r="GA95" s="89"/>
      <c r="GB95" s="89"/>
      <c r="GC95" s="89"/>
      <c r="GD95" s="89"/>
      <c r="GE95" s="89"/>
      <c r="GF95" s="89"/>
      <c r="GG95" s="89"/>
      <c r="GH95" s="89"/>
      <c r="GI95" s="89"/>
      <c r="GJ95" s="89"/>
      <c r="GK95" s="89"/>
      <c r="GL95" s="89"/>
      <c r="GM95" s="89"/>
      <c r="GN95" s="89"/>
      <c r="GO95" s="89"/>
      <c r="GP95" s="89"/>
      <c r="GQ95" s="89"/>
      <c r="GR95" s="89"/>
      <c r="GS95" s="89"/>
      <c r="GT95" s="89"/>
      <c r="GU95" s="89"/>
      <c r="GV95" s="89"/>
      <c r="GW95" s="89"/>
      <c r="GX95" s="89"/>
      <c r="GY95" s="89"/>
      <c r="GZ95" s="89"/>
      <c r="HA95" s="89"/>
      <c r="HB95" s="89"/>
      <c r="HC95" s="89"/>
      <c r="HD95" s="89"/>
      <c r="HE95" s="89"/>
      <c r="HF95" s="89"/>
      <c r="HG95" s="89"/>
      <c r="HH95" s="89"/>
      <c r="HI95" s="89"/>
      <c r="HJ95" s="89"/>
      <c r="HK95" s="89"/>
      <c r="HL95" s="89"/>
      <c r="HM95" s="89"/>
      <c r="HN95" s="89"/>
      <c r="HO95" s="89"/>
      <c r="HP95" s="89"/>
      <c r="HQ95" s="89"/>
      <c r="HR95" s="89"/>
      <c r="HS95" s="89"/>
      <c r="HT95" s="89"/>
      <c r="HU95" s="89"/>
      <c r="HV95" s="89"/>
      <c r="HW95" s="89"/>
      <c r="HX95" s="89"/>
      <c r="HY95" s="89"/>
      <c r="HZ95" s="89"/>
      <c r="IA95" s="89"/>
      <c r="IB95" s="89"/>
      <c r="IC95" s="89"/>
      <c r="ID95" s="89"/>
      <c r="IE95" s="89"/>
      <c r="IF95" s="89"/>
      <c r="IG95" s="89"/>
      <c r="IH95" s="89"/>
      <c r="II95" s="89"/>
      <c r="IJ95" s="89"/>
      <c r="IK95" s="89"/>
      <c r="IL95" s="89"/>
      <c r="IM95" s="89"/>
      <c r="IN95" s="89"/>
      <c r="IO95" s="89"/>
      <c r="IP95" s="89"/>
      <c r="IQ95" s="89"/>
      <c r="IR95" s="89"/>
      <c r="IS95" s="89"/>
      <c r="IT95" s="89"/>
      <c r="IU95" s="89"/>
      <c r="IV95" s="89"/>
      <c r="IW95" s="89"/>
      <c r="IX95" s="89"/>
      <c r="IY95" s="89"/>
      <c r="IZ95" s="89"/>
      <c r="JA95" s="89"/>
      <c r="JB95" s="89"/>
      <c r="JC95" s="89"/>
      <c r="JD95" s="89"/>
      <c r="JE95" s="89"/>
      <c r="JF95" s="89"/>
      <c r="JG95" s="89"/>
      <c r="JH95" s="89"/>
      <c r="JI95" s="89"/>
      <c r="JJ95" s="89"/>
      <c r="JK95" s="89"/>
      <c r="JL95" s="89"/>
      <c r="JM95" s="89"/>
      <c r="JN95" s="89"/>
      <c r="JO95" s="89"/>
      <c r="JP95" s="89"/>
      <c r="JQ95" s="89"/>
      <c r="JR95" s="89"/>
      <c r="JS95" s="89"/>
      <c r="JT95" s="89"/>
      <c r="JU95" s="89"/>
      <c r="JV95" s="89"/>
      <c r="JW95" s="89"/>
      <c r="JX95" s="89"/>
      <c r="JY95" s="89"/>
      <c r="JZ95" s="89"/>
      <c r="KA95" s="89"/>
      <c r="KB95" s="89"/>
      <c r="KC95" s="89"/>
      <c r="KD95" s="89"/>
      <c r="KE95" s="89"/>
      <c r="KF95" s="89"/>
      <c r="KG95" s="89"/>
      <c r="KH95" s="89"/>
      <c r="KI95" s="89"/>
      <c r="KJ95" s="89"/>
      <c r="KK95" s="89"/>
      <c r="KL95" s="89"/>
      <c r="KM95" s="89"/>
      <c r="KN95" s="89"/>
      <c r="KO95" s="89"/>
      <c r="KP95" s="89"/>
      <c r="KQ95" s="89"/>
      <c r="KR95" s="89"/>
      <c r="KS95" s="89"/>
      <c r="KT95" s="89"/>
      <c r="KU95" s="89"/>
      <c r="KV95" s="89"/>
      <c r="KW95" s="89"/>
      <c r="KX95" s="89"/>
      <c r="KY95" s="89"/>
      <c r="KZ95" s="89"/>
      <c r="LA95" s="89"/>
      <c r="LB95" s="89"/>
      <c r="LC95" s="89"/>
      <c r="LD95" s="89"/>
      <c r="LE95" s="89"/>
      <c r="LF95" s="89"/>
      <c r="LG95" s="89"/>
      <c r="LH95" s="89"/>
      <c r="LI95" s="89"/>
      <c r="LJ95" s="89"/>
      <c r="LK95" s="89"/>
      <c r="LL95" s="89"/>
      <c r="LM95" s="89"/>
      <c r="LN95" s="89"/>
      <c r="LO95" s="89"/>
      <c r="LP95" s="89"/>
      <c r="LQ95" s="89"/>
      <c r="LR95" s="89"/>
      <c r="LS95" s="89"/>
      <c r="LT95" s="89"/>
    </row>
    <row r="96" spans="1:332" s="29" customFormat="1" x14ac:dyDescent="0.35">
      <c r="A96" s="89"/>
      <c r="B96" s="90"/>
      <c r="C96" s="90"/>
      <c r="D96" s="91"/>
      <c r="E96" s="89"/>
      <c r="F96" s="89"/>
      <c r="G96" s="110"/>
      <c r="M96" s="85"/>
      <c r="N96" s="85"/>
      <c r="O96" s="91"/>
      <c r="P96" s="91"/>
      <c r="Q96" s="92"/>
      <c r="R96" s="92"/>
      <c r="S96" s="89"/>
      <c r="T96" s="89"/>
      <c r="U96" s="89"/>
      <c r="V96" s="89"/>
      <c r="Y96" s="89"/>
      <c r="AA96" s="89"/>
      <c r="AB96" s="89"/>
      <c r="AC96" s="89"/>
      <c r="AD96" s="89"/>
      <c r="AE96"/>
      <c r="AF96" s="89"/>
      <c r="AG96" s="89"/>
      <c r="AH96" s="89"/>
      <c r="AI96" s="89"/>
      <c r="AJ96" s="89"/>
      <c r="AK96" s="89"/>
      <c r="AL96" s="89"/>
      <c r="AM96" s="89"/>
      <c r="AN96" s="89"/>
      <c r="AO96" s="89"/>
      <c r="AP96" s="89"/>
      <c r="AQ96" s="89"/>
      <c r="AR96" s="89"/>
      <c r="AS96" s="89"/>
      <c r="AT96" s="89"/>
      <c r="AU96" s="89"/>
      <c r="AV96" s="89"/>
      <c r="AW96" s="89"/>
      <c r="AX96" s="89"/>
      <c r="AY96" s="89"/>
      <c r="AZ96" s="89"/>
      <c r="BA96" s="89"/>
      <c r="BB96" s="89"/>
      <c r="BC96" s="89"/>
      <c r="BD96" s="89"/>
      <c r="BE96" s="89"/>
      <c r="BF96" s="89"/>
      <c r="BG96" s="89"/>
      <c r="BH96" s="89"/>
      <c r="BI96" s="89"/>
      <c r="BJ96" s="89"/>
      <c r="BK96" s="89"/>
      <c r="BL96" s="89"/>
      <c r="BM96" s="89"/>
      <c r="BN96" s="89"/>
      <c r="BO96" s="89"/>
      <c r="BP96" s="89"/>
      <c r="BQ96" s="89"/>
      <c r="BR96" s="89"/>
      <c r="BS96" s="89"/>
      <c r="BT96" s="89"/>
      <c r="BU96" s="89"/>
      <c r="BV96" s="89"/>
      <c r="BW96" s="89"/>
      <c r="BX96" s="89"/>
      <c r="BY96" s="89"/>
      <c r="BZ96" s="89"/>
      <c r="CA96" s="89"/>
      <c r="CB96" s="89"/>
      <c r="CC96" s="89"/>
      <c r="CD96" s="89"/>
      <c r="CE96" s="89"/>
      <c r="CF96" s="89"/>
      <c r="CG96" s="89"/>
      <c r="CH96" s="89"/>
      <c r="CI96" s="89"/>
      <c r="CJ96" s="89"/>
      <c r="CK96" s="89"/>
      <c r="CL96" s="89"/>
      <c r="CM96" s="89"/>
      <c r="CN96" s="89"/>
      <c r="CO96" s="89"/>
      <c r="CP96" s="89"/>
      <c r="CQ96" s="89"/>
      <c r="CR96" s="89"/>
      <c r="CS96" s="89"/>
      <c r="CT96" s="89"/>
      <c r="CU96" s="89"/>
      <c r="CV96" s="89"/>
      <c r="CW96" s="89"/>
      <c r="CX96" s="89"/>
      <c r="CY96" s="89"/>
      <c r="CZ96" s="89"/>
      <c r="DA96" s="89"/>
      <c r="DB96" s="89"/>
      <c r="DC96" s="89"/>
      <c r="DD96" s="89"/>
      <c r="DE96" s="89"/>
      <c r="DF96" s="89"/>
      <c r="DG96" s="89"/>
      <c r="DH96" s="89"/>
      <c r="DI96" s="89"/>
      <c r="DJ96" s="89"/>
      <c r="DK96" s="89"/>
      <c r="DL96" s="89"/>
      <c r="DM96" s="89"/>
      <c r="DN96" s="89"/>
      <c r="DO96" s="89"/>
      <c r="DP96" s="89"/>
      <c r="DQ96" s="89"/>
      <c r="DR96" s="89"/>
      <c r="DS96" s="89"/>
      <c r="DT96" s="89"/>
      <c r="DU96" s="89"/>
      <c r="DV96" s="89"/>
      <c r="DW96" s="89"/>
      <c r="DX96" s="89"/>
      <c r="DY96" s="89"/>
      <c r="DZ96" s="89"/>
      <c r="EA96" s="89"/>
      <c r="EB96" s="89"/>
      <c r="EC96" s="89"/>
      <c r="ED96" s="89"/>
      <c r="EE96" s="89"/>
      <c r="EF96" s="89"/>
      <c r="EG96" s="89"/>
      <c r="EH96" s="89"/>
      <c r="EI96" s="89"/>
      <c r="EJ96" s="89"/>
      <c r="EK96" s="89"/>
      <c r="EL96" s="89"/>
      <c r="EM96" s="89"/>
      <c r="EN96" s="89"/>
      <c r="EO96" s="89"/>
      <c r="EP96" s="89"/>
      <c r="EQ96" s="89"/>
      <c r="ER96" s="89"/>
      <c r="ES96" s="89"/>
      <c r="ET96" s="89"/>
      <c r="EU96" s="89"/>
      <c r="EV96" s="89"/>
      <c r="EW96" s="89"/>
      <c r="EX96" s="89"/>
      <c r="EY96" s="89"/>
      <c r="EZ96" s="89"/>
      <c r="FA96" s="89"/>
      <c r="FB96" s="89"/>
      <c r="FC96" s="89"/>
      <c r="FD96" s="89"/>
      <c r="FE96" s="89"/>
      <c r="FF96" s="89"/>
      <c r="FG96" s="89"/>
      <c r="FH96" s="89"/>
      <c r="FI96" s="89"/>
      <c r="FJ96" s="89"/>
      <c r="FK96" s="89"/>
      <c r="FL96" s="89"/>
      <c r="FM96" s="89"/>
      <c r="FN96" s="89"/>
      <c r="FO96" s="89"/>
      <c r="FP96" s="89"/>
      <c r="FQ96" s="89"/>
      <c r="FR96" s="89"/>
      <c r="FS96" s="89"/>
      <c r="FT96" s="89"/>
      <c r="FU96" s="89"/>
      <c r="FV96" s="89"/>
      <c r="FW96" s="89"/>
      <c r="FX96" s="89"/>
      <c r="FY96" s="89"/>
      <c r="FZ96" s="89"/>
      <c r="GA96" s="89"/>
      <c r="GB96" s="89"/>
      <c r="GC96" s="89"/>
      <c r="GD96" s="89"/>
      <c r="GE96" s="89"/>
      <c r="GF96" s="89"/>
      <c r="GG96" s="89"/>
      <c r="GH96" s="89"/>
      <c r="GI96" s="89"/>
      <c r="GJ96" s="89"/>
      <c r="GK96" s="89"/>
      <c r="GL96" s="89"/>
      <c r="GM96" s="89"/>
      <c r="GN96" s="89"/>
      <c r="GO96" s="89"/>
      <c r="GP96" s="89"/>
      <c r="GQ96" s="89"/>
      <c r="GR96" s="89"/>
      <c r="GS96" s="89"/>
      <c r="GT96" s="89"/>
      <c r="GU96" s="89"/>
      <c r="GV96" s="89"/>
      <c r="GW96" s="89"/>
      <c r="GX96" s="89"/>
      <c r="GY96" s="89"/>
      <c r="GZ96" s="89"/>
      <c r="HA96" s="89"/>
      <c r="HB96" s="89"/>
      <c r="HC96" s="89"/>
      <c r="HD96" s="89"/>
      <c r="HE96" s="89"/>
      <c r="HF96" s="89"/>
      <c r="HG96" s="89"/>
      <c r="HH96" s="89"/>
      <c r="HI96" s="89"/>
      <c r="HJ96" s="89"/>
      <c r="HK96" s="89"/>
      <c r="HL96" s="89"/>
      <c r="HM96" s="89"/>
      <c r="HN96" s="89"/>
      <c r="HO96" s="89"/>
      <c r="HP96" s="89"/>
      <c r="HQ96" s="89"/>
      <c r="HR96" s="89"/>
      <c r="HS96" s="89"/>
      <c r="HT96" s="89"/>
      <c r="HU96" s="89"/>
      <c r="HV96" s="89"/>
      <c r="HW96" s="89"/>
      <c r="HX96" s="89"/>
      <c r="HY96" s="89"/>
      <c r="HZ96" s="89"/>
      <c r="IA96" s="89"/>
      <c r="IB96" s="89"/>
      <c r="IC96" s="89"/>
      <c r="ID96" s="89"/>
      <c r="IE96" s="89"/>
      <c r="IF96" s="89"/>
      <c r="IG96" s="89"/>
      <c r="IH96" s="89"/>
      <c r="II96" s="89"/>
      <c r="IJ96" s="89"/>
      <c r="IK96" s="89"/>
      <c r="IL96" s="89"/>
      <c r="IM96" s="89"/>
      <c r="IN96" s="89"/>
      <c r="IO96" s="89"/>
      <c r="IP96" s="89"/>
      <c r="IQ96" s="89"/>
      <c r="IR96" s="89"/>
      <c r="IS96" s="89"/>
      <c r="IT96" s="89"/>
      <c r="IU96" s="89"/>
      <c r="IV96" s="89"/>
      <c r="IW96" s="89"/>
      <c r="IX96" s="89"/>
      <c r="IY96" s="89"/>
      <c r="IZ96" s="89"/>
      <c r="JA96" s="89"/>
      <c r="JB96" s="89"/>
      <c r="JC96" s="89"/>
      <c r="JD96" s="89"/>
      <c r="JE96" s="89"/>
      <c r="JF96" s="89"/>
      <c r="JG96" s="89"/>
      <c r="JH96" s="89"/>
      <c r="JI96" s="89"/>
      <c r="JJ96" s="89"/>
      <c r="JK96" s="89"/>
      <c r="JL96" s="89"/>
      <c r="JM96" s="89"/>
      <c r="JN96" s="89"/>
      <c r="JO96" s="89"/>
      <c r="JP96" s="89"/>
      <c r="JQ96" s="89"/>
      <c r="JR96" s="89"/>
      <c r="JS96" s="89"/>
      <c r="JT96" s="89"/>
      <c r="JU96" s="89"/>
      <c r="JV96" s="89"/>
      <c r="JW96" s="89"/>
      <c r="JX96" s="89"/>
      <c r="JY96" s="89"/>
      <c r="JZ96" s="89"/>
      <c r="KA96" s="89"/>
      <c r="KB96" s="89"/>
      <c r="KC96" s="89"/>
      <c r="KD96" s="89"/>
      <c r="KE96" s="89"/>
      <c r="KF96" s="89"/>
      <c r="KG96" s="89"/>
      <c r="KH96" s="89"/>
      <c r="KI96" s="89"/>
      <c r="KJ96" s="89"/>
      <c r="KK96" s="89"/>
      <c r="KL96" s="89"/>
      <c r="KM96" s="89"/>
      <c r="KN96" s="89"/>
      <c r="KO96" s="89"/>
      <c r="KP96" s="89"/>
      <c r="KQ96" s="89"/>
      <c r="KR96" s="89"/>
      <c r="KS96" s="89"/>
      <c r="KT96" s="89"/>
      <c r="KU96" s="89"/>
      <c r="KV96" s="89"/>
      <c r="KW96" s="89"/>
      <c r="KX96" s="89"/>
      <c r="KY96" s="89"/>
      <c r="KZ96" s="89"/>
      <c r="LA96" s="89"/>
      <c r="LB96" s="89"/>
      <c r="LC96" s="89"/>
      <c r="LD96" s="89"/>
      <c r="LE96" s="89"/>
      <c r="LF96" s="89"/>
      <c r="LG96" s="89"/>
      <c r="LH96" s="89"/>
      <c r="LI96" s="89"/>
      <c r="LJ96" s="89"/>
      <c r="LK96" s="89"/>
      <c r="LL96" s="89"/>
      <c r="LM96" s="89"/>
      <c r="LN96" s="89"/>
      <c r="LO96" s="89"/>
      <c r="LP96" s="89"/>
      <c r="LQ96" s="89"/>
      <c r="LR96" s="89"/>
      <c r="LS96" s="89"/>
      <c r="LT96" s="89"/>
    </row>
    <row r="97" spans="1:332" s="29" customFormat="1" x14ac:dyDescent="0.35">
      <c r="A97" s="89"/>
      <c r="B97" s="90"/>
      <c r="C97" s="90"/>
      <c r="D97" s="91"/>
      <c r="E97" s="89"/>
      <c r="F97" s="89"/>
      <c r="G97" s="110"/>
      <c r="M97" s="85"/>
      <c r="N97" s="85"/>
      <c r="O97" s="91"/>
      <c r="P97" s="91"/>
      <c r="Q97" s="92"/>
      <c r="R97" s="92"/>
      <c r="S97" s="89"/>
      <c r="T97" s="89"/>
      <c r="U97" s="89"/>
      <c r="V97" s="89"/>
      <c r="Y97" s="89"/>
      <c r="AA97" s="89"/>
      <c r="AB97" s="89"/>
      <c r="AC97" s="89"/>
      <c r="AD97" s="89"/>
      <c r="AE97"/>
      <c r="AF97" s="89"/>
      <c r="AG97" s="89"/>
      <c r="AH97" s="89"/>
      <c r="AI97" s="89"/>
      <c r="AJ97" s="89"/>
      <c r="AK97" s="89"/>
      <c r="AL97" s="89"/>
      <c r="AM97" s="89"/>
      <c r="AN97" s="89"/>
      <c r="AO97" s="89"/>
      <c r="AP97" s="89"/>
      <c r="AQ97" s="89"/>
      <c r="AR97" s="89"/>
      <c r="AS97" s="89"/>
      <c r="AT97" s="89"/>
      <c r="AU97" s="89"/>
      <c r="AV97" s="89"/>
      <c r="AW97" s="89"/>
      <c r="AX97" s="89"/>
      <c r="AY97" s="89"/>
      <c r="AZ97" s="89"/>
      <c r="BA97" s="89"/>
      <c r="BB97" s="89"/>
      <c r="BC97" s="89"/>
      <c r="BD97" s="89"/>
      <c r="BE97" s="89"/>
      <c r="BF97" s="89"/>
      <c r="BG97" s="89"/>
      <c r="BH97" s="89"/>
      <c r="BI97" s="89"/>
      <c r="BJ97" s="89"/>
      <c r="BK97" s="89"/>
      <c r="BL97" s="89"/>
      <c r="BM97" s="89"/>
      <c r="BN97" s="89"/>
      <c r="BO97" s="89"/>
      <c r="BP97" s="89"/>
      <c r="BQ97" s="89"/>
      <c r="BR97" s="89"/>
      <c r="BS97" s="89"/>
      <c r="BT97" s="89"/>
      <c r="BU97" s="89"/>
      <c r="BV97" s="89"/>
      <c r="BW97" s="89"/>
      <c r="BX97" s="89"/>
      <c r="BY97" s="89"/>
      <c r="BZ97" s="89"/>
      <c r="CA97" s="89"/>
      <c r="CB97" s="89"/>
      <c r="CC97" s="89"/>
      <c r="CD97" s="89"/>
      <c r="CE97" s="89"/>
      <c r="CF97" s="89"/>
      <c r="CG97" s="89"/>
      <c r="CH97" s="89"/>
      <c r="CI97" s="89"/>
      <c r="CJ97" s="89"/>
      <c r="CK97" s="89"/>
      <c r="CL97" s="89"/>
      <c r="CM97" s="89"/>
      <c r="CN97" s="89"/>
      <c r="CO97" s="89"/>
      <c r="CP97" s="89"/>
      <c r="CQ97" s="89"/>
      <c r="CR97" s="89"/>
      <c r="CS97" s="89"/>
      <c r="CT97" s="89"/>
      <c r="CU97" s="89"/>
      <c r="CV97" s="89"/>
      <c r="CW97" s="89"/>
      <c r="CX97" s="89"/>
      <c r="CY97" s="89"/>
      <c r="CZ97" s="89"/>
      <c r="DA97" s="89"/>
      <c r="DB97" s="89"/>
      <c r="DC97" s="89"/>
      <c r="DD97" s="89"/>
      <c r="DE97" s="89"/>
      <c r="DF97" s="89"/>
      <c r="DG97" s="89"/>
      <c r="DH97" s="89"/>
      <c r="DI97" s="89"/>
      <c r="DJ97" s="89"/>
      <c r="DK97" s="89"/>
      <c r="DL97" s="89"/>
      <c r="DM97" s="89"/>
      <c r="DN97" s="89"/>
      <c r="DO97" s="89"/>
      <c r="DP97" s="89"/>
      <c r="DQ97" s="89"/>
      <c r="DR97" s="89"/>
      <c r="DS97" s="89"/>
      <c r="DT97" s="89"/>
      <c r="DU97" s="89"/>
      <c r="DV97" s="89"/>
      <c r="DW97" s="89"/>
      <c r="DX97" s="89"/>
      <c r="DY97" s="89"/>
      <c r="DZ97" s="89"/>
      <c r="EA97" s="89"/>
      <c r="EB97" s="89"/>
      <c r="EC97" s="89"/>
      <c r="ED97" s="89"/>
      <c r="EE97" s="89"/>
      <c r="EF97" s="89"/>
      <c r="EG97" s="89"/>
      <c r="EH97" s="89"/>
      <c r="EI97" s="89"/>
      <c r="EJ97" s="89"/>
      <c r="EK97" s="89"/>
      <c r="EL97" s="89"/>
      <c r="EM97" s="89"/>
      <c r="EN97" s="89"/>
      <c r="EO97" s="89"/>
      <c r="EP97" s="89"/>
      <c r="EQ97" s="89"/>
      <c r="ER97" s="89"/>
      <c r="ES97" s="89"/>
      <c r="ET97" s="89"/>
      <c r="EU97" s="89"/>
      <c r="EV97" s="89"/>
      <c r="EW97" s="89"/>
      <c r="EX97" s="89"/>
      <c r="EY97" s="89"/>
      <c r="EZ97" s="89"/>
      <c r="FA97" s="89"/>
      <c r="FB97" s="89"/>
      <c r="FC97" s="89"/>
      <c r="FD97" s="89"/>
      <c r="FE97" s="89"/>
      <c r="FF97" s="89"/>
      <c r="FG97" s="89"/>
      <c r="FH97" s="89"/>
      <c r="FI97" s="89"/>
      <c r="FJ97" s="89"/>
      <c r="FK97" s="89"/>
      <c r="FL97" s="89"/>
      <c r="FM97" s="89"/>
      <c r="FN97" s="89"/>
      <c r="FO97" s="89"/>
      <c r="FP97" s="89"/>
      <c r="FQ97" s="89"/>
      <c r="FR97" s="89"/>
      <c r="FS97" s="89"/>
      <c r="FT97" s="89"/>
      <c r="FU97" s="89"/>
      <c r="FV97" s="89"/>
      <c r="FW97" s="89"/>
      <c r="FX97" s="89"/>
      <c r="FY97" s="89"/>
      <c r="FZ97" s="89"/>
      <c r="GA97" s="89"/>
      <c r="GB97" s="89"/>
      <c r="GC97" s="89"/>
      <c r="GD97" s="89"/>
      <c r="GE97" s="89"/>
      <c r="GF97" s="89"/>
      <c r="GG97" s="89"/>
      <c r="GH97" s="89"/>
      <c r="GI97" s="89"/>
      <c r="GJ97" s="89"/>
      <c r="GK97" s="89"/>
      <c r="GL97" s="89"/>
      <c r="GM97" s="89"/>
      <c r="GN97" s="89"/>
      <c r="GO97" s="89"/>
      <c r="GP97" s="89"/>
      <c r="GQ97" s="89"/>
      <c r="GR97" s="89"/>
      <c r="GS97" s="89"/>
      <c r="GT97" s="89"/>
      <c r="GU97" s="89"/>
      <c r="GV97" s="89"/>
      <c r="GW97" s="89"/>
      <c r="GX97" s="89"/>
      <c r="GY97" s="89"/>
      <c r="GZ97" s="89"/>
      <c r="HA97" s="89"/>
      <c r="HB97" s="89"/>
      <c r="HC97" s="89"/>
      <c r="HD97" s="89"/>
      <c r="HE97" s="89"/>
      <c r="HF97" s="89"/>
      <c r="HG97" s="89"/>
      <c r="HH97" s="89"/>
      <c r="HI97" s="89"/>
      <c r="HJ97" s="89"/>
      <c r="HK97" s="89"/>
      <c r="HL97" s="89"/>
      <c r="HM97" s="89"/>
      <c r="HN97" s="89"/>
      <c r="HO97" s="89"/>
      <c r="HP97" s="89"/>
      <c r="HQ97" s="89"/>
      <c r="HR97" s="89"/>
      <c r="HS97" s="89"/>
      <c r="HT97" s="89"/>
      <c r="HU97" s="89"/>
      <c r="HV97" s="89"/>
      <c r="HW97" s="89"/>
      <c r="HX97" s="89"/>
      <c r="HY97" s="89"/>
      <c r="HZ97" s="89"/>
      <c r="IA97" s="89"/>
      <c r="IB97" s="89"/>
      <c r="IC97" s="89"/>
      <c r="ID97" s="89"/>
      <c r="IE97" s="89"/>
      <c r="IF97" s="89"/>
      <c r="IG97" s="89"/>
      <c r="IH97" s="89"/>
      <c r="II97" s="89"/>
      <c r="IJ97" s="89"/>
      <c r="IK97" s="89"/>
      <c r="IL97" s="89"/>
      <c r="IM97" s="89"/>
      <c r="IN97" s="89"/>
      <c r="IO97" s="89"/>
      <c r="IP97" s="89"/>
      <c r="IQ97" s="89"/>
      <c r="IR97" s="89"/>
      <c r="IS97" s="89"/>
      <c r="IT97" s="89"/>
      <c r="IU97" s="89"/>
      <c r="IV97" s="89"/>
      <c r="IW97" s="89"/>
      <c r="IX97" s="89"/>
      <c r="IY97" s="89"/>
      <c r="IZ97" s="89"/>
      <c r="JA97" s="89"/>
      <c r="JB97" s="89"/>
      <c r="JC97" s="89"/>
      <c r="JD97" s="89"/>
      <c r="JE97" s="89"/>
      <c r="JF97" s="89"/>
      <c r="JG97" s="89"/>
      <c r="JH97" s="89"/>
      <c r="JI97" s="89"/>
      <c r="JJ97" s="89"/>
      <c r="JK97" s="89"/>
      <c r="JL97" s="89"/>
      <c r="JM97" s="89"/>
      <c r="JN97" s="89"/>
      <c r="JO97" s="89"/>
      <c r="JP97" s="89"/>
      <c r="JQ97" s="89"/>
      <c r="JR97" s="89"/>
      <c r="JS97" s="89"/>
      <c r="JT97" s="89"/>
      <c r="JU97" s="89"/>
      <c r="JV97" s="89"/>
      <c r="JW97" s="89"/>
      <c r="JX97" s="89"/>
      <c r="JY97" s="89"/>
      <c r="JZ97" s="89"/>
      <c r="KA97" s="89"/>
      <c r="KB97" s="89"/>
      <c r="KC97" s="89"/>
      <c r="KD97" s="89"/>
      <c r="KE97" s="89"/>
      <c r="KF97" s="89"/>
      <c r="KG97" s="89"/>
      <c r="KH97" s="89"/>
      <c r="KI97" s="89"/>
      <c r="KJ97" s="89"/>
      <c r="KK97" s="89"/>
      <c r="KL97" s="89"/>
      <c r="KM97" s="89"/>
      <c r="KN97" s="89"/>
      <c r="KO97" s="89"/>
      <c r="KP97" s="89"/>
      <c r="KQ97" s="89"/>
      <c r="KR97" s="89"/>
      <c r="KS97" s="89"/>
      <c r="KT97" s="89"/>
      <c r="KU97" s="89"/>
      <c r="KV97" s="89"/>
      <c r="KW97" s="89"/>
      <c r="KX97" s="89"/>
      <c r="KY97" s="89"/>
      <c r="KZ97" s="89"/>
      <c r="LA97" s="89"/>
      <c r="LB97" s="89"/>
      <c r="LC97" s="89"/>
      <c r="LD97" s="89"/>
      <c r="LE97" s="89"/>
      <c r="LF97" s="89"/>
      <c r="LG97" s="89"/>
      <c r="LH97" s="89"/>
      <c r="LI97" s="89"/>
      <c r="LJ97" s="89"/>
      <c r="LK97" s="89"/>
      <c r="LL97" s="89"/>
      <c r="LM97" s="89"/>
      <c r="LN97" s="89"/>
      <c r="LO97" s="89"/>
      <c r="LP97" s="89"/>
      <c r="LQ97" s="89"/>
      <c r="LR97" s="89"/>
      <c r="LS97" s="89"/>
      <c r="LT97" s="89"/>
    </row>
    <row r="98" spans="1:332" s="29" customFormat="1" x14ac:dyDescent="0.35">
      <c r="A98" s="89"/>
      <c r="B98" s="90"/>
      <c r="C98" s="90"/>
      <c r="D98" s="91"/>
      <c r="E98" s="89"/>
      <c r="F98" s="89"/>
      <c r="G98" s="110"/>
      <c r="M98" s="85"/>
      <c r="N98" s="85"/>
      <c r="O98" s="91"/>
      <c r="P98" s="91"/>
      <c r="Q98" s="92"/>
      <c r="R98" s="92"/>
      <c r="S98" s="89"/>
      <c r="T98" s="89"/>
      <c r="U98" s="89"/>
      <c r="V98" s="89"/>
      <c r="Y98" s="89"/>
      <c r="AA98" s="89"/>
      <c r="AB98" s="89"/>
      <c r="AC98" s="89"/>
      <c r="AD98" s="89"/>
      <c r="AE98"/>
      <c r="AF98" s="89"/>
      <c r="AG98" s="89"/>
      <c r="AH98" s="89"/>
      <c r="AI98" s="89"/>
      <c r="AJ98" s="89"/>
      <c r="AK98" s="89"/>
      <c r="AL98" s="89"/>
      <c r="AM98" s="89"/>
      <c r="AN98" s="89"/>
      <c r="AO98" s="89"/>
      <c r="AP98" s="89"/>
      <c r="AQ98" s="89"/>
      <c r="AR98" s="89"/>
      <c r="AS98" s="89"/>
      <c r="AT98" s="89"/>
      <c r="AU98" s="89"/>
      <c r="AV98" s="89"/>
      <c r="AW98" s="89"/>
      <c r="AX98" s="89"/>
      <c r="AY98" s="89"/>
      <c r="AZ98" s="89"/>
      <c r="BA98" s="89"/>
      <c r="BB98" s="89"/>
      <c r="BC98" s="89"/>
      <c r="BD98" s="89"/>
      <c r="BE98" s="89"/>
      <c r="BF98" s="89"/>
      <c r="BG98" s="89"/>
      <c r="BH98" s="89"/>
      <c r="BI98" s="89"/>
      <c r="BJ98" s="89"/>
      <c r="BK98" s="89"/>
      <c r="BL98" s="89"/>
      <c r="BM98" s="89"/>
      <c r="BN98" s="89"/>
      <c r="BO98" s="89"/>
      <c r="BP98" s="89"/>
      <c r="BQ98" s="89"/>
      <c r="BR98" s="89"/>
      <c r="BS98" s="89"/>
      <c r="BT98" s="89"/>
      <c r="BU98" s="89"/>
      <c r="BV98" s="89"/>
      <c r="BW98" s="89"/>
      <c r="BX98" s="89"/>
      <c r="BY98" s="89"/>
      <c r="BZ98" s="89"/>
      <c r="CA98" s="89"/>
      <c r="CB98" s="89"/>
      <c r="CC98" s="89"/>
      <c r="CD98" s="89"/>
      <c r="CE98" s="89"/>
      <c r="CF98" s="89"/>
      <c r="CG98" s="89"/>
      <c r="CH98" s="89"/>
      <c r="CI98" s="89"/>
      <c r="CJ98" s="89"/>
      <c r="CK98" s="89"/>
      <c r="CL98" s="89"/>
      <c r="CM98" s="89"/>
      <c r="CN98" s="89"/>
      <c r="CO98" s="89"/>
      <c r="CP98" s="89"/>
      <c r="CQ98" s="89"/>
      <c r="CR98" s="89"/>
      <c r="CS98" s="89"/>
      <c r="CT98" s="89"/>
      <c r="CU98" s="89"/>
      <c r="CV98" s="89"/>
      <c r="CW98" s="89"/>
      <c r="CX98" s="89"/>
      <c r="CY98" s="89"/>
      <c r="CZ98" s="89"/>
      <c r="DA98" s="89"/>
      <c r="DB98" s="89"/>
      <c r="DC98" s="89"/>
      <c r="DD98" s="89"/>
      <c r="DE98" s="89"/>
      <c r="DF98" s="89"/>
      <c r="DG98" s="89"/>
      <c r="DH98" s="89"/>
      <c r="DI98" s="89"/>
      <c r="DJ98" s="89"/>
      <c r="DK98" s="89"/>
      <c r="DL98" s="89"/>
      <c r="DM98" s="89"/>
      <c r="DN98" s="89"/>
      <c r="DO98" s="89"/>
      <c r="DP98" s="89"/>
      <c r="DQ98" s="89"/>
      <c r="DR98" s="89"/>
      <c r="DS98" s="89"/>
      <c r="DT98" s="89"/>
      <c r="DU98" s="89"/>
      <c r="DV98" s="89"/>
      <c r="DW98" s="89"/>
      <c r="DX98" s="89"/>
      <c r="DY98" s="89"/>
      <c r="DZ98" s="89"/>
      <c r="EA98" s="89"/>
      <c r="EB98" s="89"/>
      <c r="EC98" s="89"/>
      <c r="ED98" s="89"/>
      <c r="EE98" s="89"/>
      <c r="EF98" s="89"/>
      <c r="EG98" s="89"/>
      <c r="EH98" s="89"/>
      <c r="EI98" s="89"/>
      <c r="EJ98" s="89"/>
      <c r="EK98" s="89"/>
      <c r="EL98" s="89"/>
      <c r="EM98" s="89"/>
      <c r="EN98" s="89"/>
      <c r="EO98" s="89"/>
      <c r="EP98" s="89"/>
      <c r="EQ98" s="89"/>
      <c r="ER98" s="89"/>
      <c r="ES98" s="89"/>
      <c r="ET98" s="89"/>
      <c r="EU98" s="89"/>
      <c r="EV98" s="89"/>
      <c r="EW98" s="89"/>
      <c r="EX98" s="89"/>
      <c r="EY98" s="89"/>
      <c r="EZ98" s="89"/>
      <c r="FA98" s="89"/>
      <c r="FB98" s="89"/>
      <c r="FC98" s="89"/>
      <c r="FD98" s="89"/>
      <c r="FE98" s="89"/>
      <c r="FF98" s="89"/>
      <c r="FG98" s="89"/>
      <c r="FH98" s="89"/>
      <c r="FI98" s="89"/>
      <c r="FJ98" s="89"/>
      <c r="FK98" s="89"/>
      <c r="FL98" s="89"/>
      <c r="FM98" s="89"/>
      <c r="FN98" s="89"/>
      <c r="FO98" s="89"/>
      <c r="FP98" s="89"/>
      <c r="FQ98" s="89"/>
      <c r="FR98" s="89"/>
      <c r="FS98" s="89"/>
      <c r="FT98" s="89"/>
      <c r="FU98" s="89"/>
      <c r="FV98" s="89"/>
      <c r="FW98" s="89"/>
      <c r="FX98" s="89"/>
      <c r="FY98" s="89"/>
      <c r="FZ98" s="89"/>
      <c r="GA98" s="89"/>
      <c r="GB98" s="89"/>
      <c r="GC98" s="89"/>
      <c r="GD98" s="89"/>
      <c r="GE98" s="89"/>
      <c r="GF98" s="89"/>
      <c r="GG98" s="89"/>
      <c r="GH98" s="89"/>
      <c r="GI98" s="89"/>
      <c r="GJ98" s="89"/>
      <c r="GK98" s="89"/>
      <c r="GL98" s="89"/>
      <c r="GM98" s="89"/>
      <c r="GN98" s="89"/>
      <c r="GO98" s="89"/>
      <c r="GP98" s="89"/>
      <c r="GQ98" s="89"/>
      <c r="GR98" s="89"/>
      <c r="GS98" s="89"/>
      <c r="GT98" s="89"/>
      <c r="GU98" s="89"/>
      <c r="GV98" s="89"/>
      <c r="GW98" s="89"/>
      <c r="GX98" s="89"/>
      <c r="GY98" s="89"/>
      <c r="GZ98" s="89"/>
      <c r="HA98" s="89"/>
      <c r="HB98" s="89"/>
      <c r="HC98" s="89"/>
      <c r="HD98" s="89"/>
      <c r="HE98" s="89"/>
      <c r="HF98" s="89"/>
      <c r="HG98" s="89"/>
      <c r="HH98" s="89"/>
      <c r="HI98" s="89"/>
      <c r="HJ98" s="89"/>
      <c r="HK98" s="89"/>
      <c r="HL98" s="89"/>
      <c r="HM98" s="89"/>
      <c r="HN98" s="89"/>
      <c r="HO98" s="89"/>
      <c r="HP98" s="89"/>
      <c r="HQ98" s="89"/>
      <c r="HR98" s="89"/>
      <c r="HS98" s="89"/>
      <c r="HT98" s="89"/>
      <c r="HU98" s="89"/>
      <c r="HV98" s="89"/>
      <c r="HW98" s="89"/>
      <c r="HX98" s="89"/>
      <c r="HY98" s="89"/>
      <c r="HZ98" s="89"/>
      <c r="IA98" s="89"/>
      <c r="IB98" s="89"/>
      <c r="IC98" s="89"/>
      <c r="ID98" s="89"/>
      <c r="IE98" s="89"/>
      <c r="IF98" s="89"/>
      <c r="IG98" s="89"/>
      <c r="IH98" s="89"/>
      <c r="II98" s="89"/>
      <c r="IJ98" s="89"/>
      <c r="IK98" s="89"/>
      <c r="IL98" s="89"/>
      <c r="IM98" s="89"/>
      <c r="IN98" s="89"/>
      <c r="IO98" s="89"/>
      <c r="IP98" s="89"/>
      <c r="IQ98" s="89"/>
      <c r="IR98" s="89"/>
      <c r="IS98" s="89"/>
      <c r="IT98" s="89"/>
      <c r="IU98" s="89"/>
      <c r="IV98" s="89"/>
      <c r="IW98" s="89"/>
      <c r="IX98" s="89"/>
      <c r="IY98" s="89"/>
      <c r="IZ98" s="89"/>
      <c r="JA98" s="89"/>
      <c r="JB98" s="89"/>
      <c r="JC98" s="89"/>
      <c r="JD98" s="89"/>
      <c r="JE98" s="89"/>
      <c r="JF98" s="89"/>
      <c r="JG98" s="89"/>
      <c r="JH98" s="89"/>
      <c r="JI98" s="89"/>
      <c r="JJ98" s="89"/>
      <c r="JK98" s="89"/>
      <c r="JL98" s="89"/>
      <c r="JM98" s="89"/>
      <c r="JN98" s="89"/>
      <c r="JO98" s="89"/>
      <c r="JP98" s="89"/>
      <c r="JQ98" s="89"/>
      <c r="JR98" s="89"/>
      <c r="JS98" s="89"/>
      <c r="JT98" s="89"/>
      <c r="JU98" s="89"/>
      <c r="JV98" s="89"/>
      <c r="JW98" s="89"/>
      <c r="JX98" s="89"/>
      <c r="JY98" s="89"/>
      <c r="JZ98" s="89"/>
      <c r="KA98" s="89"/>
      <c r="KB98" s="89"/>
      <c r="KC98" s="89"/>
      <c r="KD98" s="89"/>
      <c r="KE98" s="89"/>
      <c r="KF98" s="89"/>
      <c r="KG98" s="89"/>
      <c r="KH98" s="89"/>
      <c r="KI98" s="89"/>
      <c r="KJ98" s="89"/>
      <c r="KK98" s="89"/>
      <c r="KL98" s="89"/>
      <c r="KM98" s="89"/>
      <c r="KN98" s="89"/>
      <c r="KO98" s="89"/>
      <c r="KP98" s="89"/>
      <c r="KQ98" s="89"/>
      <c r="KR98" s="89"/>
      <c r="KS98" s="89"/>
      <c r="KT98" s="89"/>
      <c r="KU98" s="89"/>
      <c r="KV98" s="89"/>
      <c r="KW98" s="89"/>
      <c r="KX98" s="89"/>
      <c r="KY98" s="89"/>
      <c r="KZ98" s="89"/>
      <c r="LA98" s="89"/>
      <c r="LB98" s="89"/>
      <c r="LC98" s="89"/>
      <c r="LD98" s="89"/>
      <c r="LE98" s="89"/>
      <c r="LF98" s="89"/>
      <c r="LG98" s="89"/>
      <c r="LH98" s="89"/>
      <c r="LI98" s="89"/>
      <c r="LJ98" s="89"/>
      <c r="LK98" s="89"/>
      <c r="LL98" s="89"/>
      <c r="LM98" s="89"/>
      <c r="LN98" s="89"/>
      <c r="LO98" s="89"/>
      <c r="LP98" s="89"/>
      <c r="LQ98" s="89"/>
      <c r="LR98" s="89"/>
      <c r="LS98" s="89"/>
      <c r="LT98" s="89"/>
    </row>
    <row r="99" spans="1:332" s="29" customFormat="1" x14ac:dyDescent="0.35">
      <c r="A99" s="89"/>
      <c r="B99" s="90"/>
      <c r="C99" s="90"/>
      <c r="D99" s="91"/>
      <c r="E99" s="89"/>
      <c r="F99" s="89"/>
      <c r="G99" s="110"/>
      <c r="M99" s="85"/>
      <c r="N99" s="85"/>
      <c r="O99" s="91"/>
      <c r="P99" s="91"/>
      <c r="Q99" s="92"/>
      <c r="R99" s="92"/>
      <c r="S99" s="89"/>
      <c r="T99" s="89"/>
      <c r="U99" s="89"/>
      <c r="V99" s="89"/>
      <c r="Y99" s="89"/>
      <c r="AA99" s="89"/>
      <c r="AB99" s="89"/>
      <c r="AC99" s="89"/>
      <c r="AD99" s="89"/>
      <c r="AE99"/>
      <c r="AF99" s="89"/>
      <c r="AG99" s="89"/>
      <c r="AH99" s="89"/>
      <c r="AI99" s="89"/>
      <c r="AJ99" s="89"/>
      <c r="AK99" s="89"/>
      <c r="AL99" s="89"/>
      <c r="AM99" s="89"/>
      <c r="AN99" s="89"/>
      <c r="AO99" s="89"/>
      <c r="AP99" s="89"/>
      <c r="AQ99" s="89"/>
      <c r="AR99" s="89"/>
      <c r="AS99" s="89"/>
      <c r="AT99" s="89"/>
      <c r="AU99" s="89"/>
      <c r="AV99" s="89"/>
      <c r="AW99" s="89"/>
      <c r="AX99" s="89"/>
      <c r="AY99" s="89"/>
      <c r="AZ99" s="89"/>
      <c r="BA99" s="89"/>
      <c r="BB99" s="89"/>
      <c r="BC99" s="89"/>
      <c r="BD99" s="89"/>
      <c r="BE99" s="89"/>
      <c r="BF99" s="89"/>
      <c r="BG99" s="89"/>
      <c r="BH99" s="89"/>
      <c r="BI99" s="89"/>
      <c r="BJ99" s="89"/>
      <c r="BK99" s="89"/>
      <c r="BL99" s="89"/>
      <c r="BM99" s="89"/>
      <c r="BN99" s="89"/>
      <c r="BO99" s="89"/>
      <c r="BP99" s="89"/>
      <c r="BQ99" s="89"/>
      <c r="BR99" s="89"/>
      <c r="BS99" s="89"/>
      <c r="BT99" s="89"/>
      <c r="BU99" s="89"/>
      <c r="BV99" s="89"/>
      <c r="BW99" s="89"/>
      <c r="BX99" s="89"/>
      <c r="BY99" s="89"/>
      <c r="BZ99" s="89"/>
      <c r="CA99" s="89"/>
      <c r="CB99" s="89"/>
      <c r="CC99" s="89"/>
      <c r="CD99" s="89"/>
      <c r="CE99" s="89"/>
      <c r="CF99" s="89"/>
      <c r="CG99" s="89"/>
      <c r="CH99" s="89"/>
      <c r="CI99" s="89"/>
      <c r="CJ99" s="89"/>
      <c r="CK99" s="89"/>
      <c r="CL99" s="89"/>
      <c r="CM99" s="89"/>
      <c r="CN99" s="89"/>
      <c r="CO99" s="89"/>
      <c r="CP99" s="89"/>
      <c r="CQ99" s="89"/>
      <c r="CR99" s="89"/>
      <c r="CS99" s="89"/>
      <c r="CT99" s="89"/>
      <c r="CU99" s="89"/>
      <c r="CV99" s="89"/>
      <c r="CW99" s="89"/>
      <c r="CX99" s="89"/>
      <c r="CY99" s="89"/>
      <c r="CZ99" s="89"/>
      <c r="DA99" s="89"/>
      <c r="DB99" s="89"/>
      <c r="DC99" s="89"/>
      <c r="DD99" s="89"/>
      <c r="DE99" s="89"/>
      <c r="DF99" s="89"/>
      <c r="DG99" s="89"/>
      <c r="DH99" s="89"/>
      <c r="DI99" s="89"/>
      <c r="DJ99" s="89"/>
      <c r="DK99" s="89"/>
      <c r="DL99" s="89"/>
      <c r="DM99" s="89"/>
      <c r="DN99" s="89"/>
      <c r="DO99" s="89"/>
      <c r="DP99" s="89"/>
      <c r="DQ99" s="89"/>
      <c r="DR99" s="89"/>
      <c r="DS99" s="89"/>
      <c r="DT99" s="89"/>
      <c r="DU99" s="89"/>
      <c r="DV99" s="89"/>
      <c r="DW99" s="89"/>
      <c r="DX99" s="89"/>
      <c r="DY99" s="89"/>
      <c r="DZ99" s="89"/>
      <c r="EA99" s="89"/>
      <c r="EB99" s="89"/>
      <c r="EC99" s="89"/>
      <c r="ED99" s="89"/>
      <c r="EE99" s="89"/>
      <c r="EF99" s="89"/>
      <c r="EG99" s="89"/>
      <c r="EH99" s="89"/>
      <c r="EI99" s="89"/>
      <c r="EJ99" s="89"/>
      <c r="EK99" s="89"/>
      <c r="EL99" s="89"/>
      <c r="EM99" s="89"/>
      <c r="EN99" s="89"/>
      <c r="EO99" s="89"/>
      <c r="EP99" s="89"/>
      <c r="EQ99" s="89"/>
      <c r="ER99" s="89"/>
      <c r="ES99" s="89"/>
      <c r="ET99" s="89"/>
      <c r="EU99" s="89"/>
      <c r="EV99" s="89"/>
      <c r="EW99" s="89"/>
      <c r="EX99" s="89"/>
      <c r="EY99" s="89"/>
      <c r="EZ99" s="89"/>
      <c r="FA99" s="89"/>
      <c r="FB99" s="89"/>
      <c r="FC99" s="89"/>
      <c r="FD99" s="89"/>
      <c r="FE99" s="89"/>
      <c r="FF99" s="89"/>
      <c r="FG99" s="89"/>
      <c r="FH99" s="89"/>
      <c r="FI99" s="89"/>
      <c r="FJ99" s="89"/>
      <c r="FK99" s="89"/>
      <c r="FL99" s="89"/>
      <c r="FM99" s="89"/>
      <c r="FN99" s="89"/>
      <c r="FO99" s="89"/>
      <c r="FP99" s="89"/>
      <c r="FQ99" s="89"/>
      <c r="FR99" s="89"/>
      <c r="FS99" s="89"/>
      <c r="FT99" s="89"/>
      <c r="FU99" s="89"/>
      <c r="FV99" s="89"/>
      <c r="FW99" s="89"/>
      <c r="FX99" s="89"/>
      <c r="FY99" s="89"/>
      <c r="FZ99" s="89"/>
      <c r="GA99" s="89"/>
      <c r="GB99" s="89"/>
      <c r="GC99" s="89"/>
      <c r="GD99" s="89"/>
      <c r="GE99" s="89"/>
      <c r="GF99" s="89"/>
      <c r="GG99" s="89"/>
      <c r="GH99" s="89"/>
      <c r="GI99" s="89"/>
      <c r="GJ99" s="89"/>
      <c r="GK99" s="89"/>
      <c r="GL99" s="89"/>
      <c r="GM99" s="89"/>
      <c r="GN99" s="89"/>
      <c r="GO99" s="89"/>
      <c r="GP99" s="89"/>
      <c r="GQ99" s="89"/>
      <c r="GR99" s="89"/>
      <c r="GS99" s="89"/>
      <c r="GT99" s="89"/>
      <c r="GU99" s="89"/>
      <c r="GV99" s="89"/>
      <c r="GW99" s="89"/>
      <c r="GX99" s="89"/>
      <c r="GY99" s="89"/>
      <c r="GZ99" s="89"/>
      <c r="HA99" s="89"/>
      <c r="HB99" s="89"/>
      <c r="HC99" s="89"/>
      <c r="HD99" s="89"/>
      <c r="HE99" s="89"/>
      <c r="HF99" s="89"/>
      <c r="HG99" s="89"/>
      <c r="HH99" s="89"/>
      <c r="HI99" s="89"/>
      <c r="HJ99" s="89"/>
      <c r="HK99" s="89"/>
      <c r="HL99" s="89"/>
      <c r="HM99" s="89"/>
      <c r="HN99" s="89"/>
      <c r="HO99" s="89"/>
      <c r="HP99" s="89"/>
      <c r="HQ99" s="89"/>
      <c r="HR99" s="89"/>
      <c r="HS99" s="89"/>
      <c r="HT99" s="89"/>
      <c r="HU99" s="89"/>
      <c r="HV99" s="89"/>
      <c r="HW99" s="89"/>
      <c r="HX99" s="89"/>
      <c r="HY99" s="89"/>
      <c r="HZ99" s="89"/>
      <c r="IA99" s="89"/>
      <c r="IB99" s="89"/>
      <c r="IC99" s="89"/>
      <c r="ID99" s="89"/>
      <c r="IE99" s="89"/>
      <c r="IF99" s="89"/>
      <c r="IG99" s="89"/>
      <c r="IH99" s="89"/>
      <c r="II99" s="89"/>
      <c r="IJ99" s="89"/>
      <c r="IK99" s="89"/>
      <c r="IL99" s="89"/>
      <c r="IM99" s="89"/>
      <c r="IN99" s="89"/>
      <c r="IO99" s="89"/>
      <c r="IP99" s="89"/>
      <c r="IQ99" s="89"/>
      <c r="IR99" s="89"/>
      <c r="IS99" s="89"/>
      <c r="IT99" s="89"/>
      <c r="IU99" s="89"/>
      <c r="IV99" s="89"/>
      <c r="IW99" s="89"/>
      <c r="IX99" s="89"/>
      <c r="IY99" s="89"/>
      <c r="IZ99" s="89"/>
      <c r="JA99" s="89"/>
      <c r="JB99" s="89"/>
      <c r="JC99" s="89"/>
      <c r="JD99" s="89"/>
      <c r="JE99" s="89"/>
      <c r="JF99" s="89"/>
      <c r="JG99" s="89"/>
      <c r="JH99" s="89"/>
      <c r="JI99" s="89"/>
      <c r="JJ99" s="89"/>
      <c r="JK99" s="89"/>
      <c r="JL99" s="89"/>
      <c r="JM99" s="89"/>
      <c r="JN99" s="89"/>
      <c r="JO99" s="89"/>
      <c r="JP99" s="89"/>
      <c r="JQ99" s="89"/>
      <c r="JR99" s="89"/>
      <c r="JS99" s="89"/>
      <c r="JT99" s="89"/>
      <c r="JU99" s="89"/>
      <c r="JV99" s="89"/>
      <c r="JW99" s="89"/>
      <c r="JX99" s="89"/>
      <c r="JY99" s="89"/>
      <c r="JZ99" s="89"/>
      <c r="KA99" s="89"/>
      <c r="KB99" s="89"/>
      <c r="KC99" s="89"/>
      <c r="KD99" s="89"/>
      <c r="KE99" s="89"/>
      <c r="KF99" s="89"/>
      <c r="KG99" s="89"/>
      <c r="KH99" s="89"/>
      <c r="KI99" s="89"/>
      <c r="KJ99" s="89"/>
      <c r="KK99" s="89"/>
      <c r="KL99" s="89"/>
      <c r="KM99" s="89"/>
      <c r="KN99" s="89"/>
      <c r="KO99" s="89"/>
      <c r="KP99" s="89"/>
      <c r="KQ99" s="89"/>
      <c r="KR99" s="89"/>
      <c r="KS99" s="89"/>
      <c r="KT99" s="89"/>
      <c r="KU99" s="89"/>
      <c r="KV99" s="89"/>
      <c r="KW99" s="89"/>
      <c r="KX99" s="89"/>
      <c r="KY99" s="89"/>
      <c r="KZ99" s="89"/>
      <c r="LA99" s="89"/>
      <c r="LB99" s="89"/>
      <c r="LC99" s="89"/>
      <c r="LD99" s="89"/>
      <c r="LE99" s="89"/>
      <c r="LF99" s="89"/>
      <c r="LG99" s="89"/>
      <c r="LH99" s="89"/>
      <c r="LI99" s="89"/>
      <c r="LJ99" s="89"/>
      <c r="LK99" s="89"/>
      <c r="LL99" s="89"/>
      <c r="LM99" s="89"/>
      <c r="LN99" s="89"/>
      <c r="LO99" s="89"/>
      <c r="LP99" s="89"/>
      <c r="LQ99" s="89"/>
      <c r="LR99" s="89"/>
      <c r="LS99" s="89"/>
      <c r="LT99" s="89"/>
    </row>
    <row r="100" spans="1:332" s="29" customFormat="1" x14ac:dyDescent="0.35">
      <c r="A100" s="89"/>
      <c r="B100" s="90"/>
      <c r="C100" s="90"/>
      <c r="D100" s="91"/>
      <c r="E100" s="89"/>
      <c r="F100" s="89"/>
      <c r="G100" s="110"/>
      <c r="M100" s="85"/>
      <c r="N100" s="85"/>
      <c r="O100" s="91"/>
      <c r="P100" s="91"/>
      <c r="Q100" s="92"/>
      <c r="R100" s="92"/>
      <c r="S100" s="89"/>
      <c r="T100" s="89"/>
      <c r="U100" s="89"/>
      <c r="V100" s="89"/>
      <c r="Y100" s="89"/>
      <c r="AA100" s="89"/>
      <c r="AB100" s="89"/>
      <c r="AC100" s="89"/>
      <c r="AD100" s="89"/>
      <c r="AE100"/>
      <c r="AF100" s="89"/>
      <c r="AG100" s="89"/>
      <c r="AH100" s="89"/>
      <c r="AI100" s="89"/>
      <c r="AJ100" s="89"/>
      <c r="AK100" s="89"/>
      <c r="AL100" s="89"/>
      <c r="AM100" s="89"/>
      <c r="AN100" s="89"/>
      <c r="AO100" s="89"/>
      <c r="AP100" s="89"/>
      <c r="AQ100" s="89"/>
      <c r="AR100" s="89"/>
      <c r="AS100" s="89"/>
      <c r="AT100" s="89"/>
      <c r="AU100" s="89"/>
      <c r="AV100" s="89"/>
      <c r="AW100" s="89"/>
      <c r="AX100" s="89"/>
      <c r="AY100" s="89"/>
      <c r="AZ100" s="89"/>
      <c r="BA100" s="89"/>
      <c r="BB100" s="89"/>
      <c r="BC100" s="89"/>
      <c r="BD100" s="89"/>
      <c r="BE100" s="89"/>
      <c r="BF100" s="89"/>
      <c r="BG100" s="89"/>
      <c r="BH100" s="89"/>
      <c r="BI100" s="89"/>
      <c r="BJ100" s="89"/>
      <c r="BK100" s="89"/>
      <c r="BL100" s="89"/>
      <c r="BM100" s="89"/>
      <c r="BN100" s="89"/>
      <c r="BO100" s="89"/>
      <c r="BP100" s="89"/>
      <c r="BQ100" s="89"/>
      <c r="BR100" s="89"/>
      <c r="BS100" s="89"/>
      <c r="BT100" s="89"/>
      <c r="BU100" s="89"/>
      <c r="BV100" s="89"/>
      <c r="BW100" s="89"/>
      <c r="BX100" s="89"/>
      <c r="BY100" s="89"/>
      <c r="BZ100" s="89"/>
      <c r="CA100" s="89"/>
      <c r="CB100" s="89"/>
      <c r="CC100" s="89"/>
      <c r="CD100" s="89"/>
      <c r="CE100" s="89"/>
      <c r="CF100" s="89"/>
      <c r="CG100" s="89"/>
      <c r="CH100" s="89"/>
      <c r="CI100" s="89"/>
      <c r="CJ100" s="89"/>
      <c r="CK100" s="89"/>
      <c r="CL100" s="89"/>
      <c r="CM100" s="89"/>
      <c r="CN100" s="89"/>
      <c r="CO100" s="89"/>
      <c r="CP100" s="89"/>
      <c r="CQ100" s="89"/>
      <c r="CR100" s="89"/>
      <c r="CS100" s="89"/>
      <c r="CT100" s="89"/>
      <c r="CU100" s="89"/>
      <c r="CV100" s="89"/>
      <c r="CW100" s="89"/>
      <c r="CX100" s="89"/>
      <c r="CY100" s="89"/>
      <c r="CZ100" s="89"/>
      <c r="DA100" s="89"/>
      <c r="DB100" s="89"/>
      <c r="DC100" s="89"/>
      <c r="DD100" s="89"/>
      <c r="DE100" s="89"/>
      <c r="DF100" s="89"/>
      <c r="DG100" s="89"/>
      <c r="DH100" s="89"/>
      <c r="DI100" s="89"/>
      <c r="DJ100" s="89"/>
      <c r="DK100" s="89"/>
      <c r="DL100" s="89"/>
      <c r="DM100" s="89"/>
      <c r="DN100" s="89"/>
      <c r="DO100" s="89"/>
      <c r="DP100" s="89"/>
      <c r="DQ100" s="89"/>
      <c r="DR100" s="89"/>
      <c r="DS100" s="89"/>
      <c r="DT100" s="89"/>
      <c r="DU100" s="89"/>
      <c r="DV100" s="89"/>
      <c r="DW100" s="89"/>
      <c r="DX100" s="89"/>
      <c r="DY100" s="89"/>
      <c r="DZ100" s="89"/>
      <c r="EA100" s="89"/>
      <c r="EB100" s="89"/>
      <c r="EC100" s="89"/>
      <c r="ED100" s="89"/>
      <c r="EE100" s="89"/>
      <c r="EF100" s="89"/>
      <c r="EG100" s="89"/>
      <c r="EH100" s="89"/>
      <c r="EI100" s="89"/>
      <c r="EJ100" s="89"/>
      <c r="EK100" s="89"/>
      <c r="EL100" s="89"/>
      <c r="EM100" s="89"/>
      <c r="EN100" s="89"/>
      <c r="EO100" s="89"/>
      <c r="EP100" s="89"/>
      <c r="EQ100" s="89"/>
      <c r="ER100" s="89"/>
      <c r="ES100" s="89"/>
      <c r="ET100" s="89"/>
      <c r="EU100" s="89"/>
      <c r="EV100" s="89"/>
      <c r="EW100" s="89"/>
      <c r="EX100" s="89"/>
      <c r="EY100" s="89"/>
      <c r="EZ100" s="89"/>
      <c r="FA100" s="89"/>
      <c r="FB100" s="89"/>
      <c r="FC100" s="89"/>
      <c r="FD100" s="89"/>
      <c r="FE100" s="89"/>
      <c r="FF100" s="89"/>
      <c r="FG100" s="89"/>
      <c r="FH100" s="89"/>
      <c r="FI100" s="89"/>
      <c r="FJ100" s="89"/>
      <c r="FK100" s="89"/>
      <c r="FL100" s="89"/>
      <c r="FM100" s="89"/>
      <c r="FN100" s="89"/>
      <c r="FO100" s="89"/>
      <c r="FP100" s="89"/>
      <c r="FQ100" s="89"/>
      <c r="FR100" s="89"/>
      <c r="FS100" s="89"/>
      <c r="FT100" s="89"/>
      <c r="FU100" s="89"/>
      <c r="FV100" s="89"/>
      <c r="FW100" s="89"/>
      <c r="FX100" s="89"/>
      <c r="FY100" s="89"/>
      <c r="FZ100" s="89"/>
      <c r="GA100" s="89"/>
      <c r="GB100" s="89"/>
      <c r="GC100" s="89"/>
      <c r="GD100" s="89"/>
      <c r="GE100" s="89"/>
      <c r="GF100" s="89"/>
      <c r="GG100" s="89"/>
      <c r="GH100" s="89"/>
      <c r="GI100" s="89"/>
      <c r="GJ100" s="89"/>
      <c r="GK100" s="89"/>
      <c r="GL100" s="89"/>
      <c r="GM100" s="89"/>
      <c r="GN100" s="89"/>
      <c r="GO100" s="89"/>
      <c r="GP100" s="89"/>
      <c r="GQ100" s="89"/>
      <c r="GR100" s="89"/>
      <c r="GS100" s="89"/>
      <c r="GT100" s="89"/>
      <c r="GU100" s="89"/>
      <c r="GV100" s="89"/>
      <c r="GW100" s="89"/>
      <c r="GX100" s="89"/>
      <c r="GY100" s="89"/>
      <c r="GZ100" s="89"/>
      <c r="HA100" s="89"/>
      <c r="HB100" s="89"/>
      <c r="HC100" s="89"/>
      <c r="HD100" s="89"/>
      <c r="HE100" s="89"/>
      <c r="HF100" s="89"/>
      <c r="HG100" s="89"/>
      <c r="HH100" s="89"/>
      <c r="HI100" s="89"/>
      <c r="HJ100" s="89"/>
      <c r="HK100" s="89"/>
      <c r="HL100" s="89"/>
      <c r="HM100" s="89"/>
      <c r="HN100" s="89"/>
      <c r="HO100" s="89"/>
      <c r="HP100" s="89"/>
      <c r="HQ100" s="89"/>
      <c r="HR100" s="89"/>
      <c r="HS100" s="89"/>
      <c r="HT100" s="89"/>
      <c r="HU100" s="89"/>
      <c r="HV100" s="89"/>
      <c r="HW100" s="89"/>
      <c r="HX100" s="89"/>
      <c r="HY100" s="89"/>
      <c r="HZ100" s="89"/>
      <c r="IA100" s="89"/>
      <c r="IB100" s="89"/>
      <c r="IC100" s="89"/>
      <c r="ID100" s="89"/>
      <c r="IE100" s="89"/>
      <c r="IF100" s="89"/>
      <c r="IG100" s="89"/>
      <c r="IH100" s="89"/>
      <c r="II100" s="89"/>
      <c r="IJ100" s="89"/>
      <c r="IK100" s="89"/>
      <c r="IL100" s="89"/>
      <c r="IM100" s="89"/>
      <c r="IN100" s="89"/>
      <c r="IO100" s="89"/>
      <c r="IP100" s="89"/>
      <c r="IQ100" s="89"/>
      <c r="IR100" s="89"/>
      <c r="IS100" s="89"/>
      <c r="IT100" s="89"/>
      <c r="IU100" s="89"/>
      <c r="IV100" s="89"/>
      <c r="IW100" s="89"/>
      <c r="IX100" s="89"/>
      <c r="IY100" s="89"/>
      <c r="IZ100" s="89"/>
      <c r="JA100" s="89"/>
      <c r="JB100" s="89"/>
      <c r="JC100" s="89"/>
      <c r="JD100" s="89"/>
      <c r="JE100" s="89"/>
      <c r="JF100" s="89"/>
      <c r="JG100" s="89"/>
      <c r="JH100" s="89"/>
      <c r="JI100" s="89"/>
      <c r="JJ100" s="89"/>
      <c r="JK100" s="89"/>
      <c r="JL100" s="89"/>
      <c r="JM100" s="89"/>
      <c r="JN100" s="89"/>
      <c r="JO100" s="89"/>
      <c r="JP100" s="89"/>
      <c r="JQ100" s="89"/>
      <c r="JR100" s="89"/>
      <c r="JS100" s="89"/>
      <c r="JT100" s="89"/>
      <c r="JU100" s="89"/>
      <c r="JV100" s="89"/>
      <c r="JW100" s="89"/>
      <c r="JX100" s="89"/>
      <c r="JY100" s="89"/>
      <c r="JZ100" s="89"/>
      <c r="KA100" s="89"/>
      <c r="KB100" s="89"/>
      <c r="KC100" s="89"/>
      <c r="KD100" s="89"/>
      <c r="KE100" s="89"/>
      <c r="KF100" s="89"/>
      <c r="KG100" s="89"/>
      <c r="KH100" s="89"/>
      <c r="KI100" s="89"/>
      <c r="KJ100" s="89"/>
      <c r="KK100" s="89"/>
      <c r="KL100" s="89"/>
      <c r="KM100" s="89"/>
      <c r="KN100" s="89"/>
      <c r="KO100" s="89"/>
      <c r="KP100" s="89"/>
      <c r="KQ100" s="89"/>
      <c r="KR100" s="89"/>
      <c r="KS100" s="89"/>
      <c r="KT100" s="89"/>
      <c r="KU100" s="89"/>
      <c r="KV100" s="89"/>
      <c r="KW100" s="89"/>
      <c r="KX100" s="89"/>
      <c r="KY100" s="89"/>
      <c r="KZ100" s="89"/>
      <c r="LA100" s="89"/>
      <c r="LB100" s="89"/>
      <c r="LC100" s="89"/>
      <c r="LD100" s="89"/>
      <c r="LE100" s="89"/>
      <c r="LF100" s="89"/>
      <c r="LG100" s="89"/>
      <c r="LH100" s="89"/>
      <c r="LI100" s="89"/>
      <c r="LJ100" s="89"/>
      <c r="LK100" s="89"/>
      <c r="LL100" s="89"/>
      <c r="LM100" s="89"/>
      <c r="LN100" s="89"/>
      <c r="LO100" s="89"/>
      <c r="LP100" s="89"/>
      <c r="LQ100" s="89"/>
      <c r="LR100" s="89"/>
      <c r="LS100" s="89"/>
      <c r="LT100" s="89"/>
    </row>
    <row r="101" spans="1:332" s="29" customFormat="1" x14ac:dyDescent="0.35">
      <c r="A101" s="89"/>
      <c r="B101" s="90"/>
      <c r="C101" s="90"/>
      <c r="D101" s="91"/>
      <c r="E101" s="89"/>
      <c r="F101" s="89"/>
      <c r="G101" s="110"/>
      <c r="M101" s="85"/>
      <c r="N101" s="85"/>
      <c r="O101" s="91"/>
      <c r="P101" s="91"/>
      <c r="Q101" s="92"/>
      <c r="R101" s="92"/>
      <c r="S101" s="89"/>
      <c r="T101" s="89"/>
      <c r="U101" s="89"/>
      <c r="V101" s="89"/>
      <c r="Y101" s="89"/>
      <c r="AA101" s="89"/>
      <c r="AB101" s="89"/>
      <c r="AC101" s="89"/>
      <c r="AD101" s="89"/>
      <c r="AE101"/>
      <c r="AF101" s="89"/>
      <c r="AG101" s="89"/>
      <c r="AH101" s="89"/>
      <c r="AI101" s="89"/>
      <c r="AJ101" s="89"/>
      <c r="AK101" s="89"/>
      <c r="AL101" s="89"/>
      <c r="AM101" s="89"/>
      <c r="AN101" s="89"/>
      <c r="AO101" s="89"/>
      <c r="AP101" s="89"/>
      <c r="AQ101" s="89"/>
      <c r="AR101" s="89"/>
      <c r="AS101" s="89"/>
      <c r="AT101" s="89"/>
      <c r="AU101" s="89"/>
      <c r="AV101" s="89"/>
      <c r="AW101" s="89"/>
      <c r="AX101" s="89"/>
      <c r="AY101" s="89"/>
      <c r="AZ101" s="89"/>
      <c r="BA101" s="89"/>
      <c r="BB101" s="89"/>
      <c r="BC101" s="89"/>
      <c r="BD101" s="89"/>
      <c r="BE101" s="89"/>
      <c r="BF101" s="89"/>
      <c r="BG101" s="89"/>
      <c r="BH101" s="89"/>
      <c r="BI101" s="89"/>
      <c r="BJ101" s="89"/>
      <c r="BK101" s="89"/>
      <c r="BL101" s="89"/>
      <c r="BM101" s="89"/>
      <c r="BN101" s="89"/>
      <c r="BO101" s="89"/>
      <c r="BP101" s="89"/>
      <c r="BQ101" s="89"/>
      <c r="BR101" s="89"/>
      <c r="BS101" s="89"/>
      <c r="BT101" s="89"/>
      <c r="BU101" s="89"/>
      <c r="BV101" s="89"/>
      <c r="BW101" s="89"/>
      <c r="BX101" s="89"/>
      <c r="BY101" s="89"/>
      <c r="BZ101" s="89"/>
      <c r="CA101" s="89"/>
      <c r="CB101" s="89"/>
      <c r="CC101" s="89"/>
      <c r="CD101" s="89"/>
      <c r="CE101" s="89"/>
      <c r="CF101" s="89"/>
      <c r="CG101" s="89"/>
      <c r="CH101" s="89"/>
      <c r="CI101" s="89"/>
      <c r="CJ101" s="89"/>
      <c r="CK101" s="89"/>
      <c r="CL101" s="89"/>
      <c r="CM101" s="89"/>
      <c r="CN101" s="89"/>
      <c r="CO101" s="89"/>
      <c r="CP101" s="89"/>
      <c r="CQ101" s="89"/>
      <c r="CR101" s="89"/>
      <c r="CS101" s="89"/>
      <c r="CT101" s="89"/>
      <c r="CU101" s="89"/>
      <c r="CV101" s="89"/>
      <c r="CW101" s="89"/>
      <c r="CX101" s="89"/>
      <c r="CY101" s="89"/>
      <c r="CZ101" s="89"/>
      <c r="DA101" s="89"/>
      <c r="DB101" s="89"/>
      <c r="DC101" s="89"/>
      <c r="DD101" s="89"/>
      <c r="DE101" s="89"/>
      <c r="DF101" s="89"/>
      <c r="DG101" s="89"/>
      <c r="DH101" s="89"/>
      <c r="DI101" s="89"/>
      <c r="DJ101" s="89"/>
      <c r="DK101" s="89"/>
      <c r="DL101" s="89"/>
      <c r="DM101" s="89"/>
      <c r="DN101" s="89"/>
      <c r="DO101" s="89"/>
      <c r="DP101" s="89"/>
      <c r="DQ101" s="89"/>
      <c r="DR101" s="89"/>
      <c r="DS101" s="89"/>
      <c r="DT101" s="89"/>
      <c r="DU101" s="89"/>
      <c r="DV101" s="89"/>
      <c r="DW101" s="89"/>
      <c r="DX101" s="89"/>
      <c r="DY101" s="89"/>
      <c r="DZ101" s="89"/>
      <c r="EA101" s="89"/>
      <c r="EB101" s="89"/>
      <c r="EC101" s="89"/>
      <c r="ED101" s="89"/>
      <c r="EE101" s="89"/>
      <c r="EF101" s="89"/>
      <c r="EG101" s="89"/>
      <c r="EH101" s="89"/>
      <c r="EI101" s="89"/>
      <c r="EJ101" s="89"/>
      <c r="EK101" s="89"/>
      <c r="EL101" s="89"/>
      <c r="EM101" s="89"/>
      <c r="EN101" s="89"/>
      <c r="EO101" s="89"/>
      <c r="EP101" s="89"/>
      <c r="EQ101" s="89"/>
      <c r="ER101" s="89"/>
      <c r="ES101" s="89"/>
      <c r="ET101" s="89"/>
      <c r="EU101" s="89"/>
      <c r="EV101" s="89"/>
      <c r="EW101" s="89"/>
      <c r="EX101" s="89"/>
      <c r="EY101" s="89"/>
      <c r="EZ101" s="89"/>
      <c r="FA101" s="89"/>
      <c r="FB101" s="89"/>
      <c r="FC101" s="89"/>
      <c r="FD101" s="89"/>
      <c r="FE101" s="89"/>
      <c r="FF101" s="89"/>
      <c r="FG101" s="89"/>
      <c r="FH101" s="89"/>
      <c r="FI101" s="89"/>
      <c r="FJ101" s="89"/>
      <c r="FK101" s="89"/>
      <c r="FL101" s="89"/>
      <c r="FM101" s="89"/>
      <c r="FN101" s="89"/>
      <c r="FO101" s="89"/>
      <c r="FP101" s="89"/>
      <c r="FQ101" s="89"/>
      <c r="FR101" s="89"/>
      <c r="FS101" s="89"/>
      <c r="FT101" s="89"/>
      <c r="FU101" s="89"/>
      <c r="FV101" s="89"/>
      <c r="FW101" s="89"/>
      <c r="FX101" s="89"/>
      <c r="FY101" s="89"/>
      <c r="FZ101" s="89"/>
      <c r="GA101" s="89"/>
      <c r="GB101" s="89"/>
      <c r="GC101" s="89"/>
      <c r="GD101" s="89"/>
      <c r="GE101" s="89"/>
      <c r="GF101" s="89"/>
      <c r="GG101" s="89"/>
      <c r="GH101" s="89"/>
      <c r="GI101" s="89"/>
      <c r="GJ101" s="89"/>
      <c r="GK101" s="89"/>
      <c r="GL101" s="89"/>
      <c r="GM101" s="89"/>
      <c r="GN101" s="89"/>
      <c r="GO101" s="89"/>
      <c r="GP101" s="89"/>
      <c r="GQ101" s="89"/>
      <c r="GR101" s="89"/>
      <c r="GS101" s="89"/>
      <c r="GT101" s="89"/>
      <c r="GU101" s="89"/>
      <c r="GV101" s="89"/>
      <c r="GW101" s="89"/>
      <c r="GX101" s="89"/>
      <c r="GY101" s="89"/>
      <c r="GZ101" s="89"/>
      <c r="HA101" s="89"/>
      <c r="HB101" s="89"/>
      <c r="HC101" s="89"/>
      <c r="HD101" s="89"/>
      <c r="HE101" s="89"/>
      <c r="HF101" s="89"/>
      <c r="HG101" s="89"/>
      <c r="HH101" s="89"/>
      <c r="HI101" s="89"/>
      <c r="HJ101" s="89"/>
      <c r="HK101" s="89"/>
      <c r="HL101" s="89"/>
      <c r="HM101" s="89"/>
      <c r="HN101" s="89"/>
      <c r="HO101" s="89"/>
      <c r="HP101" s="89"/>
      <c r="HQ101" s="89"/>
      <c r="HR101" s="89"/>
      <c r="HS101" s="89"/>
      <c r="HT101" s="89"/>
      <c r="HU101" s="89"/>
      <c r="HV101" s="89"/>
      <c r="HW101" s="89"/>
      <c r="HX101" s="89"/>
      <c r="HY101" s="89"/>
      <c r="HZ101" s="89"/>
      <c r="IA101" s="89"/>
      <c r="IB101" s="89"/>
      <c r="IC101" s="89"/>
      <c r="ID101" s="89"/>
      <c r="IE101" s="89"/>
      <c r="IF101" s="89"/>
      <c r="IG101" s="89"/>
      <c r="IH101" s="89"/>
      <c r="II101" s="89"/>
      <c r="IJ101" s="89"/>
      <c r="IK101" s="89"/>
      <c r="IL101" s="89"/>
      <c r="IM101" s="89"/>
      <c r="IN101" s="89"/>
      <c r="IO101" s="89"/>
      <c r="IP101" s="89"/>
      <c r="IQ101" s="89"/>
      <c r="IR101" s="89"/>
      <c r="IS101" s="89"/>
      <c r="IT101" s="89"/>
      <c r="IU101" s="89"/>
      <c r="IV101" s="89"/>
      <c r="IW101" s="89"/>
      <c r="IX101" s="89"/>
      <c r="IY101" s="89"/>
      <c r="IZ101" s="89"/>
      <c r="JA101" s="89"/>
      <c r="JB101" s="89"/>
      <c r="JC101" s="89"/>
      <c r="JD101" s="89"/>
      <c r="JE101" s="89"/>
      <c r="JF101" s="89"/>
      <c r="JG101" s="89"/>
      <c r="JH101" s="89"/>
      <c r="JI101" s="89"/>
      <c r="JJ101" s="89"/>
      <c r="JK101" s="89"/>
      <c r="JL101" s="89"/>
      <c r="JM101" s="89"/>
      <c r="JN101" s="89"/>
      <c r="JO101" s="89"/>
      <c r="JP101" s="89"/>
      <c r="JQ101" s="89"/>
      <c r="JR101" s="89"/>
      <c r="JS101" s="89"/>
      <c r="JT101" s="89"/>
      <c r="JU101" s="89"/>
      <c r="JV101" s="89"/>
      <c r="JW101" s="89"/>
      <c r="JX101" s="89"/>
      <c r="JY101" s="89"/>
      <c r="JZ101" s="89"/>
      <c r="KA101" s="89"/>
      <c r="KB101" s="89"/>
      <c r="KC101" s="89"/>
      <c r="KD101" s="89"/>
      <c r="KE101" s="89"/>
      <c r="KF101" s="89"/>
      <c r="KG101" s="89"/>
      <c r="KH101" s="89"/>
      <c r="KI101" s="89"/>
      <c r="KJ101" s="89"/>
      <c r="KK101" s="89"/>
      <c r="KL101" s="89"/>
      <c r="KM101" s="89"/>
      <c r="KN101" s="89"/>
      <c r="KO101" s="89"/>
      <c r="KP101" s="89"/>
      <c r="KQ101" s="89"/>
      <c r="KR101" s="89"/>
      <c r="KS101" s="89"/>
      <c r="KT101" s="89"/>
      <c r="KU101" s="89"/>
      <c r="KV101" s="89"/>
      <c r="KW101" s="89"/>
      <c r="KX101" s="89"/>
      <c r="KY101" s="89"/>
      <c r="KZ101" s="89"/>
      <c r="LA101" s="89"/>
      <c r="LB101" s="89"/>
      <c r="LC101" s="89"/>
      <c r="LD101" s="89"/>
      <c r="LE101" s="89"/>
      <c r="LF101" s="89"/>
      <c r="LG101" s="89"/>
      <c r="LH101" s="89"/>
      <c r="LI101" s="89"/>
      <c r="LJ101" s="89"/>
      <c r="LK101" s="89"/>
      <c r="LL101" s="89"/>
      <c r="LM101" s="89"/>
      <c r="LN101" s="89"/>
      <c r="LO101" s="89"/>
      <c r="LP101" s="89"/>
      <c r="LQ101" s="89"/>
      <c r="LR101" s="89"/>
      <c r="LS101" s="89"/>
      <c r="LT101" s="89"/>
    </row>
    <row r="102" spans="1:332" s="29" customFormat="1" x14ac:dyDescent="0.35">
      <c r="A102" s="89"/>
      <c r="B102" s="90"/>
      <c r="C102" s="90"/>
      <c r="D102" s="91"/>
      <c r="E102" s="89"/>
      <c r="F102" s="89"/>
      <c r="G102" s="110"/>
      <c r="M102" s="85"/>
      <c r="N102" s="85"/>
      <c r="O102" s="91"/>
      <c r="P102" s="91"/>
      <c r="Q102" s="92"/>
      <c r="R102" s="92"/>
      <c r="S102" s="89"/>
      <c r="T102" s="89"/>
      <c r="U102" s="89"/>
      <c r="V102" s="89"/>
      <c r="Y102" s="89"/>
      <c r="AA102" s="89"/>
      <c r="AB102" s="89"/>
      <c r="AC102" s="89"/>
      <c r="AD102" s="89"/>
      <c r="AE102"/>
      <c r="AF102" s="89"/>
      <c r="AG102" s="89"/>
      <c r="AH102" s="89"/>
      <c r="AI102" s="89"/>
      <c r="AJ102" s="89"/>
      <c r="AK102" s="89"/>
      <c r="AL102" s="89"/>
      <c r="AM102" s="89"/>
      <c r="AN102" s="89"/>
      <c r="AO102" s="89"/>
      <c r="AP102" s="89"/>
      <c r="AQ102" s="89"/>
      <c r="AR102" s="89"/>
      <c r="AS102" s="89"/>
      <c r="AT102" s="89"/>
      <c r="AU102" s="89"/>
      <c r="AV102" s="89"/>
      <c r="AW102" s="89"/>
      <c r="AX102" s="89"/>
      <c r="AY102" s="89"/>
      <c r="AZ102" s="89"/>
      <c r="BA102" s="89"/>
      <c r="BB102" s="89"/>
      <c r="BC102" s="89"/>
      <c r="BD102" s="89"/>
      <c r="BE102" s="89"/>
      <c r="BF102" s="89"/>
      <c r="BG102" s="89"/>
      <c r="BH102" s="89"/>
      <c r="BI102" s="89"/>
      <c r="BJ102" s="89"/>
      <c r="BK102" s="89"/>
      <c r="BL102" s="89"/>
      <c r="BM102" s="89"/>
      <c r="BN102" s="89"/>
      <c r="BO102" s="89"/>
      <c r="BP102" s="89"/>
      <c r="BQ102" s="89"/>
      <c r="BR102" s="89"/>
      <c r="BS102" s="89"/>
      <c r="BT102" s="89"/>
      <c r="BU102" s="89"/>
      <c r="BV102" s="89"/>
      <c r="BW102" s="89"/>
      <c r="BX102" s="89"/>
      <c r="BY102" s="89"/>
      <c r="BZ102" s="89"/>
      <c r="CA102" s="89"/>
      <c r="CB102" s="89"/>
      <c r="CC102" s="89"/>
      <c r="CD102" s="89"/>
      <c r="CE102" s="89"/>
      <c r="CF102" s="89"/>
      <c r="CG102" s="89"/>
      <c r="CH102" s="89"/>
      <c r="CI102" s="89"/>
      <c r="CJ102" s="89"/>
      <c r="CK102" s="89"/>
      <c r="CL102" s="89"/>
      <c r="CM102" s="89"/>
      <c r="CN102" s="89"/>
      <c r="CO102" s="89"/>
      <c r="CP102" s="89"/>
      <c r="CQ102" s="89"/>
      <c r="CR102" s="89"/>
      <c r="CS102" s="89"/>
      <c r="CT102" s="89"/>
      <c r="CU102" s="89"/>
      <c r="CV102" s="89"/>
      <c r="CW102" s="89"/>
      <c r="CX102" s="89"/>
      <c r="CY102" s="89"/>
      <c r="CZ102" s="89"/>
      <c r="DA102" s="89"/>
      <c r="DB102" s="89"/>
      <c r="DC102" s="89"/>
      <c r="DD102" s="89"/>
      <c r="DE102" s="89"/>
      <c r="DF102" s="89"/>
      <c r="DG102" s="89"/>
      <c r="DH102" s="89"/>
      <c r="DI102" s="89"/>
      <c r="DJ102" s="89"/>
      <c r="DK102" s="89"/>
      <c r="DL102" s="89"/>
      <c r="DM102" s="89"/>
      <c r="DN102" s="89"/>
      <c r="DO102" s="89"/>
      <c r="DP102" s="89"/>
      <c r="DQ102" s="89"/>
      <c r="DR102" s="89"/>
      <c r="DS102" s="89"/>
      <c r="DT102" s="89"/>
      <c r="DU102" s="89"/>
      <c r="DV102" s="89"/>
      <c r="DW102" s="89"/>
      <c r="DX102" s="89"/>
      <c r="DY102" s="89"/>
      <c r="DZ102" s="89"/>
      <c r="EA102" s="89"/>
      <c r="EB102" s="89"/>
      <c r="EC102" s="89"/>
      <c r="ED102" s="89"/>
      <c r="EE102" s="89"/>
      <c r="EF102" s="89"/>
      <c r="EG102" s="89"/>
      <c r="EH102" s="89"/>
      <c r="EI102" s="89"/>
      <c r="EJ102" s="89"/>
      <c r="EK102" s="89"/>
      <c r="EL102" s="89"/>
      <c r="EM102" s="89"/>
      <c r="EN102" s="89"/>
      <c r="EO102" s="89"/>
      <c r="EP102" s="89"/>
      <c r="EQ102" s="89"/>
      <c r="ER102" s="89"/>
      <c r="ES102" s="89"/>
      <c r="ET102" s="89"/>
      <c r="EU102" s="89"/>
      <c r="EV102" s="89"/>
      <c r="EW102" s="89"/>
      <c r="EX102" s="89"/>
      <c r="EY102" s="89"/>
      <c r="EZ102" s="89"/>
      <c r="FA102" s="89"/>
      <c r="FB102" s="89"/>
      <c r="FC102" s="89"/>
      <c r="FD102" s="89"/>
      <c r="FE102" s="89"/>
      <c r="FF102" s="89"/>
      <c r="FG102" s="89"/>
      <c r="FH102" s="89"/>
      <c r="FI102" s="89"/>
      <c r="FJ102" s="89"/>
      <c r="FK102" s="89"/>
      <c r="FL102" s="89"/>
      <c r="FM102" s="89"/>
      <c r="FN102" s="89"/>
      <c r="FO102" s="89"/>
      <c r="FP102" s="89"/>
      <c r="FQ102" s="89"/>
      <c r="FR102" s="89"/>
      <c r="FS102" s="89"/>
      <c r="FT102" s="89"/>
      <c r="FU102" s="89"/>
      <c r="FV102" s="89"/>
      <c r="FW102" s="89"/>
      <c r="FX102" s="89"/>
      <c r="FY102" s="89"/>
      <c r="FZ102" s="89"/>
      <c r="GA102" s="89"/>
      <c r="GB102" s="89"/>
      <c r="GC102" s="89"/>
      <c r="GD102" s="89"/>
      <c r="GE102" s="89"/>
      <c r="GF102" s="89"/>
      <c r="GG102" s="89"/>
      <c r="GH102" s="89"/>
      <c r="GI102" s="89"/>
      <c r="GJ102" s="89"/>
      <c r="GK102" s="89"/>
      <c r="GL102" s="89"/>
      <c r="GM102" s="89"/>
      <c r="GN102" s="89"/>
      <c r="GO102" s="89"/>
      <c r="GP102" s="89"/>
      <c r="GQ102" s="89"/>
      <c r="GR102" s="89"/>
      <c r="GS102" s="89"/>
      <c r="GT102" s="89"/>
      <c r="GU102" s="89"/>
      <c r="GV102" s="89"/>
      <c r="GW102" s="89"/>
      <c r="GX102" s="89"/>
      <c r="GY102" s="89"/>
      <c r="GZ102" s="89"/>
      <c r="HA102" s="89"/>
      <c r="HB102" s="89"/>
      <c r="HC102" s="89"/>
      <c r="HD102" s="89"/>
      <c r="HE102" s="89"/>
      <c r="HF102" s="89"/>
      <c r="HG102" s="89"/>
      <c r="HH102" s="89"/>
      <c r="HI102" s="89"/>
      <c r="HJ102" s="89"/>
      <c r="HK102" s="89"/>
      <c r="HL102" s="89"/>
      <c r="HM102" s="89"/>
      <c r="HN102" s="89"/>
      <c r="HO102" s="89"/>
      <c r="HP102" s="89"/>
      <c r="HQ102" s="89"/>
      <c r="HR102" s="89"/>
      <c r="HS102" s="89"/>
      <c r="HT102" s="89"/>
      <c r="HU102" s="89"/>
      <c r="HV102" s="89"/>
      <c r="HW102" s="89"/>
      <c r="HX102" s="89"/>
      <c r="HY102" s="89"/>
      <c r="HZ102" s="89"/>
      <c r="IA102" s="89"/>
      <c r="IB102" s="89"/>
      <c r="IC102" s="89"/>
      <c r="ID102" s="89"/>
      <c r="IE102" s="89"/>
      <c r="IF102" s="89"/>
      <c r="IG102" s="89"/>
      <c r="IH102" s="89"/>
      <c r="II102" s="89"/>
      <c r="IJ102" s="89"/>
      <c r="IK102" s="89"/>
      <c r="IL102" s="89"/>
      <c r="IM102" s="89"/>
      <c r="IN102" s="89"/>
      <c r="IO102" s="89"/>
      <c r="IP102" s="89"/>
      <c r="IQ102" s="89"/>
      <c r="IR102" s="89"/>
      <c r="IS102" s="89"/>
      <c r="IT102" s="89"/>
      <c r="IU102" s="89"/>
      <c r="IV102" s="89"/>
      <c r="IW102" s="89"/>
      <c r="IX102" s="89"/>
      <c r="IY102" s="89"/>
      <c r="IZ102" s="89"/>
      <c r="JA102" s="89"/>
      <c r="JB102" s="89"/>
      <c r="JC102" s="89"/>
      <c r="JD102" s="89"/>
      <c r="JE102" s="89"/>
      <c r="JF102" s="89"/>
      <c r="JG102" s="89"/>
      <c r="JH102" s="89"/>
      <c r="JI102" s="89"/>
      <c r="JJ102" s="89"/>
      <c r="JK102" s="89"/>
      <c r="JL102" s="89"/>
      <c r="JM102" s="89"/>
      <c r="JN102" s="89"/>
      <c r="JO102" s="89"/>
      <c r="JP102" s="89"/>
      <c r="JQ102" s="89"/>
      <c r="JR102" s="89"/>
      <c r="JS102" s="89"/>
      <c r="JT102" s="89"/>
      <c r="JU102" s="89"/>
      <c r="JV102" s="89"/>
      <c r="JW102" s="89"/>
      <c r="JX102" s="89"/>
      <c r="JY102" s="89"/>
      <c r="JZ102" s="89"/>
      <c r="KA102" s="89"/>
      <c r="KB102" s="89"/>
      <c r="KC102" s="89"/>
      <c r="KD102" s="89"/>
      <c r="KE102" s="89"/>
      <c r="KF102" s="89"/>
      <c r="KG102" s="89"/>
      <c r="KH102" s="89"/>
      <c r="KI102" s="89"/>
      <c r="KJ102" s="89"/>
      <c r="KK102" s="89"/>
      <c r="KL102" s="89"/>
      <c r="KM102" s="89"/>
      <c r="KN102" s="89"/>
      <c r="KO102" s="89"/>
      <c r="KP102" s="89"/>
      <c r="KQ102" s="89"/>
      <c r="KR102" s="89"/>
      <c r="KS102" s="89"/>
      <c r="KT102" s="89"/>
      <c r="KU102" s="89"/>
      <c r="KV102" s="89"/>
      <c r="KW102" s="89"/>
      <c r="KX102" s="89"/>
      <c r="KY102" s="89"/>
      <c r="KZ102" s="89"/>
      <c r="LA102" s="89"/>
      <c r="LB102" s="89"/>
      <c r="LC102" s="89"/>
      <c r="LD102" s="89"/>
      <c r="LE102" s="89"/>
      <c r="LF102" s="89"/>
      <c r="LG102" s="89"/>
      <c r="LH102" s="89"/>
      <c r="LI102" s="89"/>
      <c r="LJ102" s="89"/>
      <c r="LK102" s="89"/>
      <c r="LL102" s="89"/>
      <c r="LM102" s="89"/>
      <c r="LN102" s="89"/>
      <c r="LO102" s="89"/>
      <c r="LP102" s="89"/>
      <c r="LQ102" s="89"/>
      <c r="LR102" s="89"/>
      <c r="LS102" s="89"/>
      <c r="LT102" s="89"/>
    </row>
    <row r="103" spans="1:332" s="29" customFormat="1" x14ac:dyDescent="0.35">
      <c r="A103" s="89"/>
      <c r="B103" s="90"/>
      <c r="C103" s="90"/>
      <c r="D103" s="91"/>
      <c r="E103" s="89"/>
      <c r="F103" s="89"/>
      <c r="G103" s="110"/>
      <c r="M103" s="85"/>
      <c r="N103" s="85"/>
      <c r="O103" s="91"/>
      <c r="P103" s="91"/>
      <c r="Q103" s="92"/>
      <c r="R103" s="92"/>
      <c r="S103" s="89"/>
      <c r="T103" s="89"/>
      <c r="U103" s="89"/>
      <c r="V103" s="89"/>
      <c r="Y103" s="89"/>
      <c r="AA103" s="89"/>
      <c r="AB103" s="89"/>
      <c r="AC103" s="89"/>
      <c r="AD103" s="89"/>
      <c r="AE103"/>
      <c r="AF103" s="89"/>
      <c r="AG103" s="89"/>
      <c r="AH103" s="89"/>
      <c r="AI103" s="89"/>
      <c r="AJ103" s="89"/>
      <c r="AK103" s="89"/>
      <c r="AL103" s="89"/>
      <c r="AM103" s="89"/>
      <c r="AN103" s="89"/>
      <c r="AO103" s="89"/>
      <c r="AP103" s="89"/>
      <c r="AQ103" s="89"/>
      <c r="AR103" s="89"/>
      <c r="AS103" s="89"/>
      <c r="AT103" s="89"/>
      <c r="AU103" s="89"/>
      <c r="AV103" s="89"/>
      <c r="AW103" s="89"/>
      <c r="AX103" s="89"/>
      <c r="AY103" s="89"/>
      <c r="AZ103" s="89"/>
      <c r="BA103" s="89"/>
      <c r="BB103" s="89"/>
      <c r="BC103" s="89"/>
      <c r="BD103" s="89"/>
      <c r="BE103" s="89"/>
      <c r="BF103" s="89"/>
      <c r="BG103" s="89"/>
      <c r="BH103" s="89"/>
      <c r="BI103" s="89"/>
      <c r="BJ103" s="89"/>
      <c r="BK103" s="89"/>
      <c r="BL103" s="89"/>
      <c r="BM103" s="89"/>
      <c r="BN103" s="89"/>
      <c r="BO103" s="89"/>
      <c r="BP103" s="89"/>
      <c r="BQ103" s="89"/>
      <c r="BR103" s="89"/>
      <c r="BS103" s="89"/>
      <c r="BT103" s="89"/>
      <c r="BU103" s="89"/>
      <c r="BV103" s="89"/>
      <c r="BW103" s="89"/>
      <c r="BX103" s="89"/>
      <c r="BY103" s="89"/>
      <c r="BZ103" s="89"/>
      <c r="CA103" s="89"/>
      <c r="CB103" s="89"/>
      <c r="CC103" s="89"/>
      <c r="CD103" s="89"/>
      <c r="CE103" s="89"/>
      <c r="CF103" s="89"/>
      <c r="CG103" s="89"/>
      <c r="CH103" s="89"/>
      <c r="CI103" s="89"/>
      <c r="CJ103" s="89"/>
      <c r="CK103" s="89"/>
      <c r="CL103" s="89"/>
      <c r="CM103" s="89"/>
      <c r="CN103" s="89"/>
      <c r="CO103" s="89"/>
      <c r="CP103" s="89"/>
      <c r="CQ103" s="89"/>
      <c r="CR103" s="89"/>
      <c r="CS103" s="89"/>
      <c r="CT103" s="89"/>
      <c r="CU103" s="89"/>
      <c r="CV103" s="89"/>
      <c r="CW103" s="89"/>
      <c r="CX103" s="89"/>
      <c r="CY103" s="89"/>
      <c r="CZ103" s="89"/>
      <c r="DA103" s="89"/>
      <c r="DB103" s="89"/>
      <c r="DC103" s="89"/>
      <c r="DD103" s="89"/>
      <c r="DE103" s="89"/>
      <c r="DF103" s="89"/>
      <c r="DG103" s="89"/>
      <c r="DH103" s="89"/>
      <c r="DI103" s="89"/>
      <c r="DJ103" s="89"/>
      <c r="DK103" s="89"/>
      <c r="DL103" s="89"/>
      <c r="DM103" s="89"/>
      <c r="DN103" s="89"/>
      <c r="DO103" s="89"/>
      <c r="DP103" s="89"/>
      <c r="DQ103" s="89"/>
      <c r="DR103" s="89"/>
      <c r="DS103" s="89"/>
      <c r="DT103" s="89"/>
      <c r="DU103" s="89"/>
      <c r="DV103" s="89"/>
      <c r="DW103" s="89"/>
      <c r="DX103" s="89"/>
      <c r="DY103" s="89"/>
      <c r="DZ103" s="89"/>
      <c r="EA103" s="89"/>
      <c r="EB103" s="89"/>
      <c r="EC103" s="89"/>
      <c r="ED103" s="89"/>
      <c r="EE103" s="89"/>
      <c r="EF103" s="89"/>
      <c r="EG103" s="89"/>
      <c r="EH103" s="89"/>
      <c r="EI103" s="89"/>
      <c r="EJ103" s="89"/>
      <c r="EK103" s="89"/>
      <c r="EL103" s="89"/>
      <c r="EM103" s="89"/>
      <c r="EN103" s="89"/>
      <c r="EO103" s="89"/>
      <c r="EP103" s="89"/>
      <c r="EQ103" s="89"/>
      <c r="ER103" s="89"/>
      <c r="ES103" s="89"/>
      <c r="ET103" s="89"/>
      <c r="EU103" s="89"/>
      <c r="EV103" s="89"/>
      <c r="EW103" s="89"/>
      <c r="EX103" s="89"/>
      <c r="EY103" s="89"/>
      <c r="EZ103" s="89"/>
      <c r="FA103" s="89"/>
      <c r="FB103" s="89"/>
      <c r="FC103" s="89"/>
      <c r="FD103" s="89"/>
      <c r="FE103" s="89"/>
      <c r="FF103" s="89"/>
      <c r="FG103" s="89"/>
      <c r="FH103" s="89"/>
      <c r="FI103" s="89"/>
      <c r="FJ103" s="89"/>
      <c r="FK103" s="89"/>
      <c r="FL103" s="89"/>
      <c r="FM103" s="89"/>
      <c r="FN103" s="89"/>
      <c r="FO103" s="89"/>
      <c r="FP103" s="89"/>
      <c r="FQ103" s="89"/>
      <c r="FR103" s="89"/>
      <c r="FS103" s="89"/>
      <c r="FT103" s="89"/>
      <c r="FU103" s="89"/>
      <c r="FV103" s="89"/>
      <c r="FW103" s="89"/>
      <c r="FX103" s="89"/>
      <c r="FY103" s="89"/>
      <c r="FZ103" s="89"/>
      <c r="GA103" s="89"/>
      <c r="GB103" s="89"/>
      <c r="GC103" s="89"/>
      <c r="GD103" s="89"/>
      <c r="GE103" s="89"/>
      <c r="GF103" s="89"/>
      <c r="GG103" s="89"/>
      <c r="GH103" s="89"/>
      <c r="GI103" s="89"/>
      <c r="GJ103" s="89"/>
      <c r="GK103" s="89"/>
      <c r="GL103" s="89"/>
      <c r="GM103" s="89"/>
      <c r="GN103" s="89"/>
      <c r="GO103" s="89"/>
      <c r="GP103" s="89"/>
      <c r="GQ103" s="89"/>
      <c r="GR103" s="89"/>
      <c r="GS103" s="89"/>
      <c r="GT103" s="89"/>
      <c r="GU103" s="89"/>
      <c r="GV103" s="89"/>
      <c r="GW103" s="89"/>
      <c r="GX103" s="89"/>
      <c r="GY103" s="89"/>
      <c r="GZ103" s="89"/>
      <c r="HA103" s="89"/>
      <c r="HB103" s="89"/>
      <c r="HC103" s="89"/>
      <c r="HD103" s="89"/>
      <c r="HE103" s="89"/>
      <c r="HF103" s="89"/>
      <c r="HG103" s="89"/>
      <c r="HH103" s="89"/>
      <c r="HI103" s="89"/>
      <c r="HJ103" s="89"/>
      <c r="HK103" s="89"/>
      <c r="HL103" s="89"/>
      <c r="HM103" s="89"/>
      <c r="HN103" s="89"/>
      <c r="HO103" s="89"/>
      <c r="HP103" s="89"/>
      <c r="HQ103" s="89"/>
      <c r="HR103" s="89"/>
      <c r="HS103" s="89"/>
      <c r="HT103" s="89"/>
      <c r="HU103" s="89"/>
      <c r="HV103" s="89"/>
      <c r="HW103" s="89"/>
      <c r="HX103" s="89"/>
      <c r="HY103" s="89"/>
      <c r="HZ103" s="89"/>
      <c r="IA103" s="89"/>
      <c r="IB103" s="89"/>
      <c r="IC103" s="89"/>
      <c r="ID103" s="89"/>
      <c r="IE103" s="89"/>
      <c r="IF103" s="89"/>
      <c r="IG103" s="89"/>
      <c r="IH103" s="89"/>
      <c r="II103" s="89"/>
      <c r="IJ103" s="89"/>
      <c r="IK103" s="89"/>
      <c r="IL103" s="89"/>
      <c r="IM103" s="89"/>
      <c r="IN103" s="89"/>
      <c r="IO103" s="89"/>
      <c r="IP103" s="89"/>
      <c r="IQ103" s="89"/>
      <c r="IR103" s="89"/>
      <c r="IS103" s="89"/>
      <c r="IT103" s="89"/>
      <c r="IU103" s="89"/>
      <c r="IV103" s="89"/>
      <c r="IW103" s="89"/>
      <c r="IX103" s="89"/>
      <c r="IY103" s="89"/>
      <c r="IZ103" s="89"/>
      <c r="JA103" s="89"/>
      <c r="JB103" s="89"/>
      <c r="JC103" s="89"/>
      <c r="JD103" s="89"/>
      <c r="JE103" s="89"/>
      <c r="JF103" s="89"/>
      <c r="JG103" s="89"/>
      <c r="JH103" s="89"/>
      <c r="JI103" s="89"/>
      <c r="JJ103" s="89"/>
      <c r="JK103" s="89"/>
      <c r="JL103" s="89"/>
      <c r="JM103" s="89"/>
      <c r="JN103" s="89"/>
      <c r="JO103" s="89"/>
      <c r="JP103" s="89"/>
      <c r="JQ103" s="89"/>
      <c r="JR103" s="89"/>
      <c r="JS103" s="89"/>
      <c r="JT103" s="89"/>
      <c r="JU103" s="89"/>
      <c r="JV103" s="89"/>
      <c r="JW103" s="89"/>
      <c r="JX103" s="89"/>
      <c r="JY103" s="89"/>
      <c r="JZ103" s="89"/>
      <c r="KA103" s="89"/>
      <c r="KB103" s="89"/>
      <c r="KC103" s="89"/>
      <c r="KD103" s="89"/>
      <c r="KE103" s="89"/>
      <c r="KF103" s="89"/>
      <c r="KG103" s="89"/>
      <c r="KH103" s="89"/>
      <c r="KI103" s="89"/>
      <c r="KJ103" s="89"/>
      <c r="KK103" s="89"/>
      <c r="KL103" s="89"/>
      <c r="KM103" s="89"/>
      <c r="KN103" s="89"/>
      <c r="KO103" s="89"/>
      <c r="KP103" s="89"/>
      <c r="KQ103" s="89"/>
      <c r="KR103" s="89"/>
      <c r="KS103" s="89"/>
      <c r="KT103" s="89"/>
      <c r="KU103" s="89"/>
      <c r="KV103" s="89"/>
      <c r="KW103" s="89"/>
      <c r="KX103" s="89"/>
      <c r="KY103" s="89"/>
      <c r="KZ103" s="89"/>
      <c r="LA103" s="89"/>
      <c r="LB103" s="89"/>
      <c r="LC103" s="89"/>
      <c r="LD103" s="89"/>
      <c r="LE103" s="89"/>
      <c r="LF103" s="89"/>
      <c r="LG103" s="89"/>
      <c r="LH103" s="89"/>
      <c r="LI103" s="89"/>
      <c r="LJ103" s="89"/>
      <c r="LK103" s="89"/>
      <c r="LL103" s="89"/>
      <c r="LM103" s="89"/>
      <c r="LN103" s="89"/>
      <c r="LO103" s="89"/>
      <c r="LP103" s="89"/>
      <c r="LQ103" s="89"/>
      <c r="LR103" s="89"/>
      <c r="LS103" s="89"/>
      <c r="LT103" s="89"/>
    </row>
    <row r="104" spans="1:332" s="29" customFormat="1" x14ac:dyDescent="0.35">
      <c r="A104" s="89"/>
      <c r="B104" s="90"/>
      <c r="C104" s="90"/>
      <c r="D104" s="91"/>
      <c r="E104" s="89"/>
      <c r="F104" s="89"/>
      <c r="G104" s="110"/>
      <c r="M104" s="85"/>
      <c r="N104" s="85"/>
      <c r="O104" s="91"/>
      <c r="P104" s="91"/>
      <c r="Q104" s="92"/>
      <c r="R104" s="92"/>
      <c r="S104" s="89"/>
      <c r="T104" s="89"/>
      <c r="U104" s="89"/>
      <c r="V104" s="89"/>
      <c r="Y104" s="89"/>
      <c r="AA104" s="89"/>
      <c r="AB104" s="89"/>
      <c r="AC104" s="89"/>
      <c r="AD104" s="89"/>
      <c r="AE104"/>
      <c r="AF104" s="89"/>
      <c r="AG104" s="89"/>
      <c r="AH104" s="89"/>
      <c r="AI104" s="89"/>
      <c r="AJ104" s="89"/>
      <c r="AK104" s="89"/>
      <c r="AL104" s="89"/>
      <c r="AM104" s="89"/>
      <c r="AN104" s="89"/>
      <c r="AO104" s="89"/>
      <c r="AP104" s="89"/>
      <c r="AQ104" s="89"/>
      <c r="AR104" s="89"/>
      <c r="AS104" s="89"/>
      <c r="AT104" s="89"/>
      <c r="AU104" s="89"/>
      <c r="AV104" s="89"/>
      <c r="AW104" s="89"/>
      <c r="AX104" s="89"/>
      <c r="AY104" s="89"/>
      <c r="AZ104" s="89"/>
      <c r="BA104" s="89"/>
      <c r="BB104" s="89"/>
      <c r="BC104" s="89"/>
      <c r="BD104" s="89"/>
      <c r="BE104" s="89"/>
      <c r="BF104" s="89"/>
      <c r="BG104" s="89"/>
      <c r="BH104" s="89"/>
      <c r="BI104" s="89"/>
      <c r="BJ104" s="89"/>
      <c r="BK104" s="89"/>
      <c r="BL104" s="89"/>
      <c r="BM104" s="89"/>
      <c r="BN104" s="89"/>
      <c r="BO104" s="89"/>
      <c r="BP104" s="89"/>
      <c r="BQ104" s="89"/>
      <c r="BR104" s="89"/>
      <c r="BS104" s="89"/>
      <c r="BT104" s="89"/>
      <c r="BU104" s="89"/>
      <c r="BV104" s="89"/>
      <c r="BW104" s="89"/>
      <c r="BX104" s="89"/>
      <c r="BY104" s="89"/>
      <c r="BZ104" s="89"/>
      <c r="CA104" s="89"/>
      <c r="CB104" s="89"/>
      <c r="CC104" s="89"/>
      <c r="CD104" s="89"/>
      <c r="CE104" s="89"/>
      <c r="CF104" s="89"/>
      <c r="CG104" s="89"/>
      <c r="CH104" s="89"/>
      <c r="CI104" s="89"/>
      <c r="CJ104" s="89"/>
      <c r="CK104" s="89"/>
      <c r="CL104" s="89"/>
      <c r="CM104" s="89"/>
      <c r="CN104" s="89"/>
      <c r="CO104" s="89"/>
      <c r="CP104" s="89"/>
      <c r="CQ104" s="89"/>
      <c r="CR104" s="89"/>
      <c r="CS104" s="89"/>
      <c r="CT104" s="89"/>
      <c r="CU104" s="89"/>
      <c r="CV104" s="89"/>
      <c r="CW104" s="89"/>
      <c r="CX104" s="89"/>
      <c r="CY104" s="89"/>
      <c r="CZ104" s="89"/>
      <c r="DA104" s="89"/>
      <c r="DB104" s="89"/>
      <c r="DC104" s="89"/>
      <c r="DD104" s="89"/>
      <c r="DE104" s="89"/>
      <c r="DF104" s="89"/>
      <c r="DG104" s="89"/>
      <c r="DH104" s="89"/>
      <c r="DI104" s="89"/>
      <c r="DJ104" s="89"/>
      <c r="DK104" s="89"/>
      <c r="DL104" s="89"/>
      <c r="DM104" s="89"/>
      <c r="DN104" s="89"/>
      <c r="DO104" s="89"/>
      <c r="DP104" s="89"/>
      <c r="DQ104" s="89"/>
      <c r="DR104" s="89"/>
      <c r="DS104" s="89"/>
      <c r="DT104" s="89"/>
      <c r="DU104" s="89"/>
      <c r="DV104" s="89"/>
      <c r="DW104" s="89"/>
      <c r="DX104" s="89"/>
      <c r="DY104" s="89"/>
      <c r="DZ104" s="89"/>
      <c r="EA104" s="89"/>
      <c r="EB104" s="89"/>
      <c r="EC104" s="89"/>
      <c r="ED104" s="89"/>
      <c r="EE104" s="89"/>
      <c r="EF104" s="89"/>
      <c r="EG104" s="89"/>
      <c r="EH104" s="89"/>
      <c r="EI104" s="89"/>
      <c r="EJ104" s="89"/>
      <c r="EK104" s="89"/>
      <c r="EL104" s="89"/>
      <c r="EM104" s="89"/>
      <c r="EN104" s="89"/>
      <c r="EO104" s="89"/>
      <c r="EP104" s="89"/>
      <c r="EQ104" s="89"/>
      <c r="ER104" s="89"/>
      <c r="ES104" s="89"/>
      <c r="ET104" s="89"/>
      <c r="EU104" s="89"/>
      <c r="EV104" s="89"/>
      <c r="EW104" s="89"/>
      <c r="EX104" s="89"/>
      <c r="EY104" s="89"/>
      <c r="EZ104" s="89"/>
      <c r="FA104" s="89"/>
      <c r="FB104" s="89"/>
      <c r="FC104" s="89"/>
      <c r="FD104" s="89"/>
      <c r="FE104" s="89"/>
      <c r="FF104" s="89"/>
      <c r="FG104" s="89"/>
      <c r="FH104" s="89"/>
      <c r="FI104" s="89"/>
      <c r="FJ104" s="89"/>
      <c r="FK104" s="89"/>
      <c r="FL104" s="89"/>
      <c r="FM104" s="89"/>
      <c r="FN104" s="89"/>
      <c r="FO104" s="89"/>
      <c r="FP104" s="89"/>
      <c r="FQ104" s="89"/>
      <c r="FR104" s="89"/>
      <c r="FS104" s="89"/>
      <c r="FT104" s="89"/>
      <c r="FU104" s="89"/>
      <c r="FV104" s="89"/>
      <c r="FW104" s="89"/>
      <c r="FX104" s="89"/>
      <c r="FY104" s="89"/>
      <c r="FZ104" s="89"/>
      <c r="GA104" s="89"/>
      <c r="GB104" s="89"/>
      <c r="GC104" s="89"/>
      <c r="GD104" s="89"/>
      <c r="GE104" s="89"/>
      <c r="GF104" s="89"/>
      <c r="GG104" s="89"/>
      <c r="GH104" s="89"/>
      <c r="GI104" s="89"/>
      <c r="GJ104" s="89"/>
      <c r="GK104" s="89"/>
      <c r="GL104" s="89"/>
      <c r="GM104" s="89"/>
      <c r="GN104" s="89"/>
      <c r="GO104" s="89"/>
      <c r="GP104" s="89"/>
      <c r="GQ104" s="89"/>
      <c r="GR104" s="89"/>
      <c r="GS104" s="89"/>
      <c r="GT104" s="89"/>
      <c r="GU104" s="89"/>
      <c r="GV104" s="89"/>
      <c r="GW104" s="89"/>
      <c r="GX104" s="89"/>
      <c r="GY104" s="89"/>
      <c r="GZ104" s="89"/>
      <c r="HA104" s="89"/>
      <c r="HB104" s="89"/>
      <c r="HC104" s="89"/>
      <c r="HD104" s="89"/>
      <c r="HE104" s="89"/>
      <c r="HF104" s="89"/>
      <c r="HG104" s="89"/>
      <c r="HH104" s="89"/>
      <c r="HI104" s="89"/>
      <c r="HJ104" s="89"/>
      <c r="HK104" s="89"/>
      <c r="HL104" s="89"/>
      <c r="HM104" s="89"/>
      <c r="HN104" s="89"/>
      <c r="HO104" s="89"/>
      <c r="HP104" s="89"/>
      <c r="HQ104" s="89"/>
      <c r="HR104" s="89"/>
      <c r="HS104" s="89"/>
      <c r="HT104" s="89"/>
      <c r="HU104" s="89"/>
      <c r="HV104" s="89"/>
      <c r="HW104" s="89"/>
      <c r="HX104" s="89"/>
      <c r="HY104" s="89"/>
      <c r="HZ104" s="89"/>
      <c r="IA104" s="89"/>
      <c r="IB104" s="89"/>
      <c r="IC104" s="89"/>
      <c r="ID104" s="89"/>
      <c r="IE104" s="89"/>
      <c r="IF104" s="89"/>
      <c r="IG104" s="89"/>
      <c r="IH104" s="89"/>
      <c r="II104" s="89"/>
      <c r="IJ104" s="89"/>
      <c r="IK104" s="89"/>
      <c r="IL104" s="89"/>
      <c r="IM104" s="89"/>
      <c r="IN104" s="89"/>
      <c r="IO104" s="89"/>
      <c r="IP104" s="89"/>
      <c r="IQ104" s="89"/>
      <c r="IR104" s="89"/>
      <c r="IS104" s="89"/>
      <c r="IT104" s="89"/>
      <c r="IU104" s="89"/>
      <c r="IV104" s="89"/>
      <c r="IW104" s="89"/>
      <c r="IX104" s="89"/>
      <c r="IY104" s="89"/>
      <c r="IZ104" s="89"/>
      <c r="JA104" s="89"/>
      <c r="JB104" s="89"/>
      <c r="JC104" s="89"/>
      <c r="JD104" s="89"/>
      <c r="JE104" s="89"/>
      <c r="JF104" s="89"/>
      <c r="JG104" s="89"/>
      <c r="JH104" s="89"/>
      <c r="JI104" s="89"/>
      <c r="JJ104" s="89"/>
      <c r="JK104" s="89"/>
      <c r="JL104" s="89"/>
      <c r="JM104" s="89"/>
      <c r="JN104" s="89"/>
      <c r="JO104" s="89"/>
      <c r="JP104" s="89"/>
      <c r="JQ104" s="89"/>
      <c r="JR104" s="89"/>
      <c r="JS104" s="89"/>
      <c r="JT104" s="89"/>
      <c r="JU104" s="89"/>
      <c r="JV104" s="89"/>
      <c r="JW104" s="89"/>
      <c r="JX104" s="89"/>
      <c r="JY104" s="89"/>
      <c r="JZ104" s="89"/>
      <c r="KA104" s="89"/>
      <c r="KB104" s="89"/>
      <c r="KC104" s="89"/>
      <c r="KD104" s="89"/>
      <c r="KE104" s="89"/>
      <c r="KF104" s="89"/>
      <c r="KG104" s="89"/>
      <c r="KH104" s="89"/>
      <c r="KI104" s="89"/>
      <c r="KJ104" s="89"/>
      <c r="KK104" s="89"/>
      <c r="KL104" s="89"/>
      <c r="KM104" s="89"/>
      <c r="KN104" s="89"/>
      <c r="KO104" s="89"/>
      <c r="KP104" s="89"/>
      <c r="KQ104" s="89"/>
      <c r="KR104" s="89"/>
      <c r="KS104" s="89"/>
      <c r="KT104" s="89"/>
      <c r="KU104" s="89"/>
      <c r="KV104" s="89"/>
      <c r="KW104" s="89"/>
      <c r="KX104" s="89"/>
      <c r="KY104" s="89"/>
      <c r="KZ104" s="89"/>
      <c r="LA104" s="89"/>
      <c r="LB104" s="89"/>
      <c r="LC104" s="89"/>
      <c r="LD104" s="89"/>
      <c r="LE104" s="89"/>
      <c r="LF104" s="89"/>
      <c r="LG104" s="89"/>
      <c r="LH104" s="89"/>
      <c r="LI104" s="89"/>
      <c r="LJ104" s="89"/>
      <c r="LK104" s="89"/>
      <c r="LL104" s="89"/>
      <c r="LM104" s="89"/>
      <c r="LN104" s="89"/>
      <c r="LO104" s="89"/>
      <c r="LP104" s="89"/>
      <c r="LQ104" s="89"/>
      <c r="LR104" s="89"/>
      <c r="LS104" s="89"/>
      <c r="LT104" s="89"/>
    </row>
    <row r="105" spans="1:332" s="29" customFormat="1" x14ac:dyDescent="0.35">
      <c r="A105" s="89"/>
      <c r="B105" s="90"/>
      <c r="C105" s="90"/>
      <c r="D105" s="91"/>
      <c r="E105" s="89"/>
      <c r="F105" s="89"/>
      <c r="G105" s="110"/>
      <c r="M105" s="85"/>
      <c r="N105" s="85"/>
      <c r="O105" s="91"/>
      <c r="P105" s="91"/>
      <c r="Q105" s="92"/>
      <c r="R105" s="92"/>
      <c r="S105" s="89"/>
      <c r="T105" s="89"/>
      <c r="U105" s="89"/>
      <c r="V105" s="89"/>
      <c r="Y105" s="89"/>
      <c r="AA105" s="89"/>
      <c r="AB105" s="89"/>
      <c r="AC105" s="89"/>
      <c r="AD105" s="89"/>
      <c r="AE105"/>
      <c r="AF105" s="89"/>
      <c r="AG105" s="89"/>
      <c r="AH105" s="89"/>
      <c r="AI105" s="89"/>
      <c r="AJ105" s="89"/>
      <c r="AK105" s="89"/>
      <c r="AL105" s="89"/>
      <c r="AM105" s="89"/>
      <c r="AN105" s="89"/>
      <c r="AO105" s="89"/>
      <c r="AP105" s="89"/>
      <c r="AQ105" s="89"/>
      <c r="AR105" s="89"/>
      <c r="AS105" s="89"/>
      <c r="AT105" s="89"/>
      <c r="AU105" s="89"/>
      <c r="AV105" s="89"/>
      <c r="AW105" s="89"/>
      <c r="AX105" s="89"/>
      <c r="AY105" s="89"/>
      <c r="AZ105" s="89"/>
      <c r="BA105" s="89"/>
      <c r="BB105" s="89"/>
      <c r="BC105" s="89"/>
      <c r="BD105" s="89"/>
      <c r="BE105" s="89"/>
      <c r="BF105" s="89"/>
      <c r="BG105" s="89"/>
      <c r="BH105" s="89"/>
      <c r="BI105" s="89"/>
      <c r="BJ105" s="89"/>
      <c r="BK105" s="89"/>
      <c r="BL105" s="89"/>
      <c r="BM105" s="89"/>
      <c r="BN105" s="89"/>
      <c r="BO105" s="89"/>
      <c r="BP105" s="89"/>
      <c r="BQ105" s="89"/>
      <c r="BR105" s="89"/>
      <c r="BS105" s="89"/>
      <c r="BT105" s="89"/>
      <c r="BU105" s="89"/>
      <c r="BV105" s="89"/>
      <c r="BW105" s="89"/>
      <c r="BX105" s="89"/>
      <c r="BY105" s="89"/>
      <c r="BZ105" s="89"/>
      <c r="CA105" s="89"/>
      <c r="CB105" s="89"/>
      <c r="CC105" s="89"/>
      <c r="CD105" s="89"/>
      <c r="CE105" s="89"/>
      <c r="CF105" s="89"/>
      <c r="CG105" s="89"/>
      <c r="CH105" s="89"/>
      <c r="CI105" s="89"/>
      <c r="CJ105" s="89"/>
      <c r="CK105" s="89"/>
      <c r="CL105" s="89"/>
      <c r="CM105" s="89"/>
      <c r="CN105" s="89"/>
      <c r="CO105" s="89"/>
      <c r="CP105" s="89"/>
      <c r="CQ105" s="89"/>
      <c r="CR105" s="89"/>
      <c r="CS105" s="89"/>
      <c r="CT105" s="89"/>
      <c r="CU105" s="89"/>
      <c r="CV105" s="89"/>
      <c r="CW105" s="89"/>
      <c r="CX105" s="89"/>
      <c r="CY105" s="89"/>
      <c r="CZ105" s="89"/>
      <c r="DA105" s="89"/>
      <c r="DB105" s="89"/>
      <c r="DC105" s="89"/>
      <c r="DD105" s="89"/>
      <c r="DE105" s="89"/>
      <c r="DF105" s="89"/>
      <c r="DG105" s="89"/>
      <c r="DH105" s="89"/>
      <c r="DI105" s="89"/>
      <c r="DJ105" s="89"/>
      <c r="DK105" s="89"/>
      <c r="DL105" s="89"/>
      <c r="DM105" s="89"/>
      <c r="DN105" s="89"/>
      <c r="DO105" s="89"/>
      <c r="DP105" s="89"/>
      <c r="DQ105" s="89"/>
      <c r="DR105" s="89"/>
      <c r="DS105" s="89"/>
      <c r="DT105" s="89"/>
      <c r="DU105" s="89"/>
      <c r="DV105" s="89"/>
      <c r="DW105" s="89"/>
      <c r="DX105" s="89"/>
      <c r="DY105" s="89"/>
      <c r="DZ105" s="89"/>
      <c r="EA105" s="89"/>
      <c r="EB105" s="89"/>
      <c r="EC105" s="89"/>
      <c r="ED105" s="89"/>
      <c r="EE105" s="89"/>
      <c r="EF105" s="89"/>
      <c r="EG105" s="89"/>
      <c r="EH105" s="89"/>
      <c r="EI105" s="89"/>
      <c r="EJ105" s="89"/>
      <c r="EK105" s="89"/>
      <c r="EL105" s="89"/>
      <c r="EM105" s="89"/>
      <c r="EN105" s="89"/>
      <c r="EO105" s="89"/>
      <c r="EP105" s="89"/>
      <c r="EQ105" s="89"/>
      <c r="ER105" s="89"/>
      <c r="ES105" s="89"/>
      <c r="ET105" s="89"/>
      <c r="EU105" s="89"/>
      <c r="EV105" s="89"/>
      <c r="EW105" s="89"/>
      <c r="EX105" s="89"/>
      <c r="EY105" s="89"/>
      <c r="EZ105" s="89"/>
      <c r="FA105" s="89"/>
      <c r="FB105" s="89"/>
      <c r="FC105" s="89"/>
      <c r="FD105" s="89"/>
      <c r="FE105" s="89"/>
      <c r="FF105" s="89"/>
      <c r="FG105" s="89"/>
      <c r="FH105" s="89"/>
      <c r="FI105" s="89"/>
      <c r="FJ105" s="89"/>
      <c r="FK105" s="89"/>
      <c r="FL105" s="89"/>
      <c r="FM105" s="89"/>
      <c r="FN105" s="89"/>
      <c r="FO105" s="89"/>
      <c r="FP105" s="89"/>
      <c r="FQ105" s="89"/>
      <c r="FR105" s="89"/>
      <c r="FS105" s="89"/>
      <c r="FT105" s="89"/>
      <c r="FU105" s="89"/>
      <c r="FV105" s="89"/>
      <c r="FW105" s="89"/>
      <c r="FX105" s="89"/>
      <c r="FY105" s="89"/>
      <c r="FZ105" s="89"/>
      <c r="GA105" s="89"/>
      <c r="GB105" s="89"/>
      <c r="GC105" s="89"/>
      <c r="GD105" s="89"/>
      <c r="GE105" s="89"/>
      <c r="GF105" s="89"/>
      <c r="GG105" s="89"/>
      <c r="GH105" s="89"/>
      <c r="GI105" s="89"/>
      <c r="GJ105" s="89"/>
      <c r="GK105" s="89"/>
      <c r="GL105" s="89"/>
      <c r="GM105" s="89"/>
      <c r="GN105" s="89"/>
      <c r="GO105" s="89"/>
      <c r="GP105" s="89"/>
      <c r="GQ105" s="89"/>
      <c r="GR105" s="89"/>
      <c r="GS105" s="89"/>
      <c r="GT105" s="89"/>
      <c r="GU105" s="89"/>
      <c r="GV105" s="89"/>
      <c r="GW105" s="89"/>
      <c r="GX105" s="89"/>
      <c r="GY105" s="89"/>
      <c r="GZ105" s="89"/>
      <c r="HA105" s="89"/>
      <c r="HB105" s="89"/>
      <c r="HC105" s="89"/>
      <c r="HD105" s="89"/>
      <c r="HE105" s="89"/>
      <c r="HF105" s="89"/>
      <c r="HG105" s="89"/>
      <c r="HH105" s="89"/>
      <c r="HI105" s="89"/>
      <c r="HJ105" s="89"/>
      <c r="HK105" s="89"/>
      <c r="HL105" s="89"/>
      <c r="HM105" s="89"/>
      <c r="HN105" s="89"/>
      <c r="HO105" s="89"/>
      <c r="HP105" s="89"/>
      <c r="HQ105" s="89"/>
      <c r="HR105" s="89"/>
      <c r="HS105" s="89"/>
      <c r="HT105" s="89"/>
      <c r="HU105" s="89"/>
      <c r="HV105" s="89"/>
      <c r="HW105" s="89"/>
      <c r="HX105" s="89"/>
      <c r="HY105" s="89"/>
      <c r="HZ105" s="89"/>
      <c r="IA105" s="89"/>
      <c r="IB105" s="89"/>
      <c r="IC105" s="89"/>
      <c r="ID105" s="89"/>
      <c r="IE105" s="89"/>
      <c r="IF105" s="89"/>
      <c r="IG105" s="89"/>
      <c r="IH105" s="89"/>
      <c r="II105" s="89"/>
      <c r="IJ105" s="89"/>
      <c r="IK105" s="89"/>
      <c r="IL105" s="89"/>
      <c r="IM105" s="89"/>
      <c r="IN105" s="89"/>
      <c r="IO105" s="89"/>
      <c r="IP105" s="89"/>
      <c r="IQ105" s="89"/>
      <c r="IR105" s="89"/>
      <c r="IS105" s="89"/>
      <c r="IT105" s="89"/>
      <c r="IU105" s="89"/>
      <c r="IV105" s="89"/>
      <c r="IW105" s="89"/>
      <c r="IX105" s="89"/>
      <c r="IY105" s="89"/>
      <c r="IZ105" s="89"/>
      <c r="JA105" s="89"/>
      <c r="JB105" s="89"/>
      <c r="JC105" s="89"/>
      <c r="JD105" s="89"/>
      <c r="JE105" s="89"/>
      <c r="JF105" s="89"/>
      <c r="JG105" s="89"/>
      <c r="JH105" s="89"/>
      <c r="JI105" s="89"/>
      <c r="JJ105" s="89"/>
      <c r="JK105" s="89"/>
      <c r="JL105" s="89"/>
      <c r="JM105" s="89"/>
      <c r="JN105" s="89"/>
      <c r="JO105" s="89"/>
      <c r="JP105" s="89"/>
      <c r="JQ105" s="89"/>
      <c r="JR105" s="89"/>
      <c r="JS105" s="89"/>
      <c r="JT105" s="89"/>
      <c r="JU105" s="89"/>
      <c r="JV105" s="89"/>
      <c r="JW105" s="89"/>
      <c r="JX105" s="89"/>
      <c r="JY105" s="89"/>
      <c r="JZ105" s="89"/>
      <c r="KA105" s="89"/>
      <c r="KB105" s="89"/>
      <c r="KC105" s="89"/>
      <c r="KD105" s="89"/>
      <c r="KE105" s="89"/>
      <c r="KF105" s="89"/>
      <c r="KG105" s="89"/>
      <c r="KH105" s="89"/>
      <c r="KI105" s="89"/>
      <c r="KJ105" s="89"/>
      <c r="KK105" s="89"/>
      <c r="KL105" s="89"/>
      <c r="KM105" s="89"/>
      <c r="KN105" s="89"/>
      <c r="KO105" s="89"/>
      <c r="KP105" s="89"/>
      <c r="KQ105" s="89"/>
      <c r="KR105" s="89"/>
      <c r="KS105" s="89"/>
      <c r="KT105" s="89"/>
      <c r="KU105" s="89"/>
      <c r="KV105" s="89"/>
      <c r="KW105" s="89"/>
      <c r="KX105" s="89"/>
      <c r="KY105" s="89"/>
      <c r="KZ105" s="89"/>
      <c r="LA105" s="89"/>
      <c r="LB105" s="89"/>
      <c r="LC105" s="89"/>
      <c r="LD105" s="89"/>
      <c r="LE105" s="89"/>
      <c r="LF105" s="89"/>
      <c r="LG105" s="89"/>
      <c r="LH105" s="89"/>
      <c r="LI105" s="89"/>
      <c r="LJ105" s="89"/>
      <c r="LK105" s="89"/>
      <c r="LL105" s="89"/>
      <c r="LM105" s="89"/>
      <c r="LN105" s="89"/>
      <c r="LO105" s="89"/>
      <c r="LP105" s="89"/>
      <c r="LQ105" s="89"/>
      <c r="LR105" s="89"/>
      <c r="LS105" s="89"/>
      <c r="LT105" s="89"/>
    </row>
    <row r="106" spans="1:332" s="29" customFormat="1" x14ac:dyDescent="0.35">
      <c r="A106" s="89"/>
      <c r="B106" s="90"/>
      <c r="C106" s="90"/>
      <c r="D106" s="91"/>
      <c r="E106" s="89"/>
      <c r="F106" s="89"/>
      <c r="G106" s="110"/>
      <c r="M106" s="85"/>
      <c r="N106" s="85"/>
      <c r="O106" s="91"/>
      <c r="P106" s="91"/>
      <c r="Q106" s="92"/>
      <c r="R106" s="92"/>
      <c r="S106" s="89"/>
      <c r="T106" s="89"/>
      <c r="U106" s="89"/>
      <c r="V106" s="89"/>
      <c r="Y106" s="89"/>
      <c r="AA106" s="89"/>
      <c r="AB106" s="89"/>
      <c r="AC106" s="89"/>
      <c r="AD106" s="89"/>
      <c r="AE106"/>
      <c r="AF106" s="89"/>
      <c r="AG106" s="89"/>
      <c r="AH106" s="89"/>
      <c r="AI106" s="89"/>
      <c r="AJ106" s="89"/>
      <c r="AK106" s="89"/>
      <c r="AL106" s="89"/>
      <c r="AM106" s="89"/>
      <c r="AN106" s="89"/>
      <c r="AO106" s="89"/>
      <c r="AP106" s="89"/>
      <c r="AQ106" s="89"/>
      <c r="AR106" s="89"/>
      <c r="AS106" s="89"/>
      <c r="AT106" s="89"/>
      <c r="AU106" s="89"/>
      <c r="AV106" s="89"/>
      <c r="AW106" s="89"/>
      <c r="AX106" s="89"/>
      <c r="AY106" s="89"/>
      <c r="AZ106" s="89"/>
      <c r="BA106" s="89"/>
      <c r="BB106" s="89"/>
      <c r="BC106" s="89"/>
      <c r="BD106" s="89"/>
      <c r="BE106" s="89"/>
      <c r="BF106" s="89"/>
      <c r="BG106" s="89"/>
      <c r="BH106" s="89"/>
      <c r="BI106" s="89"/>
      <c r="BJ106" s="89"/>
      <c r="BK106" s="89"/>
      <c r="BL106" s="89"/>
      <c r="BM106" s="89"/>
      <c r="BN106" s="89"/>
      <c r="BO106" s="89"/>
      <c r="BP106" s="89"/>
      <c r="BQ106" s="89"/>
      <c r="BR106" s="89"/>
      <c r="BS106" s="89"/>
      <c r="BT106" s="89"/>
      <c r="BU106" s="89"/>
      <c r="BV106" s="89"/>
      <c r="BW106" s="89"/>
      <c r="BX106" s="89"/>
      <c r="BY106" s="89"/>
      <c r="BZ106" s="89"/>
      <c r="CA106" s="89"/>
      <c r="CB106" s="89"/>
      <c r="CC106" s="89"/>
      <c r="CD106" s="89"/>
      <c r="CE106" s="89"/>
      <c r="CF106" s="89"/>
      <c r="CG106" s="89"/>
      <c r="CH106" s="89"/>
      <c r="CI106" s="89"/>
      <c r="CJ106" s="89"/>
      <c r="CK106" s="89"/>
      <c r="CL106" s="89"/>
      <c r="CM106" s="89"/>
      <c r="CN106" s="89"/>
      <c r="CO106" s="89"/>
      <c r="CP106" s="89"/>
      <c r="CQ106" s="89"/>
      <c r="CR106" s="89"/>
      <c r="CS106" s="89"/>
      <c r="CT106" s="89"/>
      <c r="CU106" s="89"/>
      <c r="CV106" s="89"/>
      <c r="CW106" s="89"/>
      <c r="CX106" s="89"/>
      <c r="CY106" s="89"/>
      <c r="CZ106" s="89"/>
      <c r="DA106" s="89"/>
      <c r="DB106" s="89"/>
      <c r="DC106" s="89"/>
      <c r="DD106" s="89"/>
      <c r="DE106" s="89"/>
      <c r="DF106" s="89"/>
      <c r="DG106" s="89"/>
      <c r="DH106" s="89"/>
      <c r="DI106" s="89"/>
      <c r="DJ106" s="89"/>
      <c r="DK106" s="89"/>
      <c r="DL106" s="89"/>
      <c r="DM106" s="89"/>
      <c r="DN106" s="89"/>
      <c r="DO106" s="89"/>
      <c r="DP106" s="89"/>
      <c r="DQ106" s="89"/>
      <c r="DR106" s="89"/>
      <c r="DS106" s="89"/>
      <c r="DT106" s="89"/>
      <c r="DU106" s="89"/>
      <c r="DV106" s="89"/>
      <c r="DW106" s="89"/>
      <c r="DX106" s="89"/>
      <c r="DY106" s="89"/>
      <c r="DZ106" s="89"/>
      <c r="EA106" s="89"/>
      <c r="EB106" s="89"/>
      <c r="EC106" s="89"/>
      <c r="ED106" s="89"/>
      <c r="EE106" s="89"/>
      <c r="EF106" s="89"/>
      <c r="EG106" s="89"/>
      <c r="EH106" s="89"/>
      <c r="EI106" s="89"/>
      <c r="EJ106" s="89"/>
      <c r="EK106" s="89"/>
      <c r="EL106" s="89"/>
      <c r="EM106" s="89"/>
      <c r="EN106" s="89"/>
      <c r="EO106" s="89"/>
      <c r="EP106" s="89"/>
      <c r="EQ106" s="89"/>
      <c r="ER106" s="89"/>
      <c r="ES106" s="89"/>
      <c r="ET106" s="89"/>
      <c r="EU106" s="89"/>
      <c r="EV106" s="89"/>
      <c r="EW106" s="89"/>
      <c r="EX106" s="89"/>
      <c r="EY106" s="89"/>
      <c r="EZ106" s="89"/>
      <c r="FA106" s="89"/>
      <c r="FB106" s="89"/>
      <c r="FC106" s="89"/>
      <c r="FD106" s="89"/>
      <c r="FE106" s="89"/>
      <c r="FF106" s="89"/>
      <c r="FG106" s="89"/>
      <c r="FH106" s="89"/>
      <c r="FI106" s="89"/>
      <c r="FJ106" s="89"/>
      <c r="FK106" s="89"/>
      <c r="FL106" s="89"/>
      <c r="FM106" s="89"/>
      <c r="FN106" s="89"/>
      <c r="FO106" s="89"/>
      <c r="FP106" s="89"/>
      <c r="FQ106" s="89"/>
      <c r="FR106" s="89"/>
      <c r="FS106" s="89"/>
      <c r="FT106" s="89"/>
      <c r="FU106" s="89"/>
      <c r="FV106" s="89"/>
      <c r="FW106" s="89"/>
      <c r="FX106" s="89"/>
      <c r="FY106" s="89"/>
      <c r="FZ106" s="89"/>
      <c r="GA106" s="89"/>
      <c r="GB106" s="89"/>
      <c r="GC106" s="89"/>
      <c r="GD106" s="89"/>
      <c r="GE106" s="89"/>
      <c r="GF106" s="89"/>
      <c r="GG106" s="89"/>
      <c r="GH106" s="89"/>
      <c r="GI106" s="89"/>
      <c r="GJ106" s="89"/>
      <c r="GK106" s="89"/>
      <c r="GL106" s="89"/>
      <c r="GM106" s="89"/>
      <c r="GN106" s="89"/>
      <c r="GO106" s="89"/>
      <c r="GP106" s="89"/>
      <c r="GQ106" s="89"/>
      <c r="GR106" s="89"/>
      <c r="GS106" s="89"/>
      <c r="GT106" s="89"/>
      <c r="GU106" s="89"/>
      <c r="GV106" s="89"/>
      <c r="GW106" s="89"/>
      <c r="GX106" s="89"/>
      <c r="GY106" s="89"/>
      <c r="GZ106" s="89"/>
      <c r="HA106" s="89"/>
      <c r="HB106" s="89"/>
      <c r="HC106" s="89"/>
      <c r="HD106" s="89"/>
      <c r="HE106" s="89"/>
      <c r="HF106" s="89"/>
      <c r="HG106" s="89"/>
      <c r="HH106" s="89"/>
      <c r="HI106" s="89"/>
      <c r="HJ106" s="89"/>
      <c r="HK106" s="89"/>
      <c r="HL106" s="89"/>
      <c r="HM106" s="89"/>
      <c r="HN106" s="89"/>
      <c r="HO106" s="89"/>
      <c r="HP106" s="89"/>
      <c r="HQ106" s="89"/>
      <c r="HR106" s="89"/>
      <c r="HS106" s="89"/>
      <c r="HT106" s="89"/>
      <c r="HU106" s="89"/>
      <c r="HV106" s="89"/>
      <c r="HW106" s="89"/>
      <c r="HX106" s="89"/>
      <c r="HY106" s="89"/>
      <c r="HZ106" s="89"/>
      <c r="IA106" s="89"/>
      <c r="IB106" s="89"/>
      <c r="IC106" s="89"/>
      <c r="ID106" s="89"/>
      <c r="IE106" s="89"/>
      <c r="IF106" s="89"/>
      <c r="IG106" s="89"/>
      <c r="IH106" s="89"/>
      <c r="II106" s="89"/>
      <c r="IJ106" s="89"/>
      <c r="IK106" s="89"/>
      <c r="IL106" s="89"/>
      <c r="IM106" s="89"/>
      <c r="IN106" s="89"/>
      <c r="IO106" s="89"/>
      <c r="IP106" s="89"/>
      <c r="IQ106" s="89"/>
      <c r="IR106" s="89"/>
      <c r="IS106" s="89"/>
      <c r="IT106" s="89"/>
      <c r="IU106" s="89"/>
      <c r="IV106" s="89"/>
      <c r="IW106" s="89"/>
      <c r="IX106" s="89"/>
      <c r="IY106" s="89"/>
      <c r="IZ106" s="89"/>
      <c r="JA106" s="89"/>
      <c r="JB106" s="89"/>
      <c r="JC106" s="89"/>
      <c r="JD106" s="89"/>
      <c r="JE106" s="89"/>
      <c r="JF106" s="89"/>
      <c r="JG106" s="89"/>
      <c r="JH106" s="89"/>
      <c r="JI106" s="89"/>
      <c r="JJ106" s="89"/>
      <c r="JK106" s="89"/>
      <c r="JL106" s="89"/>
      <c r="JM106" s="89"/>
      <c r="JN106" s="89"/>
      <c r="JO106" s="89"/>
      <c r="JP106" s="89"/>
      <c r="JQ106" s="89"/>
      <c r="JR106" s="89"/>
      <c r="JS106" s="89"/>
      <c r="JT106" s="89"/>
      <c r="JU106" s="89"/>
      <c r="JV106" s="89"/>
      <c r="JW106" s="89"/>
      <c r="JX106" s="89"/>
      <c r="JY106" s="89"/>
      <c r="JZ106" s="89"/>
      <c r="KA106" s="89"/>
      <c r="KB106" s="89"/>
      <c r="KC106" s="89"/>
      <c r="KD106" s="89"/>
      <c r="KE106" s="89"/>
      <c r="KF106" s="89"/>
      <c r="KG106" s="89"/>
      <c r="KH106" s="89"/>
      <c r="KI106" s="89"/>
      <c r="KJ106" s="89"/>
      <c r="KK106" s="89"/>
      <c r="KL106" s="89"/>
      <c r="KM106" s="89"/>
      <c r="KN106" s="89"/>
      <c r="KO106" s="89"/>
      <c r="KP106" s="89"/>
      <c r="KQ106" s="89"/>
      <c r="KR106" s="89"/>
      <c r="KS106" s="89"/>
      <c r="KT106" s="89"/>
      <c r="KU106" s="89"/>
      <c r="KV106" s="89"/>
      <c r="KW106" s="89"/>
      <c r="KX106" s="89"/>
      <c r="KY106" s="89"/>
      <c r="KZ106" s="89"/>
      <c r="LA106" s="89"/>
      <c r="LB106" s="89"/>
      <c r="LC106" s="89"/>
      <c r="LD106" s="89"/>
      <c r="LE106" s="89"/>
      <c r="LF106" s="89"/>
      <c r="LG106" s="89"/>
      <c r="LH106" s="89"/>
      <c r="LI106" s="89"/>
      <c r="LJ106" s="89"/>
      <c r="LK106" s="89"/>
      <c r="LL106" s="89"/>
      <c r="LM106" s="89"/>
      <c r="LN106" s="89"/>
      <c r="LO106" s="89"/>
      <c r="LP106" s="89"/>
      <c r="LQ106" s="89"/>
      <c r="LR106" s="89"/>
      <c r="LS106" s="89"/>
      <c r="LT106" s="89"/>
    </row>
    <row r="107" spans="1:332" s="29" customFormat="1" x14ac:dyDescent="0.35">
      <c r="A107" s="89"/>
      <c r="B107" s="90"/>
      <c r="C107" s="90"/>
      <c r="D107" s="91"/>
      <c r="E107" s="89"/>
      <c r="F107" s="89"/>
      <c r="G107" s="110"/>
      <c r="M107" s="85"/>
      <c r="N107" s="85"/>
      <c r="O107" s="91"/>
      <c r="P107" s="91"/>
      <c r="Q107" s="92"/>
      <c r="R107" s="92"/>
      <c r="S107" s="89"/>
      <c r="T107" s="89"/>
      <c r="U107" s="89"/>
      <c r="V107" s="89"/>
      <c r="Y107" s="89"/>
      <c r="AA107" s="89"/>
      <c r="AB107" s="89"/>
      <c r="AC107" s="89"/>
      <c r="AD107" s="89"/>
      <c r="AE107"/>
      <c r="AF107" s="89"/>
      <c r="AG107" s="89"/>
      <c r="AH107" s="89"/>
      <c r="AI107" s="89"/>
      <c r="AJ107" s="89"/>
      <c r="AK107" s="89"/>
      <c r="AL107" s="89"/>
      <c r="AM107" s="89"/>
      <c r="AN107" s="89"/>
      <c r="AO107" s="89"/>
      <c r="AP107" s="89"/>
      <c r="AQ107" s="89"/>
      <c r="AR107" s="89"/>
      <c r="AS107" s="89"/>
      <c r="AT107" s="89"/>
      <c r="AU107" s="89"/>
      <c r="AV107" s="89"/>
      <c r="AW107" s="89"/>
      <c r="AX107" s="89"/>
      <c r="AY107" s="89"/>
      <c r="AZ107" s="89"/>
      <c r="BA107" s="89"/>
      <c r="BB107" s="89"/>
      <c r="BC107" s="89"/>
      <c r="BD107" s="89"/>
      <c r="BE107" s="89"/>
      <c r="BF107" s="89"/>
      <c r="BG107" s="89"/>
      <c r="BH107" s="89"/>
      <c r="BI107" s="89"/>
      <c r="BJ107" s="89"/>
      <c r="BK107" s="89"/>
      <c r="BL107" s="89"/>
      <c r="BM107" s="89"/>
      <c r="BN107" s="89"/>
      <c r="BO107" s="89"/>
      <c r="BP107" s="89"/>
      <c r="BQ107" s="89"/>
      <c r="BR107" s="89"/>
      <c r="BS107" s="89"/>
      <c r="BT107" s="89"/>
      <c r="BU107" s="89"/>
      <c r="BV107" s="89"/>
      <c r="BW107" s="89"/>
      <c r="BX107" s="89"/>
      <c r="BY107" s="89"/>
      <c r="BZ107" s="89"/>
      <c r="CA107" s="89"/>
      <c r="CB107" s="89"/>
      <c r="CC107" s="89"/>
      <c r="CD107" s="89"/>
      <c r="CE107" s="89"/>
      <c r="CF107" s="89"/>
      <c r="CG107" s="89"/>
      <c r="CH107" s="89"/>
      <c r="CI107" s="89"/>
      <c r="CJ107" s="89"/>
      <c r="CK107" s="89"/>
      <c r="CL107" s="89"/>
      <c r="CM107" s="89"/>
      <c r="CN107" s="89"/>
      <c r="CO107" s="89"/>
      <c r="CP107" s="89"/>
      <c r="CQ107" s="89"/>
      <c r="CR107" s="89"/>
      <c r="CS107" s="89"/>
      <c r="CT107" s="89"/>
      <c r="CU107" s="89"/>
      <c r="CV107" s="89"/>
      <c r="CW107" s="89"/>
      <c r="CX107" s="89"/>
      <c r="CY107" s="89"/>
      <c r="CZ107" s="89"/>
      <c r="DA107" s="89"/>
      <c r="DB107" s="89"/>
      <c r="DC107" s="89"/>
      <c r="DD107" s="89"/>
      <c r="DE107" s="89"/>
      <c r="DF107" s="89"/>
      <c r="DG107" s="89"/>
      <c r="DH107" s="89"/>
      <c r="DI107" s="89"/>
      <c r="DJ107" s="89"/>
      <c r="DK107" s="89"/>
      <c r="DL107" s="89"/>
      <c r="DM107" s="89"/>
      <c r="DN107" s="89"/>
      <c r="DO107" s="89"/>
      <c r="DP107" s="89"/>
      <c r="DQ107" s="89"/>
      <c r="DR107" s="89"/>
      <c r="DS107" s="89"/>
      <c r="DT107" s="89"/>
      <c r="DU107" s="89"/>
      <c r="DV107" s="89"/>
      <c r="DW107" s="89"/>
      <c r="DX107" s="89"/>
      <c r="DY107" s="89"/>
      <c r="DZ107" s="89"/>
      <c r="EA107" s="89"/>
      <c r="EB107" s="89"/>
      <c r="EC107" s="89"/>
      <c r="ED107" s="89"/>
      <c r="EE107" s="89"/>
      <c r="EF107" s="89"/>
      <c r="EG107" s="89"/>
      <c r="EH107" s="89"/>
      <c r="EI107" s="89"/>
      <c r="EJ107" s="89"/>
      <c r="EK107" s="89"/>
      <c r="EL107" s="89"/>
      <c r="EM107" s="89"/>
      <c r="EN107" s="89"/>
      <c r="EO107" s="89"/>
      <c r="EP107" s="89"/>
      <c r="EQ107" s="89"/>
      <c r="ER107" s="89"/>
      <c r="ES107" s="89"/>
      <c r="ET107" s="89"/>
      <c r="EU107" s="89"/>
      <c r="EV107" s="89"/>
      <c r="EW107" s="89"/>
      <c r="EX107" s="89"/>
      <c r="EY107" s="89"/>
      <c r="EZ107" s="89"/>
      <c r="FA107" s="89"/>
      <c r="FB107" s="89"/>
      <c r="FC107" s="89"/>
      <c r="FD107" s="89"/>
      <c r="FE107" s="89"/>
      <c r="FF107" s="89"/>
      <c r="FG107" s="89"/>
      <c r="FH107" s="89"/>
      <c r="FI107" s="89"/>
      <c r="FJ107" s="89"/>
      <c r="FK107" s="89"/>
      <c r="FL107" s="89"/>
      <c r="FM107" s="89"/>
      <c r="FN107" s="89"/>
      <c r="FO107" s="89"/>
      <c r="FP107" s="89"/>
      <c r="FQ107" s="89"/>
      <c r="FR107" s="89"/>
      <c r="FS107" s="89"/>
      <c r="FT107" s="89"/>
      <c r="FU107" s="89"/>
      <c r="FV107" s="89"/>
      <c r="FW107" s="89"/>
      <c r="FX107" s="89"/>
      <c r="FY107" s="89"/>
      <c r="FZ107" s="89"/>
      <c r="GA107" s="89"/>
      <c r="GB107" s="89"/>
      <c r="GC107" s="89"/>
      <c r="GD107" s="89"/>
      <c r="GE107" s="89"/>
      <c r="GF107" s="89"/>
      <c r="GG107" s="89"/>
      <c r="GH107" s="89"/>
      <c r="GI107" s="89"/>
      <c r="GJ107" s="89"/>
      <c r="GK107" s="89"/>
      <c r="GL107" s="89"/>
      <c r="GM107" s="89"/>
      <c r="GN107" s="89"/>
      <c r="GO107" s="89"/>
      <c r="GP107" s="89"/>
      <c r="GQ107" s="89"/>
      <c r="GR107" s="89"/>
      <c r="GS107" s="89"/>
      <c r="GT107" s="89"/>
      <c r="GU107" s="89"/>
      <c r="GV107" s="89"/>
      <c r="GW107" s="89"/>
      <c r="GX107" s="89"/>
      <c r="GY107" s="89"/>
      <c r="GZ107" s="89"/>
      <c r="HA107" s="89"/>
      <c r="HB107" s="89"/>
      <c r="HC107" s="89"/>
      <c r="HD107" s="89"/>
      <c r="HE107" s="89"/>
      <c r="HF107" s="89"/>
      <c r="HG107" s="89"/>
      <c r="HH107" s="89"/>
      <c r="HI107" s="89"/>
      <c r="HJ107" s="89"/>
      <c r="HK107" s="89"/>
      <c r="HL107" s="89"/>
      <c r="HM107" s="89"/>
      <c r="HN107" s="89"/>
      <c r="HO107" s="89"/>
      <c r="HP107" s="89"/>
      <c r="HQ107" s="89"/>
      <c r="HR107" s="89"/>
      <c r="HS107" s="89"/>
      <c r="HT107" s="89"/>
      <c r="HU107" s="89"/>
      <c r="HV107" s="89"/>
      <c r="HW107" s="89"/>
      <c r="HX107" s="89"/>
      <c r="HY107" s="89"/>
      <c r="HZ107" s="89"/>
      <c r="IA107" s="89"/>
      <c r="IB107" s="89"/>
      <c r="IC107" s="89"/>
      <c r="ID107" s="89"/>
      <c r="IE107" s="89"/>
      <c r="IF107" s="89"/>
      <c r="IG107" s="89"/>
      <c r="IH107" s="89"/>
      <c r="II107" s="89"/>
      <c r="IJ107" s="89"/>
      <c r="IK107" s="89"/>
      <c r="IL107" s="89"/>
      <c r="IM107" s="89"/>
      <c r="IN107" s="89"/>
      <c r="IO107" s="89"/>
      <c r="IP107" s="89"/>
      <c r="IQ107" s="89"/>
      <c r="IR107" s="89"/>
      <c r="IS107" s="89"/>
      <c r="IT107" s="89"/>
      <c r="IU107" s="89"/>
      <c r="IV107" s="89"/>
      <c r="IW107" s="89"/>
      <c r="IX107" s="89"/>
      <c r="IY107" s="89"/>
      <c r="IZ107" s="89"/>
      <c r="JA107" s="89"/>
      <c r="JB107" s="89"/>
      <c r="JC107" s="89"/>
      <c r="JD107" s="89"/>
      <c r="JE107" s="89"/>
      <c r="JF107" s="89"/>
      <c r="JG107" s="89"/>
      <c r="JH107" s="89"/>
      <c r="JI107" s="89"/>
      <c r="JJ107" s="89"/>
      <c r="JK107" s="89"/>
      <c r="JL107" s="89"/>
      <c r="JM107" s="89"/>
      <c r="JN107" s="89"/>
      <c r="JO107" s="89"/>
      <c r="JP107" s="89"/>
      <c r="JQ107" s="89"/>
      <c r="JR107" s="89"/>
      <c r="JS107" s="89"/>
      <c r="JT107" s="89"/>
      <c r="JU107" s="89"/>
      <c r="JV107" s="89"/>
      <c r="JW107" s="89"/>
      <c r="JX107" s="89"/>
      <c r="JY107" s="89"/>
      <c r="JZ107" s="89"/>
      <c r="KA107" s="89"/>
      <c r="KB107" s="89"/>
      <c r="KC107" s="89"/>
      <c r="KD107" s="89"/>
      <c r="KE107" s="89"/>
      <c r="KF107" s="89"/>
      <c r="KG107" s="89"/>
      <c r="KH107" s="89"/>
      <c r="KI107" s="89"/>
      <c r="KJ107" s="89"/>
      <c r="KK107" s="89"/>
      <c r="KL107" s="89"/>
      <c r="KM107" s="89"/>
      <c r="KN107" s="89"/>
      <c r="KO107" s="89"/>
      <c r="KP107" s="89"/>
      <c r="KQ107" s="89"/>
      <c r="KR107" s="89"/>
      <c r="KS107" s="89"/>
      <c r="KT107" s="89"/>
      <c r="KU107" s="89"/>
      <c r="KV107" s="89"/>
      <c r="KW107" s="89"/>
      <c r="KX107" s="89"/>
      <c r="KY107" s="89"/>
      <c r="KZ107" s="89"/>
      <c r="LA107" s="89"/>
      <c r="LB107" s="89"/>
      <c r="LC107" s="89"/>
      <c r="LD107" s="89"/>
      <c r="LE107" s="89"/>
      <c r="LF107" s="89"/>
      <c r="LG107" s="89"/>
      <c r="LH107" s="89"/>
      <c r="LI107" s="89"/>
      <c r="LJ107" s="89"/>
      <c r="LK107" s="89"/>
      <c r="LL107" s="89"/>
      <c r="LM107" s="89"/>
      <c r="LN107" s="89"/>
      <c r="LO107" s="89"/>
      <c r="LP107" s="89"/>
      <c r="LQ107" s="89"/>
      <c r="LR107" s="89"/>
      <c r="LS107" s="89"/>
      <c r="LT107" s="89"/>
    </row>
    <row r="108" spans="1:332" s="29" customFormat="1" x14ac:dyDescent="0.35">
      <c r="A108" s="89"/>
      <c r="B108" s="90"/>
      <c r="C108" s="90"/>
      <c r="D108" s="91"/>
      <c r="E108" s="89"/>
      <c r="F108" s="89"/>
      <c r="G108" s="110"/>
      <c r="M108" s="85"/>
      <c r="N108" s="85"/>
      <c r="O108" s="91"/>
      <c r="P108" s="91"/>
      <c r="Q108" s="92"/>
      <c r="R108" s="92"/>
      <c r="S108" s="89"/>
      <c r="T108" s="89"/>
      <c r="U108" s="89"/>
      <c r="V108" s="89"/>
      <c r="Y108" s="89"/>
      <c r="AA108" s="89"/>
      <c r="AB108" s="89"/>
      <c r="AC108" s="89"/>
      <c r="AD108" s="89"/>
      <c r="AE108"/>
      <c r="AF108" s="89"/>
      <c r="AG108" s="89"/>
      <c r="AH108" s="89"/>
      <c r="AI108" s="89"/>
      <c r="AJ108" s="89"/>
      <c r="AK108" s="89"/>
      <c r="AL108" s="89"/>
      <c r="AM108" s="89"/>
      <c r="AN108" s="89"/>
      <c r="AO108" s="89"/>
      <c r="AP108" s="89"/>
      <c r="AQ108" s="89"/>
      <c r="AR108" s="89"/>
      <c r="AS108" s="89"/>
      <c r="AT108" s="89"/>
      <c r="AU108" s="89"/>
      <c r="AV108" s="89"/>
      <c r="AW108" s="89"/>
      <c r="AX108" s="89"/>
      <c r="AY108" s="89"/>
      <c r="AZ108" s="89"/>
      <c r="BA108" s="89"/>
      <c r="BB108" s="89"/>
      <c r="BC108" s="89"/>
      <c r="BD108" s="89"/>
      <c r="BE108" s="89"/>
      <c r="BF108" s="89"/>
      <c r="BG108" s="89"/>
      <c r="BH108" s="89"/>
      <c r="BI108" s="89"/>
      <c r="BJ108" s="89"/>
      <c r="BK108" s="89"/>
      <c r="BL108" s="89"/>
      <c r="BM108" s="89"/>
      <c r="BN108" s="89"/>
      <c r="BO108" s="89"/>
      <c r="BP108" s="89"/>
      <c r="BQ108" s="89"/>
      <c r="BR108" s="89"/>
      <c r="BS108" s="89"/>
      <c r="BT108" s="89"/>
      <c r="BU108" s="89"/>
      <c r="BV108" s="89"/>
      <c r="BW108" s="89"/>
      <c r="BX108" s="89"/>
      <c r="BY108" s="89"/>
      <c r="BZ108" s="89"/>
      <c r="CA108" s="89"/>
      <c r="CB108" s="89"/>
      <c r="CC108" s="89"/>
      <c r="CD108" s="89"/>
      <c r="CE108" s="89"/>
      <c r="CF108" s="89"/>
      <c r="CG108" s="89"/>
      <c r="CH108" s="89"/>
      <c r="CI108" s="89"/>
      <c r="CJ108" s="89"/>
      <c r="CK108" s="89"/>
      <c r="CL108" s="89"/>
      <c r="CM108" s="89"/>
      <c r="CN108" s="89"/>
      <c r="CO108" s="89"/>
      <c r="CP108" s="89"/>
      <c r="CQ108" s="89"/>
      <c r="CR108" s="89"/>
      <c r="CS108" s="89"/>
      <c r="CT108" s="89"/>
      <c r="CU108" s="89"/>
      <c r="CV108" s="89"/>
      <c r="CW108" s="89"/>
      <c r="CX108" s="89"/>
      <c r="CY108" s="89"/>
      <c r="CZ108" s="89"/>
      <c r="DA108" s="89"/>
      <c r="DB108" s="89"/>
      <c r="DC108" s="89"/>
      <c r="DD108" s="89"/>
      <c r="DE108" s="89"/>
      <c r="DF108" s="89"/>
      <c r="DG108" s="89"/>
      <c r="DH108" s="89"/>
      <c r="DI108" s="89"/>
      <c r="DJ108" s="89"/>
      <c r="DK108" s="89"/>
      <c r="DL108" s="89"/>
      <c r="DM108" s="89"/>
      <c r="DN108" s="89"/>
      <c r="DO108" s="89"/>
      <c r="DP108" s="89"/>
      <c r="DQ108" s="89"/>
      <c r="DR108" s="89"/>
      <c r="DS108" s="89"/>
      <c r="DT108" s="89"/>
      <c r="DU108" s="89"/>
      <c r="DV108" s="89"/>
      <c r="DW108" s="89"/>
      <c r="DX108" s="89"/>
      <c r="DY108" s="89"/>
      <c r="DZ108" s="89"/>
      <c r="EA108" s="89"/>
      <c r="EB108" s="89"/>
      <c r="EC108" s="89"/>
      <c r="ED108" s="89"/>
      <c r="EE108" s="89"/>
      <c r="EF108" s="89"/>
      <c r="EG108" s="89"/>
      <c r="EH108" s="89"/>
      <c r="EI108" s="89"/>
      <c r="EJ108" s="89"/>
      <c r="EK108" s="89"/>
      <c r="EL108" s="89"/>
      <c r="EM108" s="89"/>
      <c r="EN108" s="89"/>
      <c r="EO108" s="89"/>
      <c r="EP108" s="89"/>
      <c r="EQ108" s="89"/>
      <c r="ER108" s="89"/>
      <c r="ES108" s="89"/>
      <c r="ET108" s="89"/>
      <c r="EU108" s="89"/>
      <c r="EV108" s="89"/>
      <c r="EW108" s="89"/>
      <c r="EX108" s="89"/>
      <c r="EY108" s="89"/>
      <c r="EZ108" s="89"/>
      <c r="FA108" s="89"/>
      <c r="FB108" s="89"/>
      <c r="FC108" s="89"/>
      <c r="FD108" s="89"/>
      <c r="FE108" s="89"/>
      <c r="FF108" s="89"/>
      <c r="FG108" s="89"/>
      <c r="FH108" s="89"/>
      <c r="FI108" s="89"/>
      <c r="FJ108" s="89"/>
      <c r="FK108" s="89"/>
      <c r="FL108" s="89"/>
      <c r="FM108" s="89"/>
      <c r="FN108" s="89"/>
      <c r="FO108" s="89"/>
      <c r="FP108" s="89"/>
      <c r="FQ108" s="89"/>
      <c r="FR108" s="89"/>
      <c r="FS108" s="89"/>
      <c r="FT108" s="89"/>
      <c r="FU108" s="89"/>
      <c r="FV108" s="89"/>
      <c r="FW108" s="89"/>
      <c r="FX108" s="89"/>
      <c r="FY108" s="89"/>
      <c r="FZ108" s="89"/>
      <c r="GA108" s="89"/>
      <c r="GB108" s="89"/>
      <c r="GC108" s="89"/>
      <c r="GD108" s="89"/>
      <c r="GE108" s="89"/>
      <c r="GF108" s="89"/>
      <c r="GG108" s="89"/>
      <c r="GH108" s="89"/>
      <c r="GI108" s="89"/>
      <c r="GJ108" s="89"/>
      <c r="GK108" s="89"/>
      <c r="GL108" s="89"/>
      <c r="GM108" s="89"/>
      <c r="GN108" s="89"/>
      <c r="GO108" s="89"/>
      <c r="GP108" s="89"/>
      <c r="GQ108" s="89"/>
      <c r="GR108" s="89"/>
      <c r="GS108" s="89"/>
      <c r="GT108" s="89"/>
      <c r="GU108" s="89"/>
      <c r="GV108" s="89"/>
      <c r="GW108" s="89"/>
      <c r="GX108" s="89"/>
      <c r="GY108" s="89"/>
      <c r="GZ108" s="89"/>
      <c r="HA108" s="89"/>
      <c r="HB108" s="89"/>
      <c r="HC108" s="89"/>
      <c r="HD108" s="89"/>
      <c r="HE108" s="89"/>
      <c r="HF108" s="89"/>
      <c r="HG108" s="89"/>
      <c r="HH108" s="89"/>
      <c r="HI108" s="89"/>
      <c r="HJ108" s="89"/>
      <c r="HK108" s="89"/>
      <c r="HL108" s="89"/>
      <c r="HM108" s="89"/>
      <c r="HN108" s="89"/>
      <c r="HO108" s="89"/>
      <c r="HP108" s="89"/>
      <c r="HQ108" s="89"/>
      <c r="HR108" s="89"/>
      <c r="HS108" s="89"/>
      <c r="HT108" s="89"/>
      <c r="HU108" s="89"/>
      <c r="HV108" s="89"/>
      <c r="HW108" s="89"/>
      <c r="HX108" s="89"/>
      <c r="HY108" s="89"/>
      <c r="HZ108" s="89"/>
      <c r="IA108" s="89"/>
      <c r="IB108" s="89"/>
      <c r="IC108" s="89"/>
      <c r="ID108" s="89"/>
      <c r="IE108" s="89"/>
      <c r="IF108" s="89"/>
      <c r="IG108" s="89"/>
      <c r="IH108" s="89"/>
      <c r="II108" s="89"/>
      <c r="IJ108" s="89"/>
      <c r="IK108" s="89"/>
      <c r="IL108" s="89"/>
      <c r="IM108" s="89"/>
      <c r="IN108" s="89"/>
      <c r="IO108" s="89"/>
      <c r="IP108" s="89"/>
      <c r="IQ108" s="89"/>
      <c r="IR108" s="89"/>
      <c r="IS108" s="89"/>
      <c r="IT108" s="89"/>
      <c r="IU108" s="89"/>
      <c r="IV108" s="89"/>
      <c r="IW108" s="89"/>
      <c r="IX108" s="89"/>
      <c r="IY108" s="89"/>
      <c r="IZ108" s="89"/>
      <c r="JA108" s="89"/>
      <c r="JB108" s="89"/>
      <c r="JC108" s="89"/>
      <c r="JD108" s="89"/>
      <c r="JE108" s="89"/>
      <c r="JF108" s="89"/>
      <c r="JG108" s="89"/>
      <c r="JH108" s="89"/>
      <c r="JI108" s="89"/>
      <c r="JJ108" s="89"/>
      <c r="JK108" s="89"/>
      <c r="JL108" s="89"/>
      <c r="JM108" s="89"/>
      <c r="JN108" s="89"/>
      <c r="JO108" s="89"/>
      <c r="JP108" s="89"/>
      <c r="JQ108" s="89"/>
      <c r="JR108" s="89"/>
      <c r="JS108" s="89"/>
      <c r="JT108" s="89"/>
      <c r="JU108" s="89"/>
      <c r="JV108" s="89"/>
      <c r="JW108" s="89"/>
      <c r="JX108" s="89"/>
      <c r="JY108" s="89"/>
      <c r="JZ108" s="89"/>
      <c r="KA108" s="89"/>
      <c r="KB108" s="89"/>
      <c r="KC108" s="89"/>
      <c r="KD108" s="89"/>
      <c r="KE108" s="89"/>
      <c r="KF108" s="89"/>
      <c r="KG108" s="89"/>
      <c r="KH108" s="89"/>
      <c r="KI108" s="89"/>
      <c r="KJ108" s="89"/>
      <c r="KK108" s="89"/>
      <c r="KL108" s="89"/>
      <c r="KM108" s="89"/>
      <c r="KN108" s="89"/>
      <c r="KO108" s="89"/>
      <c r="KP108" s="89"/>
      <c r="KQ108" s="89"/>
      <c r="KR108" s="89"/>
      <c r="KS108" s="89"/>
      <c r="KT108" s="89"/>
      <c r="KU108" s="89"/>
      <c r="KV108" s="89"/>
      <c r="KW108" s="89"/>
      <c r="KX108" s="89"/>
      <c r="KY108" s="89"/>
      <c r="KZ108" s="89"/>
      <c r="LA108" s="89"/>
      <c r="LB108" s="89"/>
      <c r="LC108" s="89"/>
      <c r="LD108" s="89"/>
      <c r="LE108" s="89"/>
      <c r="LF108" s="89"/>
      <c r="LG108" s="89"/>
      <c r="LH108" s="89"/>
      <c r="LI108" s="89"/>
      <c r="LJ108" s="89"/>
      <c r="LK108" s="89"/>
      <c r="LL108" s="89"/>
      <c r="LM108" s="89"/>
      <c r="LN108" s="89"/>
      <c r="LO108" s="89"/>
      <c r="LP108" s="89"/>
      <c r="LQ108" s="89"/>
      <c r="LR108" s="89"/>
      <c r="LS108" s="89"/>
      <c r="LT108" s="89"/>
    </row>
    <row r="109" spans="1:332" s="29" customFormat="1" x14ac:dyDescent="0.35">
      <c r="A109" s="89"/>
      <c r="B109" s="90"/>
      <c r="C109" s="90"/>
      <c r="D109" s="91"/>
      <c r="E109" s="89"/>
      <c r="F109" s="89"/>
      <c r="G109" s="110"/>
      <c r="M109" s="85"/>
      <c r="N109" s="85"/>
      <c r="O109" s="91"/>
      <c r="P109" s="91"/>
      <c r="Q109" s="92"/>
      <c r="R109" s="92"/>
      <c r="S109" s="89"/>
      <c r="T109" s="89"/>
      <c r="U109" s="89"/>
      <c r="V109" s="89"/>
      <c r="Y109" s="89"/>
      <c r="AA109" s="89"/>
      <c r="AB109" s="89"/>
      <c r="AC109" s="89"/>
      <c r="AD109" s="89"/>
      <c r="AE109"/>
      <c r="AF109" s="89"/>
      <c r="AG109" s="89"/>
      <c r="AH109" s="89"/>
      <c r="AI109" s="89"/>
      <c r="AJ109" s="89"/>
      <c r="AK109" s="89"/>
      <c r="AL109" s="89"/>
      <c r="AM109" s="89"/>
      <c r="AN109" s="89"/>
      <c r="AO109" s="89"/>
      <c r="AP109" s="89"/>
      <c r="AQ109" s="89"/>
      <c r="AR109" s="89"/>
      <c r="AS109" s="89"/>
      <c r="AT109" s="89"/>
      <c r="AU109" s="89"/>
      <c r="AV109" s="89"/>
      <c r="AW109" s="89"/>
      <c r="AX109" s="89"/>
      <c r="AY109" s="89"/>
      <c r="AZ109" s="89"/>
      <c r="BA109" s="89"/>
      <c r="BB109" s="89"/>
      <c r="BC109" s="89"/>
      <c r="BD109" s="89"/>
      <c r="BE109" s="89"/>
      <c r="BF109" s="89"/>
      <c r="BG109" s="89"/>
      <c r="BH109" s="89"/>
      <c r="BI109" s="89"/>
      <c r="BJ109" s="89"/>
      <c r="BK109" s="89"/>
      <c r="BL109" s="89"/>
      <c r="BM109" s="89"/>
      <c r="BN109" s="89"/>
      <c r="BO109" s="89"/>
      <c r="BP109" s="89"/>
      <c r="BQ109" s="89"/>
      <c r="BR109" s="89"/>
      <c r="BS109" s="89"/>
      <c r="BT109" s="89"/>
      <c r="BU109" s="89"/>
      <c r="BV109" s="89"/>
      <c r="BW109" s="89"/>
      <c r="BX109" s="89"/>
      <c r="BY109" s="89"/>
      <c r="BZ109" s="89"/>
      <c r="CA109" s="89"/>
      <c r="CB109" s="89"/>
      <c r="CC109" s="89"/>
      <c r="CD109" s="89"/>
      <c r="CE109" s="89"/>
      <c r="CF109" s="89"/>
      <c r="CG109" s="89"/>
      <c r="CH109" s="89"/>
      <c r="CI109" s="89"/>
      <c r="CJ109" s="89"/>
      <c r="CK109" s="89"/>
      <c r="CL109" s="89"/>
      <c r="CM109" s="89"/>
      <c r="CN109" s="89"/>
      <c r="CO109" s="89"/>
      <c r="CP109" s="89"/>
      <c r="CQ109" s="89"/>
      <c r="CR109" s="89"/>
      <c r="CS109" s="89"/>
      <c r="CT109" s="89"/>
      <c r="CU109" s="89"/>
      <c r="CV109" s="89"/>
      <c r="CW109" s="89"/>
      <c r="CX109" s="89"/>
      <c r="CY109" s="89"/>
      <c r="CZ109" s="89"/>
      <c r="DA109" s="89"/>
      <c r="DB109" s="89"/>
      <c r="DC109" s="89"/>
      <c r="DD109" s="89"/>
      <c r="DE109" s="89"/>
      <c r="DF109" s="89"/>
      <c r="DG109" s="89"/>
      <c r="DH109" s="89"/>
      <c r="DI109" s="89"/>
      <c r="DJ109" s="89"/>
      <c r="DK109" s="89"/>
      <c r="DL109" s="89"/>
      <c r="DM109" s="89"/>
      <c r="DN109" s="89"/>
      <c r="DO109" s="89"/>
      <c r="DP109" s="89"/>
      <c r="DQ109" s="89"/>
      <c r="DR109" s="89"/>
      <c r="DS109" s="89"/>
      <c r="DT109" s="89"/>
      <c r="DU109" s="89"/>
      <c r="DV109" s="89"/>
      <c r="DW109" s="89"/>
      <c r="DX109" s="89"/>
      <c r="DY109" s="89"/>
      <c r="DZ109" s="89"/>
      <c r="EA109" s="89"/>
      <c r="EB109" s="89"/>
      <c r="EC109" s="89"/>
      <c r="ED109" s="89"/>
      <c r="EE109" s="89"/>
      <c r="EF109" s="89"/>
      <c r="EG109" s="89"/>
      <c r="EH109" s="89"/>
      <c r="EI109" s="89"/>
      <c r="EJ109" s="89"/>
      <c r="EK109" s="89"/>
      <c r="EL109" s="89"/>
      <c r="EM109" s="89"/>
      <c r="EN109" s="89"/>
      <c r="EO109" s="89"/>
      <c r="EP109" s="89"/>
      <c r="EQ109" s="89"/>
      <c r="ER109" s="89"/>
      <c r="ES109" s="89"/>
      <c r="ET109" s="89"/>
      <c r="EU109" s="89"/>
      <c r="EV109" s="89"/>
      <c r="EW109" s="89"/>
      <c r="EX109" s="89"/>
      <c r="EY109" s="89"/>
      <c r="EZ109" s="89"/>
      <c r="FA109" s="89"/>
      <c r="FB109" s="89"/>
      <c r="FC109" s="89"/>
      <c r="FD109" s="89"/>
      <c r="FE109" s="89"/>
      <c r="FF109" s="89"/>
      <c r="FG109" s="89"/>
      <c r="FH109" s="89"/>
      <c r="FI109" s="89"/>
      <c r="FJ109" s="89"/>
      <c r="FK109" s="89"/>
      <c r="FL109" s="89"/>
      <c r="FM109" s="89"/>
      <c r="FN109" s="89"/>
      <c r="FO109" s="89"/>
      <c r="FP109" s="89"/>
      <c r="FQ109" s="89"/>
      <c r="FR109" s="89"/>
      <c r="FS109" s="89"/>
      <c r="FT109" s="89"/>
      <c r="FU109" s="89"/>
      <c r="FV109" s="89"/>
      <c r="FW109" s="89"/>
      <c r="FX109" s="89"/>
      <c r="FY109" s="89"/>
      <c r="FZ109" s="89"/>
      <c r="GA109" s="89"/>
      <c r="GB109" s="89"/>
      <c r="GC109" s="89"/>
      <c r="GD109" s="89"/>
      <c r="GE109" s="89"/>
      <c r="GF109" s="89"/>
      <c r="GG109" s="89"/>
      <c r="GH109" s="89"/>
      <c r="GI109" s="89"/>
      <c r="GJ109" s="89"/>
      <c r="GK109" s="89"/>
      <c r="GL109" s="89"/>
      <c r="GM109" s="89"/>
      <c r="GN109" s="89"/>
      <c r="GO109" s="89"/>
      <c r="GP109" s="89"/>
      <c r="GQ109" s="89"/>
      <c r="GR109" s="89"/>
      <c r="GS109" s="89"/>
      <c r="GT109" s="89"/>
      <c r="GU109" s="89"/>
      <c r="GV109" s="89"/>
      <c r="GW109" s="89"/>
      <c r="GX109" s="89"/>
      <c r="GY109" s="89"/>
      <c r="GZ109" s="89"/>
      <c r="HA109" s="89"/>
      <c r="HB109" s="89"/>
      <c r="HC109" s="89"/>
      <c r="HD109" s="89"/>
      <c r="HE109" s="89"/>
      <c r="HF109" s="89"/>
      <c r="HG109" s="89"/>
      <c r="HH109" s="89"/>
      <c r="HI109" s="89"/>
      <c r="HJ109" s="89"/>
      <c r="HK109" s="89"/>
      <c r="HL109" s="89"/>
      <c r="HM109" s="89"/>
      <c r="HN109" s="89"/>
      <c r="HO109" s="89"/>
      <c r="HP109" s="89"/>
      <c r="HQ109" s="89"/>
      <c r="HR109" s="89"/>
      <c r="HS109" s="89"/>
      <c r="HT109" s="89"/>
      <c r="HU109" s="89"/>
      <c r="HV109" s="89"/>
      <c r="HW109" s="89"/>
      <c r="HX109" s="89"/>
      <c r="HY109" s="89"/>
      <c r="HZ109" s="89"/>
      <c r="IA109" s="89"/>
      <c r="IB109" s="89"/>
      <c r="IC109" s="89"/>
      <c r="ID109" s="89"/>
      <c r="IE109" s="89"/>
      <c r="IF109" s="89"/>
      <c r="IG109" s="89"/>
      <c r="IH109" s="89"/>
      <c r="II109" s="89"/>
      <c r="IJ109" s="89"/>
      <c r="IK109" s="89"/>
      <c r="IL109" s="89"/>
      <c r="IM109" s="89"/>
      <c r="IN109" s="89"/>
      <c r="IO109" s="89"/>
      <c r="IP109" s="89"/>
      <c r="IQ109" s="89"/>
      <c r="IR109" s="89"/>
      <c r="IS109" s="89"/>
      <c r="IT109" s="89"/>
      <c r="IU109" s="89"/>
      <c r="IV109" s="89"/>
      <c r="IW109" s="89"/>
      <c r="IX109" s="89"/>
      <c r="IY109" s="89"/>
      <c r="IZ109" s="89"/>
      <c r="JA109" s="89"/>
      <c r="JB109" s="89"/>
      <c r="JC109" s="89"/>
      <c r="JD109" s="89"/>
      <c r="JE109" s="89"/>
      <c r="JF109" s="89"/>
      <c r="JG109" s="89"/>
      <c r="JH109" s="89"/>
      <c r="JI109" s="89"/>
      <c r="JJ109" s="89"/>
      <c r="JK109" s="89"/>
      <c r="JL109" s="89"/>
      <c r="JM109" s="89"/>
      <c r="JN109" s="89"/>
      <c r="JO109" s="89"/>
      <c r="JP109" s="89"/>
      <c r="JQ109" s="89"/>
      <c r="JR109" s="89"/>
      <c r="JS109" s="89"/>
      <c r="JT109" s="89"/>
      <c r="JU109" s="89"/>
      <c r="JV109" s="89"/>
      <c r="JW109" s="89"/>
      <c r="JX109" s="89"/>
      <c r="JY109" s="89"/>
      <c r="JZ109" s="89"/>
      <c r="KA109" s="89"/>
      <c r="KB109" s="89"/>
      <c r="KC109" s="89"/>
      <c r="KD109" s="89"/>
      <c r="KE109" s="89"/>
      <c r="KF109" s="89"/>
      <c r="KG109" s="89"/>
      <c r="KH109" s="89"/>
      <c r="KI109" s="89"/>
      <c r="KJ109" s="89"/>
      <c r="KK109" s="89"/>
      <c r="KL109" s="89"/>
      <c r="KM109" s="89"/>
      <c r="KN109" s="89"/>
      <c r="KO109" s="89"/>
      <c r="KP109" s="89"/>
      <c r="KQ109" s="89"/>
      <c r="KR109" s="89"/>
      <c r="KS109" s="89"/>
      <c r="KT109" s="89"/>
      <c r="KU109" s="89"/>
      <c r="KV109" s="89"/>
      <c r="KW109" s="89"/>
      <c r="KX109" s="89"/>
      <c r="KY109" s="89"/>
      <c r="KZ109" s="89"/>
      <c r="LA109" s="89"/>
      <c r="LB109" s="89"/>
      <c r="LC109" s="89"/>
      <c r="LD109" s="89"/>
      <c r="LE109" s="89"/>
      <c r="LF109" s="89"/>
      <c r="LG109" s="89"/>
      <c r="LH109" s="89"/>
      <c r="LI109" s="89"/>
      <c r="LJ109" s="89"/>
      <c r="LK109" s="89"/>
      <c r="LL109" s="89"/>
      <c r="LM109" s="89"/>
      <c r="LN109" s="89"/>
      <c r="LO109" s="89"/>
      <c r="LP109" s="89"/>
      <c r="LQ109" s="89"/>
      <c r="LR109" s="89"/>
      <c r="LS109" s="89"/>
      <c r="LT109" s="89"/>
    </row>
    <row r="110" spans="1:332" s="29" customFormat="1" x14ac:dyDescent="0.35">
      <c r="A110" s="89"/>
      <c r="B110" s="90"/>
      <c r="C110" s="90"/>
      <c r="D110" s="91"/>
      <c r="E110" s="89"/>
      <c r="F110" s="89"/>
      <c r="G110" s="110"/>
      <c r="M110" s="85"/>
      <c r="N110" s="85"/>
      <c r="O110" s="91"/>
      <c r="P110" s="91"/>
      <c r="Q110" s="92"/>
      <c r="R110" s="92"/>
      <c r="S110" s="89"/>
      <c r="T110" s="89"/>
      <c r="U110" s="89"/>
      <c r="V110" s="89"/>
      <c r="Y110" s="89"/>
      <c r="AA110" s="89"/>
      <c r="AB110" s="89"/>
      <c r="AC110" s="89"/>
      <c r="AD110" s="89"/>
      <c r="AE110"/>
      <c r="AF110" s="89"/>
      <c r="AG110" s="89"/>
      <c r="AH110" s="89"/>
      <c r="AI110" s="89"/>
      <c r="AJ110" s="89"/>
      <c r="AK110" s="89"/>
      <c r="AL110" s="89"/>
      <c r="AM110" s="89"/>
      <c r="AN110" s="89"/>
      <c r="AO110" s="89"/>
      <c r="AP110" s="89"/>
      <c r="AQ110" s="89"/>
      <c r="AR110" s="89"/>
      <c r="AS110" s="89"/>
      <c r="AT110" s="89"/>
      <c r="AU110" s="89"/>
      <c r="AV110" s="89"/>
      <c r="AW110" s="89"/>
      <c r="AX110" s="89"/>
      <c r="AY110" s="89"/>
      <c r="AZ110" s="89"/>
      <c r="BA110" s="89"/>
      <c r="BB110" s="89"/>
      <c r="BC110" s="89"/>
      <c r="BD110" s="89"/>
      <c r="BE110" s="89"/>
      <c r="BF110" s="89"/>
      <c r="BG110" s="89"/>
      <c r="BH110" s="89"/>
      <c r="BI110" s="89"/>
      <c r="BJ110" s="89"/>
      <c r="BK110" s="89"/>
      <c r="BL110" s="89"/>
      <c r="BM110" s="89"/>
      <c r="BN110" s="89"/>
      <c r="BO110" s="89"/>
      <c r="BP110" s="89"/>
      <c r="BQ110" s="89"/>
      <c r="BR110" s="89"/>
      <c r="BS110" s="89"/>
      <c r="BT110" s="89"/>
      <c r="BU110" s="89"/>
      <c r="BV110" s="89"/>
      <c r="BW110" s="89"/>
      <c r="BX110" s="89"/>
      <c r="BY110" s="89"/>
      <c r="BZ110" s="89"/>
      <c r="CA110" s="89"/>
      <c r="CB110" s="89"/>
      <c r="CC110" s="89"/>
      <c r="CD110" s="89"/>
      <c r="CE110" s="89"/>
      <c r="CF110" s="89"/>
      <c r="CG110" s="89"/>
      <c r="CH110" s="89"/>
      <c r="CI110" s="89"/>
      <c r="CJ110" s="89"/>
      <c r="CK110" s="89"/>
      <c r="CL110" s="89"/>
      <c r="CM110" s="89"/>
      <c r="CN110" s="89"/>
      <c r="CO110" s="89"/>
      <c r="CP110" s="89"/>
      <c r="CQ110" s="89"/>
      <c r="CR110" s="89"/>
      <c r="CS110" s="89"/>
      <c r="CT110" s="89"/>
      <c r="CU110" s="89"/>
      <c r="CV110" s="89"/>
      <c r="CW110" s="89"/>
      <c r="CX110" s="89"/>
      <c r="CY110" s="89"/>
      <c r="CZ110" s="89"/>
      <c r="DA110" s="89"/>
      <c r="DB110" s="89"/>
      <c r="DC110" s="89"/>
      <c r="DD110" s="89"/>
      <c r="DE110" s="89"/>
      <c r="DF110" s="89"/>
      <c r="DG110" s="89"/>
      <c r="DH110" s="89"/>
      <c r="DI110" s="89"/>
      <c r="DJ110" s="89"/>
      <c r="DK110" s="89"/>
      <c r="DL110" s="89"/>
      <c r="DM110" s="89"/>
      <c r="DN110" s="89"/>
      <c r="DO110" s="89"/>
      <c r="DP110" s="89"/>
      <c r="DQ110" s="89"/>
      <c r="DR110" s="89"/>
      <c r="DS110" s="89"/>
      <c r="DT110" s="89"/>
      <c r="DU110" s="89"/>
      <c r="DV110" s="89"/>
      <c r="DW110" s="89"/>
      <c r="DX110" s="89"/>
      <c r="DY110" s="89"/>
      <c r="DZ110" s="89"/>
      <c r="EA110" s="89"/>
      <c r="EB110" s="89"/>
      <c r="EC110" s="89"/>
      <c r="ED110" s="89"/>
      <c r="EE110" s="89"/>
      <c r="EF110" s="89"/>
      <c r="EG110" s="89"/>
      <c r="EH110" s="89"/>
      <c r="EI110" s="89"/>
      <c r="EJ110" s="89"/>
      <c r="EK110" s="89"/>
      <c r="EL110" s="89"/>
      <c r="EM110" s="89"/>
      <c r="EN110" s="89"/>
      <c r="EO110" s="89"/>
      <c r="EP110" s="89"/>
      <c r="EQ110" s="89"/>
      <c r="ER110" s="89"/>
      <c r="ES110" s="89"/>
      <c r="ET110" s="89"/>
      <c r="EU110" s="89"/>
      <c r="EV110" s="89"/>
      <c r="EW110" s="89"/>
      <c r="EX110" s="89"/>
      <c r="EY110" s="89"/>
      <c r="EZ110" s="89"/>
      <c r="FA110" s="89"/>
      <c r="FB110" s="89"/>
      <c r="FC110" s="89"/>
      <c r="FD110" s="89"/>
      <c r="FE110" s="89"/>
      <c r="FF110" s="89"/>
      <c r="FG110" s="89"/>
      <c r="FH110" s="89"/>
      <c r="FI110" s="89"/>
      <c r="FJ110" s="89"/>
      <c r="FK110" s="89"/>
      <c r="FL110" s="89"/>
      <c r="FM110" s="89"/>
      <c r="FN110" s="89"/>
      <c r="FO110" s="89"/>
      <c r="FP110" s="89"/>
      <c r="FQ110" s="89"/>
      <c r="FR110" s="89"/>
      <c r="FS110" s="89"/>
      <c r="FT110" s="89"/>
      <c r="FU110" s="89"/>
      <c r="FV110" s="89"/>
      <c r="FW110" s="89"/>
      <c r="FX110" s="89"/>
      <c r="FY110" s="89"/>
      <c r="FZ110" s="89"/>
      <c r="GA110" s="89"/>
      <c r="GB110" s="89"/>
      <c r="GC110" s="89"/>
      <c r="GD110" s="89"/>
      <c r="GE110" s="89"/>
      <c r="GF110" s="89"/>
      <c r="GG110" s="89"/>
      <c r="GH110" s="89"/>
      <c r="GI110" s="89"/>
      <c r="GJ110" s="89"/>
      <c r="GK110" s="89"/>
      <c r="GL110" s="89"/>
      <c r="GM110" s="89"/>
      <c r="GN110" s="89"/>
      <c r="GO110" s="89"/>
      <c r="GP110" s="89"/>
      <c r="GQ110" s="89"/>
      <c r="GR110" s="89"/>
      <c r="GS110" s="89"/>
      <c r="GT110" s="89"/>
      <c r="GU110" s="89"/>
      <c r="GV110" s="89"/>
      <c r="GW110" s="89"/>
      <c r="GX110" s="89"/>
      <c r="GY110" s="89"/>
      <c r="GZ110" s="89"/>
      <c r="HA110" s="89"/>
      <c r="HB110" s="89"/>
      <c r="HC110" s="89"/>
      <c r="HD110" s="89"/>
      <c r="HE110" s="89"/>
      <c r="HF110" s="89"/>
      <c r="HG110" s="89"/>
      <c r="HH110" s="89"/>
      <c r="HI110" s="89"/>
      <c r="HJ110" s="89"/>
      <c r="HK110" s="89"/>
      <c r="HL110" s="89"/>
      <c r="HM110" s="89"/>
      <c r="HN110" s="89"/>
      <c r="HO110" s="89"/>
      <c r="HP110" s="89"/>
      <c r="HQ110" s="89"/>
      <c r="HR110" s="89"/>
      <c r="HS110" s="89"/>
      <c r="HT110" s="89"/>
      <c r="HU110" s="89"/>
      <c r="HV110" s="89"/>
      <c r="HW110" s="89"/>
      <c r="HX110" s="89"/>
      <c r="HY110" s="89"/>
      <c r="HZ110" s="89"/>
      <c r="IA110" s="89"/>
      <c r="IB110" s="89"/>
      <c r="IC110" s="89"/>
      <c r="ID110" s="89"/>
      <c r="IE110" s="89"/>
      <c r="IF110" s="89"/>
      <c r="IG110" s="89"/>
      <c r="IH110" s="89"/>
      <c r="II110" s="89"/>
      <c r="IJ110" s="89"/>
      <c r="IK110" s="89"/>
      <c r="IL110" s="89"/>
      <c r="IM110" s="89"/>
      <c r="IN110" s="89"/>
      <c r="IO110" s="89"/>
      <c r="IP110" s="89"/>
      <c r="IQ110" s="89"/>
      <c r="IR110" s="89"/>
      <c r="IS110" s="89"/>
      <c r="IT110" s="89"/>
      <c r="IU110" s="89"/>
      <c r="IV110" s="89"/>
      <c r="IW110" s="89"/>
      <c r="IX110" s="89"/>
      <c r="IY110" s="89"/>
      <c r="IZ110" s="89"/>
      <c r="JA110" s="89"/>
      <c r="JB110" s="89"/>
      <c r="JC110" s="89"/>
      <c r="JD110" s="89"/>
      <c r="JE110" s="89"/>
      <c r="JF110" s="89"/>
      <c r="JG110" s="89"/>
      <c r="JH110" s="89"/>
      <c r="JI110" s="89"/>
      <c r="JJ110" s="89"/>
      <c r="JK110" s="89"/>
      <c r="JL110" s="89"/>
      <c r="JM110" s="89"/>
      <c r="JN110" s="89"/>
      <c r="JO110" s="89"/>
      <c r="JP110" s="89"/>
      <c r="JQ110" s="89"/>
      <c r="JR110" s="89"/>
      <c r="JS110" s="89"/>
      <c r="JT110" s="89"/>
      <c r="JU110" s="89"/>
      <c r="JV110" s="89"/>
      <c r="JW110" s="89"/>
      <c r="JX110" s="89"/>
      <c r="JY110" s="89"/>
      <c r="JZ110" s="89"/>
      <c r="KA110" s="89"/>
      <c r="KB110" s="89"/>
      <c r="KC110" s="89"/>
      <c r="KD110" s="89"/>
      <c r="KE110" s="89"/>
      <c r="KF110" s="89"/>
      <c r="KG110" s="89"/>
      <c r="KH110" s="89"/>
      <c r="KI110" s="89"/>
      <c r="KJ110" s="89"/>
      <c r="KK110" s="89"/>
      <c r="KL110" s="89"/>
      <c r="KM110" s="89"/>
      <c r="KN110" s="89"/>
      <c r="KO110" s="89"/>
      <c r="KP110" s="89"/>
      <c r="KQ110" s="89"/>
      <c r="KR110" s="89"/>
      <c r="KS110" s="89"/>
      <c r="KT110" s="89"/>
      <c r="KU110" s="89"/>
      <c r="KV110" s="89"/>
      <c r="KW110" s="89"/>
      <c r="KX110" s="89"/>
      <c r="KY110" s="89"/>
      <c r="KZ110" s="89"/>
      <c r="LA110" s="89"/>
      <c r="LB110" s="89"/>
      <c r="LC110" s="89"/>
      <c r="LD110" s="89"/>
      <c r="LE110" s="89"/>
      <c r="LF110" s="89"/>
      <c r="LG110" s="89"/>
      <c r="LH110" s="89"/>
      <c r="LI110" s="89"/>
      <c r="LJ110" s="89"/>
      <c r="LK110" s="89"/>
      <c r="LL110" s="89"/>
      <c r="LM110" s="89"/>
      <c r="LN110" s="89"/>
      <c r="LO110" s="89"/>
      <c r="LP110" s="89"/>
      <c r="LQ110" s="89"/>
      <c r="LR110" s="89"/>
      <c r="LS110" s="89"/>
      <c r="LT110" s="89"/>
    </row>
    <row r="111" spans="1:332" s="29" customFormat="1" x14ac:dyDescent="0.35">
      <c r="A111" s="89"/>
      <c r="B111" s="90"/>
      <c r="C111" s="90"/>
      <c r="D111" s="91"/>
      <c r="E111" s="89"/>
      <c r="F111" s="89"/>
      <c r="G111" s="110"/>
      <c r="M111" s="85"/>
      <c r="N111" s="85"/>
      <c r="O111" s="91"/>
      <c r="P111" s="91"/>
      <c r="Q111" s="92"/>
      <c r="R111" s="92"/>
      <c r="S111" s="89"/>
      <c r="T111" s="89"/>
      <c r="U111" s="89"/>
      <c r="V111" s="89"/>
      <c r="Y111" s="89"/>
      <c r="AA111" s="89"/>
      <c r="AB111" s="89"/>
      <c r="AC111" s="89"/>
      <c r="AD111" s="89"/>
      <c r="AE111"/>
      <c r="AF111" s="89"/>
      <c r="AG111" s="89"/>
      <c r="AH111" s="89"/>
      <c r="AI111" s="89"/>
      <c r="AJ111" s="89"/>
      <c r="AK111" s="89"/>
      <c r="AL111" s="89"/>
      <c r="AM111" s="89"/>
      <c r="AN111" s="89"/>
      <c r="AO111" s="89"/>
      <c r="AP111" s="89"/>
      <c r="AQ111" s="89"/>
      <c r="AR111" s="89"/>
      <c r="AS111" s="89"/>
      <c r="AT111" s="89"/>
      <c r="AU111" s="89"/>
      <c r="AV111" s="89"/>
      <c r="AW111" s="89"/>
      <c r="AX111" s="89"/>
      <c r="AY111" s="89"/>
      <c r="AZ111" s="89"/>
      <c r="BA111" s="89"/>
      <c r="BB111" s="89"/>
      <c r="BC111" s="89"/>
      <c r="BD111" s="89"/>
      <c r="BE111" s="89"/>
      <c r="BF111" s="89"/>
      <c r="BG111" s="89"/>
      <c r="BH111" s="89"/>
      <c r="BI111" s="89"/>
      <c r="BJ111" s="89"/>
      <c r="BK111" s="89"/>
      <c r="BL111" s="89"/>
      <c r="BM111" s="89"/>
      <c r="BN111" s="89"/>
      <c r="BO111" s="89"/>
      <c r="BP111" s="89"/>
      <c r="BQ111" s="89"/>
      <c r="BR111" s="89"/>
      <c r="BS111" s="89"/>
      <c r="BT111" s="89"/>
      <c r="BU111" s="89"/>
      <c r="BV111" s="89"/>
      <c r="BW111" s="89"/>
      <c r="BX111" s="89"/>
      <c r="BY111" s="89"/>
      <c r="BZ111" s="89"/>
      <c r="CA111" s="89"/>
      <c r="CB111" s="89"/>
      <c r="CC111" s="89"/>
      <c r="CD111" s="89"/>
      <c r="CE111" s="89"/>
      <c r="CF111" s="89"/>
      <c r="CG111" s="89"/>
      <c r="CH111" s="89"/>
      <c r="CI111" s="89"/>
      <c r="CJ111" s="89"/>
      <c r="CK111" s="89"/>
      <c r="CL111" s="89"/>
      <c r="CM111" s="89"/>
      <c r="CN111" s="89"/>
      <c r="CO111" s="89"/>
      <c r="CP111" s="89"/>
      <c r="CQ111" s="89"/>
      <c r="CR111" s="89"/>
      <c r="CS111" s="89"/>
      <c r="CT111" s="89"/>
      <c r="CU111" s="89"/>
      <c r="CV111" s="89"/>
      <c r="CW111" s="89"/>
      <c r="CX111" s="89"/>
      <c r="CY111" s="89"/>
      <c r="CZ111" s="89"/>
      <c r="DA111" s="89"/>
      <c r="DB111" s="89"/>
      <c r="DC111" s="89"/>
      <c r="DD111" s="89"/>
      <c r="DE111" s="89"/>
      <c r="DF111" s="89"/>
      <c r="DG111" s="89"/>
      <c r="DH111" s="89"/>
      <c r="DI111" s="89"/>
      <c r="DJ111" s="89"/>
      <c r="DK111" s="89"/>
      <c r="DL111" s="89"/>
      <c r="DM111" s="89"/>
      <c r="DN111" s="89"/>
      <c r="DO111" s="89"/>
      <c r="DP111" s="89"/>
      <c r="DQ111" s="89"/>
      <c r="DR111" s="89"/>
      <c r="DS111" s="89"/>
      <c r="DT111" s="89"/>
      <c r="DU111" s="89"/>
      <c r="DV111" s="89"/>
      <c r="DW111" s="89"/>
      <c r="DX111" s="89"/>
      <c r="DY111" s="89"/>
      <c r="DZ111" s="89"/>
      <c r="EA111" s="89"/>
      <c r="EB111" s="89"/>
      <c r="EC111" s="89"/>
      <c r="ED111" s="89"/>
      <c r="EE111" s="89"/>
      <c r="EF111" s="89"/>
      <c r="EG111" s="89"/>
      <c r="EH111" s="89"/>
      <c r="EI111" s="89"/>
      <c r="EJ111" s="89"/>
      <c r="EK111" s="89"/>
      <c r="EL111" s="89"/>
      <c r="EM111" s="89"/>
      <c r="EN111" s="89"/>
      <c r="EO111" s="89"/>
      <c r="EP111" s="89"/>
      <c r="EQ111" s="89"/>
      <c r="ER111" s="89"/>
      <c r="ES111" s="89"/>
      <c r="ET111" s="89"/>
      <c r="EU111" s="89"/>
      <c r="EV111" s="89"/>
      <c r="EW111" s="89"/>
      <c r="EX111" s="89"/>
      <c r="EY111" s="89"/>
      <c r="EZ111" s="89"/>
      <c r="FA111" s="89"/>
      <c r="FB111" s="89"/>
      <c r="FC111" s="89"/>
      <c r="FD111" s="89"/>
      <c r="FE111" s="89"/>
      <c r="FF111" s="89"/>
      <c r="FG111" s="89"/>
      <c r="FH111" s="89"/>
      <c r="FI111" s="89"/>
      <c r="FJ111" s="89"/>
      <c r="FK111" s="89"/>
      <c r="FL111" s="89"/>
      <c r="FM111" s="89"/>
      <c r="FN111" s="89"/>
      <c r="FO111" s="89"/>
      <c r="FP111" s="89"/>
      <c r="FQ111" s="89"/>
      <c r="FR111" s="89"/>
      <c r="FS111" s="89"/>
      <c r="FT111" s="89"/>
      <c r="FU111" s="89"/>
      <c r="FV111" s="89"/>
      <c r="FW111" s="89"/>
      <c r="FX111" s="89"/>
      <c r="FY111" s="89"/>
      <c r="FZ111" s="89"/>
      <c r="GA111" s="89"/>
      <c r="GB111" s="89"/>
      <c r="GC111" s="89"/>
      <c r="GD111" s="89"/>
      <c r="GE111" s="89"/>
      <c r="GF111" s="89"/>
      <c r="GG111" s="89"/>
      <c r="GH111" s="89"/>
      <c r="GI111" s="89"/>
      <c r="GJ111" s="89"/>
      <c r="GK111" s="89"/>
      <c r="GL111" s="89"/>
      <c r="GM111" s="89"/>
      <c r="GN111" s="89"/>
      <c r="GO111" s="89"/>
      <c r="GP111" s="89"/>
      <c r="GQ111" s="89"/>
      <c r="GR111" s="89"/>
      <c r="GS111" s="89"/>
      <c r="GT111" s="89"/>
      <c r="GU111" s="89"/>
      <c r="GV111" s="89"/>
      <c r="GW111" s="89"/>
      <c r="GX111" s="89"/>
      <c r="GY111" s="89"/>
      <c r="GZ111" s="89"/>
      <c r="HA111" s="89"/>
      <c r="HB111" s="89"/>
      <c r="HC111" s="89"/>
      <c r="HD111" s="89"/>
      <c r="HE111" s="89"/>
      <c r="HF111" s="89"/>
      <c r="HG111" s="89"/>
      <c r="HH111" s="89"/>
      <c r="HI111" s="89"/>
      <c r="HJ111" s="89"/>
      <c r="HK111" s="89"/>
      <c r="HL111" s="89"/>
      <c r="HM111" s="89"/>
      <c r="HN111" s="89"/>
      <c r="HO111" s="89"/>
      <c r="HP111" s="89"/>
      <c r="HQ111" s="89"/>
      <c r="HR111" s="89"/>
      <c r="HS111" s="89"/>
      <c r="HT111" s="89"/>
      <c r="HU111" s="89"/>
      <c r="HV111" s="89"/>
      <c r="HW111" s="89"/>
      <c r="HX111" s="89"/>
      <c r="HY111" s="89"/>
      <c r="HZ111" s="89"/>
      <c r="IA111" s="89"/>
      <c r="IB111" s="89"/>
      <c r="IC111" s="89"/>
      <c r="ID111" s="89"/>
      <c r="IE111" s="89"/>
      <c r="IF111" s="89"/>
      <c r="IG111" s="89"/>
      <c r="IH111" s="89"/>
      <c r="II111" s="89"/>
      <c r="IJ111" s="89"/>
      <c r="IK111" s="89"/>
      <c r="IL111" s="89"/>
      <c r="IM111" s="89"/>
      <c r="IN111" s="89"/>
      <c r="IO111" s="89"/>
      <c r="IP111" s="89"/>
      <c r="IQ111" s="89"/>
      <c r="IR111" s="89"/>
      <c r="IS111" s="89"/>
      <c r="IT111" s="89"/>
      <c r="IU111" s="89"/>
      <c r="IV111" s="89"/>
      <c r="IW111" s="89"/>
      <c r="IX111" s="89"/>
      <c r="IY111" s="89"/>
      <c r="IZ111" s="89"/>
      <c r="JA111" s="89"/>
      <c r="JB111" s="89"/>
      <c r="JC111" s="89"/>
      <c r="JD111" s="89"/>
      <c r="JE111" s="89"/>
      <c r="JF111" s="89"/>
      <c r="JG111" s="89"/>
      <c r="JH111" s="89"/>
      <c r="JI111" s="89"/>
      <c r="JJ111" s="89"/>
      <c r="JK111" s="89"/>
      <c r="JL111" s="89"/>
      <c r="JM111" s="89"/>
      <c r="JN111" s="89"/>
      <c r="JO111" s="89"/>
      <c r="JP111" s="89"/>
      <c r="JQ111" s="89"/>
      <c r="JR111" s="89"/>
      <c r="JS111" s="89"/>
      <c r="JT111" s="89"/>
      <c r="JU111" s="89"/>
      <c r="JV111" s="89"/>
      <c r="JW111" s="89"/>
      <c r="JX111" s="89"/>
      <c r="JY111" s="89"/>
      <c r="JZ111" s="89"/>
      <c r="KA111" s="89"/>
      <c r="KB111" s="89"/>
      <c r="KC111" s="89"/>
      <c r="KD111" s="89"/>
      <c r="KE111" s="89"/>
      <c r="KF111" s="89"/>
      <c r="KG111" s="89"/>
      <c r="KH111" s="89"/>
      <c r="KI111" s="89"/>
      <c r="KJ111" s="89"/>
      <c r="KK111" s="89"/>
      <c r="KL111" s="89"/>
      <c r="KM111" s="89"/>
      <c r="KN111" s="89"/>
      <c r="KO111" s="89"/>
      <c r="KP111" s="89"/>
      <c r="KQ111" s="89"/>
      <c r="KR111" s="89"/>
      <c r="KS111" s="89"/>
      <c r="KT111" s="89"/>
      <c r="KU111" s="89"/>
      <c r="KV111" s="89"/>
      <c r="KW111" s="89"/>
      <c r="KX111" s="89"/>
      <c r="KY111" s="89"/>
      <c r="KZ111" s="89"/>
      <c r="LA111" s="89"/>
      <c r="LB111" s="89"/>
      <c r="LC111" s="89"/>
      <c r="LD111" s="89"/>
      <c r="LE111" s="89"/>
      <c r="LF111" s="89"/>
      <c r="LG111" s="89"/>
      <c r="LH111" s="89"/>
      <c r="LI111" s="89"/>
      <c r="LJ111" s="89"/>
      <c r="LK111" s="89"/>
      <c r="LL111" s="89"/>
      <c r="LM111" s="89"/>
      <c r="LN111" s="89"/>
      <c r="LO111" s="89"/>
      <c r="LP111" s="89"/>
      <c r="LQ111" s="89"/>
      <c r="LR111" s="89"/>
      <c r="LS111" s="89"/>
      <c r="LT111" s="89"/>
    </row>
    <row r="112" spans="1:332" s="29" customFormat="1" x14ac:dyDescent="0.35">
      <c r="A112" s="89"/>
      <c r="B112" s="90"/>
      <c r="C112" s="90"/>
      <c r="D112" s="91"/>
      <c r="E112" s="89"/>
      <c r="F112" s="89"/>
      <c r="G112" s="110"/>
      <c r="M112" s="85"/>
      <c r="N112" s="85"/>
      <c r="O112" s="91"/>
      <c r="P112" s="91"/>
      <c r="Q112" s="92"/>
      <c r="R112" s="92"/>
      <c r="S112" s="89"/>
      <c r="T112" s="89"/>
      <c r="U112" s="89"/>
      <c r="V112" s="89"/>
      <c r="Y112" s="89"/>
      <c r="AA112" s="89"/>
      <c r="AB112" s="89"/>
      <c r="AC112" s="89"/>
      <c r="AD112" s="89"/>
      <c r="AE112"/>
      <c r="AF112" s="89"/>
      <c r="AG112" s="89"/>
      <c r="AH112" s="89"/>
      <c r="AI112" s="89"/>
      <c r="AJ112" s="89"/>
      <c r="AK112" s="89"/>
      <c r="AL112" s="89"/>
      <c r="AM112" s="89"/>
      <c r="AN112" s="89"/>
      <c r="AO112" s="89"/>
      <c r="AP112" s="89"/>
      <c r="AQ112" s="89"/>
      <c r="AR112" s="89"/>
      <c r="AS112" s="89"/>
      <c r="AT112" s="89"/>
      <c r="AU112" s="89"/>
      <c r="AV112" s="89"/>
      <c r="AW112" s="89"/>
      <c r="AX112" s="89"/>
      <c r="AY112" s="89"/>
      <c r="AZ112" s="89"/>
      <c r="BA112" s="89"/>
      <c r="BB112" s="89"/>
      <c r="BC112" s="89"/>
      <c r="BD112" s="89"/>
      <c r="BE112" s="89"/>
      <c r="BF112" s="89"/>
      <c r="BG112" s="89"/>
      <c r="BH112" s="89"/>
      <c r="BI112" s="89"/>
      <c r="BJ112" s="89"/>
      <c r="BK112" s="89"/>
      <c r="BL112" s="89"/>
      <c r="BM112" s="89"/>
      <c r="BN112" s="89"/>
      <c r="BO112" s="89"/>
      <c r="BP112" s="89"/>
      <c r="BQ112" s="89"/>
      <c r="BR112" s="89"/>
      <c r="BS112" s="89"/>
      <c r="BT112" s="89"/>
      <c r="BU112" s="89"/>
      <c r="BV112" s="89"/>
      <c r="BW112" s="89"/>
      <c r="BX112" s="89"/>
      <c r="BY112" s="89"/>
      <c r="BZ112" s="89"/>
      <c r="CA112" s="89"/>
      <c r="CB112" s="89"/>
      <c r="CC112" s="89"/>
      <c r="CD112" s="89"/>
      <c r="CE112" s="89"/>
      <c r="CF112" s="89"/>
      <c r="CG112" s="89"/>
      <c r="CH112" s="89"/>
      <c r="CI112" s="89"/>
      <c r="CJ112" s="89"/>
      <c r="CK112" s="89"/>
      <c r="CL112" s="89"/>
      <c r="CM112" s="89"/>
      <c r="CN112" s="89"/>
      <c r="CO112" s="89"/>
      <c r="CP112" s="89"/>
      <c r="CQ112" s="89"/>
      <c r="CR112" s="89"/>
      <c r="CS112" s="89"/>
      <c r="CT112" s="89"/>
      <c r="CU112" s="89"/>
      <c r="CV112" s="89"/>
      <c r="CW112" s="89"/>
      <c r="CX112" s="89"/>
      <c r="CY112" s="89"/>
      <c r="CZ112" s="89"/>
      <c r="DA112" s="89"/>
      <c r="DB112" s="89"/>
      <c r="DC112" s="89"/>
      <c r="DD112" s="89"/>
      <c r="DE112" s="89"/>
      <c r="DF112" s="89"/>
      <c r="DG112" s="89"/>
      <c r="DH112" s="89"/>
      <c r="DI112" s="89"/>
      <c r="DJ112" s="89"/>
      <c r="DK112" s="89"/>
      <c r="DL112" s="89"/>
      <c r="DM112" s="89"/>
      <c r="DN112" s="89"/>
      <c r="DO112" s="89"/>
      <c r="DP112" s="89"/>
      <c r="DQ112" s="89"/>
      <c r="DR112" s="89"/>
      <c r="DS112" s="89"/>
      <c r="DT112" s="89"/>
      <c r="DU112" s="89"/>
      <c r="DV112" s="89"/>
      <c r="DW112" s="89"/>
      <c r="DX112" s="89"/>
      <c r="DY112" s="89"/>
      <c r="DZ112" s="89"/>
      <c r="EA112" s="89"/>
      <c r="EB112" s="89"/>
      <c r="EC112" s="89"/>
      <c r="ED112" s="89"/>
      <c r="EE112" s="89"/>
      <c r="EF112" s="89"/>
      <c r="EG112" s="89"/>
      <c r="EH112" s="89"/>
      <c r="EI112" s="89"/>
      <c r="EJ112" s="89"/>
      <c r="EK112" s="89"/>
      <c r="EL112" s="89"/>
      <c r="EM112" s="89"/>
      <c r="EN112" s="89"/>
      <c r="EO112" s="89"/>
      <c r="EP112" s="89"/>
      <c r="EQ112" s="89"/>
      <c r="ER112" s="89"/>
      <c r="ES112" s="89"/>
      <c r="ET112" s="89"/>
      <c r="EU112" s="89"/>
      <c r="EV112" s="89"/>
      <c r="EW112" s="89"/>
      <c r="EX112" s="89"/>
      <c r="EY112" s="89"/>
      <c r="EZ112" s="89"/>
      <c r="FA112" s="89"/>
      <c r="FB112" s="89"/>
      <c r="FC112" s="89"/>
      <c r="FD112" s="89"/>
      <c r="FE112" s="89"/>
      <c r="FF112" s="89"/>
      <c r="FG112" s="89"/>
      <c r="FH112" s="89"/>
      <c r="FI112" s="89"/>
      <c r="FJ112" s="89"/>
      <c r="FK112" s="89"/>
      <c r="FL112" s="89"/>
      <c r="FM112" s="89"/>
      <c r="FN112" s="89"/>
      <c r="FO112" s="89"/>
      <c r="FP112" s="89"/>
      <c r="FQ112" s="89"/>
      <c r="FR112" s="89"/>
      <c r="FS112" s="89"/>
      <c r="FT112" s="89"/>
      <c r="FU112" s="89"/>
      <c r="FV112" s="89"/>
      <c r="FW112" s="89"/>
      <c r="FX112" s="89"/>
      <c r="FY112" s="89"/>
      <c r="FZ112" s="89"/>
      <c r="GA112" s="89"/>
      <c r="GB112" s="89"/>
      <c r="GC112" s="89"/>
      <c r="GD112" s="89"/>
      <c r="GE112" s="89"/>
      <c r="GF112" s="89"/>
      <c r="GG112" s="89"/>
      <c r="GH112" s="89"/>
      <c r="GI112" s="89"/>
      <c r="GJ112" s="89"/>
      <c r="GK112" s="89"/>
      <c r="GL112" s="89"/>
      <c r="GM112" s="89"/>
      <c r="GN112" s="89"/>
      <c r="GO112" s="89"/>
      <c r="GP112" s="89"/>
      <c r="GQ112" s="89"/>
      <c r="GR112" s="89"/>
      <c r="GS112" s="89"/>
      <c r="GT112" s="89"/>
      <c r="GU112" s="89"/>
      <c r="GV112" s="89"/>
      <c r="GW112" s="89"/>
      <c r="GX112" s="89"/>
      <c r="GY112" s="89"/>
      <c r="GZ112" s="89"/>
      <c r="HA112" s="89"/>
      <c r="HB112" s="89"/>
      <c r="HC112" s="89"/>
      <c r="HD112" s="89"/>
      <c r="HE112" s="89"/>
      <c r="HF112" s="89"/>
      <c r="HG112" s="89"/>
      <c r="HH112" s="89"/>
      <c r="HI112" s="89"/>
      <c r="HJ112" s="89"/>
      <c r="HK112" s="89"/>
      <c r="HL112" s="89"/>
      <c r="HM112" s="89"/>
      <c r="HN112" s="89"/>
      <c r="HO112" s="89"/>
      <c r="HP112" s="89"/>
      <c r="HQ112" s="89"/>
      <c r="HR112" s="89"/>
      <c r="HS112" s="89"/>
      <c r="HT112" s="89"/>
      <c r="HU112" s="89"/>
      <c r="HV112" s="89"/>
      <c r="HW112" s="89"/>
      <c r="HX112" s="89"/>
      <c r="HY112" s="89"/>
      <c r="HZ112" s="89"/>
      <c r="IA112" s="89"/>
      <c r="IB112" s="89"/>
      <c r="IC112" s="89"/>
      <c r="ID112" s="89"/>
      <c r="IE112" s="89"/>
      <c r="IF112" s="89"/>
      <c r="IG112" s="89"/>
      <c r="IH112" s="89"/>
      <c r="II112" s="89"/>
      <c r="IJ112" s="89"/>
      <c r="IK112" s="89"/>
      <c r="IL112" s="89"/>
      <c r="IM112" s="89"/>
      <c r="IN112" s="89"/>
      <c r="IO112" s="89"/>
      <c r="IP112" s="89"/>
      <c r="IQ112" s="89"/>
      <c r="IR112" s="89"/>
      <c r="IS112" s="89"/>
      <c r="IT112" s="89"/>
      <c r="IU112" s="89"/>
      <c r="IV112" s="89"/>
      <c r="IW112" s="89"/>
      <c r="IX112" s="89"/>
      <c r="IY112" s="89"/>
      <c r="IZ112" s="89"/>
      <c r="JA112" s="89"/>
      <c r="JB112" s="89"/>
      <c r="JC112" s="89"/>
      <c r="JD112" s="89"/>
      <c r="JE112" s="89"/>
      <c r="JF112" s="89"/>
      <c r="JG112" s="89"/>
      <c r="JH112" s="89"/>
      <c r="JI112" s="89"/>
      <c r="JJ112" s="89"/>
      <c r="JK112" s="89"/>
      <c r="JL112" s="89"/>
      <c r="JM112" s="89"/>
      <c r="JN112" s="89"/>
      <c r="JO112" s="89"/>
      <c r="JP112" s="89"/>
      <c r="JQ112" s="89"/>
      <c r="JR112" s="89"/>
      <c r="JS112" s="89"/>
      <c r="JT112" s="89"/>
      <c r="JU112" s="89"/>
      <c r="JV112" s="89"/>
      <c r="JW112" s="89"/>
      <c r="JX112" s="89"/>
      <c r="JY112" s="89"/>
      <c r="JZ112" s="89"/>
      <c r="KA112" s="89"/>
      <c r="KB112" s="89"/>
      <c r="KC112" s="89"/>
      <c r="KD112" s="89"/>
      <c r="KE112" s="89"/>
      <c r="KF112" s="89"/>
      <c r="KG112" s="89"/>
      <c r="KH112" s="89"/>
      <c r="KI112" s="89"/>
      <c r="KJ112" s="89"/>
      <c r="KK112" s="89"/>
      <c r="KL112" s="89"/>
      <c r="KM112" s="89"/>
      <c r="KN112" s="89"/>
      <c r="KO112" s="89"/>
      <c r="KP112" s="89"/>
      <c r="KQ112" s="89"/>
      <c r="KR112" s="89"/>
      <c r="KS112" s="89"/>
      <c r="KT112" s="89"/>
      <c r="KU112" s="89"/>
      <c r="KV112" s="89"/>
      <c r="KW112" s="89"/>
      <c r="KX112" s="89"/>
      <c r="KY112" s="89"/>
      <c r="KZ112" s="89"/>
      <c r="LA112" s="89"/>
      <c r="LB112" s="89"/>
      <c r="LC112" s="89"/>
      <c r="LD112" s="89"/>
      <c r="LE112" s="89"/>
      <c r="LF112" s="89"/>
      <c r="LG112" s="89"/>
      <c r="LH112" s="89"/>
      <c r="LI112" s="89"/>
      <c r="LJ112" s="89"/>
      <c r="LK112" s="89"/>
      <c r="LL112" s="89"/>
      <c r="LM112" s="89"/>
      <c r="LN112" s="89"/>
      <c r="LO112" s="89"/>
      <c r="LP112" s="89"/>
      <c r="LQ112" s="89"/>
      <c r="LR112" s="89"/>
      <c r="LS112" s="89"/>
      <c r="LT112" s="89"/>
    </row>
    <row r="113" spans="1:332" s="29" customFormat="1" x14ac:dyDescent="0.35">
      <c r="A113" s="89"/>
      <c r="B113" s="90"/>
      <c r="C113" s="90"/>
      <c r="D113" s="91"/>
      <c r="E113" s="89"/>
      <c r="F113" s="89"/>
      <c r="G113" s="110"/>
      <c r="M113" s="85"/>
      <c r="N113" s="85"/>
      <c r="O113" s="91"/>
      <c r="P113" s="91"/>
      <c r="Q113" s="92"/>
      <c r="R113" s="92"/>
      <c r="S113" s="89"/>
      <c r="T113" s="89"/>
      <c r="U113" s="89"/>
      <c r="V113" s="89"/>
      <c r="Y113" s="89"/>
      <c r="AA113" s="89"/>
      <c r="AB113" s="89"/>
      <c r="AC113" s="89"/>
      <c r="AD113" s="89"/>
      <c r="AE113"/>
      <c r="AF113" s="89"/>
      <c r="AG113" s="89"/>
      <c r="AH113" s="89"/>
      <c r="AI113" s="89"/>
      <c r="AJ113" s="89"/>
      <c r="AK113" s="89"/>
      <c r="AL113" s="89"/>
      <c r="AM113" s="89"/>
      <c r="AN113" s="89"/>
      <c r="AO113" s="89"/>
      <c r="AP113" s="89"/>
      <c r="AQ113" s="89"/>
      <c r="AR113" s="89"/>
      <c r="AS113" s="89"/>
      <c r="AT113" s="89"/>
      <c r="AU113" s="89"/>
      <c r="AV113" s="89"/>
      <c r="AW113" s="89"/>
      <c r="AX113" s="89"/>
      <c r="AY113" s="89"/>
      <c r="AZ113" s="89"/>
      <c r="BA113" s="89"/>
      <c r="BB113" s="89"/>
      <c r="BC113" s="89"/>
      <c r="BD113" s="89"/>
      <c r="BE113" s="89"/>
      <c r="BF113" s="89"/>
      <c r="BG113" s="89"/>
      <c r="BH113" s="89"/>
      <c r="BI113" s="89"/>
      <c r="BJ113" s="89"/>
      <c r="BK113" s="89"/>
      <c r="BL113" s="89"/>
      <c r="BM113" s="89"/>
      <c r="BN113" s="89"/>
      <c r="BO113" s="89"/>
      <c r="BP113" s="89"/>
      <c r="BQ113" s="89"/>
      <c r="BR113" s="89"/>
      <c r="BS113" s="89"/>
      <c r="BT113" s="89"/>
      <c r="BU113" s="89"/>
      <c r="BV113" s="89"/>
      <c r="BW113" s="89"/>
      <c r="BX113" s="89"/>
      <c r="BY113" s="89"/>
      <c r="BZ113" s="89"/>
      <c r="CA113" s="89"/>
      <c r="CB113" s="89"/>
      <c r="CC113" s="89"/>
      <c r="CD113" s="89"/>
      <c r="CE113" s="89"/>
      <c r="CF113" s="89"/>
      <c r="CG113" s="89"/>
      <c r="CH113" s="89"/>
      <c r="CI113" s="89"/>
      <c r="CJ113" s="89"/>
      <c r="CK113" s="89"/>
      <c r="CL113" s="89"/>
      <c r="CM113" s="89"/>
      <c r="CN113" s="89"/>
      <c r="CO113" s="89"/>
      <c r="CP113" s="89"/>
      <c r="CQ113" s="89"/>
      <c r="CR113" s="89"/>
      <c r="CS113" s="89"/>
      <c r="CT113" s="89"/>
      <c r="CU113" s="89"/>
      <c r="CV113" s="89"/>
      <c r="CW113" s="89"/>
      <c r="CX113" s="89"/>
      <c r="CY113" s="89"/>
      <c r="CZ113" s="89"/>
      <c r="DA113" s="89"/>
      <c r="DB113" s="89"/>
      <c r="DC113" s="89"/>
      <c r="DD113" s="89"/>
      <c r="DE113" s="89"/>
      <c r="DF113" s="89"/>
      <c r="DG113" s="89"/>
      <c r="DH113" s="89"/>
      <c r="DI113" s="89"/>
      <c r="DJ113" s="89"/>
      <c r="DK113" s="89"/>
      <c r="DL113" s="89"/>
      <c r="DM113" s="89"/>
      <c r="DN113" s="89"/>
      <c r="DO113" s="89"/>
      <c r="DP113" s="89"/>
      <c r="DQ113" s="89"/>
      <c r="DR113" s="89"/>
      <c r="DS113" s="89"/>
      <c r="DT113" s="89"/>
      <c r="DU113" s="89"/>
      <c r="DV113" s="89"/>
      <c r="DW113" s="89"/>
      <c r="DX113" s="89"/>
      <c r="DY113" s="89"/>
      <c r="DZ113" s="89"/>
      <c r="EA113" s="89"/>
      <c r="EB113" s="89"/>
      <c r="EC113" s="89"/>
      <c r="ED113" s="89"/>
      <c r="EE113" s="89"/>
      <c r="EF113" s="89"/>
      <c r="EG113" s="89"/>
      <c r="EH113" s="89"/>
      <c r="EI113" s="89"/>
      <c r="EJ113" s="89"/>
      <c r="EK113" s="89"/>
      <c r="EL113" s="89"/>
      <c r="EM113" s="89"/>
      <c r="EN113" s="89"/>
      <c r="EO113" s="89"/>
      <c r="EP113" s="89"/>
      <c r="EQ113" s="89"/>
      <c r="ER113" s="89"/>
      <c r="ES113" s="89"/>
      <c r="ET113" s="89"/>
      <c r="EU113" s="89"/>
      <c r="EV113" s="89"/>
      <c r="EW113" s="89"/>
      <c r="EX113" s="89"/>
      <c r="EY113" s="89"/>
      <c r="EZ113" s="89"/>
      <c r="FA113" s="89"/>
      <c r="FB113" s="89"/>
      <c r="FC113" s="89"/>
      <c r="FD113" s="89"/>
      <c r="FE113" s="89"/>
      <c r="FF113" s="89"/>
      <c r="FG113" s="89"/>
      <c r="FH113" s="89"/>
      <c r="FI113" s="89"/>
      <c r="FJ113" s="89"/>
      <c r="FK113" s="89"/>
      <c r="FL113" s="89"/>
      <c r="FM113" s="89"/>
      <c r="FN113" s="89"/>
      <c r="FO113" s="89"/>
      <c r="FP113" s="89"/>
      <c r="FQ113" s="89"/>
      <c r="FR113" s="89"/>
      <c r="FS113" s="89"/>
      <c r="FT113" s="89"/>
      <c r="FU113" s="89"/>
      <c r="FV113" s="89"/>
      <c r="FW113" s="89"/>
      <c r="FX113" s="89"/>
      <c r="FY113" s="89"/>
      <c r="FZ113" s="89"/>
      <c r="GA113" s="89"/>
      <c r="GB113" s="89"/>
      <c r="GC113" s="89"/>
      <c r="GD113" s="89"/>
      <c r="GE113" s="89"/>
      <c r="GF113" s="89"/>
      <c r="GG113" s="89"/>
      <c r="GH113" s="89"/>
      <c r="GI113" s="89"/>
      <c r="GJ113" s="89"/>
      <c r="GK113" s="89"/>
      <c r="GL113" s="89"/>
      <c r="GM113" s="89"/>
      <c r="GN113" s="89"/>
      <c r="GO113" s="89"/>
      <c r="GP113" s="89"/>
      <c r="GQ113" s="89"/>
      <c r="GR113" s="89"/>
      <c r="GS113" s="89"/>
      <c r="GT113" s="89"/>
      <c r="GU113" s="89"/>
      <c r="GV113" s="89"/>
      <c r="GW113" s="89"/>
      <c r="GX113" s="89"/>
      <c r="GY113" s="89"/>
      <c r="GZ113" s="89"/>
      <c r="HA113" s="89"/>
      <c r="HB113" s="89"/>
      <c r="HC113" s="89"/>
      <c r="HD113" s="89"/>
      <c r="HE113" s="89"/>
      <c r="HF113" s="89"/>
      <c r="HG113" s="89"/>
      <c r="HH113" s="89"/>
      <c r="HI113" s="89"/>
      <c r="HJ113" s="89"/>
      <c r="HK113" s="89"/>
      <c r="HL113" s="89"/>
      <c r="HM113" s="89"/>
      <c r="HN113" s="89"/>
      <c r="HO113" s="89"/>
      <c r="HP113" s="89"/>
      <c r="HQ113" s="89"/>
      <c r="HR113" s="89"/>
      <c r="HS113" s="89"/>
      <c r="HT113" s="89"/>
      <c r="HU113" s="89"/>
      <c r="HV113" s="89"/>
      <c r="HW113" s="89"/>
      <c r="HX113" s="89"/>
      <c r="HY113" s="89"/>
      <c r="HZ113" s="89"/>
      <c r="IA113" s="89"/>
      <c r="IB113" s="89"/>
      <c r="IC113" s="89"/>
      <c r="ID113" s="89"/>
      <c r="IE113" s="89"/>
      <c r="IF113" s="89"/>
      <c r="IG113" s="89"/>
      <c r="IH113" s="89"/>
      <c r="II113" s="89"/>
      <c r="IJ113" s="89"/>
      <c r="IK113" s="89"/>
      <c r="IL113" s="89"/>
      <c r="IM113" s="89"/>
      <c r="IN113" s="89"/>
      <c r="IO113" s="89"/>
      <c r="IP113" s="89"/>
      <c r="IQ113" s="89"/>
      <c r="IR113" s="89"/>
      <c r="IS113" s="89"/>
      <c r="IT113" s="89"/>
      <c r="IU113" s="89"/>
      <c r="IV113" s="89"/>
      <c r="IW113" s="89"/>
      <c r="IX113" s="89"/>
      <c r="IY113" s="89"/>
      <c r="IZ113" s="89"/>
      <c r="JA113" s="89"/>
      <c r="JB113" s="89"/>
      <c r="JC113" s="89"/>
      <c r="JD113" s="89"/>
      <c r="JE113" s="89"/>
      <c r="JF113" s="89"/>
      <c r="JG113" s="89"/>
      <c r="JH113" s="89"/>
      <c r="JI113" s="89"/>
      <c r="JJ113" s="89"/>
      <c r="JK113" s="89"/>
      <c r="JL113" s="89"/>
      <c r="JM113" s="89"/>
      <c r="JN113" s="89"/>
      <c r="JO113" s="89"/>
      <c r="JP113" s="89"/>
      <c r="JQ113" s="89"/>
      <c r="JR113" s="89"/>
      <c r="JS113" s="89"/>
      <c r="JT113" s="89"/>
      <c r="JU113" s="89"/>
      <c r="JV113" s="89"/>
      <c r="JW113" s="89"/>
      <c r="JX113" s="89"/>
      <c r="JY113" s="89"/>
      <c r="JZ113" s="89"/>
      <c r="KA113" s="89"/>
      <c r="KB113" s="89"/>
      <c r="KC113" s="89"/>
      <c r="KD113" s="89"/>
      <c r="KE113" s="89"/>
      <c r="KF113" s="89"/>
      <c r="KG113" s="89"/>
      <c r="KH113" s="89"/>
      <c r="KI113" s="89"/>
      <c r="KJ113" s="89"/>
      <c r="KK113" s="89"/>
      <c r="KL113" s="89"/>
      <c r="KM113" s="89"/>
      <c r="KN113" s="89"/>
      <c r="KO113" s="89"/>
      <c r="KP113" s="89"/>
      <c r="KQ113" s="89"/>
      <c r="KR113" s="89"/>
      <c r="KS113" s="89"/>
      <c r="KT113" s="89"/>
      <c r="KU113" s="89"/>
      <c r="KV113" s="89"/>
      <c r="KW113" s="89"/>
      <c r="KX113" s="89"/>
      <c r="KY113" s="89"/>
      <c r="KZ113" s="89"/>
      <c r="LA113" s="89"/>
      <c r="LB113" s="89"/>
      <c r="LC113" s="89"/>
      <c r="LD113" s="89"/>
      <c r="LE113" s="89"/>
      <c r="LF113" s="89"/>
      <c r="LG113" s="89"/>
      <c r="LH113" s="89"/>
      <c r="LI113" s="89"/>
      <c r="LJ113" s="89"/>
      <c r="LK113" s="89"/>
      <c r="LL113" s="89"/>
      <c r="LM113" s="89"/>
      <c r="LN113" s="89"/>
      <c r="LO113" s="89"/>
      <c r="LP113" s="89"/>
      <c r="LQ113" s="89"/>
      <c r="LR113" s="89"/>
      <c r="LS113" s="89"/>
      <c r="LT113" s="89"/>
    </row>
    <row r="114" spans="1:332" s="29" customFormat="1" x14ac:dyDescent="0.35">
      <c r="A114" s="89"/>
      <c r="B114" s="90"/>
      <c r="C114" s="90"/>
      <c r="D114" s="91"/>
      <c r="E114" s="89"/>
      <c r="F114" s="89"/>
      <c r="G114" s="110"/>
      <c r="M114" s="85"/>
      <c r="N114" s="85"/>
      <c r="O114" s="91"/>
      <c r="P114" s="91"/>
      <c r="Q114" s="92"/>
      <c r="R114" s="92"/>
      <c r="S114" s="89"/>
      <c r="T114" s="89"/>
      <c r="U114" s="89"/>
      <c r="V114" s="89"/>
      <c r="Y114" s="89"/>
      <c r="AA114" s="89"/>
      <c r="AB114" s="89"/>
      <c r="AC114" s="89"/>
      <c r="AD114" s="89"/>
      <c r="AE114"/>
      <c r="AF114" s="89"/>
      <c r="AG114" s="89"/>
      <c r="AH114" s="89"/>
      <c r="AI114" s="89"/>
      <c r="AJ114" s="89"/>
      <c r="AK114" s="89"/>
      <c r="AL114" s="89"/>
      <c r="AM114" s="89"/>
      <c r="AN114" s="89"/>
      <c r="AO114" s="89"/>
      <c r="AP114" s="89"/>
      <c r="AQ114" s="89"/>
      <c r="AR114" s="89"/>
      <c r="AS114" s="89"/>
      <c r="AT114" s="89"/>
      <c r="AU114" s="89"/>
      <c r="AV114" s="89"/>
      <c r="AW114" s="89"/>
      <c r="AX114" s="89"/>
      <c r="AY114" s="89"/>
      <c r="AZ114" s="89"/>
      <c r="BA114" s="89"/>
      <c r="BB114" s="89"/>
      <c r="BC114" s="89"/>
      <c r="BD114" s="89"/>
      <c r="BE114" s="89"/>
      <c r="BF114" s="89"/>
      <c r="BG114" s="89"/>
      <c r="BH114" s="89"/>
      <c r="BI114" s="89"/>
      <c r="BJ114" s="89"/>
      <c r="BK114" s="89"/>
      <c r="BL114" s="89"/>
      <c r="BM114" s="89"/>
      <c r="BN114" s="89"/>
      <c r="BO114" s="89"/>
      <c r="BP114" s="89"/>
      <c r="BQ114" s="89"/>
      <c r="BR114" s="89"/>
      <c r="BS114" s="89"/>
      <c r="BT114" s="89"/>
      <c r="BU114" s="89"/>
      <c r="BV114" s="89"/>
      <c r="BW114" s="89"/>
      <c r="BX114" s="89"/>
      <c r="BY114" s="89"/>
      <c r="BZ114" s="89"/>
      <c r="CA114" s="89"/>
      <c r="CB114" s="89"/>
      <c r="CC114" s="89"/>
      <c r="CD114" s="89"/>
      <c r="CE114" s="89"/>
      <c r="CF114" s="89"/>
      <c r="CG114" s="89"/>
      <c r="CH114" s="89"/>
      <c r="CI114" s="89"/>
      <c r="CJ114" s="89"/>
      <c r="CK114" s="89"/>
      <c r="CL114" s="89"/>
      <c r="CM114" s="89"/>
      <c r="CN114" s="89"/>
      <c r="CO114" s="89"/>
      <c r="CP114" s="89"/>
      <c r="CQ114" s="89"/>
      <c r="CR114" s="89"/>
      <c r="CS114" s="89"/>
      <c r="CT114" s="89"/>
      <c r="CU114" s="89"/>
      <c r="CV114" s="89"/>
      <c r="CW114" s="89"/>
      <c r="CX114" s="89"/>
      <c r="CY114" s="89"/>
      <c r="CZ114" s="89"/>
      <c r="DA114" s="89"/>
      <c r="DB114" s="89"/>
      <c r="DC114" s="89"/>
      <c r="DD114" s="89"/>
      <c r="DE114" s="89"/>
      <c r="DF114" s="89"/>
      <c r="DG114" s="89"/>
      <c r="DH114" s="89"/>
      <c r="DI114" s="89"/>
      <c r="DJ114" s="89"/>
      <c r="DK114" s="89"/>
      <c r="DL114" s="89"/>
      <c r="DM114" s="89"/>
      <c r="DN114" s="89"/>
      <c r="DO114" s="89"/>
      <c r="DP114" s="89"/>
      <c r="DQ114" s="89"/>
      <c r="DR114" s="89"/>
      <c r="DS114" s="89"/>
      <c r="DT114" s="89"/>
      <c r="DU114" s="89"/>
      <c r="DV114" s="89"/>
      <c r="DW114" s="89"/>
      <c r="DX114" s="89"/>
      <c r="DY114" s="89"/>
      <c r="DZ114" s="89"/>
      <c r="EA114" s="89"/>
      <c r="EB114" s="89"/>
      <c r="EC114" s="89"/>
      <c r="ED114" s="89"/>
      <c r="EE114" s="89"/>
      <c r="EF114" s="89"/>
      <c r="EG114" s="89"/>
      <c r="EH114" s="89"/>
      <c r="EI114" s="89"/>
      <c r="EJ114" s="89"/>
      <c r="EK114" s="89"/>
      <c r="EL114" s="89"/>
      <c r="EM114" s="89"/>
      <c r="EN114" s="89"/>
      <c r="EO114" s="89"/>
      <c r="EP114" s="89"/>
      <c r="EQ114" s="89"/>
      <c r="ER114" s="89"/>
      <c r="ES114" s="89"/>
      <c r="ET114" s="89"/>
      <c r="EU114" s="89"/>
      <c r="EV114" s="89"/>
      <c r="EW114" s="89"/>
      <c r="EX114" s="89"/>
      <c r="EY114" s="89"/>
      <c r="EZ114" s="89"/>
      <c r="FA114" s="89"/>
      <c r="FB114" s="89"/>
      <c r="FC114" s="89"/>
      <c r="FD114" s="89"/>
      <c r="FE114" s="89"/>
      <c r="FF114" s="89"/>
      <c r="FG114" s="89"/>
      <c r="FH114" s="89"/>
      <c r="FI114" s="89"/>
      <c r="FJ114" s="89"/>
      <c r="FK114" s="89"/>
      <c r="FL114" s="89"/>
      <c r="FM114" s="89"/>
      <c r="FN114" s="89"/>
      <c r="FO114" s="89"/>
      <c r="FP114" s="89"/>
      <c r="FQ114" s="89"/>
      <c r="FR114" s="89"/>
      <c r="FS114" s="89"/>
      <c r="FT114" s="89"/>
      <c r="FU114" s="89"/>
      <c r="FV114" s="89"/>
      <c r="FW114" s="89"/>
      <c r="FX114" s="89"/>
      <c r="FY114" s="89"/>
      <c r="FZ114" s="89"/>
      <c r="GA114" s="89"/>
      <c r="GB114" s="89"/>
      <c r="GC114" s="89"/>
      <c r="GD114" s="89"/>
      <c r="GE114" s="89"/>
      <c r="GF114" s="89"/>
      <c r="GG114" s="89"/>
      <c r="GH114" s="89"/>
      <c r="GI114" s="89"/>
      <c r="GJ114" s="89"/>
      <c r="GK114" s="89"/>
      <c r="GL114" s="89"/>
      <c r="GM114" s="89"/>
      <c r="GN114" s="89"/>
      <c r="GO114" s="89"/>
      <c r="GP114" s="89"/>
      <c r="GQ114" s="89"/>
      <c r="GR114" s="89"/>
      <c r="GS114" s="89"/>
      <c r="GT114" s="89"/>
      <c r="GU114" s="89"/>
      <c r="GV114" s="89"/>
      <c r="GW114" s="89"/>
      <c r="GX114" s="89"/>
      <c r="GY114" s="89"/>
      <c r="GZ114" s="89"/>
      <c r="HA114" s="89"/>
      <c r="HB114" s="89"/>
      <c r="HC114" s="89"/>
      <c r="HD114" s="89"/>
      <c r="HE114" s="89"/>
      <c r="HF114" s="89"/>
      <c r="HG114" s="89"/>
      <c r="HH114" s="89"/>
      <c r="HI114" s="89"/>
      <c r="HJ114" s="89"/>
      <c r="HK114" s="89"/>
      <c r="HL114" s="89"/>
      <c r="HM114" s="89"/>
      <c r="HN114" s="89"/>
      <c r="HO114" s="89"/>
      <c r="HP114" s="89"/>
      <c r="HQ114" s="89"/>
      <c r="HR114" s="89"/>
      <c r="HS114" s="89"/>
      <c r="HT114" s="89"/>
      <c r="HU114" s="89"/>
      <c r="HV114" s="89"/>
      <c r="HW114" s="89"/>
      <c r="HX114" s="89"/>
      <c r="HY114" s="89"/>
      <c r="HZ114" s="89"/>
      <c r="IA114" s="89"/>
      <c r="IB114" s="89"/>
      <c r="IC114" s="89"/>
      <c r="ID114" s="89"/>
      <c r="IE114" s="89"/>
      <c r="IF114" s="89"/>
      <c r="IG114" s="89"/>
      <c r="IH114" s="89"/>
      <c r="II114" s="89"/>
      <c r="IJ114" s="89"/>
      <c r="IK114" s="89"/>
      <c r="IL114" s="89"/>
      <c r="IM114" s="89"/>
      <c r="IN114" s="89"/>
      <c r="IO114" s="89"/>
      <c r="IP114" s="89"/>
      <c r="IQ114" s="89"/>
      <c r="IR114" s="89"/>
      <c r="IS114" s="89"/>
      <c r="IT114" s="89"/>
      <c r="IU114" s="89"/>
      <c r="IV114" s="89"/>
      <c r="IW114" s="89"/>
      <c r="IX114" s="89"/>
      <c r="IY114" s="89"/>
      <c r="IZ114" s="89"/>
      <c r="JA114" s="89"/>
      <c r="JB114" s="89"/>
      <c r="JC114" s="89"/>
      <c r="JD114" s="89"/>
      <c r="JE114" s="89"/>
      <c r="JF114" s="89"/>
      <c r="JG114" s="89"/>
      <c r="JH114" s="89"/>
      <c r="JI114" s="89"/>
      <c r="JJ114" s="89"/>
      <c r="JK114" s="89"/>
      <c r="JL114" s="89"/>
      <c r="JM114" s="89"/>
      <c r="JN114" s="89"/>
      <c r="JO114" s="89"/>
      <c r="JP114" s="89"/>
      <c r="JQ114" s="89"/>
      <c r="JR114" s="89"/>
      <c r="JS114" s="89"/>
      <c r="JT114" s="89"/>
      <c r="JU114" s="89"/>
      <c r="JV114" s="89"/>
      <c r="JW114" s="89"/>
      <c r="JX114" s="89"/>
      <c r="JY114" s="89"/>
      <c r="JZ114" s="89"/>
      <c r="KA114" s="89"/>
      <c r="KB114" s="89"/>
      <c r="KC114" s="89"/>
      <c r="KD114" s="89"/>
      <c r="KE114" s="89"/>
      <c r="KF114" s="89"/>
      <c r="KG114" s="89"/>
      <c r="KH114" s="89"/>
      <c r="KI114" s="89"/>
      <c r="KJ114" s="89"/>
      <c r="KK114" s="89"/>
      <c r="KL114" s="89"/>
      <c r="KM114" s="89"/>
      <c r="KN114" s="89"/>
      <c r="KO114" s="89"/>
      <c r="KP114" s="89"/>
      <c r="KQ114" s="89"/>
      <c r="KR114" s="89"/>
      <c r="KS114" s="89"/>
      <c r="KT114" s="89"/>
      <c r="KU114" s="89"/>
      <c r="KV114" s="89"/>
      <c r="KW114" s="89"/>
      <c r="KX114" s="89"/>
      <c r="KY114" s="89"/>
      <c r="KZ114" s="89"/>
      <c r="LA114" s="89"/>
      <c r="LB114" s="89"/>
      <c r="LC114" s="89"/>
      <c r="LD114" s="89"/>
      <c r="LE114" s="89"/>
      <c r="LF114" s="89"/>
      <c r="LG114" s="89"/>
      <c r="LH114" s="89"/>
      <c r="LI114" s="89"/>
      <c r="LJ114" s="89"/>
      <c r="LK114" s="89"/>
      <c r="LL114" s="89"/>
      <c r="LM114" s="89"/>
      <c r="LN114" s="89"/>
      <c r="LO114" s="89"/>
      <c r="LP114" s="89"/>
      <c r="LQ114" s="89"/>
      <c r="LR114" s="89"/>
      <c r="LS114" s="89"/>
      <c r="LT114" s="89"/>
    </row>
    <row r="115" spans="1:332" s="29" customFormat="1" x14ac:dyDescent="0.35">
      <c r="A115" s="89"/>
      <c r="B115" s="90"/>
      <c r="C115" s="90"/>
      <c r="D115" s="91"/>
      <c r="E115" s="89"/>
      <c r="F115" s="89"/>
      <c r="G115" s="110"/>
      <c r="M115" s="85"/>
      <c r="N115" s="85"/>
      <c r="O115" s="91"/>
      <c r="P115" s="91"/>
      <c r="Q115" s="92"/>
      <c r="R115" s="92"/>
      <c r="S115" s="89"/>
      <c r="T115" s="89"/>
      <c r="U115" s="89"/>
      <c r="V115" s="89"/>
      <c r="Y115" s="89"/>
      <c r="AA115" s="89"/>
      <c r="AB115" s="89"/>
      <c r="AC115" s="89"/>
      <c r="AD115" s="89"/>
      <c r="AE115"/>
      <c r="AF115" s="89"/>
      <c r="AG115" s="89"/>
      <c r="AH115" s="89"/>
      <c r="AI115" s="89"/>
      <c r="AJ115" s="89"/>
      <c r="AK115" s="89"/>
      <c r="AL115" s="89"/>
      <c r="AM115" s="89"/>
      <c r="AN115" s="89"/>
      <c r="AO115" s="89"/>
      <c r="AP115" s="89"/>
      <c r="AQ115" s="89"/>
      <c r="AR115" s="89"/>
      <c r="AS115" s="89"/>
      <c r="AT115" s="89"/>
      <c r="AU115" s="89"/>
      <c r="AV115" s="89"/>
      <c r="AW115" s="89"/>
      <c r="AX115" s="89"/>
      <c r="AY115" s="89"/>
      <c r="AZ115" s="89"/>
      <c r="BA115" s="89"/>
      <c r="BB115" s="89"/>
      <c r="BC115" s="89"/>
      <c r="BD115" s="89"/>
      <c r="BE115" s="89"/>
      <c r="BF115" s="89"/>
      <c r="BG115" s="89"/>
      <c r="BH115" s="89"/>
      <c r="BI115" s="89"/>
      <c r="BJ115" s="89"/>
      <c r="BK115" s="89"/>
      <c r="BL115" s="89"/>
      <c r="BM115" s="89"/>
      <c r="BN115" s="89"/>
      <c r="BO115" s="89"/>
      <c r="BP115" s="89"/>
      <c r="BQ115" s="89"/>
      <c r="BR115" s="89"/>
      <c r="BS115" s="89"/>
      <c r="BT115" s="89"/>
      <c r="BU115" s="89"/>
      <c r="BV115" s="89"/>
      <c r="BW115" s="89"/>
      <c r="BX115" s="89"/>
      <c r="BY115" s="89"/>
      <c r="BZ115" s="89"/>
      <c r="CA115" s="89"/>
      <c r="CB115" s="89"/>
      <c r="CC115" s="89"/>
      <c r="CD115" s="89"/>
      <c r="CE115" s="89"/>
      <c r="CF115" s="89"/>
      <c r="CG115" s="89"/>
      <c r="CH115" s="89"/>
      <c r="CI115" s="89"/>
      <c r="CJ115" s="89"/>
      <c r="CK115" s="89"/>
      <c r="CL115" s="89"/>
      <c r="CM115" s="89"/>
      <c r="CN115" s="89"/>
      <c r="CO115" s="89"/>
      <c r="CP115" s="89"/>
      <c r="CQ115" s="89"/>
      <c r="CR115" s="89"/>
      <c r="CS115" s="89"/>
      <c r="CT115" s="89"/>
      <c r="CU115" s="89"/>
      <c r="CV115" s="89"/>
      <c r="CW115" s="89"/>
      <c r="CX115" s="89"/>
      <c r="CY115" s="89"/>
      <c r="CZ115" s="89"/>
      <c r="DA115" s="89"/>
      <c r="DB115" s="89"/>
      <c r="DC115" s="89"/>
      <c r="DD115" s="89"/>
      <c r="DE115" s="89"/>
      <c r="DF115" s="89"/>
      <c r="DG115" s="89"/>
      <c r="DH115" s="89"/>
      <c r="DI115" s="89"/>
      <c r="DJ115" s="89"/>
      <c r="DK115" s="89"/>
      <c r="DL115" s="89"/>
      <c r="DM115" s="89"/>
      <c r="DN115" s="89"/>
      <c r="DO115" s="89"/>
      <c r="DP115" s="89"/>
      <c r="DQ115" s="89"/>
      <c r="DR115" s="89"/>
      <c r="DS115" s="89"/>
      <c r="DT115" s="89"/>
      <c r="DU115" s="89"/>
      <c r="DV115" s="89"/>
      <c r="DW115" s="89"/>
      <c r="DX115" s="89"/>
      <c r="DY115" s="89"/>
      <c r="DZ115" s="89"/>
      <c r="EA115" s="89"/>
      <c r="EB115" s="89"/>
      <c r="EC115" s="89"/>
      <c r="ED115" s="89"/>
      <c r="EE115" s="89"/>
      <c r="EF115" s="89"/>
      <c r="EG115" s="89"/>
      <c r="EH115" s="89"/>
      <c r="EI115" s="89"/>
      <c r="EJ115" s="89"/>
      <c r="EK115" s="89"/>
      <c r="EL115" s="89"/>
      <c r="EM115" s="89"/>
      <c r="EN115" s="89"/>
      <c r="EO115" s="89"/>
      <c r="EP115" s="89"/>
      <c r="EQ115" s="89"/>
      <c r="ER115" s="89"/>
      <c r="ES115" s="89"/>
      <c r="ET115" s="89"/>
      <c r="EU115" s="89"/>
      <c r="EV115" s="89"/>
      <c r="EW115" s="89"/>
      <c r="EX115" s="89"/>
      <c r="EY115" s="89"/>
      <c r="EZ115" s="89"/>
      <c r="FA115" s="89"/>
      <c r="FB115" s="89"/>
      <c r="FC115" s="89"/>
      <c r="FD115" s="89"/>
      <c r="FE115" s="89"/>
      <c r="FF115" s="89"/>
      <c r="FG115" s="89"/>
      <c r="FH115" s="89"/>
      <c r="FI115" s="89"/>
      <c r="FJ115" s="89"/>
      <c r="FK115" s="89"/>
      <c r="FL115" s="89"/>
      <c r="FM115" s="89"/>
      <c r="FN115" s="89"/>
      <c r="FO115" s="89"/>
      <c r="FP115" s="89"/>
      <c r="FQ115" s="89"/>
      <c r="FR115" s="89"/>
      <c r="FS115" s="89"/>
      <c r="FT115" s="89"/>
      <c r="FU115" s="89"/>
      <c r="FV115" s="89"/>
      <c r="FW115" s="89"/>
      <c r="FX115" s="89"/>
      <c r="FY115" s="89"/>
      <c r="FZ115" s="89"/>
      <c r="GA115" s="89"/>
      <c r="GB115" s="89"/>
      <c r="GC115" s="89"/>
      <c r="GD115" s="89"/>
      <c r="GE115" s="89"/>
      <c r="GF115" s="89"/>
      <c r="GG115" s="89"/>
      <c r="GH115" s="89"/>
      <c r="GI115" s="89"/>
      <c r="GJ115" s="89"/>
      <c r="GK115" s="89"/>
      <c r="GL115" s="89"/>
      <c r="GM115" s="89"/>
      <c r="GN115" s="89"/>
      <c r="GO115" s="89"/>
      <c r="GP115" s="89"/>
      <c r="GQ115" s="89"/>
      <c r="GR115" s="89"/>
      <c r="GS115" s="89"/>
      <c r="GT115" s="89"/>
      <c r="GU115" s="89"/>
      <c r="GV115" s="89"/>
      <c r="GW115" s="89"/>
      <c r="GX115" s="89"/>
      <c r="GY115" s="89"/>
      <c r="GZ115" s="89"/>
      <c r="HA115" s="89"/>
      <c r="HB115" s="89"/>
      <c r="HC115" s="89"/>
      <c r="HD115" s="89"/>
      <c r="HE115" s="89"/>
      <c r="HF115" s="89"/>
      <c r="HG115" s="89"/>
      <c r="HH115" s="89"/>
      <c r="HI115" s="89"/>
      <c r="HJ115" s="89"/>
      <c r="HK115" s="89"/>
      <c r="HL115" s="89"/>
      <c r="HM115" s="89"/>
      <c r="HN115" s="89"/>
      <c r="HO115" s="89"/>
      <c r="HP115" s="89"/>
      <c r="HQ115" s="89"/>
      <c r="HR115" s="89"/>
      <c r="HS115" s="89"/>
      <c r="HT115" s="89"/>
      <c r="HU115" s="89"/>
      <c r="HV115" s="89"/>
      <c r="HW115" s="89"/>
      <c r="HX115" s="89"/>
      <c r="HY115" s="89"/>
      <c r="HZ115" s="89"/>
      <c r="IA115" s="89"/>
      <c r="IB115" s="89"/>
      <c r="IC115" s="89"/>
      <c r="ID115" s="89"/>
      <c r="IE115" s="89"/>
      <c r="IF115" s="89"/>
      <c r="IG115" s="89"/>
      <c r="IH115" s="89"/>
      <c r="II115" s="89"/>
      <c r="IJ115" s="89"/>
      <c r="IK115" s="89"/>
      <c r="IL115" s="89"/>
      <c r="IM115" s="89"/>
      <c r="IN115" s="89"/>
      <c r="IO115" s="89"/>
      <c r="IP115" s="89"/>
      <c r="IQ115" s="89"/>
      <c r="IR115" s="89"/>
      <c r="IS115" s="89"/>
      <c r="IT115" s="89"/>
      <c r="IU115" s="89"/>
      <c r="IV115" s="89"/>
      <c r="IW115" s="89"/>
      <c r="IX115" s="89"/>
      <c r="IY115" s="89"/>
      <c r="IZ115" s="89"/>
      <c r="JA115" s="89"/>
      <c r="JB115" s="89"/>
      <c r="JC115" s="89"/>
      <c r="JD115" s="89"/>
      <c r="JE115" s="89"/>
      <c r="JF115" s="89"/>
      <c r="JG115" s="89"/>
      <c r="JH115" s="89"/>
      <c r="JI115" s="89"/>
      <c r="JJ115" s="89"/>
      <c r="JK115" s="89"/>
      <c r="JL115" s="89"/>
      <c r="JM115" s="89"/>
      <c r="JN115" s="89"/>
      <c r="JO115" s="89"/>
      <c r="JP115" s="89"/>
      <c r="JQ115" s="89"/>
      <c r="JR115" s="89"/>
      <c r="JS115" s="89"/>
      <c r="JT115" s="89"/>
      <c r="JU115" s="89"/>
      <c r="JV115" s="89"/>
      <c r="JW115" s="89"/>
      <c r="JX115" s="89"/>
      <c r="JY115" s="89"/>
      <c r="JZ115" s="89"/>
      <c r="KA115" s="89"/>
      <c r="KB115" s="89"/>
      <c r="KC115" s="89"/>
      <c r="KD115" s="89"/>
      <c r="KE115" s="89"/>
      <c r="KF115" s="89"/>
      <c r="KG115" s="89"/>
      <c r="KH115" s="89"/>
      <c r="KI115" s="89"/>
      <c r="KJ115" s="89"/>
      <c r="KK115" s="89"/>
      <c r="KL115" s="89"/>
      <c r="KM115" s="89"/>
      <c r="KN115" s="89"/>
      <c r="KO115" s="89"/>
      <c r="KP115" s="89"/>
      <c r="KQ115" s="89"/>
      <c r="KR115" s="89"/>
      <c r="KS115" s="89"/>
      <c r="KT115" s="89"/>
      <c r="KU115" s="89"/>
      <c r="KV115" s="89"/>
      <c r="KW115" s="89"/>
      <c r="KX115" s="89"/>
      <c r="KY115" s="89"/>
      <c r="KZ115" s="89"/>
      <c r="LA115" s="89"/>
      <c r="LB115" s="89"/>
      <c r="LC115" s="89"/>
      <c r="LD115" s="89"/>
      <c r="LE115" s="89"/>
      <c r="LF115" s="89"/>
      <c r="LG115" s="89"/>
      <c r="LH115" s="89"/>
      <c r="LI115" s="89"/>
      <c r="LJ115" s="89"/>
      <c r="LK115" s="89"/>
      <c r="LL115" s="89"/>
      <c r="LM115" s="89"/>
      <c r="LN115" s="89"/>
      <c r="LO115" s="89"/>
      <c r="LP115" s="89"/>
      <c r="LQ115" s="89"/>
      <c r="LR115" s="89"/>
      <c r="LS115" s="89"/>
      <c r="LT115" s="89"/>
    </row>
    <row r="116" spans="1:332" s="29" customFormat="1" x14ac:dyDescent="0.35">
      <c r="A116" s="89"/>
      <c r="B116" s="90"/>
      <c r="C116" s="90"/>
      <c r="D116" s="91"/>
      <c r="E116" s="89"/>
      <c r="F116" s="89"/>
      <c r="G116" s="110"/>
      <c r="M116" s="85"/>
      <c r="N116" s="85"/>
      <c r="O116" s="91"/>
      <c r="P116" s="91"/>
      <c r="Q116" s="92"/>
      <c r="R116" s="92"/>
      <c r="S116" s="89"/>
      <c r="T116" s="89"/>
      <c r="U116" s="89"/>
      <c r="V116" s="89"/>
      <c r="Y116" s="89"/>
      <c r="AA116" s="89"/>
      <c r="AB116" s="89"/>
      <c r="AC116" s="89"/>
      <c r="AD116" s="89"/>
      <c r="AE116"/>
      <c r="AF116" s="89"/>
      <c r="AG116" s="89"/>
      <c r="AH116" s="89"/>
      <c r="AI116" s="89"/>
      <c r="AJ116" s="89"/>
      <c r="AK116" s="89"/>
      <c r="AL116" s="89"/>
      <c r="AM116" s="89"/>
      <c r="AN116" s="89"/>
      <c r="AO116" s="89"/>
      <c r="AP116" s="89"/>
      <c r="AQ116" s="89"/>
      <c r="AR116" s="89"/>
      <c r="AS116" s="89"/>
      <c r="AT116" s="89"/>
      <c r="AU116" s="89"/>
      <c r="AV116" s="89"/>
      <c r="AW116" s="89"/>
      <c r="AX116" s="89"/>
      <c r="AY116" s="89"/>
      <c r="AZ116" s="89"/>
      <c r="BA116" s="89"/>
      <c r="BB116" s="89"/>
      <c r="BC116" s="89"/>
      <c r="BD116" s="89"/>
      <c r="BE116" s="89"/>
      <c r="BF116" s="89"/>
      <c r="BG116" s="89"/>
      <c r="BH116" s="89"/>
      <c r="BI116" s="89"/>
      <c r="BJ116" s="89"/>
      <c r="BK116" s="89"/>
      <c r="BL116" s="89"/>
      <c r="BM116" s="89"/>
      <c r="BN116" s="89"/>
      <c r="BO116" s="89"/>
      <c r="BP116" s="89"/>
      <c r="BQ116" s="89"/>
      <c r="BR116" s="89"/>
      <c r="BS116" s="89"/>
      <c r="BT116" s="89"/>
      <c r="BU116" s="89"/>
      <c r="BV116" s="89"/>
      <c r="BW116" s="89"/>
      <c r="BX116" s="89"/>
      <c r="BY116" s="89"/>
      <c r="BZ116" s="89"/>
      <c r="CA116" s="89"/>
      <c r="CB116" s="89"/>
      <c r="CC116" s="89"/>
      <c r="CD116" s="89"/>
      <c r="CE116" s="89"/>
      <c r="CF116" s="89"/>
      <c r="CG116" s="89"/>
      <c r="CH116" s="89"/>
      <c r="CI116" s="89"/>
      <c r="CJ116" s="89"/>
      <c r="CK116" s="89"/>
      <c r="CL116" s="89"/>
      <c r="CM116" s="89"/>
      <c r="CN116" s="89"/>
      <c r="CO116" s="89"/>
      <c r="CP116" s="89"/>
      <c r="CQ116" s="89"/>
      <c r="CR116" s="89"/>
      <c r="CS116" s="89"/>
      <c r="CT116" s="89"/>
      <c r="CU116" s="89"/>
      <c r="CV116" s="89"/>
      <c r="CW116" s="89"/>
      <c r="CX116" s="89"/>
      <c r="CY116" s="89"/>
      <c r="CZ116" s="89"/>
      <c r="DA116" s="89"/>
      <c r="DB116" s="89"/>
      <c r="DC116" s="89"/>
      <c r="DD116" s="89"/>
      <c r="DE116" s="89"/>
      <c r="DF116" s="89"/>
      <c r="DG116" s="89"/>
      <c r="DH116" s="89"/>
      <c r="DI116" s="89"/>
      <c r="DJ116" s="89"/>
      <c r="DK116" s="89"/>
      <c r="DL116" s="89"/>
      <c r="DM116" s="89"/>
      <c r="DN116" s="89"/>
      <c r="DO116" s="89"/>
      <c r="DP116" s="89"/>
      <c r="DQ116" s="89"/>
      <c r="DR116" s="89"/>
      <c r="DS116" s="89"/>
      <c r="DT116" s="89"/>
      <c r="DU116" s="89"/>
      <c r="DV116" s="89"/>
      <c r="DW116" s="89"/>
      <c r="DX116" s="89"/>
      <c r="DY116" s="89"/>
      <c r="DZ116" s="89"/>
      <c r="EA116" s="89"/>
      <c r="EB116" s="89"/>
      <c r="EC116" s="89"/>
      <c r="ED116" s="89"/>
      <c r="EE116" s="89"/>
      <c r="EF116" s="89"/>
      <c r="EG116" s="89"/>
      <c r="EH116" s="89"/>
      <c r="EI116" s="89"/>
      <c r="EJ116" s="89"/>
      <c r="EK116" s="89"/>
      <c r="EL116" s="89"/>
      <c r="EM116" s="89"/>
      <c r="EN116" s="89"/>
      <c r="EO116" s="89"/>
      <c r="EP116" s="89"/>
      <c r="EQ116" s="89"/>
      <c r="ER116" s="89"/>
      <c r="ES116" s="89"/>
      <c r="ET116" s="89"/>
      <c r="EU116" s="89"/>
      <c r="EV116" s="89"/>
      <c r="EW116" s="89"/>
      <c r="EX116" s="89"/>
      <c r="EY116" s="89"/>
      <c r="EZ116" s="89"/>
      <c r="FA116" s="89"/>
      <c r="FB116" s="89"/>
      <c r="FC116" s="89"/>
      <c r="FD116" s="89"/>
      <c r="FE116" s="89"/>
      <c r="FF116" s="89"/>
      <c r="FG116" s="89"/>
      <c r="FH116" s="89"/>
      <c r="FI116" s="89"/>
      <c r="FJ116" s="89"/>
      <c r="FK116" s="89"/>
      <c r="FL116" s="89"/>
      <c r="FM116" s="89"/>
      <c r="FN116" s="89"/>
      <c r="FO116" s="89"/>
      <c r="FP116" s="89"/>
      <c r="FQ116" s="89"/>
      <c r="FR116" s="89"/>
      <c r="FS116" s="89"/>
      <c r="FT116" s="89"/>
      <c r="FU116" s="89"/>
      <c r="FV116" s="89"/>
      <c r="FW116" s="89"/>
      <c r="FX116" s="89"/>
      <c r="FY116" s="89"/>
      <c r="FZ116" s="89"/>
      <c r="GA116" s="89"/>
      <c r="GB116" s="89"/>
      <c r="GC116" s="89"/>
      <c r="GD116" s="89"/>
      <c r="GE116" s="89"/>
      <c r="GF116" s="89"/>
      <c r="GG116" s="89"/>
      <c r="GH116" s="89"/>
      <c r="GI116" s="89"/>
      <c r="GJ116" s="89"/>
      <c r="GK116" s="89"/>
      <c r="GL116" s="89"/>
      <c r="GM116" s="89"/>
      <c r="GN116" s="89"/>
      <c r="GO116" s="89"/>
      <c r="GP116" s="89"/>
      <c r="GQ116" s="89"/>
      <c r="GR116" s="89"/>
      <c r="GS116" s="89"/>
      <c r="GT116" s="89"/>
      <c r="GU116" s="89"/>
      <c r="GV116" s="89"/>
      <c r="GW116" s="89"/>
      <c r="GX116" s="89"/>
      <c r="GY116" s="89"/>
      <c r="GZ116" s="89"/>
      <c r="HA116" s="89"/>
      <c r="HB116" s="89"/>
      <c r="HC116" s="89"/>
      <c r="HD116" s="89"/>
      <c r="HE116" s="89"/>
      <c r="HF116" s="89"/>
      <c r="HG116" s="89"/>
      <c r="HH116" s="89"/>
      <c r="HI116" s="89"/>
      <c r="HJ116" s="89"/>
      <c r="HK116" s="89"/>
      <c r="HL116" s="89"/>
      <c r="HM116" s="89"/>
      <c r="HN116" s="89"/>
      <c r="HO116" s="89"/>
      <c r="HP116" s="89"/>
      <c r="HQ116" s="89"/>
      <c r="HR116" s="89"/>
      <c r="HS116" s="89"/>
      <c r="HT116" s="89"/>
      <c r="HU116" s="89"/>
      <c r="HV116" s="89"/>
      <c r="HW116" s="89"/>
      <c r="HX116" s="89"/>
      <c r="HY116" s="89"/>
      <c r="HZ116" s="89"/>
      <c r="IA116" s="89"/>
      <c r="IB116" s="89"/>
      <c r="IC116" s="89"/>
      <c r="ID116" s="89"/>
      <c r="IE116" s="89"/>
      <c r="IF116" s="89"/>
      <c r="IG116" s="89"/>
      <c r="IH116" s="89"/>
      <c r="II116" s="89"/>
      <c r="IJ116" s="89"/>
      <c r="IK116" s="89"/>
      <c r="IL116" s="89"/>
      <c r="IM116" s="89"/>
      <c r="IN116" s="89"/>
      <c r="IO116" s="89"/>
      <c r="IP116" s="89"/>
      <c r="IQ116" s="89"/>
      <c r="IR116" s="89"/>
      <c r="IS116" s="89"/>
      <c r="IT116" s="89"/>
      <c r="IU116" s="89"/>
      <c r="IV116" s="89"/>
      <c r="IW116" s="89"/>
      <c r="IX116" s="89"/>
      <c r="IY116" s="89"/>
      <c r="IZ116" s="89"/>
      <c r="JA116" s="89"/>
      <c r="JB116" s="89"/>
      <c r="JC116" s="89"/>
      <c r="JD116" s="89"/>
      <c r="JE116" s="89"/>
      <c r="JF116" s="89"/>
      <c r="JG116" s="89"/>
      <c r="JH116" s="89"/>
      <c r="JI116" s="89"/>
      <c r="JJ116" s="89"/>
      <c r="JK116" s="89"/>
      <c r="JL116" s="89"/>
      <c r="JM116" s="89"/>
      <c r="JN116" s="89"/>
      <c r="JO116" s="89"/>
      <c r="JP116" s="89"/>
      <c r="JQ116" s="89"/>
      <c r="JR116" s="89"/>
      <c r="JS116" s="89"/>
      <c r="JT116" s="89"/>
      <c r="JU116" s="89"/>
      <c r="JV116" s="89"/>
      <c r="JW116" s="89"/>
      <c r="JX116" s="89"/>
      <c r="JY116" s="89"/>
      <c r="JZ116" s="89"/>
      <c r="KA116" s="89"/>
      <c r="KB116" s="89"/>
      <c r="KC116" s="89"/>
      <c r="KD116" s="89"/>
      <c r="KE116" s="89"/>
      <c r="KF116" s="89"/>
      <c r="KG116" s="89"/>
      <c r="KH116" s="89"/>
      <c r="KI116" s="89"/>
      <c r="KJ116" s="89"/>
      <c r="KK116" s="89"/>
      <c r="KL116" s="89"/>
      <c r="KM116" s="89"/>
      <c r="KN116" s="89"/>
      <c r="KO116" s="89"/>
      <c r="KP116" s="89"/>
      <c r="KQ116" s="89"/>
      <c r="KR116" s="89"/>
      <c r="KS116" s="89"/>
      <c r="KT116" s="89"/>
      <c r="KU116" s="89"/>
      <c r="KV116" s="89"/>
      <c r="KW116" s="89"/>
      <c r="KX116" s="89"/>
      <c r="KY116" s="89"/>
      <c r="KZ116" s="89"/>
      <c r="LA116" s="89"/>
      <c r="LB116" s="89"/>
      <c r="LC116" s="89"/>
      <c r="LD116" s="89"/>
      <c r="LE116" s="89"/>
      <c r="LF116" s="89"/>
      <c r="LG116" s="89"/>
      <c r="LH116" s="89"/>
      <c r="LI116" s="89"/>
      <c r="LJ116" s="89"/>
      <c r="LK116" s="89"/>
      <c r="LL116" s="89"/>
      <c r="LM116" s="89"/>
      <c r="LN116" s="89"/>
      <c r="LO116" s="89"/>
      <c r="LP116" s="89"/>
      <c r="LQ116" s="89"/>
      <c r="LR116" s="89"/>
      <c r="LS116" s="89"/>
      <c r="LT116" s="89"/>
    </row>
    <row r="117" spans="1:332" s="29" customFormat="1" x14ac:dyDescent="0.35">
      <c r="A117" s="89"/>
      <c r="B117" s="90"/>
      <c r="C117" s="90"/>
      <c r="D117" s="91"/>
      <c r="E117" s="89"/>
      <c r="F117" s="89"/>
      <c r="G117" s="110"/>
      <c r="M117" s="85"/>
      <c r="N117" s="85"/>
      <c r="O117" s="91"/>
      <c r="P117" s="91"/>
      <c r="Q117" s="92"/>
      <c r="R117" s="92"/>
      <c r="S117" s="89"/>
      <c r="T117" s="89"/>
      <c r="U117" s="89"/>
      <c r="V117" s="89"/>
      <c r="Y117" s="89"/>
      <c r="AA117" s="89"/>
      <c r="AB117" s="89"/>
      <c r="AC117" s="89"/>
      <c r="AD117" s="89"/>
      <c r="AE117"/>
      <c r="AF117" s="89"/>
      <c r="AG117" s="89"/>
      <c r="AH117" s="89"/>
      <c r="AI117" s="89"/>
      <c r="AJ117" s="89"/>
      <c r="AK117" s="89"/>
      <c r="AL117" s="89"/>
      <c r="AM117" s="89"/>
      <c r="AN117" s="89"/>
      <c r="AO117" s="89"/>
      <c r="AP117" s="89"/>
      <c r="AQ117" s="89"/>
      <c r="AR117" s="89"/>
      <c r="AS117" s="89"/>
      <c r="AT117" s="89"/>
      <c r="AU117" s="89"/>
      <c r="AV117" s="89"/>
      <c r="AW117" s="89"/>
      <c r="AX117" s="89"/>
      <c r="AY117" s="89"/>
      <c r="AZ117" s="89"/>
      <c r="BA117" s="89"/>
      <c r="BB117" s="89"/>
      <c r="BC117" s="89"/>
      <c r="BD117" s="89"/>
      <c r="BE117" s="89"/>
      <c r="BF117" s="89"/>
      <c r="BG117" s="89"/>
      <c r="BH117" s="89"/>
      <c r="BI117" s="89"/>
      <c r="BJ117" s="89"/>
      <c r="BK117" s="89"/>
      <c r="BL117" s="89"/>
      <c r="BM117" s="89"/>
      <c r="BN117" s="89"/>
      <c r="BO117" s="89"/>
      <c r="BP117" s="89"/>
      <c r="BQ117" s="89"/>
      <c r="BR117" s="89"/>
      <c r="BS117" s="89"/>
      <c r="BT117" s="89"/>
      <c r="BU117" s="89"/>
      <c r="BV117" s="89"/>
      <c r="BW117" s="89"/>
      <c r="BX117" s="89"/>
      <c r="BY117" s="89"/>
      <c r="BZ117" s="89"/>
      <c r="CA117" s="89"/>
      <c r="CB117" s="89"/>
      <c r="CC117" s="89"/>
      <c r="CD117" s="89"/>
      <c r="CE117" s="89"/>
      <c r="CF117" s="89"/>
      <c r="CG117" s="89"/>
      <c r="CH117" s="89"/>
      <c r="CI117" s="89"/>
      <c r="CJ117" s="89"/>
      <c r="CK117" s="89"/>
      <c r="CL117" s="89"/>
      <c r="CM117" s="89"/>
      <c r="CN117" s="89"/>
      <c r="CO117" s="89"/>
      <c r="CP117" s="89"/>
      <c r="CQ117" s="89"/>
      <c r="CR117" s="89"/>
      <c r="CS117" s="89"/>
      <c r="CT117" s="89"/>
      <c r="CU117" s="89"/>
      <c r="CV117" s="89"/>
      <c r="CW117" s="89"/>
      <c r="CX117" s="89"/>
      <c r="CY117" s="89"/>
      <c r="CZ117" s="89"/>
      <c r="DA117" s="89"/>
      <c r="DB117" s="89"/>
      <c r="DC117" s="89"/>
      <c r="DD117" s="89"/>
      <c r="DE117" s="89"/>
      <c r="DF117" s="89"/>
      <c r="DG117" s="89"/>
      <c r="DH117" s="89"/>
      <c r="DI117" s="89"/>
      <c r="DJ117" s="89"/>
      <c r="DK117" s="89"/>
      <c r="DL117" s="89"/>
      <c r="DM117" s="89"/>
      <c r="DN117" s="89"/>
      <c r="DO117" s="89"/>
      <c r="DP117" s="89"/>
      <c r="DQ117" s="89"/>
      <c r="DR117" s="89"/>
      <c r="DS117" s="89"/>
      <c r="DT117" s="89"/>
      <c r="DU117" s="89"/>
      <c r="DV117" s="89"/>
      <c r="DW117" s="89"/>
      <c r="DX117" s="89"/>
      <c r="DY117" s="89"/>
      <c r="DZ117" s="89"/>
      <c r="EA117" s="89"/>
      <c r="EB117" s="89"/>
      <c r="EC117" s="89"/>
      <c r="ED117" s="89"/>
      <c r="EE117" s="89"/>
      <c r="EF117" s="89"/>
      <c r="EG117" s="89"/>
      <c r="EH117" s="89"/>
      <c r="EI117" s="89"/>
      <c r="EJ117" s="89"/>
      <c r="EK117" s="89"/>
      <c r="EL117" s="89"/>
      <c r="EM117" s="89"/>
      <c r="EN117" s="89"/>
      <c r="EO117" s="89"/>
      <c r="EP117" s="89"/>
      <c r="EQ117" s="89"/>
      <c r="ER117" s="89"/>
      <c r="ES117" s="89"/>
      <c r="ET117" s="89"/>
      <c r="EU117" s="89"/>
      <c r="EV117" s="89"/>
      <c r="EW117" s="89"/>
      <c r="EX117" s="89"/>
      <c r="EY117" s="89"/>
      <c r="EZ117" s="89"/>
      <c r="FA117" s="89"/>
      <c r="FB117" s="89"/>
      <c r="FC117" s="89"/>
      <c r="FD117" s="89"/>
      <c r="FE117" s="89"/>
      <c r="FF117" s="89"/>
      <c r="FG117" s="89"/>
      <c r="FH117" s="89"/>
      <c r="FI117" s="89"/>
      <c r="FJ117" s="89"/>
      <c r="FK117" s="89"/>
      <c r="FL117" s="89"/>
      <c r="FM117" s="89"/>
      <c r="FN117" s="89"/>
      <c r="FO117" s="89"/>
      <c r="FP117" s="89"/>
      <c r="FQ117" s="89"/>
      <c r="FR117" s="89"/>
      <c r="FS117" s="89"/>
      <c r="FT117" s="89"/>
      <c r="FU117" s="89"/>
      <c r="FV117" s="89"/>
      <c r="FW117" s="89"/>
      <c r="FX117" s="89"/>
      <c r="FY117" s="89"/>
      <c r="FZ117" s="89"/>
      <c r="GA117" s="89"/>
      <c r="GB117" s="89"/>
      <c r="GC117" s="89"/>
      <c r="GD117" s="89"/>
      <c r="GE117" s="89"/>
      <c r="GF117" s="89"/>
      <c r="GG117" s="89"/>
      <c r="GH117" s="89"/>
      <c r="GI117" s="89"/>
      <c r="GJ117" s="89"/>
      <c r="GK117" s="89"/>
      <c r="GL117" s="89"/>
      <c r="GM117" s="89"/>
      <c r="GN117" s="89"/>
      <c r="GO117" s="89"/>
      <c r="GP117" s="89"/>
      <c r="GQ117" s="89"/>
      <c r="GR117" s="89"/>
      <c r="GS117" s="89"/>
      <c r="GT117" s="89"/>
      <c r="GU117" s="89"/>
      <c r="GV117" s="89"/>
      <c r="GW117" s="89"/>
      <c r="GX117" s="89"/>
      <c r="GY117" s="89"/>
      <c r="GZ117" s="89"/>
      <c r="HA117" s="89"/>
      <c r="HB117" s="89"/>
      <c r="HC117" s="89"/>
      <c r="HD117" s="89"/>
      <c r="HE117" s="89"/>
      <c r="HF117" s="89"/>
      <c r="HG117" s="89"/>
      <c r="HH117" s="89"/>
      <c r="HI117" s="89"/>
      <c r="HJ117" s="89"/>
      <c r="HK117" s="89"/>
      <c r="HL117" s="89"/>
      <c r="HM117" s="89"/>
      <c r="HN117" s="89"/>
      <c r="HO117" s="89"/>
      <c r="HP117" s="89"/>
      <c r="HQ117" s="89"/>
      <c r="HR117" s="89"/>
      <c r="HS117" s="89"/>
      <c r="HT117" s="89"/>
      <c r="HU117" s="89"/>
      <c r="HV117" s="89"/>
      <c r="HW117" s="89"/>
      <c r="HX117" s="89"/>
      <c r="HY117" s="89"/>
      <c r="HZ117" s="89"/>
      <c r="IA117" s="89"/>
      <c r="IB117" s="89"/>
      <c r="IC117" s="89"/>
      <c r="ID117" s="89"/>
      <c r="IE117" s="89"/>
      <c r="IF117" s="89"/>
      <c r="IG117" s="89"/>
      <c r="IH117" s="89"/>
      <c r="II117" s="89"/>
      <c r="IJ117" s="89"/>
      <c r="IK117" s="89"/>
      <c r="IL117" s="89"/>
      <c r="IM117" s="89"/>
      <c r="IN117" s="89"/>
      <c r="IO117" s="89"/>
      <c r="IP117" s="89"/>
      <c r="IQ117" s="89"/>
      <c r="IR117" s="89"/>
      <c r="IS117" s="89"/>
      <c r="IT117" s="89"/>
      <c r="IU117" s="89"/>
      <c r="IV117" s="89"/>
      <c r="IW117" s="89"/>
      <c r="IX117" s="89"/>
      <c r="IY117" s="89"/>
      <c r="IZ117" s="89"/>
      <c r="JA117" s="89"/>
      <c r="JB117" s="89"/>
      <c r="JC117" s="89"/>
      <c r="JD117" s="89"/>
      <c r="JE117" s="89"/>
      <c r="JF117" s="89"/>
      <c r="JG117" s="89"/>
      <c r="JH117" s="89"/>
      <c r="JI117" s="89"/>
      <c r="JJ117" s="89"/>
      <c r="JK117" s="89"/>
      <c r="JL117" s="89"/>
      <c r="JM117" s="89"/>
      <c r="JN117" s="89"/>
      <c r="JO117" s="89"/>
      <c r="JP117" s="89"/>
      <c r="JQ117" s="89"/>
      <c r="JR117" s="89"/>
      <c r="JS117" s="89"/>
      <c r="JT117" s="89"/>
      <c r="JU117" s="89"/>
      <c r="JV117" s="89"/>
      <c r="JW117" s="89"/>
      <c r="JX117" s="89"/>
      <c r="JY117" s="89"/>
      <c r="JZ117" s="89"/>
      <c r="KA117" s="89"/>
      <c r="KB117" s="89"/>
      <c r="KC117" s="89"/>
      <c r="KD117" s="89"/>
      <c r="KE117" s="89"/>
      <c r="KF117" s="89"/>
      <c r="KG117" s="89"/>
      <c r="KH117" s="89"/>
      <c r="KI117" s="89"/>
      <c r="KJ117" s="89"/>
      <c r="KK117" s="89"/>
      <c r="KL117" s="89"/>
      <c r="KM117" s="89"/>
      <c r="KN117" s="89"/>
      <c r="KO117" s="89"/>
      <c r="KP117" s="89"/>
      <c r="KQ117" s="89"/>
      <c r="KR117" s="89"/>
      <c r="KS117" s="89"/>
      <c r="KT117" s="89"/>
      <c r="KU117" s="89"/>
      <c r="KV117" s="89"/>
      <c r="KW117" s="89"/>
      <c r="KX117" s="89"/>
      <c r="KY117" s="89"/>
      <c r="KZ117" s="89"/>
      <c r="LA117" s="89"/>
      <c r="LB117" s="89"/>
      <c r="LC117" s="89"/>
      <c r="LD117" s="89"/>
      <c r="LE117" s="89"/>
      <c r="LF117" s="89"/>
      <c r="LG117" s="89"/>
      <c r="LH117" s="89"/>
      <c r="LI117" s="89"/>
      <c r="LJ117" s="89"/>
      <c r="LK117" s="89"/>
      <c r="LL117" s="89"/>
      <c r="LM117" s="89"/>
      <c r="LN117" s="89"/>
      <c r="LO117" s="89"/>
      <c r="LP117" s="89"/>
      <c r="LQ117" s="89"/>
      <c r="LR117" s="89"/>
      <c r="LS117" s="89"/>
      <c r="LT117" s="89"/>
    </row>
    <row r="118" spans="1:332" s="29" customFormat="1" x14ac:dyDescent="0.35">
      <c r="A118" s="89"/>
      <c r="B118" s="90"/>
      <c r="C118" s="90"/>
      <c r="D118" s="91"/>
      <c r="E118" s="89"/>
      <c r="F118" s="89"/>
      <c r="G118" s="110"/>
      <c r="M118" s="85"/>
      <c r="N118" s="85"/>
      <c r="O118" s="91"/>
      <c r="P118" s="91"/>
      <c r="Q118" s="92"/>
      <c r="R118" s="92"/>
      <c r="S118" s="89"/>
      <c r="T118" s="89"/>
      <c r="U118" s="89"/>
      <c r="V118" s="89"/>
      <c r="Y118" s="89"/>
      <c r="AA118" s="89"/>
      <c r="AB118" s="89"/>
      <c r="AC118" s="89"/>
      <c r="AD118" s="89"/>
      <c r="AE118"/>
      <c r="AF118" s="89"/>
      <c r="AG118" s="89"/>
      <c r="AH118" s="89"/>
      <c r="AI118" s="89"/>
      <c r="AJ118" s="89"/>
      <c r="AK118" s="89"/>
      <c r="AL118" s="89"/>
      <c r="AM118" s="89"/>
      <c r="AN118" s="89"/>
      <c r="AO118" s="89"/>
      <c r="AP118" s="89"/>
      <c r="AQ118" s="89"/>
      <c r="AR118" s="89"/>
      <c r="AS118" s="89"/>
      <c r="AT118" s="89"/>
      <c r="AU118" s="89"/>
      <c r="AV118" s="89"/>
      <c r="AW118" s="89"/>
      <c r="AX118" s="89"/>
      <c r="AY118" s="89"/>
      <c r="AZ118" s="89"/>
      <c r="BA118" s="89"/>
      <c r="BB118" s="89"/>
      <c r="BC118" s="89"/>
      <c r="BD118" s="89"/>
      <c r="BE118" s="89"/>
      <c r="BF118" s="89"/>
      <c r="BG118" s="89"/>
      <c r="BH118" s="89"/>
      <c r="BI118" s="89"/>
      <c r="BJ118" s="89"/>
      <c r="BK118" s="89"/>
      <c r="BL118" s="89"/>
      <c r="BM118" s="89"/>
      <c r="BN118" s="89"/>
      <c r="BO118" s="89"/>
      <c r="BP118" s="89"/>
      <c r="BQ118" s="89"/>
      <c r="BR118" s="89"/>
      <c r="BS118" s="89"/>
      <c r="BT118" s="89"/>
      <c r="BU118" s="89"/>
      <c r="BV118" s="89"/>
      <c r="BW118" s="89"/>
      <c r="BX118" s="89"/>
      <c r="BY118" s="89"/>
      <c r="BZ118" s="89"/>
      <c r="CA118" s="89"/>
      <c r="CB118" s="89"/>
      <c r="CC118" s="89"/>
      <c r="CD118" s="89"/>
      <c r="CE118" s="89"/>
      <c r="CF118" s="89"/>
      <c r="CG118" s="89"/>
      <c r="CH118" s="89"/>
      <c r="CI118" s="89"/>
      <c r="CJ118" s="89"/>
      <c r="CK118" s="89"/>
      <c r="CL118" s="89"/>
      <c r="CM118" s="89"/>
      <c r="CN118" s="89"/>
      <c r="CO118" s="89"/>
      <c r="CP118" s="89"/>
      <c r="CQ118" s="89"/>
      <c r="CR118" s="89"/>
      <c r="CS118" s="89"/>
      <c r="CT118" s="89"/>
      <c r="CU118" s="89"/>
      <c r="CV118" s="89"/>
      <c r="CW118" s="89"/>
      <c r="CX118" s="89"/>
      <c r="CY118" s="89"/>
      <c r="CZ118" s="89"/>
      <c r="DA118" s="89"/>
      <c r="DB118" s="89"/>
      <c r="DC118" s="89"/>
      <c r="DD118" s="89"/>
      <c r="DE118" s="89"/>
      <c r="DF118" s="89"/>
      <c r="DG118" s="89"/>
      <c r="DH118" s="89"/>
      <c r="DI118" s="89"/>
      <c r="DJ118" s="89"/>
      <c r="DK118" s="89"/>
      <c r="DL118" s="89"/>
      <c r="DM118" s="89"/>
      <c r="DN118" s="89"/>
      <c r="DO118" s="89"/>
      <c r="DP118" s="89"/>
      <c r="DQ118" s="89"/>
      <c r="DR118" s="89"/>
      <c r="DS118" s="89"/>
      <c r="DT118" s="89"/>
      <c r="DU118" s="89"/>
      <c r="DV118" s="89"/>
      <c r="DW118" s="89"/>
      <c r="DX118" s="89"/>
      <c r="DY118" s="89"/>
      <c r="DZ118" s="89"/>
      <c r="EA118" s="89"/>
      <c r="EB118" s="89"/>
      <c r="EC118" s="89"/>
      <c r="ED118" s="89"/>
      <c r="EE118" s="89"/>
      <c r="EF118" s="89"/>
      <c r="EG118" s="89"/>
      <c r="EH118" s="89"/>
      <c r="EI118" s="89"/>
      <c r="EJ118" s="89"/>
      <c r="EK118" s="89"/>
      <c r="EL118" s="89"/>
      <c r="EM118" s="89"/>
      <c r="EN118" s="89"/>
      <c r="EO118" s="89"/>
      <c r="EP118" s="89"/>
      <c r="EQ118" s="89"/>
      <c r="ER118" s="89"/>
      <c r="ES118" s="89"/>
      <c r="ET118" s="89"/>
      <c r="EU118" s="89"/>
      <c r="EV118" s="89"/>
      <c r="EW118" s="89"/>
      <c r="EX118" s="89"/>
      <c r="EY118" s="89"/>
      <c r="EZ118" s="89"/>
      <c r="FA118" s="89"/>
      <c r="FB118" s="89"/>
      <c r="FC118" s="89"/>
      <c r="FD118" s="89"/>
      <c r="FE118" s="89"/>
      <c r="FF118" s="89"/>
      <c r="FG118" s="89"/>
      <c r="FH118" s="89"/>
      <c r="FI118" s="89"/>
      <c r="FJ118" s="89"/>
      <c r="FK118" s="89"/>
      <c r="FL118" s="89"/>
      <c r="FM118" s="89"/>
      <c r="FN118" s="89"/>
      <c r="FO118" s="89"/>
      <c r="FP118" s="89"/>
      <c r="FQ118" s="89"/>
      <c r="FR118" s="89"/>
      <c r="FS118" s="89"/>
      <c r="FT118" s="89"/>
      <c r="FU118" s="89"/>
      <c r="FV118" s="89"/>
      <c r="FW118" s="89"/>
      <c r="FX118" s="89"/>
      <c r="FY118" s="89"/>
      <c r="FZ118" s="89"/>
      <c r="GA118" s="89"/>
      <c r="GB118" s="89"/>
      <c r="GC118" s="89"/>
      <c r="GD118" s="89"/>
      <c r="GE118" s="89"/>
      <c r="GF118" s="89"/>
      <c r="GG118" s="89"/>
      <c r="GH118" s="89"/>
      <c r="GI118" s="89"/>
      <c r="GJ118" s="89"/>
      <c r="GK118" s="89"/>
      <c r="GL118" s="89"/>
      <c r="GM118" s="89"/>
      <c r="GN118" s="89"/>
      <c r="GO118" s="89"/>
      <c r="GP118" s="89"/>
      <c r="GQ118" s="89"/>
      <c r="GR118" s="89"/>
      <c r="GS118" s="89"/>
      <c r="GT118" s="89"/>
      <c r="GU118" s="89"/>
      <c r="GV118" s="89"/>
      <c r="GW118" s="89"/>
      <c r="GX118" s="89"/>
      <c r="GY118" s="89"/>
      <c r="GZ118" s="89"/>
      <c r="HA118" s="89"/>
      <c r="HB118" s="89"/>
      <c r="HC118" s="89"/>
      <c r="HD118" s="89"/>
      <c r="HE118" s="89"/>
      <c r="HF118" s="89"/>
      <c r="HG118" s="89"/>
      <c r="HH118" s="89"/>
      <c r="HI118" s="89"/>
      <c r="HJ118" s="89"/>
      <c r="HK118" s="89"/>
      <c r="HL118" s="89"/>
      <c r="HM118" s="89"/>
      <c r="HN118" s="89"/>
      <c r="HO118" s="89"/>
      <c r="HP118" s="89"/>
      <c r="HQ118" s="89"/>
      <c r="HR118" s="89"/>
      <c r="HS118" s="89"/>
      <c r="HT118" s="89"/>
      <c r="HU118" s="89"/>
      <c r="HV118" s="89"/>
      <c r="HW118" s="89"/>
      <c r="HX118" s="89"/>
      <c r="HY118" s="89"/>
      <c r="HZ118" s="89"/>
      <c r="IA118" s="89"/>
      <c r="IB118" s="89"/>
      <c r="IC118" s="89"/>
      <c r="ID118" s="89"/>
      <c r="IE118" s="89"/>
      <c r="IF118" s="89"/>
      <c r="IG118" s="89"/>
      <c r="IH118" s="89"/>
      <c r="II118" s="89"/>
      <c r="IJ118" s="89"/>
      <c r="IK118" s="89"/>
      <c r="IL118" s="89"/>
      <c r="IM118" s="89"/>
      <c r="IN118" s="89"/>
      <c r="IO118" s="89"/>
      <c r="IP118" s="89"/>
      <c r="IQ118" s="89"/>
      <c r="IR118" s="89"/>
      <c r="IS118" s="89"/>
      <c r="IT118" s="89"/>
      <c r="IU118" s="89"/>
      <c r="IV118" s="89"/>
      <c r="IW118" s="89"/>
      <c r="IX118" s="89"/>
      <c r="IY118" s="89"/>
      <c r="IZ118" s="89"/>
      <c r="JA118" s="89"/>
      <c r="JB118" s="89"/>
      <c r="JC118" s="89"/>
      <c r="JD118" s="89"/>
      <c r="JE118" s="89"/>
      <c r="JF118" s="89"/>
      <c r="JG118" s="89"/>
      <c r="JH118" s="89"/>
      <c r="JI118" s="89"/>
      <c r="JJ118" s="89"/>
      <c r="JK118" s="89"/>
      <c r="JL118" s="89"/>
      <c r="JM118" s="89"/>
      <c r="JN118" s="89"/>
      <c r="JO118" s="89"/>
      <c r="JP118" s="89"/>
      <c r="JQ118" s="89"/>
      <c r="JR118" s="89"/>
      <c r="JS118" s="89"/>
      <c r="JT118" s="89"/>
      <c r="JU118" s="89"/>
      <c r="JV118" s="89"/>
      <c r="JW118" s="89"/>
      <c r="JX118" s="89"/>
      <c r="JY118" s="89"/>
      <c r="JZ118" s="89"/>
      <c r="KA118" s="89"/>
      <c r="KB118" s="89"/>
      <c r="KC118" s="89"/>
      <c r="KD118" s="89"/>
      <c r="KE118" s="89"/>
      <c r="KF118" s="89"/>
      <c r="KG118" s="89"/>
      <c r="KH118" s="89"/>
      <c r="KI118" s="89"/>
      <c r="KJ118" s="89"/>
      <c r="KK118" s="89"/>
      <c r="KL118" s="89"/>
      <c r="KM118" s="89"/>
      <c r="KN118" s="89"/>
      <c r="KO118" s="89"/>
      <c r="KP118" s="89"/>
      <c r="KQ118" s="89"/>
      <c r="KR118" s="89"/>
      <c r="KS118" s="89"/>
      <c r="KT118" s="89"/>
      <c r="KU118" s="89"/>
      <c r="KV118" s="89"/>
      <c r="KW118" s="89"/>
      <c r="KX118" s="89"/>
      <c r="KY118" s="89"/>
      <c r="KZ118" s="89"/>
      <c r="LA118" s="89"/>
      <c r="LB118" s="89"/>
      <c r="LC118" s="89"/>
      <c r="LD118" s="89"/>
      <c r="LE118" s="89"/>
      <c r="LF118" s="89"/>
      <c r="LG118" s="89"/>
      <c r="LH118" s="89"/>
      <c r="LI118" s="89"/>
      <c r="LJ118" s="89"/>
      <c r="LK118" s="89"/>
      <c r="LL118" s="89"/>
      <c r="LM118" s="89"/>
      <c r="LN118" s="89"/>
      <c r="LO118" s="89"/>
      <c r="LP118" s="89"/>
      <c r="LQ118" s="89"/>
      <c r="LR118" s="89"/>
      <c r="LS118" s="89"/>
      <c r="LT118" s="89"/>
    </row>
    <row r="119" spans="1:332" s="29" customFormat="1" x14ac:dyDescent="0.35">
      <c r="A119" s="89"/>
      <c r="B119" s="90"/>
      <c r="C119" s="90"/>
      <c r="D119" s="91"/>
      <c r="E119" s="89"/>
      <c r="F119" s="89"/>
      <c r="G119" s="110"/>
      <c r="M119" s="85"/>
      <c r="N119" s="85"/>
      <c r="O119" s="91"/>
      <c r="P119" s="91"/>
      <c r="Q119" s="92"/>
      <c r="R119" s="92"/>
      <c r="S119" s="89"/>
      <c r="T119" s="89"/>
      <c r="U119" s="89"/>
      <c r="V119" s="89"/>
      <c r="Y119" s="89"/>
      <c r="AA119" s="89"/>
      <c r="AB119" s="89"/>
      <c r="AC119" s="89"/>
      <c r="AD119" s="89"/>
      <c r="AE119"/>
      <c r="AF119" s="89"/>
      <c r="AG119" s="89"/>
      <c r="AH119" s="89"/>
      <c r="AI119" s="89"/>
      <c r="AJ119" s="89"/>
      <c r="AK119" s="89"/>
      <c r="AL119" s="89"/>
      <c r="AM119" s="89"/>
      <c r="AN119" s="89"/>
      <c r="AO119" s="89"/>
      <c r="AP119" s="89"/>
      <c r="AQ119" s="89"/>
      <c r="AR119" s="89"/>
      <c r="AS119" s="89"/>
      <c r="AT119" s="89"/>
      <c r="AU119" s="89"/>
      <c r="AV119" s="89"/>
      <c r="AW119" s="89"/>
      <c r="AX119" s="89"/>
      <c r="AY119" s="89"/>
      <c r="AZ119" s="89"/>
      <c r="BA119" s="89"/>
      <c r="BB119" s="89"/>
      <c r="BC119" s="89"/>
      <c r="BD119" s="89"/>
      <c r="BE119" s="89"/>
      <c r="BF119" s="89"/>
      <c r="BG119" s="89"/>
      <c r="BH119" s="89"/>
      <c r="BI119" s="89"/>
      <c r="BJ119" s="89"/>
      <c r="BK119" s="89"/>
      <c r="BL119" s="89"/>
      <c r="BM119" s="89"/>
      <c r="BN119" s="89"/>
      <c r="BO119" s="89"/>
      <c r="BP119" s="89"/>
      <c r="BQ119" s="89"/>
      <c r="BR119" s="89"/>
      <c r="BS119" s="89"/>
      <c r="BT119" s="89"/>
      <c r="BU119" s="89"/>
      <c r="BV119" s="89"/>
      <c r="BW119" s="89"/>
      <c r="BX119" s="89"/>
      <c r="BY119" s="89"/>
      <c r="BZ119" s="89"/>
      <c r="CA119" s="89"/>
      <c r="CB119" s="89"/>
      <c r="CC119" s="89"/>
      <c r="CD119" s="89"/>
      <c r="CE119" s="89"/>
      <c r="CF119" s="89"/>
      <c r="CG119" s="89"/>
      <c r="CH119" s="89"/>
      <c r="CI119" s="89"/>
      <c r="CJ119" s="89"/>
      <c r="CK119" s="89"/>
      <c r="CL119" s="89"/>
      <c r="CM119" s="89"/>
      <c r="CN119" s="89"/>
      <c r="CO119" s="89"/>
      <c r="CP119" s="89"/>
      <c r="CQ119" s="89"/>
      <c r="CR119" s="89"/>
      <c r="CS119" s="89"/>
      <c r="CT119" s="89"/>
      <c r="CU119" s="89"/>
      <c r="CV119" s="89"/>
      <c r="CW119" s="89"/>
      <c r="CX119" s="89"/>
      <c r="CY119" s="89"/>
      <c r="CZ119" s="89"/>
      <c r="DA119" s="89"/>
      <c r="DB119" s="89"/>
      <c r="DC119" s="89"/>
      <c r="DD119" s="89"/>
      <c r="DE119" s="89"/>
      <c r="DF119" s="89"/>
      <c r="DG119" s="89"/>
      <c r="DH119" s="89"/>
      <c r="DI119" s="89"/>
      <c r="DJ119" s="89"/>
      <c r="DK119" s="89"/>
      <c r="DL119" s="89"/>
      <c r="DM119" s="89"/>
      <c r="DN119" s="89"/>
      <c r="DO119" s="89"/>
      <c r="DP119" s="89"/>
      <c r="DQ119" s="89"/>
      <c r="DR119" s="89"/>
      <c r="DS119" s="89"/>
      <c r="DT119" s="89"/>
      <c r="DU119" s="89"/>
      <c r="DV119" s="89"/>
      <c r="DW119" s="89"/>
      <c r="DX119" s="89"/>
      <c r="DY119" s="89"/>
      <c r="DZ119" s="89"/>
      <c r="EA119" s="89"/>
      <c r="EB119" s="89"/>
      <c r="EC119" s="89"/>
      <c r="ED119" s="89"/>
      <c r="EE119" s="89"/>
      <c r="EF119" s="89"/>
      <c r="EG119" s="89"/>
      <c r="EH119" s="89"/>
      <c r="EI119" s="89"/>
      <c r="EJ119" s="89"/>
      <c r="EK119" s="89"/>
      <c r="EL119" s="89"/>
      <c r="EM119" s="89"/>
      <c r="EN119" s="89"/>
      <c r="EO119" s="89"/>
      <c r="EP119" s="89"/>
      <c r="EQ119" s="89"/>
      <c r="ER119" s="89"/>
      <c r="ES119" s="89"/>
      <c r="ET119" s="89"/>
      <c r="EU119" s="89"/>
      <c r="EV119" s="89"/>
      <c r="EW119" s="89"/>
      <c r="EX119" s="89"/>
      <c r="EY119" s="89"/>
      <c r="EZ119" s="89"/>
      <c r="FA119" s="89"/>
      <c r="FB119" s="89"/>
      <c r="FC119" s="89"/>
      <c r="FD119" s="89"/>
      <c r="FE119" s="89"/>
      <c r="FF119" s="89"/>
      <c r="FG119" s="89"/>
      <c r="FH119" s="89"/>
      <c r="FI119" s="89"/>
      <c r="FJ119" s="89"/>
      <c r="FK119" s="89"/>
      <c r="FL119" s="89"/>
      <c r="FM119" s="89"/>
      <c r="FN119" s="89"/>
      <c r="FO119" s="89"/>
      <c r="FP119" s="89"/>
      <c r="FQ119" s="89"/>
      <c r="FR119" s="89"/>
      <c r="FS119" s="89"/>
      <c r="FT119" s="89"/>
      <c r="FU119" s="89"/>
      <c r="FV119" s="89"/>
      <c r="FW119" s="89"/>
      <c r="FX119" s="89"/>
      <c r="FY119" s="89"/>
      <c r="FZ119" s="89"/>
      <c r="GA119" s="89"/>
      <c r="GB119" s="89"/>
      <c r="GC119" s="89"/>
      <c r="GD119" s="89"/>
      <c r="GE119" s="89"/>
      <c r="GF119" s="89"/>
      <c r="GG119" s="89"/>
      <c r="GH119" s="89"/>
      <c r="GI119" s="89"/>
      <c r="GJ119" s="89"/>
      <c r="GK119" s="89"/>
      <c r="GL119" s="89"/>
      <c r="GM119" s="89"/>
      <c r="GN119" s="89"/>
      <c r="GO119" s="89"/>
      <c r="GP119" s="89"/>
      <c r="GQ119" s="89"/>
      <c r="GR119" s="89"/>
      <c r="GS119" s="89"/>
      <c r="GT119" s="89"/>
      <c r="GU119" s="89"/>
      <c r="GV119" s="89"/>
      <c r="GW119" s="89"/>
      <c r="GX119" s="89"/>
      <c r="GY119" s="89"/>
      <c r="GZ119" s="89"/>
      <c r="HA119" s="89"/>
      <c r="HB119" s="89"/>
      <c r="HC119" s="89"/>
      <c r="HD119" s="89"/>
      <c r="HE119" s="89"/>
      <c r="HF119" s="89"/>
      <c r="HG119" s="89"/>
      <c r="HH119" s="89"/>
      <c r="HI119" s="89"/>
      <c r="HJ119" s="89"/>
      <c r="HK119" s="89"/>
      <c r="HL119" s="89"/>
      <c r="HM119" s="89"/>
      <c r="HN119" s="89"/>
      <c r="HO119" s="89"/>
      <c r="HP119" s="89"/>
      <c r="HQ119" s="89"/>
      <c r="HR119" s="89"/>
      <c r="HS119" s="89"/>
      <c r="HT119" s="89"/>
      <c r="HU119" s="89"/>
      <c r="HV119" s="89"/>
      <c r="HW119" s="89"/>
      <c r="HX119" s="89"/>
      <c r="HY119" s="89"/>
      <c r="HZ119" s="89"/>
      <c r="IA119" s="89"/>
      <c r="IB119" s="89"/>
      <c r="IC119" s="89"/>
      <c r="ID119" s="89"/>
      <c r="IE119" s="89"/>
      <c r="IF119" s="89"/>
      <c r="IG119" s="89"/>
      <c r="IH119" s="89"/>
      <c r="II119" s="89"/>
      <c r="IJ119" s="89"/>
      <c r="IK119" s="89"/>
      <c r="IL119" s="89"/>
      <c r="IM119" s="89"/>
      <c r="IN119" s="89"/>
      <c r="IO119" s="89"/>
      <c r="IP119" s="89"/>
      <c r="IQ119" s="89"/>
      <c r="IR119" s="89"/>
      <c r="IS119" s="89"/>
      <c r="IT119" s="89"/>
      <c r="IU119" s="89"/>
      <c r="IV119" s="89"/>
      <c r="IW119" s="89"/>
      <c r="IX119" s="89"/>
      <c r="IY119" s="89"/>
      <c r="IZ119" s="89"/>
      <c r="JA119" s="89"/>
      <c r="JB119" s="89"/>
      <c r="JC119" s="89"/>
      <c r="JD119" s="89"/>
      <c r="JE119" s="89"/>
      <c r="JF119" s="89"/>
      <c r="JG119" s="89"/>
      <c r="JH119" s="89"/>
      <c r="JI119" s="89"/>
      <c r="JJ119" s="89"/>
      <c r="JK119" s="89"/>
      <c r="JL119" s="89"/>
      <c r="JM119" s="89"/>
      <c r="JN119" s="89"/>
      <c r="JO119" s="89"/>
      <c r="JP119" s="89"/>
      <c r="JQ119" s="89"/>
      <c r="JR119" s="89"/>
      <c r="JS119" s="89"/>
      <c r="JT119" s="89"/>
      <c r="JU119" s="89"/>
      <c r="JV119" s="89"/>
      <c r="JW119" s="89"/>
      <c r="JX119" s="89"/>
      <c r="JY119" s="89"/>
      <c r="JZ119" s="89"/>
      <c r="KA119" s="89"/>
      <c r="KB119" s="89"/>
      <c r="KC119" s="89"/>
      <c r="KD119" s="89"/>
      <c r="KE119" s="89"/>
      <c r="KF119" s="89"/>
      <c r="KG119" s="89"/>
      <c r="KH119" s="89"/>
      <c r="KI119" s="89"/>
      <c r="KJ119" s="89"/>
      <c r="KK119" s="89"/>
      <c r="KL119" s="89"/>
      <c r="KM119" s="89"/>
      <c r="KN119" s="89"/>
      <c r="KO119" s="89"/>
      <c r="KP119" s="89"/>
      <c r="KQ119" s="89"/>
      <c r="KR119" s="89"/>
      <c r="KS119" s="89"/>
      <c r="KT119" s="89"/>
      <c r="KU119" s="89"/>
      <c r="KV119" s="89"/>
      <c r="KW119" s="89"/>
      <c r="KX119" s="89"/>
      <c r="KY119" s="89"/>
      <c r="KZ119" s="89"/>
      <c r="LA119" s="89"/>
      <c r="LB119" s="89"/>
      <c r="LC119" s="89"/>
      <c r="LD119" s="89"/>
      <c r="LE119" s="89"/>
      <c r="LF119" s="89"/>
      <c r="LG119" s="89"/>
      <c r="LH119" s="89"/>
      <c r="LI119" s="89"/>
      <c r="LJ119" s="89"/>
      <c r="LK119" s="89"/>
      <c r="LL119" s="89"/>
      <c r="LM119" s="89"/>
      <c r="LN119" s="89"/>
      <c r="LO119" s="89"/>
      <c r="LP119" s="89"/>
      <c r="LQ119" s="89"/>
      <c r="LR119" s="89"/>
      <c r="LS119" s="89"/>
      <c r="LT119" s="89"/>
    </row>
    <row r="120" spans="1:332" s="29" customFormat="1" x14ac:dyDescent="0.35">
      <c r="A120" s="89"/>
      <c r="B120" s="90"/>
      <c r="C120" s="90"/>
      <c r="D120" s="91"/>
      <c r="E120" s="89"/>
      <c r="F120" s="89"/>
      <c r="G120" s="110"/>
      <c r="M120" s="85"/>
      <c r="N120" s="85"/>
      <c r="O120" s="91"/>
      <c r="P120" s="91"/>
      <c r="Q120" s="92"/>
      <c r="R120" s="92"/>
      <c r="S120" s="89"/>
      <c r="T120" s="89"/>
      <c r="U120" s="89"/>
      <c r="V120" s="89"/>
      <c r="Y120" s="89"/>
      <c r="AA120" s="89"/>
      <c r="AB120" s="89"/>
      <c r="AC120" s="89"/>
      <c r="AD120" s="89"/>
      <c r="AE120"/>
      <c r="AF120" s="89"/>
      <c r="AG120" s="89"/>
      <c r="AH120" s="89"/>
      <c r="AI120" s="89"/>
      <c r="AJ120" s="89"/>
      <c r="AK120" s="89"/>
      <c r="AL120" s="89"/>
      <c r="AM120" s="89"/>
      <c r="AN120" s="89"/>
      <c r="AO120" s="89"/>
      <c r="AP120" s="89"/>
      <c r="AQ120" s="89"/>
      <c r="AR120" s="89"/>
      <c r="AS120" s="89"/>
      <c r="AT120" s="89"/>
      <c r="AU120" s="89"/>
      <c r="AV120" s="89"/>
      <c r="AW120" s="89"/>
      <c r="AX120" s="89"/>
      <c r="AY120" s="89"/>
      <c r="AZ120" s="89"/>
      <c r="BA120" s="89"/>
      <c r="BB120" s="89"/>
      <c r="BC120" s="89"/>
      <c r="BD120" s="89"/>
      <c r="BE120" s="89"/>
      <c r="BF120" s="89"/>
      <c r="BG120" s="89"/>
      <c r="BH120" s="89"/>
      <c r="BI120" s="89"/>
      <c r="BJ120" s="89"/>
      <c r="BK120" s="89"/>
      <c r="BL120" s="89"/>
      <c r="BM120" s="89"/>
      <c r="BN120" s="89"/>
      <c r="BO120" s="89"/>
      <c r="BP120" s="89"/>
      <c r="BQ120" s="89"/>
      <c r="BR120" s="89"/>
      <c r="BS120" s="89"/>
      <c r="BT120" s="89"/>
      <c r="BU120" s="89"/>
      <c r="BV120" s="89"/>
      <c r="BW120" s="89"/>
      <c r="BX120" s="89"/>
      <c r="BY120" s="89"/>
      <c r="BZ120" s="89"/>
      <c r="CA120" s="89"/>
      <c r="CB120" s="89"/>
      <c r="CC120" s="89"/>
      <c r="CD120" s="89"/>
      <c r="CE120" s="89"/>
      <c r="CF120" s="89"/>
      <c r="CG120" s="89"/>
      <c r="CH120" s="89"/>
      <c r="CI120" s="89"/>
      <c r="CJ120" s="89"/>
      <c r="CK120" s="89"/>
      <c r="CL120" s="89"/>
      <c r="CM120" s="89"/>
      <c r="CN120" s="89"/>
      <c r="CO120" s="89"/>
      <c r="CP120" s="89"/>
      <c r="CQ120" s="89"/>
      <c r="CR120" s="89"/>
      <c r="CS120" s="89"/>
      <c r="CT120" s="89"/>
      <c r="CU120" s="89"/>
      <c r="CV120" s="89"/>
      <c r="CW120" s="89"/>
      <c r="CX120" s="89"/>
      <c r="CY120" s="89"/>
      <c r="CZ120" s="89"/>
      <c r="DA120" s="89"/>
      <c r="DB120" s="89"/>
      <c r="DC120" s="89"/>
      <c r="DD120" s="89"/>
      <c r="DE120" s="89"/>
      <c r="DF120" s="89"/>
      <c r="DG120" s="89"/>
      <c r="DH120" s="89"/>
      <c r="DI120" s="89"/>
      <c r="DJ120" s="89"/>
      <c r="DK120" s="89"/>
      <c r="DL120" s="89"/>
      <c r="DM120" s="89"/>
      <c r="DN120" s="89"/>
      <c r="DO120" s="89"/>
      <c r="DP120" s="89"/>
      <c r="DQ120" s="89"/>
      <c r="DR120" s="89"/>
      <c r="DS120" s="89"/>
      <c r="DT120" s="89"/>
      <c r="DU120" s="89"/>
      <c r="DV120" s="89"/>
      <c r="DW120" s="89"/>
      <c r="DX120" s="89"/>
      <c r="DY120" s="89"/>
      <c r="DZ120" s="89"/>
      <c r="EA120" s="89"/>
      <c r="EB120" s="89"/>
      <c r="EC120" s="89"/>
      <c r="ED120" s="89"/>
      <c r="EE120" s="89"/>
      <c r="EF120" s="89"/>
      <c r="EG120" s="89"/>
      <c r="EH120" s="89"/>
      <c r="EI120" s="89"/>
      <c r="EJ120" s="89"/>
      <c r="EK120" s="89"/>
      <c r="EL120" s="89"/>
      <c r="EM120" s="89"/>
      <c r="EN120" s="89"/>
      <c r="EO120" s="89"/>
      <c r="EP120" s="89"/>
      <c r="EQ120" s="89"/>
      <c r="ER120" s="89"/>
      <c r="ES120" s="89"/>
      <c r="ET120" s="89"/>
      <c r="EU120" s="89"/>
      <c r="EV120" s="89"/>
      <c r="EW120" s="89"/>
      <c r="EX120" s="89"/>
      <c r="EY120" s="89"/>
      <c r="EZ120" s="89"/>
      <c r="FA120" s="89"/>
      <c r="FB120" s="89"/>
      <c r="FC120" s="89"/>
      <c r="FD120" s="89"/>
      <c r="FE120" s="89"/>
      <c r="FF120" s="89"/>
      <c r="FG120" s="89"/>
      <c r="FH120" s="89"/>
      <c r="FI120" s="89"/>
      <c r="FJ120" s="89"/>
      <c r="FK120" s="89"/>
      <c r="FL120" s="89"/>
      <c r="FM120" s="89"/>
      <c r="FN120" s="89"/>
      <c r="FO120" s="89"/>
      <c r="FP120" s="89"/>
      <c r="FQ120" s="89"/>
      <c r="FR120" s="89"/>
      <c r="FS120" s="89"/>
      <c r="FT120" s="89"/>
      <c r="FU120" s="89"/>
      <c r="FV120" s="89"/>
      <c r="FW120" s="89"/>
      <c r="FX120" s="89"/>
      <c r="FY120" s="89"/>
      <c r="FZ120" s="89"/>
      <c r="GA120" s="89"/>
      <c r="GB120" s="89"/>
      <c r="GC120" s="89"/>
      <c r="GD120" s="89"/>
      <c r="GE120" s="89"/>
      <c r="GF120" s="89"/>
      <c r="GG120" s="89"/>
      <c r="GH120" s="89"/>
      <c r="GI120" s="89"/>
      <c r="GJ120" s="89"/>
      <c r="GK120" s="89"/>
      <c r="GL120" s="89"/>
      <c r="GM120" s="89"/>
      <c r="GN120" s="89"/>
      <c r="GO120" s="89"/>
      <c r="GP120" s="89"/>
      <c r="GQ120" s="89"/>
      <c r="GR120" s="89"/>
      <c r="GS120" s="89"/>
      <c r="GT120" s="89"/>
      <c r="GU120" s="89"/>
      <c r="GV120" s="89"/>
      <c r="GW120" s="89"/>
      <c r="GX120" s="89"/>
      <c r="GY120" s="89"/>
      <c r="GZ120" s="89"/>
      <c r="HA120" s="89"/>
      <c r="HB120" s="89"/>
      <c r="HC120" s="89"/>
      <c r="HD120" s="89"/>
      <c r="HE120" s="89"/>
      <c r="HF120" s="89"/>
      <c r="HG120" s="89"/>
      <c r="HH120" s="89"/>
      <c r="HI120" s="89"/>
      <c r="HJ120" s="89"/>
      <c r="HK120" s="89"/>
      <c r="HL120" s="89"/>
      <c r="HM120" s="89"/>
      <c r="HN120" s="89"/>
      <c r="HO120" s="89"/>
      <c r="HP120" s="89"/>
      <c r="HQ120" s="89"/>
      <c r="HR120" s="89"/>
      <c r="HS120" s="89"/>
      <c r="HT120" s="89"/>
      <c r="HU120" s="89"/>
      <c r="HV120" s="89"/>
      <c r="HW120" s="89"/>
      <c r="HX120" s="89"/>
      <c r="HY120" s="89"/>
      <c r="HZ120" s="89"/>
      <c r="IA120" s="89"/>
      <c r="IB120" s="89"/>
      <c r="IC120" s="89"/>
      <c r="ID120" s="89"/>
      <c r="IE120" s="89"/>
      <c r="IF120" s="89"/>
      <c r="IG120" s="89"/>
      <c r="IH120" s="89"/>
      <c r="II120" s="89"/>
      <c r="IJ120" s="89"/>
      <c r="IK120" s="89"/>
      <c r="IL120" s="89"/>
      <c r="IM120" s="89"/>
      <c r="IN120" s="89"/>
      <c r="IO120" s="89"/>
      <c r="IP120" s="89"/>
      <c r="IQ120" s="89"/>
      <c r="IR120" s="89"/>
      <c r="IS120" s="89"/>
      <c r="IT120" s="89"/>
      <c r="IU120" s="89"/>
      <c r="IV120" s="89"/>
      <c r="IW120" s="89"/>
      <c r="IX120" s="89"/>
      <c r="IY120" s="89"/>
      <c r="IZ120" s="89"/>
      <c r="JA120" s="89"/>
      <c r="JB120" s="89"/>
      <c r="JC120" s="89"/>
      <c r="JD120" s="89"/>
      <c r="JE120" s="89"/>
      <c r="JF120" s="89"/>
      <c r="JG120" s="89"/>
      <c r="JH120" s="89"/>
      <c r="JI120" s="89"/>
      <c r="JJ120" s="89"/>
      <c r="JK120" s="89"/>
      <c r="JL120" s="89"/>
      <c r="JM120" s="89"/>
      <c r="JN120" s="89"/>
      <c r="JO120" s="89"/>
      <c r="JP120" s="89"/>
      <c r="JQ120" s="89"/>
      <c r="JR120" s="89"/>
      <c r="JS120" s="89"/>
      <c r="JT120" s="89"/>
      <c r="JU120" s="89"/>
      <c r="JV120" s="89"/>
      <c r="JW120" s="89"/>
      <c r="JX120" s="89"/>
      <c r="JY120" s="89"/>
      <c r="JZ120" s="89"/>
      <c r="KA120" s="89"/>
      <c r="KB120" s="89"/>
      <c r="KC120" s="89"/>
      <c r="KD120" s="89"/>
      <c r="KE120" s="89"/>
      <c r="KF120" s="89"/>
      <c r="KG120" s="89"/>
      <c r="KH120" s="89"/>
      <c r="KI120" s="89"/>
      <c r="KJ120" s="89"/>
      <c r="KK120" s="89"/>
      <c r="KL120" s="89"/>
      <c r="KM120" s="89"/>
      <c r="KN120" s="89"/>
      <c r="KO120" s="89"/>
      <c r="KP120" s="89"/>
      <c r="KQ120" s="89"/>
      <c r="KR120" s="89"/>
      <c r="KS120" s="89"/>
      <c r="KT120" s="89"/>
      <c r="KU120" s="89"/>
      <c r="KV120" s="89"/>
      <c r="KW120" s="89"/>
      <c r="KX120" s="89"/>
      <c r="KY120" s="89"/>
      <c r="KZ120" s="89"/>
      <c r="LA120" s="89"/>
      <c r="LB120" s="89"/>
      <c r="LC120" s="89"/>
      <c r="LD120" s="89"/>
      <c r="LE120" s="89"/>
      <c r="LF120" s="89"/>
      <c r="LG120" s="89"/>
      <c r="LH120" s="89"/>
      <c r="LI120" s="89"/>
      <c r="LJ120" s="89"/>
      <c r="LK120" s="89"/>
      <c r="LL120" s="89"/>
      <c r="LM120" s="89"/>
      <c r="LN120" s="89"/>
      <c r="LO120" s="89"/>
      <c r="LP120" s="89"/>
      <c r="LQ120" s="89"/>
      <c r="LR120" s="89"/>
      <c r="LS120" s="89"/>
      <c r="LT120" s="89"/>
    </row>
    <row r="121" spans="1:332" s="29" customFormat="1" x14ac:dyDescent="0.35">
      <c r="A121" s="89"/>
      <c r="B121" s="90"/>
      <c r="C121" s="90"/>
      <c r="D121" s="91"/>
      <c r="E121" s="89"/>
      <c r="F121" s="89"/>
      <c r="G121" s="110"/>
      <c r="M121" s="85"/>
      <c r="N121" s="85"/>
      <c r="O121" s="91"/>
      <c r="P121" s="91"/>
      <c r="Q121" s="92"/>
      <c r="R121" s="92"/>
      <c r="S121" s="89"/>
      <c r="T121" s="89"/>
      <c r="U121" s="89"/>
      <c r="V121" s="89"/>
      <c r="Y121" s="89"/>
      <c r="AA121" s="89"/>
      <c r="AB121" s="89"/>
      <c r="AC121" s="89"/>
      <c r="AD121" s="89"/>
      <c r="AE121"/>
      <c r="AF121" s="89"/>
      <c r="AG121" s="89"/>
      <c r="AH121" s="89"/>
      <c r="AI121" s="89"/>
      <c r="AJ121" s="89"/>
      <c r="AK121" s="89"/>
      <c r="AL121" s="89"/>
      <c r="AM121" s="89"/>
      <c r="AN121" s="89"/>
      <c r="AO121" s="89"/>
      <c r="AP121" s="89"/>
      <c r="AQ121" s="89"/>
      <c r="AR121" s="89"/>
      <c r="AS121" s="89"/>
      <c r="AT121" s="89"/>
      <c r="AU121" s="89"/>
      <c r="AV121" s="89"/>
      <c r="AW121" s="89"/>
      <c r="AX121" s="89"/>
      <c r="AY121" s="89"/>
      <c r="AZ121" s="89"/>
      <c r="BA121" s="89"/>
      <c r="BB121" s="89"/>
      <c r="BC121" s="89"/>
      <c r="BD121" s="89"/>
      <c r="BE121" s="89"/>
      <c r="BF121" s="89"/>
      <c r="BG121" s="89"/>
      <c r="BH121" s="89"/>
      <c r="BI121" s="89"/>
      <c r="BJ121" s="89"/>
      <c r="BK121" s="89"/>
      <c r="BL121" s="89"/>
      <c r="BM121" s="89"/>
      <c r="BN121" s="89"/>
      <c r="BO121" s="89"/>
      <c r="BP121" s="89"/>
      <c r="BQ121" s="89"/>
      <c r="BR121" s="89"/>
      <c r="BS121" s="89"/>
      <c r="BT121" s="89"/>
      <c r="BU121" s="89"/>
      <c r="BV121" s="89"/>
      <c r="BW121" s="89"/>
      <c r="BX121" s="89"/>
      <c r="BY121" s="89"/>
      <c r="BZ121" s="89"/>
      <c r="CA121" s="89"/>
      <c r="CB121" s="89"/>
      <c r="CC121" s="89"/>
      <c r="CD121" s="89"/>
      <c r="CE121" s="89"/>
      <c r="CF121" s="89"/>
      <c r="CG121" s="89"/>
      <c r="CH121" s="89"/>
      <c r="CI121" s="89"/>
      <c r="CJ121" s="89"/>
      <c r="CK121" s="89"/>
      <c r="CL121" s="89"/>
      <c r="CM121" s="89"/>
      <c r="CN121" s="89"/>
      <c r="CO121" s="89"/>
      <c r="CP121" s="89"/>
      <c r="CQ121" s="89"/>
      <c r="CR121" s="89"/>
      <c r="CS121" s="89"/>
      <c r="CT121" s="89"/>
      <c r="CU121" s="89"/>
      <c r="CV121" s="89"/>
      <c r="CW121" s="89"/>
      <c r="CX121" s="89"/>
      <c r="CY121" s="89"/>
      <c r="CZ121" s="89"/>
      <c r="DA121" s="89"/>
      <c r="DB121" s="89"/>
      <c r="DC121" s="89"/>
      <c r="DD121" s="89"/>
      <c r="DE121" s="89"/>
      <c r="DF121" s="89"/>
      <c r="DG121" s="89"/>
      <c r="DH121" s="89"/>
      <c r="DI121" s="89"/>
      <c r="DJ121" s="89"/>
      <c r="DK121" s="89"/>
      <c r="DL121" s="89"/>
      <c r="DM121" s="89"/>
      <c r="DN121" s="89"/>
      <c r="DO121" s="89"/>
      <c r="DP121" s="89"/>
      <c r="DQ121" s="89"/>
      <c r="DR121" s="89"/>
      <c r="DS121" s="89"/>
      <c r="DT121" s="89"/>
      <c r="DU121" s="89"/>
      <c r="DV121" s="89"/>
      <c r="DW121" s="89"/>
      <c r="DX121" s="89"/>
      <c r="DY121" s="89"/>
      <c r="DZ121" s="89"/>
      <c r="EA121" s="89"/>
      <c r="EB121" s="89"/>
      <c r="EC121" s="89"/>
      <c r="ED121" s="89"/>
      <c r="EE121" s="89"/>
      <c r="EF121" s="89"/>
      <c r="EG121" s="89"/>
      <c r="EH121" s="89"/>
      <c r="EI121" s="89"/>
      <c r="EJ121" s="89"/>
      <c r="EK121" s="89"/>
      <c r="EL121" s="89"/>
      <c r="EM121" s="89"/>
      <c r="EN121" s="89"/>
      <c r="EO121" s="89"/>
      <c r="EP121" s="89"/>
      <c r="EQ121" s="89"/>
      <c r="ER121" s="89"/>
      <c r="ES121" s="89"/>
      <c r="ET121" s="89"/>
      <c r="EU121" s="89"/>
      <c r="EV121" s="89"/>
      <c r="EW121" s="89"/>
      <c r="EX121" s="89"/>
      <c r="EY121" s="89"/>
      <c r="EZ121" s="89"/>
      <c r="FA121" s="89"/>
      <c r="FB121" s="89"/>
      <c r="FC121" s="89"/>
      <c r="FD121" s="89"/>
      <c r="FE121" s="89"/>
      <c r="FF121" s="89"/>
      <c r="FG121" s="89"/>
      <c r="FH121" s="89"/>
      <c r="FI121" s="89"/>
      <c r="FJ121" s="89"/>
      <c r="FK121" s="89"/>
      <c r="FL121" s="89"/>
      <c r="FM121" s="89"/>
      <c r="FN121" s="89"/>
      <c r="FO121" s="89"/>
      <c r="FP121" s="89"/>
      <c r="FQ121" s="89"/>
      <c r="FR121" s="89"/>
      <c r="FS121" s="89"/>
      <c r="FT121" s="89"/>
      <c r="FU121" s="89"/>
      <c r="FV121" s="89"/>
      <c r="FW121" s="89"/>
      <c r="FX121" s="89"/>
      <c r="FY121" s="89"/>
      <c r="FZ121" s="89"/>
      <c r="GA121" s="89"/>
      <c r="GB121" s="89"/>
      <c r="GC121" s="89"/>
      <c r="GD121" s="89"/>
      <c r="GE121" s="89"/>
      <c r="GF121" s="89"/>
      <c r="GG121" s="89"/>
      <c r="GH121" s="89"/>
      <c r="GI121" s="89"/>
      <c r="GJ121" s="89"/>
      <c r="GK121" s="89"/>
      <c r="GL121" s="89"/>
      <c r="GM121" s="89"/>
      <c r="GN121" s="89"/>
      <c r="GO121" s="89"/>
      <c r="GP121" s="89"/>
      <c r="GQ121" s="89"/>
      <c r="GR121" s="89"/>
      <c r="GS121" s="89"/>
      <c r="GT121" s="89"/>
      <c r="GU121" s="89"/>
      <c r="GV121" s="89"/>
      <c r="GW121" s="89"/>
      <c r="GX121" s="89"/>
      <c r="GY121" s="89"/>
      <c r="GZ121" s="89"/>
      <c r="HA121" s="89"/>
      <c r="HB121" s="89"/>
      <c r="HC121" s="89"/>
      <c r="HD121" s="89"/>
      <c r="HE121" s="89"/>
      <c r="HF121" s="89"/>
      <c r="HG121" s="89"/>
      <c r="HH121" s="89"/>
      <c r="HI121" s="89"/>
      <c r="HJ121" s="89"/>
      <c r="HK121" s="89"/>
      <c r="HL121" s="89"/>
      <c r="HM121" s="89"/>
      <c r="HN121" s="89"/>
      <c r="HO121" s="89"/>
      <c r="HP121" s="89"/>
      <c r="HQ121" s="89"/>
      <c r="HR121" s="89"/>
      <c r="HS121" s="89"/>
      <c r="HT121" s="89"/>
      <c r="HU121" s="89"/>
      <c r="HV121" s="89"/>
      <c r="HW121" s="89"/>
      <c r="HX121" s="89"/>
      <c r="HY121" s="89"/>
      <c r="HZ121" s="89"/>
      <c r="IA121" s="89"/>
      <c r="IB121" s="89"/>
      <c r="IC121" s="89"/>
      <c r="ID121" s="89"/>
      <c r="IE121" s="89"/>
      <c r="IF121" s="89"/>
      <c r="IG121" s="89"/>
      <c r="IH121" s="89"/>
      <c r="II121" s="89"/>
      <c r="IJ121" s="89"/>
      <c r="IK121" s="89"/>
      <c r="IL121" s="89"/>
      <c r="IM121" s="89"/>
      <c r="IN121" s="89"/>
      <c r="IO121" s="89"/>
      <c r="IP121" s="89"/>
      <c r="IQ121" s="89"/>
      <c r="IR121" s="89"/>
      <c r="IS121" s="89"/>
      <c r="IT121" s="89"/>
      <c r="IU121" s="89"/>
      <c r="IV121" s="89"/>
      <c r="IW121" s="89"/>
      <c r="IX121" s="89"/>
      <c r="IY121" s="89"/>
      <c r="IZ121" s="89"/>
      <c r="JA121" s="89"/>
      <c r="JB121" s="89"/>
      <c r="JC121" s="89"/>
      <c r="JD121" s="89"/>
      <c r="JE121" s="89"/>
      <c r="JF121" s="89"/>
      <c r="JG121" s="89"/>
      <c r="JH121" s="89"/>
      <c r="JI121" s="89"/>
      <c r="JJ121" s="89"/>
      <c r="JK121" s="89"/>
      <c r="JL121" s="89"/>
      <c r="JM121" s="89"/>
      <c r="JN121" s="89"/>
      <c r="JO121" s="89"/>
      <c r="JP121" s="89"/>
      <c r="JQ121" s="89"/>
      <c r="JR121" s="89"/>
      <c r="JS121" s="89"/>
      <c r="JT121" s="89"/>
      <c r="JU121" s="89"/>
      <c r="JV121" s="89"/>
      <c r="JW121" s="89"/>
      <c r="JX121" s="89"/>
      <c r="JY121" s="89"/>
      <c r="JZ121" s="89"/>
      <c r="KA121" s="89"/>
      <c r="KB121" s="89"/>
      <c r="KC121" s="89"/>
      <c r="KD121" s="89"/>
      <c r="KE121" s="89"/>
      <c r="KF121" s="89"/>
      <c r="KG121" s="89"/>
      <c r="KH121" s="89"/>
      <c r="KI121" s="89"/>
      <c r="KJ121" s="89"/>
      <c r="KK121" s="89"/>
      <c r="KL121" s="89"/>
      <c r="KM121" s="89"/>
      <c r="KN121" s="89"/>
      <c r="KO121" s="89"/>
      <c r="KP121" s="89"/>
      <c r="KQ121" s="89"/>
      <c r="KR121" s="89"/>
      <c r="KS121" s="89"/>
      <c r="KT121" s="89"/>
      <c r="KU121" s="89"/>
      <c r="KV121" s="89"/>
      <c r="KW121" s="89"/>
      <c r="KX121" s="89"/>
      <c r="KY121" s="89"/>
      <c r="KZ121" s="89"/>
      <c r="LA121" s="89"/>
      <c r="LB121" s="89"/>
      <c r="LC121" s="89"/>
      <c r="LD121" s="89"/>
      <c r="LE121" s="89"/>
      <c r="LF121" s="89"/>
      <c r="LG121" s="89"/>
      <c r="LH121" s="89"/>
      <c r="LI121" s="89"/>
      <c r="LJ121" s="89"/>
      <c r="LK121" s="89"/>
      <c r="LL121" s="89"/>
      <c r="LM121" s="89"/>
      <c r="LN121" s="89"/>
      <c r="LO121" s="89"/>
      <c r="LP121" s="89"/>
      <c r="LQ121" s="89"/>
      <c r="LR121" s="89"/>
      <c r="LS121" s="89"/>
      <c r="LT121" s="89"/>
    </row>
    <row r="122" spans="1:332" s="29" customFormat="1" x14ac:dyDescent="0.35">
      <c r="A122" s="89"/>
      <c r="B122" s="90"/>
      <c r="C122" s="90"/>
      <c r="D122" s="91"/>
      <c r="E122" s="89"/>
      <c r="F122" s="89"/>
      <c r="G122" s="110"/>
      <c r="M122" s="85"/>
      <c r="N122" s="85"/>
      <c r="O122" s="91"/>
      <c r="P122" s="91"/>
      <c r="Q122" s="92"/>
      <c r="R122" s="92"/>
      <c r="S122" s="89"/>
      <c r="T122" s="89"/>
      <c r="U122" s="89"/>
      <c r="V122" s="89"/>
      <c r="Y122" s="89"/>
      <c r="AA122" s="89"/>
      <c r="AB122" s="89"/>
      <c r="AC122" s="89"/>
      <c r="AD122" s="89"/>
      <c r="AE122"/>
      <c r="AF122" s="89"/>
      <c r="AG122" s="89"/>
      <c r="AH122" s="89"/>
      <c r="AI122" s="89"/>
      <c r="AJ122" s="89"/>
      <c r="AK122" s="89"/>
      <c r="AL122" s="89"/>
      <c r="AM122" s="89"/>
      <c r="AN122" s="89"/>
      <c r="AO122" s="89"/>
      <c r="AP122" s="89"/>
      <c r="AQ122" s="89"/>
      <c r="AR122" s="89"/>
      <c r="AS122" s="89"/>
      <c r="AT122" s="89"/>
      <c r="AU122" s="89"/>
      <c r="AV122" s="89"/>
      <c r="AW122" s="89"/>
      <c r="AX122" s="89"/>
      <c r="AY122" s="89"/>
      <c r="AZ122" s="89"/>
      <c r="BA122" s="89"/>
      <c r="BB122" s="89"/>
      <c r="BC122" s="89"/>
      <c r="BD122" s="89"/>
      <c r="BE122" s="89"/>
      <c r="BF122" s="89"/>
      <c r="BG122" s="89"/>
      <c r="BH122" s="89"/>
      <c r="BI122" s="89"/>
      <c r="BJ122" s="89"/>
      <c r="BK122" s="89"/>
      <c r="BL122" s="89"/>
      <c r="BM122" s="89"/>
      <c r="BN122" s="89"/>
      <c r="BO122" s="89"/>
      <c r="BP122" s="89"/>
      <c r="BQ122" s="89"/>
      <c r="BR122" s="89"/>
      <c r="BS122" s="89"/>
      <c r="BT122" s="89"/>
      <c r="BU122" s="89"/>
      <c r="BV122" s="89"/>
      <c r="BW122" s="89"/>
      <c r="BX122" s="89"/>
      <c r="BY122" s="89"/>
      <c r="BZ122" s="89"/>
      <c r="CA122" s="89"/>
      <c r="CB122" s="89"/>
      <c r="CC122" s="89"/>
      <c r="CD122" s="89"/>
      <c r="CE122" s="89"/>
      <c r="CF122" s="89"/>
      <c r="CG122" s="89"/>
      <c r="CH122" s="89"/>
      <c r="CI122" s="89"/>
      <c r="CJ122" s="89"/>
      <c r="CK122" s="89"/>
      <c r="CL122" s="89"/>
      <c r="CM122" s="89"/>
      <c r="CN122" s="89"/>
      <c r="CO122" s="89"/>
      <c r="CP122" s="89"/>
      <c r="CQ122" s="89"/>
      <c r="CR122" s="89"/>
      <c r="CS122" s="89"/>
      <c r="CT122" s="89"/>
      <c r="CU122" s="89"/>
      <c r="CV122" s="89"/>
      <c r="CW122" s="89"/>
      <c r="CX122" s="89"/>
      <c r="CY122" s="89"/>
      <c r="CZ122" s="89"/>
      <c r="DA122" s="89"/>
      <c r="DB122" s="89"/>
      <c r="DC122" s="89"/>
      <c r="DD122" s="89"/>
      <c r="DE122" s="89"/>
      <c r="DF122" s="89"/>
      <c r="DG122" s="89"/>
      <c r="DH122" s="89"/>
      <c r="DI122" s="89"/>
      <c r="DJ122" s="89"/>
      <c r="DK122" s="89"/>
      <c r="DL122" s="89"/>
      <c r="DM122" s="89"/>
      <c r="DN122" s="89"/>
      <c r="DO122" s="89"/>
      <c r="DP122" s="89"/>
      <c r="DQ122" s="89"/>
      <c r="DR122" s="89"/>
      <c r="DS122" s="89"/>
      <c r="DT122" s="89"/>
      <c r="DU122" s="89"/>
      <c r="DV122" s="89"/>
      <c r="DW122" s="89"/>
      <c r="DX122" s="89"/>
      <c r="DY122" s="89"/>
      <c r="DZ122" s="89"/>
      <c r="EA122" s="89"/>
      <c r="EB122" s="89"/>
      <c r="EC122" s="89"/>
      <c r="ED122" s="89"/>
      <c r="EE122" s="89"/>
      <c r="EF122" s="89"/>
      <c r="EG122" s="89"/>
      <c r="EH122" s="89"/>
      <c r="EI122" s="89"/>
      <c r="EJ122" s="89"/>
      <c r="EK122" s="89"/>
      <c r="EL122" s="89"/>
      <c r="EM122" s="89"/>
      <c r="EN122" s="89"/>
      <c r="EO122" s="89"/>
      <c r="EP122" s="89"/>
      <c r="EQ122" s="89"/>
      <c r="ER122" s="89"/>
      <c r="ES122" s="89"/>
      <c r="ET122" s="89"/>
      <c r="EU122" s="89"/>
      <c r="EV122" s="89"/>
      <c r="EW122" s="89"/>
      <c r="EX122" s="89"/>
      <c r="EY122" s="89"/>
      <c r="EZ122" s="89"/>
      <c r="FA122" s="89"/>
      <c r="FB122" s="89"/>
      <c r="FC122" s="89"/>
      <c r="FD122" s="89"/>
      <c r="FE122" s="89"/>
      <c r="FF122" s="89"/>
      <c r="FG122" s="89"/>
      <c r="FH122" s="89"/>
      <c r="FI122" s="89"/>
      <c r="FJ122" s="89"/>
      <c r="FK122" s="89"/>
      <c r="FL122" s="89"/>
      <c r="FM122" s="89"/>
      <c r="FN122" s="89"/>
      <c r="FO122" s="89"/>
      <c r="FP122" s="89"/>
      <c r="FQ122" s="89"/>
      <c r="FR122" s="89"/>
      <c r="FS122" s="89"/>
      <c r="FT122" s="89"/>
      <c r="FU122" s="89"/>
      <c r="FV122" s="89"/>
      <c r="FW122" s="89"/>
      <c r="FX122" s="89"/>
      <c r="FY122" s="89"/>
      <c r="FZ122" s="89"/>
      <c r="GA122" s="89"/>
      <c r="GB122" s="89"/>
      <c r="GC122" s="89"/>
      <c r="GD122" s="89"/>
      <c r="GE122" s="89"/>
      <c r="GF122" s="89"/>
      <c r="GG122" s="89"/>
      <c r="GH122" s="89"/>
      <c r="GI122" s="89"/>
      <c r="GJ122" s="89"/>
      <c r="GK122" s="89"/>
      <c r="GL122" s="89"/>
      <c r="GM122" s="89"/>
      <c r="GN122" s="89"/>
      <c r="GO122" s="89"/>
      <c r="GP122" s="89"/>
      <c r="GQ122" s="89"/>
      <c r="GR122" s="89"/>
      <c r="GS122" s="89"/>
      <c r="GT122" s="89"/>
      <c r="GU122" s="89"/>
      <c r="GV122" s="89"/>
      <c r="GW122" s="89"/>
      <c r="GX122" s="89"/>
      <c r="GY122" s="89"/>
      <c r="GZ122" s="89"/>
      <c r="HA122" s="89"/>
      <c r="HB122" s="89"/>
      <c r="HC122" s="89"/>
      <c r="HD122" s="89"/>
      <c r="HE122" s="89"/>
      <c r="HF122" s="89"/>
      <c r="HG122" s="89"/>
      <c r="HH122" s="89"/>
      <c r="HI122" s="89"/>
      <c r="HJ122" s="89"/>
      <c r="HK122" s="89"/>
      <c r="HL122" s="89"/>
      <c r="HM122" s="89"/>
      <c r="HN122" s="89"/>
      <c r="HO122" s="89"/>
      <c r="HP122" s="89"/>
      <c r="HQ122" s="89"/>
      <c r="HR122" s="89"/>
      <c r="HS122" s="89"/>
      <c r="HT122" s="89"/>
      <c r="HU122" s="89"/>
      <c r="HV122" s="89"/>
      <c r="HW122" s="89"/>
      <c r="HX122" s="89"/>
      <c r="HY122" s="89"/>
      <c r="HZ122" s="89"/>
      <c r="IA122" s="89"/>
      <c r="IB122" s="89"/>
      <c r="IC122" s="89"/>
      <c r="ID122" s="89"/>
      <c r="IE122" s="89"/>
      <c r="IF122" s="89"/>
      <c r="IG122" s="89"/>
      <c r="IH122" s="89"/>
      <c r="II122" s="89"/>
      <c r="IJ122" s="89"/>
      <c r="IK122" s="89"/>
      <c r="IL122" s="89"/>
      <c r="IM122" s="89"/>
      <c r="IN122" s="89"/>
      <c r="IO122" s="89"/>
      <c r="IP122" s="89"/>
      <c r="IQ122" s="89"/>
      <c r="IR122" s="89"/>
      <c r="IS122" s="89"/>
      <c r="IT122" s="89"/>
      <c r="IU122" s="89"/>
      <c r="IV122" s="89"/>
      <c r="IW122" s="89"/>
      <c r="IX122" s="89"/>
      <c r="IY122" s="89"/>
      <c r="IZ122" s="89"/>
      <c r="JA122" s="89"/>
      <c r="JB122" s="89"/>
      <c r="JC122" s="89"/>
      <c r="JD122" s="89"/>
      <c r="JE122" s="89"/>
      <c r="JF122" s="89"/>
      <c r="JG122" s="89"/>
      <c r="JH122" s="89"/>
      <c r="JI122" s="89"/>
      <c r="JJ122" s="89"/>
      <c r="JK122" s="89"/>
      <c r="JL122" s="89"/>
      <c r="JM122" s="89"/>
      <c r="JN122" s="89"/>
      <c r="JO122" s="89"/>
      <c r="JP122" s="89"/>
      <c r="JQ122" s="89"/>
      <c r="JR122" s="89"/>
      <c r="JS122" s="89"/>
      <c r="JT122" s="89"/>
      <c r="JU122" s="89"/>
      <c r="JV122" s="89"/>
      <c r="JW122" s="89"/>
      <c r="JX122" s="89"/>
      <c r="JY122" s="89"/>
      <c r="JZ122" s="89"/>
      <c r="KA122" s="89"/>
      <c r="KB122" s="89"/>
      <c r="KC122" s="89"/>
      <c r="KD122" s="89"/>
      <c r="KE122" s="89"/>
      <c r="KF122" s="89"/>
      <c r="KG122" s="89"/>
      <c r="KH122" s="89"/>
      <c r="KI122" s="89"/>
      <c r="KJ122" s="89"/>
      <c r="KK122" s="89"/>
      <c r="KL122" s="89"/>
      <c r="KM122" s="89"/>
      <c r="KN122" s="89"/>
      <c r="KO122" s="89"/>
      <c r="KP122" s="89"/>
      <c r="KQ122" s="89"/>
      <c r="KR122" s="89"/>
      <c r="KS122" s="89"/>
      <c r="KT122" s="89"/>
      <c r="KU122" s="89"/>
      <c r="KV122" s="89"/>
      <c r="KW122" s="89"/>
      <c r="KX122" s="89"/>
      <c r="KY122" s="89"/>
      <c r="KZ122" s="89"/>
      <c r="LA122" s="89"/>
      <c r="LB122" s="89"/>
      <c r="LC122" s="89"/>
      <c r="LD122" s="89"/>
      <c r="LE122" s="89"/>
      <c r="LF122" s="89"/>
      <c r="LG122" s="89"/>
      <c r="LH122" s="89"/>
      <c r="LI122" s="89"/>
      <c r="LJ122" s="89"/>
      <c r="LK122" s="89"/>
      <c r="LL122" s="89"/>
      <c r="LM122" s="89"/>
      <c r="LN122" s="89"/>
      <c r="LO122" s="89"/>
      <c r="LP122" s="89"/>
      <c r="LQ122" s="89"/>
      <c r="LR122" s="89"/>
      <c r="LS122" s="89"/>
      <c r="LT122" s="89"/>
    </row>
    <row r="123" spans="1:332" s="29" customFormat="1" x14ac:dyDescent="0.35">
      <c r="A123" s="89"/>
      <c r="B123" s="90"/>
      <c r="C123" s="90"/>
      <c r="D123" s="91"/>
      <c r="E123" s="89"/>
      <c r="F123" s="89"/>
      <c r="G123" s="110"/>
      <c r="M123" s="85"/>
      <c r="N123" s="85"/>
      <c r="O123" s="91"/>
      <c r="P123" s="91"/>
      <c r="Q123" s="92"/>
      <c r="R123" s="92"/>
      <c r="S123" s="89"/>
      <c r="T123" s="89"/>
      <c r="U123" s="89"/>
      <c r="V123" s="89"/>
      <c r="Y123" s="89"/>
      <c r="AA123" s="89"/>
      <c r="AB123" s="89"/>
      <c r="AC123" s="89"/>
      <c r="AD123" s="89"/>
      <c r="AE123"/>
      <c r="AF123" s="89"/>
      <c r="AG123" s="89"/>
      <c r="AH123" s="89"/>
      <c r="AI123" s="89"/>
      <c r="AJ123" s="89"/>
      <c r="AK123" s="89"/>
      <c r="AL123" s="89"/>
      <c r="AM123" s="89"/>
      <c r="AN123" s="89"/>
      <c r="AO123" s="89"/>
      <c r="AP123" s="89"/>
      <c r="AQ123" s="89"/>
      <c r="AR123" s="89"/>
      <c r="AS123" s="89"/>
      <c r="AT123" s="89"/>
      <c r="AU123" s="89"/>
      <c r="AV123" s="89"/>
      <c r="AW123" s="89"/>
      <c r="AX123" s="89"/>
      <c r="AY123" s="89"/>
      <c r="AZ123" s="89"/>
      <c r="BA123" s="89"/>
      <c r="BB123" s="89"/>
      <c r="BC123" s="89"/>
      <c r="BD123" s="89"/>
      <c r="BE123" s="89"/>
      <c r="BF123" s="89"/>
      <c r="BG123" s="89"/>
      <c r="BH123" s="89"/>
      <c r="BI123" s="89"/>
      <c r="BJ123" s="89"/>
      <c r="BK123" s="89"/>
      <c r="BL123" s="89"/>
      <c r="BM123" s="89"/>
      <c r="BN123" s="89"/>
      <c r="BO123" s="89"/>
      <c r="BP123" s="89"/>
      <c r="BQ123" s="89"/>
      <c r="BR123" s="89"/>
      <c r="BS123" s="89"/>
      <c r="BT123" s="89"/>
      <c r="BU123" s="89"/>
      <c r="BV123" s="89"/>
      <c r="BW123" s="89"/>
      <c r="BX123" s="89"/>
      <c r="BY123" s="89"/>
      <c r="BZ123" s="89"/>
      <c r="CA123" s="89"/>
      <c r="CB123" s="89"/>
      <c r="CC123" s="89"/>
      <c r="CD123" s="89"/>
      <c r="CE123" s="89"/>
      <c r="CF123" s="89"/>
      <c r="CG123" s="89"/>
      <c r="CH123" s="89"/>
      <c r="CI123" s="89"/>
      <c r="CJ123" s="89"/>
      <c r="CK123" s="89"/>
      <c r="CL123" s="89"/>
      <c r="CM123" s="89"/>
      <c r="CN123" s="89"/>
      <c r="CO123" s="89"/>
      <c r="CP123" s="89"/>
      <c r="CQ123" s="89"/>
      <c r="CR123" s="89"/>
      <c r="CS123" s="89"/>
      <c r="CT123" s="89"/>
      <c r="CU123" s="89"/>
      <c r="CV123" s="89"/>
      <c r="CW123" s="89"/>
      <c r="CX123" s="89"/>
      <c r="CY123" s="89"/>
      <c r="CZ123" s="89"/>
      <c r="DA123" s="89"/>
      <c r="DB123" s="89"/>
      <c r="DC123" s="89"/>
      <c r="DD123" s="89"/>
      <c r="DE123" s="89"/>
      <c r="DF123" s="89"/>
      <c r="DG123" s="89"/>
      <c r="DH123" s="89"/>
      <c r="DI123" s="89"/>
      <c r="DJ123" s="89"/>
      <c r="DK123" s="89"/>
      <c r="DL123" s="89"/>
      <c r="DM123" s="89"/>
      <c r="DN123" s="89"/>
      <c r="DO123" s="89"/>
      <c r="DP123" s="89"/>
      <c r="DQ123" s="89"/>
      <c r="DR123" s="89"/>
      <c r="DS123" s="89"/>
      <c r="DT123" s="89"/>
      <c r="DU123" s="89"/>
      <c r="DV123" s="89"/>
      <c r="DW123" s="89"/>
      <c r="DX123" s="89"/>
      <c r="DY123" s="89"/>
      <c r="DZ123" s="89"/>
      <c r="EA123" s="89"/>
      <c r="EB123" s="89"/>
      <c r="EC123" s="89"/>
      <c r="ED123" s="89"/>
      <c r="EE123" s="89"/>
      <c r="EF123" s="89"/>
      <c r="EG123" s="89"/>
      <c r="EH123" s="89"/>
      <c r="EI123" s="89"/>
      <c r="EJ123" s="89"/>
      <c r="EK123" s="89"/>
      <c r="EL123" s="89"/>
      <c r="EM123" s="89"/>
      <c r="EN123" s="89"/>
      <c r="EO123" s="89"/>
      <c r="EP123" s="89"/>
      <c r="EQ123" s="89"/>
      <c r="ER123" s="89"/>
      <c r="ES123" s="89"/>
      <c r="ET123" s="89"/>
      <c r="EU123" s="89"/>
      <c r="EV123" s="89"/>
      <c r="EW123" s="89"/>
      <c r="EX123" s="89"/>
      <c r="EY123" s="89"/>
      <c r="EZ123" s="89"/>
      <c r="FA123" s="89"/>
      <c r="FB123" s="89"/>
      <c r="FC123" s="89"/>
      <c r="FD123" s="89"/>
      <c r="FE123" s="89"/>
      <c r="FF123" s="89"/>
      <c r="FG123" s="89"/>
      <c r="FH123" s="89"/>
      <c r="FI123" s="89"/>
      <c r="FJ123" s="89"/>
      <c r="FK123" s="89"/>
      <c r="FL123" s="89"/>
      <c r="FM123" s="89"/>
      <c r="FN123" s="89"/>
      <c r="FO123" s="89"/>
      <c r="FP123" s="89"/>
      <c r="FQ123" s="89"/>
      <c r="FR123" s="89"/>
      <c r="FS123" s="89"/>
      <c r="FT123" s="89"/>
      <c r="FU123" s="89"/>
      <c r="FV123" s="89"/>
      <c r="FW123" s="89"/>
      <c r="FX123" s="89"/>
      <c r="FY123" s="89"/>
      <c r="FZ123" s="89"/>
      <c r="GA123" s="89"/>
      <c r="GB123" s="89"/>
      <c r="GC123" s="89"/>
      <c r="GD123" s="89"/>
      <c r="GE123" s="89"/>
      <c r="GF123" s="89"/>
      <c r="GG123" s="89"/>
      <c r="GH123" s="89"/>
      <c r="GI123" s="89"/>
      <c r="GJ123" s="89"/>
      <c r="GK123" s="89"/>
      <c r="GL123" s="89"/>
      <c r="GM123" s="89"/>
      <c r="GN123" s="89"/>
      <c r="GO123" s="89"/>
      <c r="GP123" s="89"/>
      <c r="GQ123" s="89"/>
      <c r="GR123" s="89"/>
      <c r="GS123" s="89"/>
      <c r="GT123" s="89"/>
      <c r="GU123" s="89"/>
      <c r="GV123" s="89"/>
      <c r="GW123" s="89"/>
      <c r="GX123" s="89"/>
      <c r="GY123" s="89"/>
      <c r="GZ123" s="89"/>
      <c r="HA123" s="89"/>
      <c r="HB123" s="89"/>
      <c r="HC123" s="89"/>
      <c r="HD123" s="89"/>
      <c r="HE123" s="89"/>
      <c r="HF123" s="89"/>
      <c r="HG123" s="89"/>
      <c r="HH123" s="89"/>
      <c r="HI123" s="89"/>
      <c r="HJ123" s="89"/>
      <c r="HK123" s="89"/>
      <c r="HL123" s="89"/>
      <c r="HM123" s="89"/>
      <c r="HN123" s="89"/>
      <c r="HO123" s="89"/>
      <c r="HP123" s="89"/>
      <c r="HQ123" s="89"/>
      <c r="HR123" s="89"/>
      <c r="HS123" s="89"/>
      <c r="HT123" s="89"/>
      <c r="HU123" s="89"/>
      <c r="HV123" s="89"/>
      <c r="HW123" s="89"/>
      <c r="HX123" s="89"/>
      <c r="HY123" s="89"/>
      <c r="HZ123" s="89"/>
      <c r="IA123" s="89"/>
      <c r="IB123" s="89"/>
      <c r="IC123" s="89"/>
      <c r="ID123" s="89"/>
      <c r="IE123" s="89"/>
      <c r="IF123" s="89"/>
      <c r="IG123" s="89"/>
      <c r="IH123" s="89"/>
      <c r="II123" s="89"/>
      <c r="IJ123" s="89"/>
      <c r="IK123" s="89"/>
      <c r="IL123" s="89"/>
      <c r="IM123" s="89"/>
      <c r="IN123" s="89"/>
      <c r="IO123" s="89"/>
      <c r="IP123" s="89"/>
      <c r="IQ123" s="89"/>
      <c r="IR123" s="89"/>
      <c r="IS123" s="89"/>
      <c r="IT123" s="89"/>
      <c r="IU123" s="89"/>
      <c r="IV123" s="89"/>
      <c r="IW123" s="89"/>
      <c r="IX123" s="89"/>
      <c r="IY123" s="89"/>
      <c r="IZ123" s="89"/>
      <c r="JA123" s="89"/>
      <c r="JB123" s="89"/>
      <c r="JC123" s="89"/>
      <c r="JD123" s="89"/>
      <c r="JE123" s="89"/>
      <c r="JF123" s="89"/>
      <c r="JG123" s="89"/>
      <c r="JH123" s="89"/>
      <c r="JI123" s="89"/>
      <c r="JJ123" s="89"/>
      <c r="JK123" s="89"/>
      <c r="JL123" s="89"/>
      <c r="JM123" s="89"/>
      <c r="JN123" s="89"/>
      <c r="JO123" s="89"/>
      <c r="JP123" s="89"/>
      <c r="JQ123" s="89"/>
      <c r="JR123" s="89"/>
      <c r="JS123" s="89"/>
      <c r="JT123" s="89"/>
      <c r="JU123" s="89"/>
      <c r="JV123" s="89"/>
      <c r="JW123" s="89"/>
      <c r="JX123" s="89"/>
      <c r="JY123" s="89"/>
      <c r="JZ123" s="89"/>
      <c r="KA123" s="89"/>
      <c r="KB123" s="89"/>
      <c r="KC123" s="89"/>
      <c r="KD123" s="89"/>
      <c r="KE123" s="89"/>
      <c r="KF123" s="89"/>
      <c r="KG123" s="89"/>
      <c r="KH123" s="89"/>
      <c r="KI123" s="89"/>
      <c r="KJ123" s="89"/>
      <c r="KK123" s="89"/>
      <c r="KL123" s="89"/>
      <c r="KM123" s="89"/>
      <c r="KN123" s="89"/>
      <c r="KO123" s="89"/>
      <c r="KP123" s="89"/>
      <c r="KQ123" s="89"/>
      <c r="KR123" s="89"/>
      <c r="KS123" s="89"/>
      <c r="KT123" s="89"/>
      <c r="KU123" s="89"/>
      <c r="KV123" s="89"/>
      <c r="KW123" s="89"/>
      <c r="KX123" s="89"/>
      <c r="KY123" s="89"/>
      <c r="KZ123" s="89"/>
      <c r="LA123" s="89"/>
      <c r="LB123" s="89"/>
      <c r="LC123" s="89"/>
      <c r="LD123" s="89"/>
      <c r="LE123" s="89"/>
      <c r="LF123" s="89"/>
      <c r="LG123" s="89"/>
      <c r="LH123" s="89"/>
      <c r="LI123" s="89"/>
      <c r="LJ123" s="89"/>
      <c r="LK123" s="89"/>
      <c r="LL123" s="89"/>
      <c r="LM123" s="89"/>
      <c r="LN123" s="89"/>
      <c r="LO123" s="89"/>
      <c r="LP123" s="89"/>
      <c r="LQ123" s="89"/>
      <c r="LR123" s="89"/>
      <c r="LS123" s="89"/>
      <c r="LT123" s="89"/>
    </row>
    <row r="124" spans="1:332" s="29" customFormat="1" x14ac:dyDescent="0.35">
      <c r="A124" s="89"/>
      <c r="B124" s="90"/>
      <c r="C124" s="90"/>
      <c r="D124" s="91"/>
      <c r="E124" s="89"/>
      <c r="F124" s="89"/>
      <c r="G124" s="110"/>
      <c r="M124" s="85"/>
      <c r="N124" s="85"/>
      <c r="O124" s="91"/>
      <c r="P124" s="91"/>
      <c r="Q124" s="92"/>
      <c r="R124" s="92"/>
      <c r="S124" s="89"/>
      <c r="T124" s="89"/>
      <c r="U124" s="89"/>
      <c r="V124" s="89"/>
      <c r="Y124" s="89"/>
      <c r="AA124" s="89"/>
      <c r="AB124" s="89"/>
      <c r="AC124" s="89"/>
      <c r="AD124" s="89"/>
      <c r="AE124"/>
      <c r="AF124" s="89"/>
      <c r="AG124" s="89"/>
      <c r="AH124" s="89"/>
      <c r="AI124" s="89"/>
      <c r="AJ124" s="89"/>
      <c r="AK124" s="89"/>
      <c r="AL124" s="89"/>
      <c r="AM124" s="89"/>
      <c r="AN124" s="89"/>
      <c r="AO124" s="89"/>
      <c r="AP124" s="89"/>
      <c r="AQ124" s="89"/>
      <c r="AR124" s="89"/>
      <c r="AS124" s="89"/>
      <c r="AT124" s="89"/>
      <c r="AU124" s="89"/>
      <c r="AV124" s="89"/>
      <c r="AW124" s="89"/>
      <c r="AX124" s="89"/>
      <c r="AY124" s="89"/>
      <c r="AZ124" s="89"/>
      <c r="BA124" s="89"/>
      <c r="BB124" s="89"/>
      <c r="BC124" s="89"/>
      <c r="BD124" s="89"/>
      <c r="BE124" s="89"/>
      <c r="BF124" s="89"/>
      <c r="BG124" s="89"/>
      <c r="BH124" s="89"/>
      <c r="BI124" s="89"/>
      <c r="BJ124" s="89"/>
      <c r="BK124" s="89"/>
      <c r="BL124" s="89"/>
      <c r="BM124" s="89"/>
      <c r="BN124" s="89"/>
      <c r="BO124" s="89"/>
      <c r="BP124" s="89"/>
      <c r="BQ124" s="89"/>
      <c r="BR124" s="89"/>
      <c r="BS124" s="89"/>
      <c r="BT124" s="89"/>
      <c r="BU124" s="89"/>
      <c r="BV124" s="89"/>
      <c r="BW124" s="89"/>
      <c r="BX124" s="89"/>
      <c r="BY124" s="89"/>
      <c r="BZ124" s="89"/>
      <c r="CA124" s="89"/>
      <c r="CB124" s="89"/>
      <c r="CC124" s="89"/>
      <c r="CD124" s="89"/>
      <c r="CE124" s="89"/>
      <c r="CF124" s="89"/>
      <c r="CG124" s="89"/>
      <c r="CH124" s="89"/>
      <c r="CI124" s="89"/>
      <c r="CJ124" s="89"/>
      <c r="CK124" s="89"/>
      <c r="CL124" s="89"/>
      <c r="CM124" s="89"/>
      <c r="CN124" s="89"/>
      <c r="CO124" s="89"/>
      <c r="CP124" s="89"/>
      <c r="CQ124" s="89"/>
      <c r="CR124" s="89"/>
      <c r="CS124" s="89"/>
      <c r="CT124" s="89"/>
      <c r="CU124" s="89"/>
      <c r="CV124" s="89"/>
      <c r="CW124" s="89"/>
      <c r="CX124" s="89"/>
      <c r="CY124" s="89"/>
      <c r="CZ124" s="89"/>
      <c r="DA124" s="89"/>
      <c r="DB124" s="89"/>
      <c r="DC124" s="89"/>
      <c r="DD124" s="89"/>
      <c r="DE124" s="89"/>
      <c r="DF124" s="89"/>
      <c r="DG124" s="89"/>
      <c r="DH124" s="89"/>
      <c r="DI124" s="89"/>
      <c r="DJ124" s="89"/>
      <c r="DK124" s="89"/>
      <c r="DL124" s="89"/>
      <c r="DM124" s="89"/>
      <c r="DN124" s="89"/>
      <c r="DO124" s="89"/>
      <c r="DP124" s="89"/>
      <c r="DQ124" s="89"/>
      <c r="DR124" s="89"/>
      <c r="DS124" s="89"/>
      <c r="DT124" s="89"/>
      <c r="DU124" s="89"/>
      <c r="DV124" s="89"/>
      <c r="DW124" s="89"/>
      <c r="DX124" s="89"/>
      <c r="DY124" s="89"/>
      <c r="DZ124" s="89"/>
      <c r="EA124" s="89"/>
      <c r="EB124" s="89"/>
      <c r="EC124" s="89"/>
      <c r="ED124" s="89"/>
      <c r="EE124" s="89"/>
      <c r="EF124" s="89"/>
      <c r="EG124" s="89"/>
      <c r="EH124" s="89"/>
      <c r="EI124" s="89"/>
      <c r="EJ124" s="89"/>
      <c r="EK124" s="89"/>
      <c r="EL124" s="89"/>
      <c r="EM124" s="89"/>
      <c r="EN124" s="89"/>
      <c r="EO124" s="89"/>
      <c r="EP124" s="89"/>
      <c r="EQ124" s="89"/>
      <c r="ER124" s="89"/>
      <c r="ES124" s="89"/>
      <c r="ET124" s="89"/>
      <c r="EU124" s="89"/>
      <c r="EV124" s="89"/>
      <c r="EW124" s="89"/>
      <c r="EX124" s="89"/>
      <c r="EY124" s="89"/>
      <c r="EZ124" s="89"/>
      <c r="FA124" s="89"/>
      <c r="FB124" s="89"/>
      <c r="FC124" s="89"/>
      <c r="FD124" s="89"/>
      <c r="FE124" s="89"/>
      <c r="FF124" s="89"/>
      <c r="FG124" s="89"/>
      <c r="FH124" s="89"/>
      <c r="FI124" s="89"/>
      <c r="FJ124" s="89"/>
      <c r="FK124" s="89"/>
      <c r="FL124" s="89"/>
      <c r="FM124" s="89"/>
      <c r="FN124" s="89"/>
      <c r="FO124" s="89"/>
      <c r="FP124" s="89"/>
      <c r="FQ124" s="89"/>
      <c r="FR124" s="89"/>
      <c r="FS124" s="89"/>
      <c r="FT124" s="89"/>
      <c r="FU124" s="89"/>
      <c r="FV124" s="89"/>
      <c r="FW124" s="89"/>
      <c r="FX124" s="89"/>
      <c r="FY124" s="89"/>
      <c r="FZ124" s="89"/>
      <c r="GA124" s="89"/>
      <c r="GB124" s="89"/>
      <c r="GC124" s="89"/>
      <c r="GD124" s="89"/>
      <c r="GE124" s="89"/>
      <c r="GF124" s="89"/>
      <c r="GG124" s="89"/>
      <c r="GH124" s="89"/>
      <c r="GI124" s="89"/>
      <c r="GJ124" s="89"/>
      <c r="GK124" s="89"/>
      <c r="GL124" s="89"/>
      <c r="GM124" s="89"/>
      <c r="GN124" s="89"/>
      <c r="GO124" s="89"/>
      <c r="GP124" s="89"/>
      <c r="GQ124" s="89"/>
      <c r="GR124" s="89"/>
      <c r="GS124" s="89"/>
      <c r="GT124" s="89"/>
      <c r="GU124" s="89"/>
      <c r="GV124" s="89"/>
      <c r="GW124" s="89"/>
      <c r="GX124" s="89"/>
      <c r="GY124" s="89"/>
      <c r="GZ124" s="89"/>
      <c r="HA124" s="89"/>
      <c r="HB124" s="89"/>
      <c r="HC124" s="89"/>
      <c r="HD124" s="89"/>
      <c r="HE124" s="89"/>
      <c r="HF124" s="89"/>
      <c r="HG124" s="89"/>
      <c r="HH124" s="89"/>
      <c r="HI124" s="89"/>
      <c r="HJ124" s="89"/>
      <c r="HK124" s="89"/>
      <c r="HL124" s="89"/>
      <c r="HM124" s="89"/>
      <c r="HN124" s="89"/>
      <c r="HO124" s="89"/>
      <c r="HP124" s="89"/>
      <c r="HQ124" s="89"/>
      <c r="HR124" s="89"/>
      <c r="HS124" s="89"/>
      <c r="HT124" s="89"/>
      <c r="HU124" s="89"/>
      <c r="HV124" s="89"/>
      <c r="HW124" s="89"/>
      <c r="HX124" s="89"/>
      <c r="HY124" s="89"/>
      <c r="HZ124" s="89"/>
      <c r="IA124" s="89"/>
      <c r="IB124" s="89"/>
      <c r="IC124" s="89"/>
      <c r="ID124" s="89"/>
      <c r="IE124" s="89"/>
      <c r="IF124" s="89"/>
      <c r="IG124" s="89"/>
      <c r="IH124" s="89"/>
      <c r="II124" s="89"/>
      <c r="IJ124" s="89"/>
      <c r="IK124" s="89"/>
      <c r="IL124" s="89"/>
      <c r="IM124" s="89"/>
      <c r="IN124" s="89"/>
      <c r="IO124" s="89"/>
      <c r="IP124" s="89"/>
      <c r="IQ124" s="89"/>
      <c r="IR124" s="89"/>
      <c r="IS124" s="89"/>
      <c r="IT124" s="89"/>
      <c r="IU124" s="89"/>
      <c r="IV124" s="89"/>
      <c r="IW124" s="89"/>
      <c r="IX124" s="89"/>
      <c r="IY124" s="89"/>
      <c r="IZ124" s="89"/>
      <c r="JA124" s="89"/>
      <c r="JB124" s="89"/>
      <c r="JC124" s="89"/>
      <c r="JD124" s="89"/>
      <c r="JE124" s="89"/>
      <c r="JF124" s="89"/>
      <c r="JG124" s="89"/>
      <c r="JH124" s="89"/>
      <c r="JI124" s="89"/>
      <c r="JJ124" s="89"/>
      <c r="JK124" s="89"/>
      <c r="JL124" s="89"/>
      <c r="JM124" s="89"/>
      <c r="JN124" s="89"/>
      <c r="JO124" s="89"/>
      <c r="JP124" s="89"/>
      <c r="JQ124" s="89"/>
      <c r="JR124" s="89"/>
      <c r="JS124" s="89"/>
      <c r="JT124" s="89"/>
      <c r="JU124" s="89"/>
      <c r="JV124" s="89"/>
      <c r="JW124" s="89"/>
      <c r="JX124" s="89"/>
      <c r="JY124" s="89"/>
      <c r="JZ124" s="89"/>
      <c r="KA124" s="89"/>
      <c r="KB124" s="89"/>
      <c r="KC124" s="89"/>
      <c r="KD124" s="89"/>
      <c r="KE124" s="89"/>
      <c r="KF124" s="89"/>
      <c r="KG124" s="89"/>
      <c r="KH124" s="89"/>
      <c r="KI124" s="89"/>
      <c r="KJ124" s="89"/>
      <c r="KK124" s="89"/>
      <c r="KL124" s="89"/>
      <c r="KM124" s="89"/>
      <c r="KN124" s="89"/>
      <c r="KO124" s="89"/>
      <c r="KP124" s="89"/>
      <c r="KQ124" s="89"/>
      <c r="KR124" s="89"/>
      <c r="KS124" s="89"/>
      <c r="KT124" s="89"/>
      <c r="KU124" s="89"/>
      <c r="KV124" s="89"/>
      <c r="KW124" s="89"/>
      <c r="KX124" s="89"/>
      <c r="KY124" s="89"/>
      <c r="KZ124" s="89"/>
      <c r="LA124" s="89"/>
      <c r="LB124" s="89"/>
      <c r="LC124" s="89"/>
      <c r="LD124" s="89"/>
      <c r="LE124" s="89"/>
      <c r="LF124" s="89"/>
      <c r="LG124" s="89"/>
      <c r="LH124" s="89"/>
      <c r="LI124" s="89"/>
      <c r="LJ124" s="89"/>
      <c r="LK124" s="89"/>
      <c r="LL124" s="89"/>
      <c r="LM124" s="89"/>
      <c r="LN124" s="89"/>
      <c r="LO124" s="89"/>
      <c r="LP124" s="89"/>
      <c r="LQ124" s="89"/>
      <c r="LR124" s="89"/>
      <c r="LS124" s="89"/>
      <c r="LT124" s="89"/>
    </row>
    <row r="125" spans="1:332" s="29" customFormat="1" x14ac:dyDescent="0.35">
      <c r="A125" s="89"/>
      <c r="B125" s="90"/>
      <c r="C125" s="90"/>
      <c r="D125" s="91"/>
      <c r="E125" s="89"/>
      <c r="F125" s="89"/>
      <c r="G125" s="110"/>
      <c r="M125" s="85"/>
      <c r="N125" s="85"/>
      <c r="O125" s="91"/>
      <c r="P125" s="91"/>
      <c r="Q125" s="92"/>
      <c r="R125" s="92"/>
      <c r="S125" s="89"/>
      <c r="T125" s="89"/>
      <c r="U125" s="89"/>
      <c r="V125" s="89"/>
      <c r="Y125" s="89"/>
      <c r="AA125" s="89"/>
      <c r="AB125" s="89"/>
      <c r="AC125" s="89"/>
      <c r="AD125" s="89"/>
      <c r="AE125"/>
      <c r="AF125" s="89"/>
      <c r="AG125" s="89"/>
      <c r="AH125" s="89"/>
      <c r="AI125" s="89"/>
      <c r="AJ125" s="89"/>
      <c r="AK125" s="89"/>
      <c r="AL125" s="89"/>
      <c r="AM125" s="89"/>
      <c r="AN125" s="89"/>
      <c r="AO125" s="89"/>
      <c r="AP125" s="89"/>
      <c r="AQ125" s="89"/>
      <c r="AR125" s="89"/>
      <c r="AS125" s="89"/>
      <c r="AT125" s="89"/>
      <c r="AU125" s="89"/>
      <c r="AV125" s="89"/>
      <c r="AW125" s="89"/>
      <c r="AX125" s="89"/>
      <c r="AY125" s="89"/>
      <c r="AZ125" s="89"/>
      <c r="BA125" s="89"/>
      <c r="BB125" s="89"/>
      <c r="BC125" s="89"/>
      <c r="BD125" s="89"/>
      <c r="BE125" s="89"/>
      <c r="BF125" s="89"/>
      <c r="BG125" s="89"/>
      <c r="BH125" s="89"/>
      <c r="BI125" s="89"/>
      <c r="BJ125" s="89"/>
      <c r="BK125" s="89"/>
      <c r="BL125" s="89"/>
      <c r="BM125" s="89"/>
      <c r="BN125" s="89"/>
      <c r="BO125" s="89"/>
      <c r="BP125" s="89"/>
      <c r="BQ125" s="89"/>
      <c r="BR125" s="89"/>
      <c r="BS125" s="89"/>
      <c r="BT125" s="89"/>
      <c r="BU125" s="89"/>
      <c r="BV125" s="89"/>
      <c r="BW125" s="89"/>
      <c r="BX125" s="89"/>
      <c r="BY125" s="89"/>
      <c r="BZ125" s="89"/>
      <c r="CA125" s="89"/>
      <c r="CB125" s="89"/>
      <c r="CC125" s="89"/>
      <c r="CD125" s="89"/>
      <c r="CE125" s="89"/>
      <c r="CF125" s="89"/>
      <c r="CG125" s="89"/>
      <c r="CH125" s="89"/>
      <c r="CI125" s="89"/>
      <c r="CJ125" s="89"/>
      <c r="CK125" s="89"/>
      <c r="CL125" s="89"/>
      <c r="CM125" s="89"/>
      <c r="CN125" s="89"/>
      <c r="CO125" s="89"/>
      <c r="CP125" s="89"/>
      <c r="CQ125" s="89"/>
      <c r="CR125" s="89"/>
      <c r="CS125" s="89"/>
      <c r="CT125" s="89"/>
      <c r="CU125" s="89"/>
      <c r="CV125" s="89"/>
      <c r="CW125" s="89"/>
      <c r="CX125" s="89"/>
      <c r="CY125" s="89"/>
      <c r="CZ125" s="89"/>
      <c r="DA125" s="89"/>
      <c r="DB125" s="89"/>
      <c r="DC125" s="89"/>
      <c r="DD125" s="89"/>
      <c r="DE125" s="89"/>
      <c r="DF125" s="89"/>
      <c r="DG125" s="89"/>
      <c r="DH125" s="89"/>
      <c r="DI125" s="89"/>
      <c r="DJ125" s="89"/>
      <c r="DK125" s="89"/>
      <c r="DL125" s="89"/>
      <c r="DM125" s="89"/>
      <c r="DN125" s="89"/>
      <c r="DO125" s="89"/>
      <c r="DP125" s="89"/>
      <c r="DQ125" s="89"/>
      <c r="DR125" s="89"/>
      <c r="DS125" s="89"/>
      <c r="DT125" s="89"/>
      <c r="DU125" s="89"/>
      <c r="DV125" s="89"/>
      <c r="DW125" s="89"/>
      <c r="DX125" s="89"/>
      <c r="DY125" s="89"/>
      <c r="DZ125" s="89"/>
      <c r="EA125" s="89"/>
      <c r="EB125" s="89"/>
      <c r="EC125" s="89"/>
      <c r="ED125" s="89"/>
      <c r="EE125" s="89"/>
      <c r="EF125" s="89"/>
      <c r="EG125" s="89"/>
      <c r="EH125" s="89"/>
      <c r="EI125" s="89"/>
      <c r="EJ125" s="89"/>
      <c r="EK125" s="89"/>
      <c r="EL125" s="89"/>
      <c r="EM125" s="89"/>
      <c r="EN125" s="89"/>
      <c r="EO125" s="89"/>
      <c r="EP125" s="89"/>
      <c r="EQ125" s="89"/>
      <c r="ER125" s="89"/>
      <c r="ES125" s="89"/>
      <c r="ET125" s="89"/>
      <c r="EU125" s="89"/>
      <c r="EV125" s="89"/>
      <c r="EW125" s="89"/>
      <c r="EX125" s="89"/>
      <c r="EY125" s="89"/>
      <c r="EZ125" s="89"/>
      <c r="FA125" s="89"/>
      <c r="FB125" s="89"/>
      <c r="FC125" s="89"/>
      <c r="FD125" s="89"/>
      <c r="FE125" s="89"/>
      <c r="FF125" s="89"/>
      <c r="FG125" s="89"/>
      <c r="FH125" s="89"/>
      <c r="FI125" s="89"/>
      <c r="FJ125" s="89"/>
      <c r="FK125" s="89"/>
      <c r="FL125" s="89"/>
      <c r="FM125" s="89"/>
      <c r="FN125" s="89"/>
      <c r="FO125" s="89"/>
      <c r="FP125" s="89"/>
      <c r="FQ125" s="89"/>
      <c r="FR125" s="89"/>
      <c r="FS125" s="89"/>
      <c r="FT125" s="89"/>
      <c r="FU125" s="89"/>
      <c r="FV125" s="89"/>
      <c r="FW125" s="89"/>
      <c r="FX125" s="89"/>
      <c r="FY125" s="89"/>
      <c r="FZ125" s="89"/>
      <c r="GA125" s="89"/>
      <c r="GB125" s="89"/>
      <c r="GC125" s="89"/>
      <c r="GD125" s="89"/>
      <c r="GE125" s="89"/>
      <c r="GF125" s="89"/>
      <c r="GG125" s="89"/>
      <c r="GH125" s="89"/>
      <c r="GI125" s="89"/>
      <c r="GJ125" s="89"/>
      <c r="GK125" s="89"/>
      <c r="GL125" s="89"/>
      <c r="GM125" s="89"/>
      <c r="GN125" s="89"/>
      <c r="GO125" s="89"/>
      <c r="GP125" s="89"/>
      <c r="GQ125" s="89"/>
      <c r="GR125" s="89"/>
      <c r="GS125" s="89"/>
      <c r="GT125" s="89"/>
      <c r="GU125" s="89"/>
      <c r="GV125" s="89"/>
      <c r="GW125" s="89"/>
      <c r="GX125" s="89"/>
      <c r="GY125" s="89"/>
      <c r="GZ125" s="89"/>
      <c r="HA125" s="89"/>
      <c r="HB125" s="89"/>
      <c r="HC125" s="89"/>
      <c r="HD125" s="89"/>
      <c r="HE125" s="89"/>
      <c r="HF125" s="89"/>
      <c r="HG125" s="89"/>
      <c r="HH125" s="89"/>
      <c r="HI125" s="89"/>
      <c r="HJ125" s="89"/>
      <c r="HK125" s="89"/>
      <c r="HL125" s="89"/>
      <c r="HM125" s="89"/>
      <c r="HN125" s="89"/>
      <c r="HO125" s="89"/>
      <c r="HP125" s="89"/>
      <c r="HQ125" s="89"/>
      <c r="HR125" s="89"/>
      <c r="HS125" s="89"/>
      <c r="HT125" s="89"/>
      <c r="HU125" s="89"/>
      <c r="HV125" s="89"/>
      <c r="HW125" s="89"/>
      <c r="HX125" s="89"/>
      <c r="HY125" s="89"/>
      <c r="HZ125" s="89"/>
      <c r="IA125" s="89"/>
      <c r="IB125" s="89"/>
      <c r="IC125" s="89"/>
      <c r="ID125" s="89"/>
      <c r="IE125" s="89"/>
      <c r="IF125" s="89"/>
      <c r="IG125" s="89"/>
      <c r="IH125" s="89"/>
      <c r="II125" s="89"/>
      <c r="IJ125" s="89"/>
      <c r="IK125" s="89"/>
      <c r="IL125" s="89"/>
      <c r="IM125" s="89"/>
      <c r="IN125" s="89"/>
      <c r="IO125" s="89"/>
      <c r="IP125" s="89"/>
      <c r="IQ125" s="89"/>
      <c r="IR125" s="89"/>
      <c r="IS125" s="89"/>
      <c r="IT125" s="89"/>
      <c r="IU125" s="89"/>
      <c r="IV125" s="89"/>
      <c r="IW125" s="89"/>
      <c r="IX125" s="89"/>
      <c r="IY125" s="89"/>
      <c r="IZ125" s="89"/>
      <c r="JA125" s="89"/>
      <c r="JB125" s="89"/>
      <c r="JC125" s="89"/>
      <c r="JD125" s="89"/>
      <c r="JE125" s="89"/>
      <c r="JF125" s="89"/>
      <c r="JG125" s="89"/>
      <c r="JH125" s="89"/>
      <c r="JI125" s="89"/>
      <c r="JJ125" s="89"/>
      <c r="JK125" s="89"/>
      <c r="JL125" s="89"/>
      <c r="JM125" s="89"/>
      <c r="JN125" s="89"/>
      <c r="JO125" s="89"/>
      <c r="JP125" s="89"/>
      <c r="JQ125" s="89"/>
      <c r="JR125" s="89"/>
      <c r="JS125" s="89"/>
      <c r="JT125" s="89"/>
      <c r="JU125" s="89"/>
      <c r="JV125" s="89"/>
      <c r="JW125" s="89"/>
      <c r="JX125" s="89"/>
      <c r="JY125" s="89"/>
      <c r="JZ125" s="89"/>
      <c r="KA125" s="89"/>
      <c r="KB125" s="89"/>
      <c r="KC125" s="89"/>
      <c r="KD125" s="89"/>
      <c r="KE125" s="89"/>
      <c r="KF125" s="89"/>
      <c r="KG125" s="89"/>
      <c r="KH125" s="89"/>
      <c r="KI125" s="89"/>
      <c r="KJ125" s="89"/>
      <c r="KK125" s="89"/>
      <c r="KL125" s="89"/>
      <c r="KM125" s="89"/>
      <c r="KN125" s="89"/>
      <c r="KO125" s="89"/>
      <c r="KP125" s="89"/>
      <c r="KQ125" s="89"/>
      <c r="KR125" s="89"/>
      <c r="KS125" s="89"/>
      <c r="KT125" s="89"/>
      <c r="KU125" s="89"/>
      <c r="KV125" s="89"/>
      <c r="KW125" s="89"/>
      <c r="KX125" s="89"/>
      <c r="KY125" s="89"/>
      <c r="KZ125" s="89"/>
      <c r="LA125" s="89"/>
      <c r="LB125" s="89"/>
      <c r="LC125" s="89"/>
      <c r="LD125" s="89"/>
      <c r="LE125" s="89"/>
      <c r="LF125" s="89"/>
      <c r="LG125" s="89"/>
      <c r="LH125" s="89"/>
      <c r="LI125" s="89"/>
      <c r="LJ125" s="89"/>
      <c r="LK125" s="89"/>
      <c r="LL125" s="89"/>
      <c r="LM125" s="89"/>
      <c r="LN125" s="89"/>
      <c r="LO125" s="89"/>
      <c r="LP125" s="89"/>
      <c r="LQ125" s="89"/>
      <c r="LR125" s="89"/>
      <c r="LS125" s="89"/>
      <c r="LT125" s="89"/>
    </row>
    <row r="126" spans="1:332" s="29" customFormat="1" x14ac:dyDescent="0.35">
      <c r="A126" s="89"/>
      <c r="B126" s="90"/>
      <c r="C126" s="90"/>
      <c r="D126" s="91"/>
      <c r="E126" s="89"/>
      <c r="F126" s="89"/>
      <c r="G126" s="110"/>
      <c r="M126" s="85"/>
      <c r="N126" s="85"/>
      <c r="O126" s="91"/>
      <c r="P126" s="91"/>
      <c r="Q126" s="92"/>
      <c r="R126" s="92"/>
      <c r="S126" s="89"/>
      <c r="T126" s="89"/>
      <c r="U126" s="89"/>
      <c r="V126" s="89"/>
      <c r="Y126" s="89"/>
      <c r="AA126" s="89"/>
      <c r="AB126" s="89"/>
      <c r="AC126" s="89"/>
      <c r="AD126" s="89"/>
      <c r="AE126"/>
      <c r="AF126" s="89"/>
      <c r="AG126" s="89"/>
      <c r="AH126" s="89"/>
      <c r="AI126" s="89"/>
      <c r="AJ126" s="89"/>
      <c r="AK126" s="89"/>
      <c r="AL126" s="89"/>
      <c r="AM126" s="89"/>
      <c r="AN126" s="89"/>
      <c r="AO126" s="89"/>
      <c r="AP126" s="89"/>
      <c r="AQ126" s="89"/>
      <c r="AR126" s="89"/>
      <c r="AS126" s="89"/>
      <c r="AT126" s="89"/>
      <c r="AU126" s="89"/>
      <c r="AV126" s="89"/>
      <c r="AW126" s="89"/>
      <c r="AX126" s="89"/>
      <c r="AY126" s="89"/>
      <c r="AZ126" s="89"/>
      <c r="BA126" s="89"/>
      <c r="BB126" s="89"/>
      <c r="BC126" s="89"/>
      <c r="BD126" s="89"/>
      <c r="BE126" s="89"/>
      <c r="BF126" s="89"/>
      <c r="BG126" s="89"/>
      <c r="BH126" s="89"/>
      <c r="BI126" s="89"/>
      <c r="BJ126" s="89"/>
      <c r="BK126" s="89"/>
      <c r="BL126" s="89"/>
      <c r="BM126" s="89"/>
      <c r="BN126" s="89"/>
      <c r="BO126" s="89"/>
      <c r="BP126" s="89"/>
      <c r="BQ126" s="89"/>
      <c r="BR126" s="89"/>
      <c r="BS126" s="89"/>
      <c r="BT126" s="89"/>
      <c r="BU126" s="89"/>
      <c r="BV126" s="89"/>
      <c r="BW126" s="89"/>
      <c r="BX126" s="89"/>
      <c r="BY126" s="89"/>
      <c r="BZ126" s="89"/>
      <c r="CA126" s="89"/>
      <c r="CB126" s="89"/>
      <c r="CC126" s="89"/>
      <c r="CD126" s="89"/>
      <c r="CE126" s="89"/>
      <c r="CF126" s="89"/>
      <c r="CG126" s="89"/>
      <c r="CH126" s="89"/>
      <c r="CI126" s="89"/>
      <c r="CJ126" s="89"/>
      <c r="CK126" s="89"/>
      <c r="CL126" s="89"/>
      <c r="CM126" s="89"/>
      <c r="CN126" s="89"/>
      <c r="CO126" s="89"/>
      <c r="CP126" s="89"/>
      <c r="CQ126" s="89"/>
      <c r="CR126" s="89"/>
      <c r="CS126" s="89"/>
      <c r="CT126" s="89"/>
      <c r="CU126" s="89"/>
      <c r="CV126" s="89"/>
      <c r="CW126" s="89"/>
      <c r="CX126" s="89"/>
      <c r="CY126" s="89"/>
      <c r="CZ126" s="89"/>
      <c r="DA126" s="89"/>
      <c r="DB126" s="89"/>
      <c r="DC126" s="89"/>
      <c r="DD126" s="89"/>
      <c r="DE126" s="89"/>
      <c r="DF126" s="89"/>
      <c r="DG126" s="89"/>
      <c r="DH126" s="89"/>
      <c r="DI126" s="89"/>
      <c r="DJ126" s="89"/>
      <c r="DK126" s="89"/>
      <c r="DL126" s="89"/>
      <c r="DM126" s="89"/>
      <c r="DN126" s="89"/>
      <c r="DO126" s="89"/>
      <c r="DP126" s="89"/>
      <c r="DQ126" s="89"/>
      <c r="DR126" s="89"/>
      <c r="DS126" s="89"/>
      <c r="DT126" s="89"/>
      <c r="DU126" s="89"/>
      <c r="DV126" s="89"/>
      <c r="DW126" s="89"/>
      <c r="DX126" s="89"/>
      <c r="DY126" s="89"/>
      <c r="DZ126" s="89"/>
      <c r="EA126" s="89"/>
      <c r="EB126" s="89"/>
      <c r="EC126" s="89"/>
      <c r="ED126" s="89"/>
      <c r="EE126" s="89"/>
      <c r="EF126" s="89"/>
      <c r="EG126" s="89"/>
      <c r="EH126" s="89"/>
      <c r="EI126" s="89"/>
      <c r="EJ126" s="89"/>
      <c r="EK126" s="89"/>
      <c r="EL126" s="89"/>
      <c r="EM126" s="89"/>
      <c r="EN126" s="89"/>
      <c r="EO126" s="89"/>
      <c r="EP126" s="89"/>
      <c r="EQ126" s="89"/>
      <c r="ER126" s="89"/>
      <c r="ES126" s="89"/>
      <c r="ET126" s="89"/>
      <c r="EU126" s="89"/>
      <c r="EV126" s="89"/>
      <c r="EW126" s="89"/>
      <c r="EX126" s="89"/>
      <c r="EY126" s="89"/>
      <c r="EZ126" s="89"/>
      <c r="FA126" s="89"/>
      <c r="FB126" s="89"/>
      <c r="FC126" s="89"/>
      <c r="FD126" s="89"/>
      <c r="FE126" s="89"/>
      <c r="FF126" s="89"/>
      <c r="FG126" s="89"/>
      <c r="FH126" s="89"/>
      <c r="FI126" s="89"/>
      <c r="FJ126" s="89"/>
      <c r="FK126" s="89"/>
      <c r="FL126" s="89"/>
      <c r="FM126" s="89"/>
      <c r="FN126" s="89"/>
      <c r="FO126" s="89"/>
      <c r="FP126" s="89"/>
      <c r="FQ126" s="89"/>
      <c r="FR126" s="89"/>
      <c r="FS126" s="89"/>
      <c r="FT126" s="89"/>
      <c r="FU126" s="89"/>
      <c r="FV126" s="89"/>
      <c r="FW126" s="89"/>
      <c r="FX126" s="89"/>
      <c r="FY126" s="89"/>
      <c r="FZ126" s="89"/>
      <c r="GA126" s="89"/>
      <c r="GB126" s="89"/>
      <c r="GC126" s="89"/>
      <c r="GD126" s="89"/>
      <c r="GE126" s="89"/>
      <c r="GF126" s="89"/>
      <c r="GG126" s="89"/>
      <c r="GH126" s="89"/>
      <c r="GI126" s="89"/>
      <c r="GJ126" s="89"/>
      <c r="GK126" s="89"/>
      <c r="GL126" s="89"/>
      <c r="GM126" s="89"/>
      <c r="GN126" s="89"/>
      <c r="GO126" s="89"/>
      <c r="GP126" s="89"/>
      <c r="GQ126" s="89"/>
      <c r="GR126" s="89"/>
      <c r="GS126" s="89"/>
      <c r="GT126" s="89"/>
      <c r="GU126" s="89"/>
      <c r="GV126" s="89"/>
      <c r="GW126" s="89"/>
      <c r="GX126" s="89"/>
      <c r="GY126" s="89"/>
      <c r="GZ126" s="89"/>
      <c r="HA126" s="89"/>
      <c r="HB126" s="89"/>
      <c r="HC126" s="89"/>
      <c r="HD126" s="89"/>
      <c r="HE126" s="89"/>
      <c r="HF126" s="89"/>
      <c r="HG126" s="89"/>
      <c r="HH126" s="89"/>
      <c r="HI126" s="89"/>
      <c r="HJ126" s="89"/>
      <c r="HK126" s="89"/>
      <c r="HL126" s="89"/>
      <c r="HM126" s="89"/>
      <c r="HN126" s="89"/>
      <c r="HO126" s="89"/>
      <c r="HP126" s="89"/>
      <c r="HQ126" s="89"/>
      <c r="HR126" s="89"/>
      <c r="HS126" s="89"/>
      <c r="HT126" s="89"/>
      <c r="HU126" s="89"/>
      <c r="HV126" s="89"/>
      <c r="HW126" s="89"/>
      <c r="HX126" s="89"/>
      <c r="HY126" s="89"/>
      <c r="HZ126" s="89"/>
      <c r="IA126" s="89"/>
      <c r="IB126" s="89"/>
      <c r="IC126" s="89"/>
      <c r="ID126" s="89"/>
      <c r="IE126" s="89"/>
      <c r="IF126" s="89"/>
      <c r="IG126" s="89"/>
      <c r="IH126" s="89"/>
      <c r="II126" s="89"/>
      <c r="IJ126" s="89"/>
      <c r="IK126" s="89"/>
      <c r="IL126" s="89"/>
      <c r="IM126" s="89"/>
      <c r="IN126" s="89"/>
      <c r="IO126" s="89"/>
      <c r="IP126" s="89"/>
      <c r="IQ126" s="89"/>
      <c r="IR126" s="89"/>
      <c r="IS126" s="89"/>
      <c r="IT126" s="89"/>
      <c r="IU126" s="89"/>
      <c r="IV126" s="89"/>
      <c r="IW126" s="89"/>
      <c r="IX126" s="89"/>
      <c r="IY126" s="89"/>
      <c r="IZ126" s="89"/>
      <c r="JA126" s="89"/>
      <c r="JB126" s="89"/>
      <c r="JC126" s="89"/>
      <c r="JD126" s="89"/>
      <c r="JE126" s="89"/>
      <c r="JF126" s="89"/>
      <c r="JG126" s="89"/>
      <c r="JH126" s="89"/>
      <c r="JI126" s="89"/>
      <c r="JJ126" s="89"/>
      <c r="JK126" s="89"/>
      <c r="JL126" s="89"/>
      <c r="JM126" s="89"/>
      <c r="JN126" s="89"/>
      <c r="JO126" s="89"/>
      <c r="JP126" s="89"/>
      <c r="JQ126" s="89"/>
      <c r="JR126" s="89"/>
      <c r="JS126" s="89"/>
      <c r="JT126" s="89"/>
      <c r="JU126" s="89"/>
      <c r="JV126" s="89"/>
      <c r="JW126" s="89"/>
      <c r="JX126" s="89"/>
      <c r="JY126" s="89"/>
      <c r="JZ126" s="89"/>
      <c r="KA126" s="89"/>
      <c r="KB126" s="89"/>
      <c r="KC126" s="89"/>
      <c r="KD126" s="89"/>
      <c r="KE126" s="89"/>
      <c r="KF126" s="89"/>
      <c r="KG126" s="89"/>
      <c r="KH126" s="89"/>
      <c r="KI126" s="89"/>
      <c r="KJ126" s="89"/>
      <c r="KK126" s="89"/>
      <c r="KL126" s="89"/>
      <c r="KM126" s="89"/>
      <c r="KN126" s="89"/>
      <c r="KO126" s="89"/>
      <c r="KP126" s="89"/>
      <c r="KQ126" s="89"/>
      <c r="KR126" s="89"/>
      <c r="KS126" s="89"/>
      <c r="KT126" s="89"/>
      <c r="KU126" s="89"/>
      <c r="KV126" s="89"/>
      <c r="KW126" s="89"/>
      <c r="KX126" s="89"/>
      <c r="KY126" s="89"/>
      <c r="KZ126" s="89"/>
      <c r="LA126" s="89"/>
      <c r="LB126" s="89"/>
      <c r="LC126" s="89"/>
      <c r="LD126" s="89"/>
      <c r="LE126" s="89"/>
      <c r="LF126" s="89"/>
      <c r="LG126" s="89"/>
      <c r="LH126" s="89"/>
      <c r="LI126" s="89"/>
      <c r="LJ126" s="89"/>
      <c r="LK126" s="89"/>
      <c r="LL126" s="89"/>
      <c r="LM126" s="89"/>
      <c r="LN126" s="89"/>
      <c r="LO126" s="89"/>
      <c r="LP126" s="89"/>
      <c r="LQ126" s="89"/>
      <c r="LR126" s="89"/>
      <c r="LS126" s="89"/>
      <c r="LT126" s="89"/>
    </row>
    <row r="127" spans="1:332" s="29" customFormat="1" x14ac:dyDescent="0.35">
      <c r="A127" s="89"/>
      <c r="B127" s="90"/>
      <c r="C127" s="90"/>
      <c r="D127" s="91"/>
      <c r="E127" s="89"/>
      <c r="F127" s="89"/>
      <c r="G127" s="110"/>
      <c r="M127" s="85"/>
      <c r="N127" s="85"/>
      <c r="O127" s="91"/>
      <c r="P127" s="91"/>
      <c r="Q127" s="92"/>
      <c r="R127" s="92"/>
      <c r="S127" s="89"/>
      <c r="T127" s="89"/>
      <c r="U127" s="89"/>
      <c r="V127" s="89"/>
      <c r="Y127" s="89"/>
      <c r="AA127" s="89"/>
      <c r="AB127" s="89"/>
      <c r="AC127" s="89"/>
      <c r="AD127" s="89"/>
      <c r="AE127"/>
      <c r="AF127" s="89"/>
      <c r="AG127" s="89"/>
      <c r="AH127" s="89"/>
      <c r="AI127" s="89"/>
      <c r="AJ127" s="89"/>
      <c r="AK127" s="89"/>
      <c r="AL127" s="89"/>
      <c r="AM127" s="89"/>
      <c r="AN127" s="89"/>
      <c r="AO127" s="89"/>
      <c r="AP127" s="89"/>
      <c r="AQ127" s="89"/>
      <c r="AR127" s="89"/>
      <c r="AS127" s="89"/>
      <c r="AT127" s="89"/>
      <c r="AU127" s="89"/>
      <c r="AV127" s="89"/>
      <c r="AW127" s="89"/>
      <c r="AX127" s="89"/>
      <c r="AY127" s="89"/>
      <c r="AZ127" s="89"/>
      <c r="BA127" s="89"/>
      <c r="BB127" s="89"/>
      <c r="BC127" s="89"/>
      <c r="BD127" s="89"/>
      <c r="BE127" s="89"/>
      <c r="BF127" s="89"/>
      <c r="BG127" s="89"/>
      <c r="BH127" s="89"/>
      <c r="BI127" s="89"/>
      <c r="BJ127" s="89"/>
      <c r="BK127" s="89"/>
      <c r="BL127" s="89"/>
      <c r="BM127" s="89"/>
      <c r="BN127" s="89"/>
      <c r="BO127" s="89"/>
      <c r="BP127" s="89"/>
      <c r="BQ127" s="89"/>
      <c r="BR127" s="89"/>
      <c r="BS127" s="89"/>
      <c r="BT127" s="89"/>
      <c r="BU127" s="89"/>
      <c r="BV127" s="89"/>
      <c r="BW127" s="89"/>
      <c r="BX127" s="89"/>
      <c r="BY127" s="89"/>
      <c r="BZ127" s="89"/>
      <c r="CA127" s="89"/>
      <c r="CB127" s="89"/>
      <c r="CC127" s="89"/>
      <c r="CD127" s="89"/>
      <c r="CE127" s="89"/>
      <c r="CF127" s="89"/>
      <c r="CG127" s="89"/>
      <c r="CH127" s="89"/>
      <c r="CI127" s="89"/>
      <c r="CJ127" s="89"/>
      <c r="CK127" s="89"/>
      <c r="CL127" s="89"/>
      <c r="CM127" s="89"/>
      <c r="CN127" s="89"/>
      <c r="CO127" s="89"/>
      <c r="CP127" s="89"/>
      <c r="CQ127" s="89"/>
      <c r="CR127" s="89"/>
      <c r="CS127" s="89"/>
      <c r="CT127" s="89"/>
      <c r="CU127" s="89"/>
      <c r="CV127" s="89"/>
      <c r="CW127" s="89"/>
      <c r="CX127" s="89"/>
      <c r="CY127" s="89"/>
      <c r="CZ127" s="89"/>
      <c r="DA127" s="89"/>
      <c r="DB127" s="89"/>
      <c r="DC127" s="89"/>
      <c r="DD127" s="89"/>
      <c r="DE127" s="89"/>
      <c r="DF127" s="89"/>
      <c r="DG127" s="89"/>
      <c r="DH127" s="89"/>
      <c r="DI127" s="89"/>
      <c r="DJ127" s="89"/>
      <c r="DK127" s="89"/>
      <c r="DL127" s="89"/>
      <c r="DM127" s="89"/>
      <c r="DN127" s="89"/>
      <c r="DO127" s="89"/>
      <c r="DP127" s="89"/>
      <c r="DQ127" s="89"/>
      <c r="DR127" s="89"/>
      <c r="DS127" s="89"/>
      <c r="DT127" s="89"/>
      <c r="DU127" s="89"/>
      <c r="DV127" s="89"/>
      <c r="DW127" s="89"/>
      <c r="DX127" s="89"/>
      <c r="DY127" s="89"/>
      <c r="DZ127" s="89"/>
      <c r="EA127" s="89"/>
      <c r="EB127" s="89"/>
      <c r="EC127" s="89"/>
      <c r="ED127" s="89"/>
      <c r="EE127" s="89"/>
      <c r="EF127" s="89"/>
      <c r="EG127" s="89"/>
      <c r="EH127" s="89"/>
      <c r="EI127" s="89"/>
      <c r="EJ127" s="89"/>
      <c r="EK127" s="89"/>
      <c r="EL127" s="89"/>
      <c r="EM127" s="89"/>
      <c r="EN127" s="89"/>
      <c r="EO127" s="89"/>
      <c r="EP127" s="89"/>
      <c r="EQ127" s="89"/>
      <c r="ER127" s="89"/>
      <c r="ES127" s="89"/>
      <c r="ET127" s="89"/>
      <c r="EU127" s="89"/>
      <c r="EV127" s="89"/>
      <c r="EW127" s="89"/>
      <c r="EX127" s="89"/>
      <c r="EY127" s="89"/>
      <c r="EZ127" s="89"/>
      <c r="FA127" s="89"/>
      <c r="FB127" s="89"/>
      <c r="FC127" s="89"/>
      <c r="FD127" s="89"/>
      <c r="FE127" s="89"/>
      <c r="FF127" s="89"/>
      <c r="FG127" s="89"/>
      <c r="FH127" s="89"/>
      <c r="FI127" s="89"/>
      <c r="FJ127" s="89"/>
      <c r="FK127" s="89"/>
      <c r="FL127" s="89"/>
      <c r="FM127" s="89"/>
      <c r="FN127" s="89"/>
      <c r="FO127" s="89"/>
      <c r="FP127" s="89"/>
      <c r="FQ127" s="89"/>
      <c r="FR127" s="89"/>
      <c r="FS127" s="89"/>
      <c r="FT127" s="89"/>
      <c r="FU127" s="89"/>
      <c r="FV127" s="89"/>
      <c r="FW127" s="89"/>
      <c r="FX127" s="89"/>
      <c r="FY127" s="89"/>
      <c r="FZ127" s="89"/>
      <c r="GA127" s="89"/>
      <c r="GB127" s="89"/>
      <c r="GC127" s="89"/>
      <c r="GD127" s="89"/>
      <c r="GE127" s="89"/>
      <c r="GF127" s="89"/>
      <c r="GG127" s="89"/>
      <c r="GH127" s="89"/>
      <c r="GI127" s="89"/>
      <c r="GJ127" s="89"/>
      <c r="GK127" s="89"/>
      <c r="GL127" s="89"/>
      <c r="GM127" s="89"/>
      <c r="GN127" s="89"/>
      <c r="GO127" s="89"/>
      <c r="GP127" s="89"/>
      <c r="GQ127" s="89"/>
      <c r="GR127" s="89"/>
      <c r="GS127" s="89"/>
      <c r="GT127" s="89"/>
      <c r="GU127" s="89"/>
      <c r="GV127" s="89"/>
      <c r="GW127" s="89"/>
      <c r="GX127" s="89"/>
      <c r="GY127" s="89"/>
      <c r="GZ127" s="89"/>
      <c r="HA127" s="89"/>
      <c r="HB127" s="89"/>
      <c r="HC127" s="89"/>
      <c r="HD127" s="89"/>
      <c r="HE127" s="89"/>
      <c r="HF127" s="89"/>
      <c r="HG127" s="89"/>
      <c r="HH127" s="89"/>
      <c r="HI127" s="89"/>
      <c r="HJ127" s="89"/>
      <c r="HK127" s="89"/>
      <c r="HL127" s="89"/>
      <c r="HM127" s="89"/>
      <c r="HN127" s="89"/>
      <c r="HO127" s="89"/>
      <c r="HP127" s="89"/>
      <c r="HQ127" s="89"/>
      <c r="HR127" s="89"/>
      <c r="HS127" s="89"/>
      <c r="HT127" s="89"/>
      <c r="HU127" s="89"/>
      <c r="HV127" s="89"/>
      <c r="HW127" s="89"/>
      <c r="HX127" s="89"/>
      <c r="HY127" s="89"/>
      <c r="HZ127" s="89"/>
      <c r="IA127" s="89"/>
      <c r="IB127" s="89"/>
      <c r="IC127" s="89"/>
      <c r="ID127" s="89"/>
      <c r="IE127" s="89"/>
      <c r="IF127" s="89"/>
      <c r="IG127" s="89"/>
      <c r="IH127" s="89"/>
      <c r="II127" s="89"/>
      <c r="IJ127" s="89"/>
      <c r="IK127" s="89"/>
      <c r="IL127" s="89"/>
      <c r="IM127" s="89"/>
      <c r="IN127" s="89"/>
      <c r="IO127" s="89"/>
      <c r="IP127" s="89"/>
      <c r="IQ127" s="89"/>
      <c r="IR127" s="89"/>
      <c r="IS127" s="89"/>
      <c r="IT127" s="89"/>
      <c r="IU127" s="89"/>
      <c r="IV127" s="89"/>
      <c r="IW127" s="89"/>
      <c r="IX127" s="89"/>
      <c r="IY127" s="89"/>
      <c r="IZ127" s="89"/>
      <c r="JA127" s="89"/>
      <c r="JB127" s="89"/>
      <c r="JC127" s="89"/>
      <c r="JD127" s="89"/>
      <c r="JE127" s="89"/>
      <c r="JF127" s="89"/>
      <c r="JG127" s="89"/>
      <c r="JH127" s="89"/>
      <c r="JI127" s="89"/>
      <c r="JJ127" s="89"/>
      <c r="JK127" s="89"/>
      <c r="JL127" s="89"/>
      <c r="JM127" s="89"/>
      <c r="JN127" s="89"/>
      <c r="JO127" s="89"/>
      <c r="JP127" s="89"/>
      <c r="JQ127" s="89"/>
      <c r="JR127" s="89"/>
      <c r="JS127" s="89"/>
      <c r="JT127" s="89"/>
      <c r="JU127" s="89"/>
      <c r="JV127" s="89"/>
      <c r="JW127" s="89"/>
      <c r="JX127" s="89"/>
      <c r="JY127" s="89"/>
      <c r="JZ127" s="89"/>
      <c r="KA127" s="89"/>
      <c r="KB127" s="89"/>
      <c r="KC127" s="89"/>
      <c r="KD127" s="89"/>
      <c r="KE127" s="89"/>
      <c r="KF127" s="89"/>
      <c r="KG127" s="89"/>
      <c r="KH127" s="89"/>
      <c r="KI127" s="89"/>
      <c r="KJ127" s="89"/>
      <c r="KK127" s="89"/>
      <c r="KL127" s="89"/>
      <c r="KM127" s="89"/>
      <c r="KN127" s="89"/>
      <c r="KO127" s="89"/>
      <c r="KP127" s="89"/>
      <c r="KQ127" s="89"/>
      <c r="KR127" s="89"/>
      <c r="KS127" s="89"/>
      <c r="KT127" s="89"/>
      <c r="KU127" s="89"/>
      <c r="KV127" s="89"/>
      <c r="KW127" s="89"/>
      <c r="KX127" s="89"/>
      <c r="KY127" s="89"/>
      <c r="KZ127" s="89"/>
      <c r="LA127" s="89"/>
      <c r="LB127" s="89"/>
      <c r="LC127" s="89"/>
      <c r="LD127" s="89"/>
      <c r="LE127" s="89"/>
      <c r="LF127" s="89"/>
      <c r="LG127" s="89"/>
      <c r="LH127" s="89"/>
      <c r="LI127" s="89"/>
      <c r="LJ127" s="89"/>
      <c r="LK127" s="89"/>
      <c r="LL127" s="89"/>
      <c r="LM127" s="89"/>
      <c r="LN127" s="89"/>
      <c r="LO127" s="89"/>
      <c r="LP127" s="89"/>
      <c r="LQ127" s="89"/>
      <c r="LR127" s="89"/>
      <c r="LS127" s="89"/>
      <c r="LT127" s="89"/>
    </row>
    <row r="128" spans="1:332" s="29" customFormat="1" x14ac:dyDescent="0.35">
      <c r="A128" s="89"/>
      <c r="B128" s="90"/>
      <c r="C128" s="90"/>
      <c r="D128" s="91"/>
      <c r="E128" s="89"/>
      <c r="F128" s="89"/>
      <c r="G128" s="110"/>
      <c r="M128" s="85"/>
      <c r="N128" s="85"/>
      <c r="O128" s="91"/>
      <c r="P128" s="91"/>
      <c r="Q128" s="92"/>
      <c r="R128" s="92"/>
      <c r="S128" s="89"/>
      <c r="T128" s="89"/>
      <c r="U128" s="89"/>
      <c r="V128" s="89"/>
      <c r="Y128" s="89"/>
      <c r="AA128" s="89"/>
      <c r="AB128" s="89"/>
      <c r="AC128" s="89"/>
      <c r="AD128" s="89"/>
      <c r="AE128"/>
      <c r="AF128" s="89"/>
      <c r="AG128" s="89"/>
      <c r="AH128" s="89"/>
      <c r="AI128" s="89"/>
      <c r="AJ128" s="89"/>
      <c r="AK128" s="89"/>
      <c r="AL128" s="89"/>
      <c r="AM128" s="89"/>
      <c r="AN128" s="89"/>
      <c r="AO128" s="89"/>
      <c r="AP128" s="89"/>
      <c r="AQ128" s="89"/>
      <c r="AR128" s="89"/>
      <c r="AS128" s="89"/>
      <c r="AT128" s="89"/>
      <c r="AU128" s="89"/>
      <c r="AV128" s="89"/>
      <c r="AW128" s="89"/>
      <c r="AX128" s="89"/>
      <c r="AY128" s="89"/>
      <c r="AZ128" s="89"/>
      <c r="BA128" s="89"/>
      <c r="BB128" s="89"/>
      <c r="BC128" s="89"/>
      <c r="BD128" s="89"/>
      <c r="BE128" s="89"/>
      <c r="BF128" s="89"/>
      <c r="BG128" s="89"/>
      <c r="BH128" s="89"/>
      <c r="BI128" s="89"/>
      <c r="BJ128" s="89"/>
      <c r="BK128" s="89"/>
      <c r="BL128" s="89"/>
      <c r="BM128" s="89"/>
      <c r="BN128" s="89"/>
      <c r="BO128" s="89"/>
      <c r="BP128" s="89"/>
      <c r="BQ128" s="89"/>
      <c r="BR128" s="89"/>
      <c r="BS128" s="89"/>
      <c r="BT128" s="89"/>
      <c r="BU128" s="89"/>
      <c r="BV128" s="89"/>
      <c r="BW128" s="89"/>
      <c r="BX128" s="89"/>
      <c r="BY128" s="89"/>
      <c r="BZ128" s="89"/>
      <c r="CA128" s="89"/>
      <c r="CB128" s="89"/>
      <c r="CC128" s="89"/>
      <c r="CD128" s="89"/>
      <c r="CE128" s="89"/>
      <c r="CF128" s="89"/>
      <c r="CG128" s="89"/>
      <c r="CH128" s="89"/>
      <c r="CI128" s="89"/>
      <c r="CJ128" s="89"/>
      <c r="CK128" s="89"/>
      <c r="CL128" s="89"/>
      <c r="CM128" s="89"/>
      <c r="CN128" s="89"/>
      <c r="CO128" s="89"/>
      <c r="CP128" s="89"/>
      <c r="CQ128" s="89"/>
      <c r="CR128" s="89"/>
      <c r="CS128" s="89"/>
      <c r="CT128" s="89"/>
      <c r="CU128" s="89"/>
      <c r="CV128" s="89"/>
      <c r="CW128" s="89"/>
      <c r="CX128" s="89"/>
      <c r="CY128" s="89"/>
      <c r="CZ128" s="89"/>
      <c r="DA128" s="89"/>
      <c r="DB128" s="89"/>
      <c r="DC128" s="89"/>
      <c r="DD128" s="89"/>
      <c r="DE128" s="89"/>
      <c r="DF128" s="89"/>
      <c r="DG128" s="89"/>
      <c r="DH128" s="89"/>
      <c r="DI128" s="89"/>
      <c r="DJ128" s="89"/>
      <c r="DK128" s="89"/>
      <c r="DL128" s="89"/>
      <c r="DM128" s="89"/>
      <c r="DN128" s="89"/>
      <c r="DO128" s="89"/>
      <c r="DP128" s="89"/>
      <c r="DQ128" s="89"/>
      <c r="DR128" s="89"/>
      <c r="DS128" s="89"/>
      <c r="DT128" s="89"/>
      <c r="DU128" s="89"/>
      <c r="DV128" s="89"/>
      <c r="DW128" s="89"/>
      <c r="DX128" s="89"/>
      <c r="DY128" s="89"/>
      <c r="DZ128" s="89"/>
      <c r="EA128" s="89"/>
      <c r="EB128" s="89"/>
      <c r="EC128" s="89"/>
      <c r="ED128" s="89"/>
      <c r="EE128" s="89"/>
      <c r="EF128" s="89"/>
      <c r="EG128" s="89"/>
      <c r="EH128" s="89"/>
      <c r="EI128" s="89"/>
      <c r="EJ128" s="89"/>
      <c r="EK128" s="89"/>
      <c r="EL128" s="89"/>
      <c r="EM128" s="89"/>
      <c r="EN128" s="89"/>
      <c r="EO128" s="89"/>
      <c r="EP128" s="89"/>
      <c r="EQ128" s="89"/>
      <c r="ER128" s="89"/>
      <c r="ES128" s="89"/>
      <c r="ET128" s="89"/>
      <c r="EU128" s="89"/>
      <c r="EV128" s="89"/>
      <c r="EW128" s="89"/>
      <c r="EX128" s="89"/>
      <c r="EY128" s="89"/>
      <c r="EZ128" s="89"/>
      <c r="FA128" s="89"/>
      <c r="FB128" s="89"/>
      <c r="FC128" s="89"/>
      <c r="FD128" s="89"/>
      <c r="FE128" s="89"/>
      <c r="FF128" s="89"/>
      <c r="FG128" s="89"/>
      <c r="FH128" s="89"/>
      <c r="FI128" s="89"/>
      <c r="FJ128" s="89"/>
      <c r="FK128" s="89"/>
      <c r="FL128" s="89"/>
      <c r="FM128" s="89"/>
      <c r="FN128" s="89"/>
      <c r="FO128" s="89"/>
      <c r="FP128" s="89"/>
      <c r="FQ128" s="89"/>
      <c r="FR128" s="89"/>
      <c r="FS128" s="89"/>
      <c r="FT128" s="89"/>
      <c r="FU128" s="89"/>
      <c r="FV128" s="89"/>
      <c r="FW128" s="89"/>
      <c r="FX128" s="89"/>
      <c r="FY128" s="89"/>
      <c r="FZ128" s="89"/>
      <c r="GA128" s="89"/>
      <c r="GB128" s="89"/>
      <c r="GC128" s="89"/>
      <c r="GD128" s="89"/>
      <c r="GE128" s="89"/>
      <c r="GF128" s="89"/>
      <c r="GG128" s="89"/>
      <c r="GH128" s="89"/>
      <c r="GI128" s="89"/>
      <c r="GJ128" s="89"/>
      <c r="GK128" s="89"/>
      <c r="GL128" s="89"/>
      <c r="GM128" s="89"/>
      <c r="GN128" s="89"/>
      <c r="GO128" s="89"/>
      <c r="GP128" s="89"/>
      <c r="GQ128" s="89"/>
      <c r="GR128" s="89"/>
      <c r="GS128" s="89"/>
      <c r="GT128" s="89"/>
      <c r="GU128" s="89"/>
      <c r="GV128" s="89"/>
      <c r="GW128" s="89"/>
      <c r="GX128" s="89"/>
      <c r="GY128" s="89"/>
      <c r="GZ128" s="89"/>
      <c r="HA128" s="89"/>
      <c r="HB128" s="89"/>
      <c r="HC128" s="89"/>
      <c r="HD128" s="89"/>
      <c r="HE128" s="89"/>
      <c r="HF128" s="89"/>
      <c r="HG128" s="89"/>
      <c r="HH128" s="89"/>
      <c r="HI128" s="89"/>
      <c r="HJ128" s="89"/>
      <c r="HK128" s="89"/>
      <c r="HL128" s="89"/>
      <c r="HM128" s="89"/>
      <c r="HN128" s="89"/>
      <c r="HO128" s="89"/>
      <c r="HP128" s="89"/>
      <c r="HQ128" s="89"/>
      <c r="HR128" s="89"/>
      <c r="HS128" s="89"/>
      <c r="HT128" s="89"/>
      <c r="HU128" s="89"/>
      <c r="HV128" s="89"/>
      <c r="HW128" s="89"/>
      <c r="HX128" s="89"/>
      <c r="HY128" s="89"/>
      <c r="HZ128" s="89"/>
      <c r="IA128" s="89"/>
      <c r="IB128" s="89"/>
      <c r="IC128" s="89"/>
      <c r="ID128" s="89"/>
      <c r="IE128" s="89"/>
      <c r="IF128" s="89"/>
      <c r="IG128" s="89"/>
      <c r="IH128" s="89"/>
      <c r="II128" s="89"/>
      <c r="IJ128" s="89"/>
      <c r="IK128" s="89"/>
      <c r="IL128" s="89"/>
      <c r="IM128" s="89"/>
      <c r="IN128" s="89"/>
      <c r="IO128" s="89"/>
      <c r="IP128" s="89"/>
      <c r="IQ128" s="89"/>
      <c r="IR128" s="89"/>
      <c r="IS128" s="89"/>
      <c r="IT128" s="89"/>
      <c r="IU128" s="89"/>
      <c r="IV128" s="89"/>
      <c r="IW128" s="89"/>
      <c r="IX128" s="89"/>
      <c r="IY128" s="89"/>
      <c r="IZ128" s="89"/>
      <c r="JA128" s="89"/>
      <c r="JB128" s="89"/>
      <c r="JC128" s="89"/>
      <c r="JD128" s="89"/>
      <c r="JE128" s="89"/>
      <c r="JF128" s="89"/>
      <c r="JG128" s="89"/>
      <c r="JH128" s="89"/>
      <c r="JI128" s="89"/>
      <c r="JJ128" s="89"/>
      <c r="JK128" s="89"/>
      <c r="JL128" s="89"/>
      <c r="JM128" s="89"/>
      <c r="JN128" s="89"/>
      <c r="JO128" s="89"/>
      <c r="JP128" s="89"/>
      <c r="JQ128" s="89"/>
      <c r="JR128" s="89"/>
      <c r="JS128" s="89"/>
      <c r="JT128" s="89"/>
      <c r="JU128" s="89"/>
      <c r="JV128" s="89"/>
      <c r="JW128" s="89"/>
      <c r="JX128" s="89"/>
      <c r="JY128" s="89"/>
      <c r="JZ128" s="89"/>
      <c r="KA128" s="89"/>
      <c r="KB128" s="89"/>
      <c r="KC128" s="89"/>
      <c r="KD128" s="89"/>
      <c r="KE128" s="89"/>
      <c r="KF128" s="89"/>
      <c r="KG128" s="89"/>
      <c r="KH128" s="89"/>
      <c r="KI128" s="89"/>
      <c r="KJ128" s="89"/>
      <c r="KK128" s="89"/>
      <c r="KL128" s="89"/>
      <c r="KM128" s="89"/>
      <c r="KN128" s="89"/>
      <c r="KO128" s="89"/>
      <c r="KP128" s="89"/>
      <c r="KQ128" s="89"/>
      <c r="KR128" s="89"/>
      <c r="KS128" s="89"/>
      <c r="KT128" s="89"/>
      <c r="KU128" s="89"/>
      <c r="KV128" s="89"/>
      <c r="KW128" s="89"/>
      <c r="KX128" s="89"/>
      <c r="KY128" s="89"/>
      <c r="KZ128" s="89"/>
      <c r="LA128" s="89"/>
      <c r="LB128" s="89"/>
      <c r="LC128" s="89"/>
      <c r="LD128" s="89"/>
      <c r="LE128" s="89"/>
      <c r="LF128" s="89"/>
      <c r="LG128" s="89"/>
      <c r="LH128" s="89"/>
      <c r="LI128" s="89"/>
      <c r="LJ128" s="89"/>
      <c r="LK128" s="89"/>
      <c r="LL128" s="89"/>
      <c r="LM128" s="89"/>
      <c r="LN128" s="89"/>
      <c r="LO128" s="89"/>
      <c r="LP128" s="89"/>
      <c r="LQ128" s="89"/>
      <c r="LR128" s="89"/>
      <c r="LS128" s="89"/>
      <c r="LT128" s="89"/>
    </row>
    <row r="129" spans="1:332" s="29" customFormat="1" x14ac:dyDescent="0.35">
      <c r="A129" s="89"/>
      <c r="B129" s="90"/>
      <c r="C129" s="90"/>
      <c r="D129" s="91"/>
      <c r="E129" s="89"/>
      <c r="F129" s="89"/>
      <c r="G129" s="110"/>
      <c r="M129" s="85"/>
      <c r="N129" s="85"/>
      <c r="O129" s="91"/>
      <c r="P129" s="91"/>
      <c r="Q129" s="92"/>
      <c r="R129" s="92"/>
      <c r="S129" s="89"/>
      <c r="T129" s="89"/>
      <c r="U129" s="89"/>
      <c r="V129" s="89"/>
      <c r="Y129" s="89"/>
      <c r="AA129" s="89"/>
      <c r="AB129" s="89"/>
      <c r="AC129" s="89"/>
      <c r="AD129" s="89"/>
      <c r="AE129"/>
      <c r="AF129" s="89"/>
      <c r="AG129" s="89"/>
      <c r="AH129" s="89"/>
      <c r="AI129" s="89"/>
      <c r="AJ129" s="89"/>
      <c r="AK129" s="89"/>
      <c r="AL129" s="89"/>
      <c r="AM129" s="89"/>
      <c r="AN129" s="89"/>
      <c r="AO129" s="89"/>
      <c r="AP129" s="89"/>
      <c r="AQ129" s="89"/>
      <c r="AR129" s="89"/>
      <c r="AS129" s="89"/>
      <c r="AT129" s="89"/>
      <c r="AU129" s="89"/>
      <c r="AV129" s="89"/>
      <c r="AW129" s="89"/>
      <c r="AX129" s="89"/>
      <c r="AY129" s="89"/>
      <c r="AZ129" s="89"/>
      <c r="BA129" s="89"/>
      <c r="BB129" s="89"/>
      <c r="BC129" s="89"/>
      <c r="BD129" s="89"/>
      <c r="BE129" s="89"/>
      <c r="BF129" s="89"/>
      <c r="BG129" s="89"/>
      <c r="BH129" s="89"/>
      <c r="BI129" s="89"/>
      <c r="BJ129" s="89"/>
      <c r="BK129" s="89"/>
      <c r="BL129" s="89"/>
      <c r="BM129" s="89"/>
      <c r="BN129" s="89"/>
      <c r="BO129" s="89"/>
      <c r="BP129" s="89"/>
      <c r="BQ129" s="89"/>
      <c r="BR129" s="89"/>
      <c r="BS129" s="89"/>
      <c r="BT129" s="89"/>
      <c r="BU129" s="89"/>
      <c r="BV129" s="89"/>
      <c r="BW129" s="89"/>
      <c r="BX129" s="89"/>
      <c r="BY129" s="89"/>
      <c r="BZ129" s="89"/>
      <c r="CA129" s="89"/>
      <c r="CB129" s="89"/>
      <c r="CC129" s="89"/>
      <c r="CD129" s="89"/>
      <c r="CE129" s="89"/>
      <c r="CF129" s="89"/>
      <c r="CG129" s="89"/>
      <c r="CH129" s="89"/>
      <c r="CI129" s="89"/>
      <c r="CJ129" s="89"/>
      <c r="CK129" s="89"/>
      <c r="CL129" s="89"/>
      <c r="CM129" s="89"/>
      <c r="CN129" s="89"/>
      <c r="CO129" s="89"/>
      <c r="CP129" s="89"/>
      <c r="CQ129" s="89"/>
      <c r="CR129" s="89"/>
      <c r="CS129" s="89"/>
      <c r="CT129" s="89"/>
      <c r="CU129" s="89"/>
      <c r="CV129" s="89"/>
      <c r="CW129" s="89"/>
      <c r="CX129" s="89"/>
      <c r="CY129" s="89"/>
      <c r="CZ129" s="89"/>
      <c r="DA129" s="89"/>
      <c r="DB129" s="89"/>
      <c r="DC129" s="89"/>
      <c r="DD129" s="89"/>
      <c r="DE129" s="89"/>
      <c r="DF129" s="89"/>
      <c r="DG129" s="89"/>
      <c r="DH129" s="89"/>
      <c r="DI129" s="89"/>
      <c r="DJ129" s="89"/>
      <c r="DK129" s="89"/>
      <c r="DL129" s="89"/>
      <c r="DM129" s="89"/>
      <c r="DN129" s="89"/>
      <c r="DO129" s="89"/>
      <c r="DP129" s="89"/>
      <c r="DQ129" s="89"/>
      <c r="DR129" s="89"/>
      <c r="DS129" s="89"/>
      <c r="DT129" s="89"/>
      <c r="DU129" s="89"/>
      <c r="DV129" s="89"/>
      <c r="DW129" s="89"/>
      <c r="DX129" s="89"/>
      <c r="DY129" s="89"/>
      <c r="DZ129" s="89"/>
      <c r="EA129" s="89"/>
      <c r="EB129" s="89"/>
      <c r="EC129" s="89"/>
      <c r="ED129" s="89"/>
      <c r="EE129" s="89"/>
      <c r="EF129" s="89"/>
      <c r="EG129" s="89"/>
      <c r="EH129" s="89"/>
      <c r="EI129" s="89"/>
      <c r="EJ129" s="89"/>
      <c r="EK129" s="89"/>
      <c r="EL129" s="89"/>
      <c r="EM129" s="89"/>
      <c r="EN129" s="89"/>
      <c r="EO129" s="89"/>
      <c r="EP129" s="89"/>
      <c r="EQ129" s="89"/>
      <c r="ER129" s="89"/>
      <c r="ES129" s="89"/>
      <c r="ET129" s="89"/>
      <c r="EU129" s="89"/>
      <c r="EV129" s="89"/>
      <c r="EW129" s="89"/>
      <c r="EX129" s="89"/>
      <c r="EY129" s="89"/>
      <c r="EZ129" s="89"/>
      <c r="FA129" s="89"/>
      <c r="FB129" s="89"/>
      <c r="FC129" s="89"/>
      <c r="FD129" s="89"/>
      <c r="FE129" s="89"/>
      <c r="FF129" s="89"/>
      <c r="FG129" s="89"/>
      <c r="FH129" s="89"/>
      <c r="FI129" s="89"/>
      <c r="FJ129" s="89"/>
      <c r="FK129" s="89"/>
      <c r="FL129" s="89"/>
      <c r="FM129" s="89"/>
      <c r="FN129" s="89"/>
      <c r="FO129" s="89"/>
      <c r="FP129" s="89"/>
      <c r="FQ129" s="89"/>
      <c r="FR129" s="89"/>
      <c r="FS129" s="89"/>
      <c r="FT129" s="89"/>
      <c r="FU129" s="89"/>
      <c r="FV129" s="89"/>
      <c r="FW129" s="89"/>
      <c r="FX129" s="89"/>
      <c r="FY129" s="89"/>
      <c r="FZ129" s="89"/>
      <c r="GA129" s="89"/>
      <c r="GB129" s="89"/>
      <c r="GC129" s="89"/>
      <c r="GD129" s="89"/>
      <c r="GE129" s="89"/>
      <c r="GF129" s="89"/>
      <c r="GG129" s="89"/>
      <c r="GH129" s="89"/>
      <c r="GI129" s="89"/>
      <c r="GJ129" s="89"/>
      <c r="GK129" s="89"/>
      <c r="GL129" s="89"/>
      <c r="GM129" s="89"/>
      <c r="GN129" s="89"/>
      <c r="GO129" s="89"/>
      <c r="GP129" s="89"/>
      <c r="GQ129" s="89"/>
      <c r="GR129" s="89"/>
      <c r="GS129" s="89"/>
      <c r="GT129" s="89"/>
      <c r="GU129" s="89"/>
      <c r="GV129" s="89"/>
      <c r="GW129" s="89"/>
      <c r="GX129" s="89"/>
      <c r="GY129" s="89"/>
      <c r="GZ129" s="89"/>
      <c r="HA129" s="89"/>
      <c r="HB129" s="89"/>
      <c r="HC129" s="89"/>
      <c r="HD129" s="89"/>
      <c r="HE129" s="89"/>
      <c r="HF129" s="89"/>
      <c r="HG129" s="89"/>
      <c r="HH129" s="89"/>
      <c r="HI129" s="89"/>
      <c r="HJ129" s="89"/>
      <c r="HK129" s="89"/>
      <c r="HL129" s="89"/>
      <c r="HM129" s="89"/>
      <c r="HN129" s="89"/>
      <c r="HO129" s="89"/>
      <c r="HP129" s="89"/>
      <c r="HQ129" s="89"/>
      <c r="HR129" s="89"/>
      <c r="HS129" s="89"/>
      <c r="HT129" s="89"/>
      <c r="HU129" s="89"/>
      <c r="HV129" s="89"/>
      <c r="HW129" s="89"/>
      <c r="HX129" s="89"/>
      <c r="HY129" s="89"/>
      <c r="HZ129" s="89"/>
      <c r="IA129" s="89"/>
      <c r="IB129" s="89"/>
      <c r="IC129" s="89"/>
      <c r="ID129" s="89"/>
      <c r="IE129" s="89"/>
      <c r="IF129" s="89"/>
      <c r="IG129" s="89"/>
      <c r="IH129" s="89"/>
      <c r="II129" s="89"/>
      <c r="IJ129" s="89"/>
      <c r="IK129" s="89"/>
      <c r="IL129" s="89"/>
      <c r="IM129" s="89"/>
      <c r="IN129" s="89"/>
      <c r="IO129" s="89"/>
      <c r="IP129" s="89"/>
      <c r="IQ129" s="89"/>
      <c r="IR129" s="89"/>
      <c r="IS129" s="89"/>
      <c r="IT129" s="89"/>
      <c r="IU129" s="89"/>
      <c r="IV129" s="89"/>
      <c r="IW129" s="89"/>
      <c r="IX129" s="89"/>
      <c r="IY129" s="89"/>
      <c r="IZ129" s="89"/>
      <c r="JA129" s="89"/>
      <c r="JB129" s="89"/>
      <c r="JC129" s="89"/>
      <c r="JD129" s="89"/>
      <c r="JE129" s="89"/>
      <c r="JF129" s="89"/>
      <c r="JG129" s="89"/>
      <c r="JH129" s="89"/>
      <c r="JI129" s="89"/>
      <c r="JJ129" s="89"/>
      <c r="JK129" s="89"/>
      <c r="JL129" s="89"/>
      <c r="JM129" s="89"/>
      <c r="JN129" s="89"/>
      <c r="JO129" s="89"/>
      <c r="JP129" s="89"/>
      <c r="JQ129" s="89"/>
      <c r="JR129" s="89"/>
      <c r="JS129" s="89"/>
      <c r="JT129" s="89"/>
      <c r="JU129" s="89"/>
      <c r="JV129" s="89"/>
      <c r="JW129" s="89"/>
      <c r="JX129" s="89"/>
      <c r="JY129" s="89"/>
      <c r="JZ129" s="89"/>
      <c r="KA129" s="89"/>
      <c r="KB129" s="89"/>
      <c r="KC129" s="89"/>
      <c r="KD129" s="89"/>
      <c r="KE129" s="89"/>
      <c r="KF129" s="89"/>
      <c r="KG129" s="89"/>
      <c r="KH129" s="89"/>
      <c r="KI129" s="89"/>
      <c r="KJ129" s="89"/>
      <c r="KK129" s="89"/>
      <c r="KL129" s="89"/>
      <c r="KM129" s="89"/>
      <c r="KN129" s="89"/>
      <c r="KO129" s="89"/>
      <c r="KP129" s="89"/>
      <c r="KQ129" s="89"/>
      <c r="KR129" s="89"/>
      <c r="KS129" s="89"/>
      <c r="KT129" s="89"/>
      <c r="KU129" s="89"/>
      <c r="KV129" s="89"/>
      <c r="KW129" s="89"/>
      <c r="KX129" s="89"/>
      <c r="KY129" s="89"/>
      <c r="KZ129" s="89"/>
      <c r="LA129" s="89"/>
      <c r="LB129" s="89"/>
      <c r="LC129" s="89"/>
      <c r="LD129" s="89"/>
      <c r="LE129" s="89"/>
      <c r="LF129" s="89"/>
      <c r="LG129" s="89"/>
      <c r="LH129" s="89"/>
      <c r="LI129" s="89"/>
      <c r="LJ129" s="89"/>
      <c r="LK129" s="89"/>
      <c r="LL129" s="89"/>
      <c r="LM129" s="89"/>
      <c r="LN129" s="89"/>
      <c r="LO129" s="89"/>
      <c r="LP129" s="89"/>
      <c r="LQ129" s="89"/>
      <c r="LR129" s="89"/>
      <c r="LS129" s="89"/>
      <c r="LT129" s="89"/>
    </row>
    <row r="130" spans="1:332" s="29" customFormat="1" x14ac:dyDescent="0.35">
      <c r="A130" s="89"/>
      <c r="B130" s="90"/>
      <c r="C130" s="90"/>
      <c r="D130" s="91"/>
      <c r="E130" s="89"/>
      <c r="F130" s="89"/>
      <c r="G130" s="110"/>
      <c r="M130" s="85"/>
      <c r="N130" s="85"/>
      <c r="O130" s="91"/>
      <c r="P130" s="91"/>
      <c r="Q130" s="92"/>
      <c r="R130" s="92"/>
      <c r="S130" s="89"/>
      <c r="T130" s="89"/>
      <c r="U130" s="89"/>
      <c r="V130" s="89"/>
      <c r="Y130" s="89"/>
      <c r="AA130" s="89"/>
      <c r="AB130" s="89"/>
      <c r="AC130" s="89"/>
      <c r="AD130" s="89"/>
      <c r="AE130"/>
      <c r="AF130" s="89"/>
      <c r="AG130" s="89"/>
      <c r="AH130" s="89"/>
      <c r="AI130" s="89"/>
      <c r="AJ130" s="89"/>
      <c r="AK130" s="89"/>
      <c r="AL130" s="89"/>
      <c r="AM130" s="89"/>
      <c r="AN130" s="89"/>
      <c r="AO130" s="89"/>
      <c r="AP130" s="89"/>
      <c r="AQ130" s="89"/>
      <c r="AR130" s="89"/>
      <c r="AS130" s="89"/>
      <c r="AT130" s="89"/>
      <c r="AU130" s="89"/>
      <c r="AV130" s="89"/>
      <c r="AW130" s="89"/>
      <c r="AX130" s="89"/>
      <c r="AY130" s="89"/>
      <c r="AZ130" s="89"/>
      <c r="BA130" s="89"/>
      <c r="BB130" s="89"/>
      <c r="BC130" s="89"/>
      <c r="BD130" s="89"/>
      <c r="BE130" s="89"/>
      <c r="BF130" s="89"/>
      <c r="BG130" s="89"/>
      <c r="BH130" s="89"/>
      <c r="BI130" s="89"/>
      <c r="BJ130" s="89"/>
      <c r="BK130" s="89"/>
      <c r="BL130" s="89"/>
      <c r="BM130" s="89"/>
      <c r="BN130" s="89"/>
      <c r="BO130" s="89"/>
      <c r="BP130" s="89"/>
      <c r="BQ130" s="89"/>
      <c r="BR130" s="89"/>
      <c r="BS130" s="89"/>
      <c r="BT130" s="89"/>
      <c r="BU130" s="89"/>
      <c r="BV130" s="89"/>
      <c r="BW130" s="89"/>
      <c r="BX130" s="89"/>
      <c r="BY130" s="89"/>
      <c r="BZ130" s="89"/>
      <c r="CA130" s="89"/>
      <c r="CB130" s="89"/>
      <c r="CC130" s="89"/>
      <c r="CD130" s="89"/>
      <c r="CE130" s="89"/>
      <c r="CF130" s="89"/>
      <c r="CG130" s="89"/>
      <c r="CH130" s="89"/>
      <c r="CI130" s="89"/>
      <c r="CJ130" s="89"/>
      <c r="CK130" s="89"/>
      <c r="CL130" s="89"/>
      <c r="CM130" s="89"/>
      <c r="CN130" s="89"/>
      <c r="CO130" s="89"/>
      <c r="CP130" s="89"/>
      <c r="CQ130" s="89"/>
      <c r="CR130" s="89"/>
      <c r="CS130" s="89"/>
      <c r="CT130" s="89"/>
      <c r="CU130" s="89"/>
      <c r="CV130" s="89"/>
      <c r="CW130" s="89"/>
      <c r="CX130" s="89"/>
      <c r="CY130" s="89"/>
      <c r="CZ130" s="89"/>
      <c r="DA130" s="89"/>
      <c r="DB130" s="89"/>
      <c r="DC130" s="89"/>
      <c r="DD130" s="89"/>
      <c r="DE130" s="89"/>
      <c r="DF130" s="89"/>
      <c r="DG130" s="89"/>
      <c r="DH130" s="89"/>
      <c r="DI130" s="89"/>
      <c r="DJ130" s="89"/>
      <c r="DK130" s="89"/>
      <c r="DL130" s="89"/>
      <c r="DM130" s="89"/>
      <c r="DN130" s="89"/>
      <c r="DO130" s="89"/>
      <c r="DP130" s="89"/>
      <c r="DQ130" s="89"/>
      <c r="DR130" s="89"/>
      <c r="DS130" s="89"/>
      <c r="DT130" s="89"/>
      <c r="DU130" s="89"/>
      <c r="DV130" s="89"/>
      <c r="DW130" s="89"/>
      <c r="DX130" s="89"/>
      <c r="DY130" s="89"/>
      <c r="DZ130" s="89"/>
      <c r="EA130" s="89"/>
      <c r="EB130" s="89"/>
      <c r="EC130" s="89"/>
      <c r="ED130" s="89"/>
      <c r="EE130" s="89"/>
      <c r="EF130" s="89"/>
      <c r="EG130" s="89"/>
      <c r="EH130" s="89"/>
      <c r="EI130" s="89"/>
      <c r="EJ130" s="89"/>
      <c r="EK130" s="89"/>
      <c r="EL130" s="89"/>
      <c r="EM130" s="89"/>
      <c r="EN130" s="89"/>
      <c r="EO130" s="89"/>
      <c r="EP130" s="89"/>
      <c r="EQ130" s="89"/>
      <c r="ER130" s="89"/>
      <c r="ES130" s="89"/>
      <c r="ET130" s="89"/>
      <c r="EU130" s="89"/>
      <c r="EV130" s="89"/>
      <c r="EW130" s="89"/>
      <c r="EX130" s="89"/>
      <c r="EY130" s="89"/>
      <c r="EZ130" s="89"/>
      <c r="FA130" s="89"/>
      <c r="FB130" s="89"/>
      <c r="FC130" s="89"/>
      <c r="FD130" s="89"/>
      <c r="FE130" s="89"/>
      <c r="FF130" s="89"/>
      <c r="FG130" s="89"/>
      <c r="FH130" s="89"/>
      <c r="FI130" s="89"/>
      <c r="FJ130" s="89"/>
      <c r="FK130" s="89"/>
      <c r="FL130" s="89"/>
      <c r="FM130" s="89"/>
      <c r="FN130" s="89"/>
      <c r="FO130" s="89"/>
      <c r="FP130" s="89"/>
      <c r="FQ130" s="89"/>
      <c r="FR130" s="89"/>
      <c r="FS130" s="89"/>
      <c r="FT130" s="89"/>
      <c r="FU130" s="89"/>
      <c r="FV130" s="89"/>
      <c r="FW130" s="89"/>
      <c r="FX130" s="89"/>
      <c r="FY130" s="89"/>
      <c r="FZ130" s="89"/>
      <c r="GA130" s="89"/>
      <c r="GB130" s="89"/>
      <c r="GC130" s="89"/>
      <c r="GD130" s="89"/>
      <c r="GE130" s="89"/>
      <c r="GF130" s="89"/>
      <c r="GG130" s="89"/>
      <c r="GH130" s="89"/>
      <c r="GI130" s="89"/>
      <c r="GJ130" s="89"/>
      <c r="GK130" s="89"/>
      <c r="GL130" s="89"/>
      <c r="GM130" s="89"/>
      <c r="GN130" s="89"/>
      <c r="GO130" s="89"/>
      <c r="GP130" s="89"/>
      <c r="GQ130" s="89"/>
      <c r="GR130" s="89"/>
      <c r="GS130" s="89"/>
      <c r="GT130" s="89"/>
      <c r="GU130" s="89"/>
      <c r="GV130" s="89"/>
      <c r="GW130" s="89"/>
      <c r="GX130" s="89"/>
      <c r="GY130" s="89"/>
      <c r="GZ130" s="89"/>
      <c r="HA130" s="89"/>
      <c r="HB130" s="89"/>
      <c r="HC130" s="89"/>
      <c r="HD130" s="89"/>
      <c r="HE130" s="89"/>
      <c r="HF130" s="89"/>
      <c r="HG130" s="89"/>
      <c r="HH130" s="89"/>
      <c r="HI130" s="89"/>
      <c r="HJ130" s="89"/>
      <c r="HK130" s="89"/>
      <c r="HL130" s="89"/>
      <c r="HM130" s="89"/>
      <c r="HN130" s="89"/>
      <c r="HO130" s="89"/>
      <c r="HP130" s="89"/>
      <c r="HQ130" s="89"/>
      <c r="HR130" s="89"/>
      <c r="HS130" s="89"/>
      <c r="HT130" s="89"/>
      <c r="HU130" s="89"/>
      <c r="HV130" s="89"/>
      <c r="HW130" s="89"/>
      <c r="HX130" s="89"/>
      <c r="HY130" s="89"/>
      <c r="HZ130" s="89"/>
      <c r="IA130" s="89"/>
      <c r="IB130" s="89"/>
      <c r="IC130" s="89"/>
      <c r="ID130" s="89"/>
      <c r="IE130" s="89"/>
      <c r="IF130" s="89"/>
      <c r="IG130" s="89"/>
      <c r="IH130" s="89"/>
      <c r="II130" s="89"/>
      <c r="IJ130" s="89"/>
      <c r="IK130" s="89"/>
      <c r="IL130" s="89"/>
      <c r="IM130" s="89"/>
      <c r="IN130" s="89"/>
      <c r="IO130" s="89"/>
      <c r="IP130" s="89"/>
      <c r="IQ130" s="89"/>
      <c r="IR130" s="89"/>
      <c r="IS130" s="89"/>
      <c r="IT130" s="89"/>
      <c r="IU130" s="89"/>
      <c r="IV130" s="89"/>
      <c r="IW130" s="89"/>
      <c r="IX130" s="89"/>
      <c r="IY130" s="89"/>
      <c r="IZ130" s="89"/>
      <c r="JA130" s="89"/>
      <c r="JB130" s="89"/>
      <c r="JC130" s="89"/>
      <c r="JD130" s="89"/>
      <c r="JE130" s="89"/>
      <c r="JF130" s="89"/>
      <c r="JG130" s="89"/>
      <c r="JH130" s="89"/>
      <c r="JI130" s="89"/>
      <c r="JJ130" s="89"/>
      <c r="JK130" s="89"/>
      <c r="JL130" s="89"/>
      <c r="JM130" s="89"/>
      <c r="JN130" s="89"/>
      <c r="JO130" s="89"/>
      <c r="JP130" s="89"/>
      <c r="JQ130" s="89"/>
      <c r="JR130" s="89"/>
      <c r="JS130" s="89"/>
      <c r="JT130" s="89"/>
      <c r="JU130" s="89"/>
      <c r="JV130" s="89"/>
      <c r="JW130" s="89"/>
      <c r="JX130" s="89"/>
      <c r="JY130" s="89"/>
      <c r="JZ130" s="89"/>
      <c r="KA130" s="89"/>
      <c r="KB130" s="89"/>
      <c r="KC130" s="89"/>
      <c r="KD130" s="89"/>
      <c r="KE130" s="89"/>
      <c r="KF130" s="89"/>
      <c r="KG130" s="89"/>
      <c r="KH130" s="89"/>
      <c r="KI130" s="89"/>
      <c r="KJ130" s="89"/>
      <c r="KK130" s="89"/>
      <c r="KL130" s="89"/>
      <c r="KM130" s="89"/>
      <c r="KN130" s="89"/>
      <c r="KO130" s="89"/>
      <c r="KP130" s="89"/>
      <c r="KQ130" s="89"/>
      <c r="KR130" s="89"/>
      <c r="KS130" s="89"/>
      <c r="KT130" s="89"/>
      <c r="KU130" s="89"/>
      <c r="KV130" s="89"/>
      <c r="KW130" s="89"/>
      <c r="KX130" s="89"/>
      <c r="KY130" s="89"/>
      <c r="KZ130" s="89"/>
      <c r="LA130" s="89"/>
      <c r="LB130" s="89"/>
      <c r="LC130" s="89"/>
      <c r="LD130" s="89"/>
      <c r="LE130" s="89"/>
      <c r="LF130" s="89"/>
      <c r="LG130" s="89"/>
      <c r="LH130" s="89"/>
      <c r="LI130" s="89"/>
      <c r="LJ130" s="89"/>
      <c r="LK130" s="89"/>
      <c r="LL130" s="89"/>
      <c r="LM130" s="89"/>
      <c r="LN130" s="89"/>
      <c r="LO130" s="89"/>
      <c r="LP130" s="89"/>
      <c r="LQ130" s="89"/>
      <c r="LR130" s="89"/>
      <c r="LS130" s="89"/>
      <c r="LT130" s="89"/>
    </row>
    <row r="131" spans="1:332" s="29" customFormat="1" x14ac:dyDescent="0.35">
      <c r="A131" s="89"/>
      <c r="B131" s="90"/>
      <c r="C131" s="90"/>
      <c r="D131" s="91"/>
      <c r="E131" s="89"/>
      <c r="F131" s="89"/>
      <c r="G131" s="110"/>
      <c r="M131" s="85"/>
      <c r="N131" s="85"/>
      <c r="O131" s="91"/>
      <c r="P131" s="91"/>
      <c r="Q131" s="92"/>
      <c r="R131" s="92"/>
      <c r="S131" s="89"/>
      <c r="T131" s="89"/>
      <c r="U131" s="89"/>
      <c r="V131" s="89"/>
      <c r="Y131" s="89"/>
      <c r="AA131" s="89"/>
      <c r="AB131" s="89"/>
      <c r="AC131" s="89"/>
      <c r="AD131" s="89"/>
      <c r="AE131"/>
      <c r="AF131" s="89"/>
      <c r="AG131" s="89"/>
      <c r="AH131" s="89"/>
      <c r="AI131" s="89"/>
      <c r="AJ131" s="89"/>
      <c r="AK131" s="89"/>
      <c r="AL131" s="89"/>
      <c r="AM131" s="89"/>
      <c r="AN131" s="89"/>
      <c r="AO131" s="89"/>
      <c r="AP131" s="89"/>
      <c r="AQ131" s="89"/>
      <c r="AR131" s="89"/>
      <c r="AS131" s="89"/>
      <c r="AT131" s="89"/>
      <c r="AU131" s="89"/>
      <c r="AV131" s="89"/>
      <c r="AW131" s="89"/>
      <c r="AX131" s="89"/>
      <c r="AY131" s="89"/>
      <c r="AZ131" s="89"/>
      <c r="BA131" s="89"/>
      <c r="BB131" s="89"/>
      <c r="BC131" s="89"/>
      <c r="BD131" s="89"/>
      <c r="BE131" s="89"/>
      <c r="BF131" s="89"/>
      <c r="BG131" s="89"/>
      <c r="BH131" s="89"/>
      <c r="BI131" s="89"/>
      <c r="BJ131" s="89"/>
      <c r="BK131" s="89"/>
      <c r="BL131" s="89"/>
      <c r="BM131" s="89"/>
      <c r="BN131" s="89"/>
      <c r="BO131" s="89"/>
      <c r="BP131" s="89"/>
      <c r="BQ131" s="89"/>
      <c r="BR131" s="89"/>
      <c r="BS131" s="89"/>
      <c r="BT131" s="89"/>
      <c r="BU131" s="89"/>
      <c r="BV131" s="89"/>
      <c r="BW131" s="89"/>
      <c r="BX131" s="89"/>
      <c r="BY131" s="89"/>
      <c r="BZ131" s="89"/>
      <c r="CA131" s="89"/>
      <c r="CB131" s="89"/>
      <c r="CC131" s="89"/>
      <c r="CD131" s="89"/>
      <c r="CE131" s="89"/>
      <c r="CF131" s="89"/>
      <c r="CG131" s="89"/>
      <c r="CH131" s="89"/>
      <c r="CI131" s="89"/>
      <c r="CJ131" s="89"/>
      <c r="CK131" s="89"/>
      <c r="CL131" s="89"/>
      <c r="CM131" s="89"/>
      <c r="CN131" s="89"/>
      <c r="CO131" s="89"/>
      <c r="CP131" s="89"/>
      <c r="CQ131" s="89"/>
      <c r="CR131" s="89"/>
      <c r="CS131" s="89"/>
      <c r="CT131" s="89"/>
      <c r="CU131" s="89"/>
      <c r="CV131" s="89"/>
      <c r="CW131" s="89"/>
      <c r="CX131" s="89"/>
      <c r="CY131" s="89"/>
      <c r="CZ131" s="89"/>
      <c r="DA131" s="89"/>
      <c r="DB131" s="89"/>
      <c r="DC131" s="89"/>
      <c r="DD131" s="89"/>
      <c r="DE131" s="89"/>
      <c r="DF131" s="89"/>
      <c r="DG131" s="89"/>
      <c r="DH131" s="89"/>
      <c r="DI131" s="89"/>
      <c r="DJ131" s="89"/>
      <c r="DK131" s="89"/>
      <c r="DL131" s="89"/>
      <c r="DM131" s="89"/>
      <c r="DN131" s="89"/>
      <c r="DO131" s="89"/>
      <c r="DP131" s="89"/>
      <c r="DQ131" s="89"/>
      <c r="DR131" s="89"/>
      <c r="DS131" s="89"/>
      <c r="DT131" s="89"/>
      <c r="DU131" s="89"/>
      <c r="DV131" s="89"/>
      <c r="DW131" s="89"/>
      <c r="DX131" s="89"/>
      <c r="DY131" s="89"/>
      <c r="DZ131" s="89"/>
      <c r="EA131" s="89"/>
      <c r="EB131" s="89"/>
      <c r="EC131" s="89"/>
      <c r="ED131" s="89"/>
      <c r="EE131" s="89"/>
      <c r="EF131" s="89"/>
      <c r="EG131" s="89"/>
      <c r="EH131" s="89"/>
      <c r="EI131" s="89"/>
      <c r="EJ131" s="89"/>
      <c r="EK131" s="89"/>
      <c r="EL131" s="89"/>
      <c r="EM131" s="89"/>
      <c r="EN131" s="89"/>
      <c r="EO131" s="89"/>
      <c r="EP131" s="89"/>
      <c r="EQ131" s="89"/>
      <c r="ER131" s="89"/>
      <c r="ES131" s="89"/>
      <c r="ET131" s="89"/>
      <c r="EU131" s="89"/>
      <c r="EV131" s="89"/>
      <c r="EW131" s="89"/>
      <c r="EX131" s="89"/>
      <c r="EY131" s="89"/>
      <c r="EZ131" s="89"/>
      <c r="FA131" s="89"/>
      <c r="FB131" s="89"/>
      <c r="FC131" s="89"/>
      <c r="FD131" s="89"/>
      <c r="FE131" s="89"/>
      <c r="FF131" s="89"/>
      <c r="FG131" s="89"/>
      <c r="FH131" s="89"/>
      <c r="FI131" s="89"/>
      <c r="FJ131" s="89"/>
      <c r="FK131" s="89"/>
      <c r="FL131" s="89"/>
      <c r="FM131" s="89"/>
      <c r="FN131" s="89"/>
      <c r="FO131" s="89"/>
      <c r="FP131" s="89"/>
      <c r="FQ131" s="89"/>
      <c r="FR131" s="89"/>
      <c r="FS131" s="89"/>
      <c r="FT131" s="89"/>
      <c r="FU131" s="89"/>
      <c r="FV131" s="89"/>
      <c r="FW131" s="89"/>
      <c r="FX131" s="89"/>
      <c r="FY131" s="89"/>
      <c r="FZ131" s="89"/>
      <c r="GA131" s="89"/>
      <c r="GB131" s="89"/>
      <c r="GC131" s="89"/>
      <c r="GD131" s="89"/>
      <c r="GE131" s="89"/>
      <c r="GF131" s="89"/>
      <c r="GG131" s="89"/>
      <c r="GH131" s="89"/>
      <c r="GI131" s="89"/>
      <c r="GJ131" s="89"/>
      <c r="GK131" s="89"/>
      <c r="GL131" s="89"/>
      <c r="GM131" s="89"/>
      <c r="GN131" s="89"/>
      <c r="GO131" s="89"/>
      <c r="GP131" s="89"/>
      <c r="GQ131" s="89"/>
      <c r="GR131" s="89"/>
      <c r="GS131" s="89"/>
      <c r="GT131" s="89"/>
      <c r="GU131" s="89"/>
      <c r="GV131" s="89"/>
      <c r="GW131" s="89"/>
      <c r="GX131" s="89"/>
      <c r="GY131" s="89"/>
      <c r="GZ131" s="89"/>
      <c r="HA131" s="89"/>
      <c r="HB131" s="89"/>
      <c r="HC131" s="89"/>
      <c r="HD131" s="89"/>
      <c r="HE131" s="89"/>
      <c r="HF131" s="89"/>
      <c r="HG131" s="89"/>
      <c r="HH131" s="89"/>
      <c r="HI131" s="89"/>
      <c r="HJ131" s="89"/>
      <c r="HK131" s="89"/>
      <c r="HL131" s="89"/>
      <c r="HM131" s="89"/>
      <c r="HN131" s="89"/>
      <c r="HO131" s="89"/>
      <c r="HP131" s="89"/>
      <c r="HQ131" s="89"/>
      <c r="HR131" s="89"/>
      <c r="HS131" s="89"/>
      <c r="HT131" s="89"/>
      <c r="HU131" s="89"/>
      <c r="HV131" s="89"/>
      <c r="HW131" s="89"/>
      <c r="HX131" s="89"/>
      <c r="HY131" s="89"/>
      <c r="HZ131" s="89"/>
      <c r="IA131" s="89"/>
      <c r="IB131" s="89"/>
      <c r="IC131" s="89"/>
      <c r="ID131" s="89"/>
      <c r="IE131" s="89"/>
      <c r="IF131" s="89"/>
      <c r="IG131" s="89"/>
      <c r="IH131" s="89"/>
      <c r="II131" s="89"/>
      <c r="IJ131" s="89"/>
      <c r="IK131" s="89"/>
      <c r="IL131" s="89"/>
      <c r="IM131" s="89"/>
      <c r="IN131" s="89"/>
      <c r="IO131" s="89"/>
      <c r="IP131" s="89"/>
      <c r="IQ131" s="89"/>
      <c r="IR131" s="89"/>
      <c r="IS131" s="89"/>
      <c r="IT131" s="89"/>
      <c r="IU131" s="89"/>
      <c r="IV131" s="89"/>
      <c r="IW131" s="89"/>
      <c r="IX131" s="89"/>
      <c r="IY131" s="89"/>
      <c r="IZ131" s="89"/>
      <c r="JA131" s="89"/>
      <c r="JB131" s="89"/>
      <c r="JC131" s="89"/>
      <c r="JD131" s="89"/>
      <c r="JE131" s="89"/>
      <c r="JF131" s="89"/>
      <c r="JG131" s="89"/>
      <c r="JH131" s="89"/>
      <c r="JI131" s="89"/>
      <c r="JJ131" s="89"/>
      <c r="JK131" s="89"/>
      <c r="JL131" s="89"/>
      <c r="JM131" s="89"/>
      <c r="JN131" s="89"/>
      <c r="JO131" s="89"/>
      <c r="JP131" s="89"/>
      <c r="JQ131" s="89"/>
      <c r="JR131" s="89"/>
      <c r="JS131" s="89"/>
      <c r="JT131" s="89"/>
      <c r="JU131" s="89"/>
      <c r="JV131" s="89"/>
      <c r="JW131" s="89"/>
      <c r="JX131" s="89"/>
      <c r="JY131" s="89"/>
      <c r="JZ131" s="89"/>
      <c r="KA131" s="89"/>
      <c r="KB131" s="89"/>
      <c r="KC131" s="89"/>
      <c r="KD131" s="89"/>
      <c r="KE131" s="89"/>
      <c r="KF131" s="89"/>
      <c r="KG131" s="89"/>
      <c r="KH131" s="89"/>
      <c r="KI131" s="89"/>
      <c r="KJ131" s="89"/>
      <c r="KK131" s="89"/>
      <c r="KL131" s="89"/>
      <c r="KM131" s="89"/>
      <c r="KN131" s="89"/>
      <c r="KO131" s="89"/>
      <c r="KP131" s="89"/>
      <c r="KQ131" s="89"/>
      <c r="KR131" s="89"/>
      <c r="KS131" s="89"/>
      <c r="KT131" s="89"/>
      <c r="KU131" s="89"/>
      <c r="KV131" s="89"/>
      <c r="KW131" s="89"/>
      <c r="KX131" s="89"/>
      <c r="KY131" s="89"/>
      <c r="KZ131" s="89"/>
      <c r="LA131" s="89"/>
      <c r="LB131" s="89"/>
      <c r="LC131" s="89"/>
      <c r="LD131" s="89"/>
      <c r="LE131" s="89"/>
      <c r="LF131" s="89"/>
      <c r="LG131" s="89"/>
      <c r="LH131" s="89"/>
      <c r="LI131" s="89"/>
      <c r="LJ131" s="89"/>
      <c r="LK131" s="89"/>
      <c r="LL131" s="89"/>
      <c r="LM131" s="89"/>
      <c r="LN131" s="89"/>
      <c r="LO131" s="89"/>
      <c r="LP131" s="89"/>
      <c r="LQ131" s="89"/>
      <c r="LR131" s="89"/>
      <c r="LS131" s="89"/>
      <c r="LT131" s="89"/>
    </row>
    <row r="132" spans="1:332" s="29" customFormat="1" x14ac:dyDescent="0.35">
      <c r="A132" s="89"/>
      <c r="B132" s="90"/>
      <c r="C132" s="90"/>
      <c r="D132" s="91"/>
      <c r="E132" s="89"/>
      <c r="F132" s="89"/>
      <c r="G132" s="110"/>
      <c r="M132" s="85"/>
      <c r="N132" s="85"/>
      <c r="O132" s="91"/>
      <c r="P132" s="91"/>
      <c r="Q132" s="92"/>
      <c r="R132" s="92"/>
      <c r="S132" s="89"/>
      <c r="T132" s="89"/>
      <c r="U132" s="89"/>
      <c r="V132" s="89"/>
      <c r="Y132" s="89"/>
      <c r="AA132" s="89"/>
      <c r="AB132" s="89"/>
      <c r="AC132" s="89"/>
      <c r="AD132" s="89"/>
      <c r="AE132"/>
      <c r="AF132" s="89"/>
      <c r="AG132" s="89"/>
      <c r="AH132" s="89"/>
      <c r="AI132" s="89"/>
      <c r="AJ132" s="89"/>
      <c r="AK132" s="89"/>
      <c r="AL132" s="89"/>
      <c r="AM132" s="89"/>
      <c r="AN132" s="89"/>
      <c r="AO132" s="89"/>
      <c r="AP132" s="89"/>
      <c r="AQ132" s="89"/>
      <c r="AR132" s="89"/>
      <c r="AS132" s="89"/>
      <c r="AT132" s="89"/>
      <c r="AU132" s="89"/>
      <c r="AV132" s="89"/>
      <c r="AW132" s="89"/>
      <c r="AX132" s="89"/>
      <c r="AY132" s="89"/>
      <c r="AZ132" s="89"/>
      <c r="BA132" s="89"/>
      <c r="BB132" s="89"/>
      <c r="BC132" s="89"/>
      <c r="BD132" s="89"/>
      <c r="BE132" s="89"/>
      <c r="BF132" s="89"/>
      <c r="BG132" s="89"/>
      <c r="BH132" s="89"/>
      <c r="BI132" s="89"/>
      <c r="BJ132" s="89"/>
      <c r="BK132" s="89"/>
      <c r="BL132" s="89"/>
      <c r="BM132" s="89"/>
      <c r="BN132" s="89"/>
      <c r="BO132" s="89"/>
      <c r="BP132" s="89"/>
      <c r="BQ132" s="89"/>
      <c r="BR132" s="89"/>
      <c r="BS132" s="89"/>
      <c r="BT132" s="89"/>
      <c r="BU132" s="89"/>
      <c r="BV132" s="89"/>
      <c r="BW132" s="89"/>
      <c r="BX132" s="89"/>
      <c r="BY132" s="89"/>
      <c r="BZ132" s="89"/>
      <c r="CA132" s="89"/>
      <c r="CB132" s="89"/>
      <c r="CC132" s="89"/>
      <c r="CD132" s="89"/>
      <c r="CE132" s="89"/>
      <c r="CF132" s="89"/>
      <c r="CG132" s="89"/>
      <c r="CH132" s="89"/>
      <c r="CI132" s="89"/>
      <c r="CJ132" s="89"/>
      <c r="CK132" s="89"/>
      <c r="CL132" s="89"/>
      <c r="CM132" s="89"/>
      <c r="CN132" s="89"/>
      <c r="CO132" s="89"/>
      <c r="CP132" s="89"/>
      <c r="CQ132" s="89"/>
      <c r="CR132" s="89"/>
      <c r="CS132" s="89"/>
      <c r="CT132" s="89"/>
      <c r="CU132" s="89"/>
      <c r="CV132" s="89"/>
      <c r="CW132" s="89"/>
      <c r="CX132" s="89"/>
      <c r="CY132" s="89"/>
      <c r="CZ132" s="89"/>
      <c r="DA132" s="89"/>
      <c r="DB132" s="89"/>
      <c r="DC132" s="89"/>
      <c r="DD132" s="89"/>
      <c r="DE132" s="89"/>
      <c r="DF132" s="89"/>
      <c r="DG132" s="89"/>
      <c r="DH132" s="89"/>
      <c r="DI132" s="89"/>
      <c r="DJ132" s="89"/>
      <c r="DK132" s="89"/>
      <c r="DL132" s="89"/>
      <c r="DM132" s="89"/>
      <c r="DN132" s="89"/>
      <c r="DO132" s="89"/>
      <c r="DP132" s="89"/>
      <c r="DQ132" s="89"/>
      <c r="DR132" s="89"/>
      <c r="DS132" s="89"/>
      <c r="DT132" s="89"/>
      <c r="DU132" s="89"/>
      <c r="DV132" s="89"/>
      <c r="DW132" s="89"/>
      <c r="DX132" s="89"/>
      <c r="DY132" s="89"/>
      <c r="DZ132" s="89"/>
      <c r="EA132" s="89"/>
      <c r="EB132" s="89"/>
      <c r="EC132" s="89"/>
      <c r="ED132" s="89"/>
      <c r="EE132" s="89"/>
      <c r="EF132" s="89"/>
      <c r="EG132" s="89"/>
      <c r="EH132" s="89"/>
      <c r="EI132" s="89"/>
      <c r="EJ132" s="89"/>
      <c r="EK132" s="89"/>
      <c r="EL132" s="89"/>
      <c r="EM132" s="89"/>
      <c r="EN132" s="89"/>
      <c r="EO132" s="89"/>
      <c r="EP132" s="89"/>
      <c r="EQ132" s="89"/>
      <c r="ER132" s="89"/>
      <c r="ES132" s="89"/>
      <c r="ET132" s="89"/>
      <c r="EU132" s="89"/>
      <c r="EV132" s="89"/>
      <c r="EW132" s="89"/>
      <c r="EX132" s="89"/>
      <c r="EY132" s="89"/>
      <c r="EZ132" s="89"/>
      <c r="FA132" s="89"/>
      <c r="FB132" s="89"/>
      <c r="FC132" s="89"/>
      <c r="FD132" s="89"/>
      <c r="FE132" s="89"/>
      <c r="FF132" s="89"/>
      <c r="FG132" s="89"/>
      <c r="FH132" s="89"/>
      <c r="FI132" s="89"/>
      <c r="FJ132" s="89"/>
      <c r="FK132" s="89"/>
      <c r="FL132" s="89"/>
      <c r="FM132" s="89"/>
      <c r="FN132" s="89"/>
      <c r="FO132" s="89"/>
      <c r="FP132" s="89"/>
      <c r="FQ132" s="89"/>
      <c r="FR132" s="89"/>
      <c r="FS132" s="89"/>
      <c r="FT132" s="89"/>
      <c r="FU132" s="89"/>
      <c r="FV132" s="89"/>
      <c r="FW132" s="89"/>
      <c r="FX132" s="89"/>
      <c r="FY132" s="89"/>
      <c r="FZ132" s="89"/>
      <c r="GA132" s="89"/>
      <c r="GB132" s="89"/>
      <c r="GC132" s="89"/>
      <c r="GD132" s="89"/>
      <c r="GE132" s="89"/>
      <c r="GF132" s="89"/>
      <c r="GG132" s="89"/>
      <c r="GH132" s="89"/>
      <c r="GI132" s="89"/>
      <c r="GJ132" s="89"/>
      <c r="GK132" s="89"/>
      <c r="GL132" s="89"/>
      <c r="GM132" s="89"/>
      <c r="GN132" s="89"/>
      <c r="GO132" s="89"/>
      <c r="GP132" s="89"/>
      <c r="GQ132" s="89"/>
      <c r="GR132" s="89"/>
      <c r="GS132" s="89"/>
      <c r="GT132" s="89"/>
      <c r="GU132" s="89"/>
      <c r="GV132" s="89"/>
      <c r="GW132" s="89"/>
      <c r="GX132" s="89"/>
      <c r="GY132" s="89"/>
      <c r="GZ132" s="89"/>
      <c r="HA132" s="89"/>
      <c r="HB132" s="89"/>
      <c r="HC132" s="89"/>
      <c r="HD132" s="89"/>
      <c r="HE132" s="89"/>
      <c r="HF132" s="89"/>
      <c r="HG132" s="89"/>
      <c r="HH132" s="89"/>
      <c r="HI132" s="89"/>
      <c r="HJ132" s="89"/>
      <c r="HK132" s="89"/>
      <c r="HL132" s="89"/>
      <c r="HM132" s="89"/>
      <c r="HN132" s="89"/>
      <c r="HO132" s="89"/>
      <c r="HP132" s="89"/>
      <c r="HQ132" s="89"/>
      <c r="HR132" s="89"/>
      <c r="HS132" s="89"/>
      <c r="HT132" s="89"/>
      <c r="HU132" s="89"/>
      <c r="HV132" s="89"/>
      <c r="HW132" s="89"/>
      <c r="HX132" s="89"/>
      <c r="HY132" s="89"/>
      <c r="HZ132" s="89"/>
      <c r="IA132" s="89"/>
      <c r="IB132" s="89"/>
      <c r="IC132" s="89"/>
      <c r="ID132" s="89"/>
      <c r="IE132" s="89"/>
      <c r="IF132" s="89"/>
      <c r="IG132" s="89"/>
      <c r="IH132" s="89"/>
      <c r="II132" s="89"/>
      <c r="IJ132" s="89"/>
      <c r="IK132" s="89"/>
      <c r="IL132" s="89"/>
      <c r="IM132" s="89"/>
      <c r="IN132" s="89"/>
      <c r="IO132" s="89"/>
      <c r="IP132" s="89"/>
      <c r="IQ132" s="89"/>
      <c r="IR132" s="89"/>
      <c r="IS132" s="89"/>
      <c r="IT132" s="89"/>
      <c r="IU132" s="89"/>
      <c r="IV132" s="89"/>
      <c r="IW132" s="89"/>
      <c r="IX132" s="89"/>
      <c r="IY132" s="89"/>
      <c r="IZ132" s="89"/>
      <c r="JA132" s="89"/>
      <c r="JB132" s="89"/>
      <c r="JC132" s="89"/>
      <c r="JD132" s="89"/>
      <c r="JE132" s="89"/>
      <c r="JF132" s="89"/>
      <c r="JG132" s="89"/>
      <c r="JH132" s="89"/>
      <c r="JI132" s="89"/>
      <c r="JJ132" s="89"/>
      <c r="JK132" s="89"/>
      <c r="JL132" s="89"/>
      <c r="JM132" s="89"/>
      <c r="JN132" s="89"/>
      <c r="JO132" s="89"/>
      <c r="JP132" s="89"/>
      <c r="JQ132" s="89"/>
      <c r="JR132" s="89"/>
      <c r="JS132" s="89"/>
      <c r="JT132" s="89"/>
      <c r="JU132" s="89"/>
      <c r="JV132" s="89"/>
      <c r="JW132" s="89"/>
      <c r="JX132" s="89"/>
      <c r="JY132" s="89"/>
      <c r="JZ132" s="89"/>
      <c r="KA132" s="89"/>
      <c r="KB132" s="89"/>
      <c r="KC132" s="89"/>
      <c r="KD132" s="89"/>
      <c r="KE132" s="89"/>
      <c r="KF132" s="89"/>
      <c r="KG132" s="89"/>
      <c r="KH132" s="89"/>
      <c r="KI132" s="89"/>
      <c r="KJ132" s="89"/>
      <c r="KK132" s="89"/>
      <c r="KL132" s="89"/>
      <c r="KM132" s="89"/>
      <c r="KN132" s="89"/>
      <c r="KO132" s="89"/>
      <c r="KP132" s="89"/>
      <c r="KQ132" s="89"/>
      <c r="KR132" s="89"/>
      <c r="KS132" s="89"/>
      <c r="KT132" s="89"/>
      <c r="KU132" s="89"/>
      <c r="KV132" s="89"/>
      <c r="KW132" s="89"/>
      <c r="KX132" s="89"/>
      <c r="KY132" s="89"/>
      <c r="KZ132" s="89"/>
      <c r="LA132" s="89"/>
      <c r="LB132" s="89"/>
      <c r="LC132" s="89"/>
      <c r="LD132" s="89"/>
      <c r="LE132" s="89"/>
      <c r="LF132" s="89"/>
      <c r="LG132" s="89"/>
      <c r="LH132" s="89"/>
      <c r="LI132" s="89"/>
      <c r="LJ132" s="89"/>
      <c r="LK132" s="89"/>
      <c r="LL132" s="89"/>
      <c r="LM132" s="89"/>
      <c r="LN132" s="89"/>
      <c r="LO132" s="89"/>
      <c r="LP132" s="89"/>
      <c r="LQ132" s="89"/>
      <c r="LR132" s="89"/>
      <c r="LS132" s="89"/>
      <c r="LT132" s="89"/>
    </row>
    <row r="133" spans="1:332" s="29" customFormat="1" x14ac:dyDescent="0.35">
      <c r="A133" s="89"/>
      <c r="B133" s="90"/>
      <c r="C133" s="90"/>
      <c r="D133" s="91"/>
      <c r="E133" s="89"/>
      <c r="F133" s="89"/>
      <c r="G133" s="110"/>
      <c r="M133" s="85"/>
      <c r="N133" s="85"/>
      <c r="O133" s="91"/>
      <c r="P133" s="91"/>
      <c r="Q133" s="92"/>
      <c r="R133" s="92"/>
      <c r="S133" s="89"/>
      <c r="T133" s="89"/>
      <c r="U133" s="89"/>
      <c r="V133" s="89"/>
      <c r="Y133" s="89"/>
      <c r="AA133" s="89"/>
      <c r="AB133" s="89"/>
      <c r="AC133" s="89"/>
      <c r="AD133" s="89"/>
      <c r="AE133"/>
      <c r="AF133" s="89"/>
      <c r="AG133" s="89"/>
      <c r="AH133" s="89"/>
      <c r="AI133" s="89"/>
      <c r="AJ133" s="89"/>
      <c r="AK133" s="89"/>
      <c r="AL133" s="89"/>
      <c r="AM133" s="89"/>
      <c r="AN133" s="89"/>
      <c r="AO133" s="89"/>
      <c r="AP133" s="89"/>
      <c r="AQ133" s="89"/>
      <c r="AR133" s="89"/>
      <c r="AS133" s="89"/>
      <c r="AT133" s="89"/>
      <c r="AU133" s="89"/>
      <c r="AV133" s="89"/>
      <c r="AW133" s="89"/>
      <c r="AX133" s="89"/>
      <c r="AY133" s="89"/>
      <c r="AZ133" s="89"/>
      <c r="BA133" s="89"/>
      <c r="BB133" s="89"/>
      <c r="BC133" s="89"/>
      <c r="BD133" s="89"/>
      <c r="BE133" s="89"/>
      <c r="BF133" s="89"/>
      <c r="BG133" s="89"/>
      <c r="BH133" s="89"/>
      <c r="BI133" s="89"/>
      <c r="BJ133" s="89"/>
      <c r="BK133" s="89"/>
      <c r="BL133" s="89"/>
      <c r="BM133" s="89"/>
      <c r="BN133" s="89"/>
      <c r="BO133" s="89"/>
      <c r="BP133" s="89"/>
      <c r="BQ133" s="89"/>
      <c r="BR133" s="89"/>
      <c r="BS133" s="89"/>
      <c r="BT133" s="89"/>
      <c r="BU133" s="89"/>
      <c r="BV133" s="89"/>
      <c r="BW133" s="89"/>
      <c r="BX133" s="89"/>
      <c r="BY133" s="89"/>
      <c r="BZ133" s="89"/>
      <c r="CA133" s="89"/>
      <c r="CB133" s="89"/>
      <c r="CC133" s="89"/>
      <c r="CD133" s="89"/>
      <c r="CE133" s="89"/>
      <c r="CF133" s="89"/>
      <c r="CG133" s="89"/>
      <c r="CH133" s="89"/>
      <c r="CI133" s="89"/>
      <c r="CJ133" s="89"/>
      <c r="CK133" s="89"/>
      <c r="CL133" s="89"/>
      <c r="CM133" s="89"/>
      <c r="CN133" s="89"/>
      <c r="CO133" s="89"/>
      <c r="CP133" s="89"/>
      <c r="CQ133" s="89"/>
      <c r="CR133" s="89"/>
      <c r="CS133" s="89"/>
      <c r="CT133" s="89"/>
      <c r="CU133" s="89"/>
      <c r="CV133" s="89"/>
      <c r="CW133" s="89"/>
      <c r="CX133" s="89"/>
      <c r="CY133" s="89"/>
      <c r="CZ133" s="89"/>
      <c r="DA133" s="89"/>
      <c r="DB133" s="89"/>
      <c r="DC133" s="89"/>
      <c r="DD133" s="89"/>
      <c r="DE133" s="89"/>
      <c r="DF133" s="89"/>
      <c r="DG133" s="89"/>
      <c r="DH133" s="89"/>
      <c r="DI133" s="89"/>
      <c r="DJ133" s="89"/>
      <c r="DK133" s="89"/>
      <c r="DL133" s="89"/>
      <c r="DM133" s="89"/>
      <c r="DN133" s="89"/>
      <c r="DO133" s="89"/>
      <c r="DP133" s="89"/>
      <c r="DQ133" s="89"/>
      <c r="DR133" s="89"/>
      <c r="DS133" s="89"/>
      <c r="DT133" s="89"/>
      <c r="DU133" s="89"/>
      <c r="DV133" s="89"/>
      <c r="DW133" s="89"/>
      <c r="DX133" s="89"/>
      <c r="DY133" s="89"/>
      <c r="DZ133" s="89"/>
      <c r="EA133" s="89"/>
      <c r="EB133" s="89"/>
      <c r="EC133" s="89"/>
      <c r="ED133" s="89"/>
      <c r="EE133" s="89"/>
      <c r="EF133" s="89"/>
      <c r="EG133" s="89"/>
      <c r="EH133" s="89"/>
      <c r="EI133" s="89"/>
      <c r="EJ133" s="89"/>
      <c r="EK133" s="89"/>
      <c r="EL133" s="89"/>
      <c r="EM133" s="89"/>
      <c r="EN133" s="89"/>
      <c r="EO133" s="89"/>
      <c r="EP133" s="89"/>
      <c r="EQ133" s="89"/>
      <c r="ER133" s="89"/>
      <c r="ES133" s="89"/>
      <c r="ET133" s="89"/>
      <c r="EU133" s="89"/>
      <c r="EV133" s="89"/>
      <c r="EW133" s="89"/>
      <c r="EX133" s="89"/>
      <c r="EY133" s="89"/>
      <c r="EZ133" s="89"/>
      <c r="FA133" s="89"/>
      <c r="FB133" s="89"/>
      <c r="FC133" s="89"/>
      <c r="FD133" s="89"/>
      <c r="FE133" s="89"/>
      <c r="FF133" s="89"/>
      <c r="FG133" s="89"/>
      <c r="FH133" s="89"/>
      <c r="FI133" s="89"/>
      <c r="FJ133" s="89"/>
      <c r="FK133" s="89"/>
      <c r="FL133" s="89"/>
      <c r="FM133" s="89"/>
      <c r="FN133" s="89"/>
      <c r="FO133" s="89"/>
      <c r="FP133" s="89"/>
      <c r="FQ133" s="89"/>
      <c r="FR133" s="89"/>
      <c r="FS133" s="89"/>
      <c r="FT133" s="89"/>
      <c r="FU133" s="89"/>
      <c r="FV133" s="89"/>
      <c r="FW133" s="89"/>
      <c r="FX133" s="89"/>
      <c r="FY133" s="89"/>
      <c r="FZ133" s="89"/>
      <c r="GA133" s="89"/>
      <c r="GB133" s="89"/>
      <c r="GC133" s="89"/>
      <c r="GD133" s="89"/>
      <c r="GE133" s="89"/>
      <c r="GF133" s="89"/>
      <c r="GG133" s="89"/>
      <c r="GH133" s="89"/>
      <c r="GI133" s="89"/>
      <c r="GJ133" s="89"/>
      <c r="GK133" s="89"/>
      <c r="GL133" s="89"/>
      <c r="GM133" s="89"/>
      <c r="GN133" s="89"/>
      <c r="GO133" s="89"/>
      <c r="GP133" s="89"/>
      <c r="GQ133" s="89"/>
      <c r="GR133" s="89"/>
      <c r="GS133" s="89"/>
      <c r="GT133" s="89"/>
      <c r="GU133" s="89"/>
      <c r="GV133" s="89"/>
      <c r="GW133" s="89"/>
      <c r="GX133" s="89"/>
      <c r="GY133" s="89"/>
      <c r="GZ133" s="89"/>
      <c r="HA133" s="89"/>
      <c r="HB133" s="89"/>
      <c r="HC133" s="89"/>
      <c r="HD133" s="89"/>
      <c r="HE133" s="89"/>
      <c r="HF133" s="89"/>
      <c r="HG133" s="89"/>
      <c r="HH133" s="89"/>
      <c r="HI133" s="89"/>
      <c r="HJ133" s="89"/>
      <c r="HK133" s="89"/>
      <c r="HL133" s="89"/>
      <c r="HM133" s="89"/>
      <c r="HN133" s="89"/>
      <c r="HO133" s="89"/>
      <c r="HP133" s="89"/>
      <c r="HQ133" s="89"/>
      <c r="HR133" s="89"/>
      <c r="HS133" s="89"/>
      <c r="HT133" s="89"/>
      <c r="HU133" s="89"/>
      <c r="HV133" s="89"/>
      <c r="HW133" s="89"/>
      <c r="HX133" s="89"/>
      <c r="HY133" s="89"/>
      <c r="HZ133" s="89"/>
      <c r="IA133" s="89"/>
      <c r="IB133" s="89"/>
      <c r="IC133" s="89"/>
      <c r="ID133" s="89"/>
      <c r="IE133" s="89"/>
      <c r="IF133" s="89"/>
      <c r="IG133" s="89"/>
      <c r="IH133" s="89"/>
      <c r="II133" s="89"/>
      <c r="IJ133" s="89"/>
      <c r="IK133" s="89"/>
      <c r="IL133" s="89"/>
      <c r="IM133" s="89"/>
      <c r="IN133" s="89"/>
      <c r="IO133" s="89"/>
      <c r="IP133" s="89"/>
      <c r="IQ133" s="89"/>
      <c r="IR133" s="89"/>
      <c r="IS133" s="89"/>
      <c r="IT133" s="89"/>
      <c r="IU133" s="89"/>
      <c r="IV133" s="89"/>
      <c r="IW133" s="89"/>
      <c r="IX133" s="89"/>
      <c r="IY133" s="89"/>
      <c r="IZ133" s="89"/>
      <c r="JA133" s="89"/>
      <c r="JB133" s="89"/>
      <c r="JC133" s="89"/>
      <c r="JD133" s="89"/>
      <c r="JE133" s="89"/>
      <c r="JF133" s="89"/>
      <c r="JG133" s="89"/>
      <c r="JH133" s="89"/>
      <c r="JI133" s="89"/>
      <c r="JJ133" s="89"/>
      <c r="JK133" s="89"/>
      <c r="JL133" s="89"/>
      <c r="JM133" s="89"/>
      <c r="JN133" s="89"/>
      <c r="JO133" s="89"/>
      <c r="JP133" s="89"/>
      <c r="JQ133" s="89"/>
      <c r="JR133" s="89"/>
      <c r="JS133" s="89"/>
      <c r="JT133" s="89"/>
      <c r="JU133" s="89"/>
      <c r="JV133" s="89"/>
      <c r="JW133" s="89"/>
      <c r="JX133" s="89"/>
      <c r="JY133" s="89"/>
      <c r="JZ133" s="89"/>
      <c r="KA133" s="89"/>
      <c r="KB133" s="89"/>
      <c r="KC133" s="89"/>
      <c r="KD133" s="89"/>
      <c r="KE133" s="89"/>
      <c r="KF133" s="89"/>
      <c r="KG133" s="89"/>
      <c r="KH133" s="89"/>
      <c r="KI133" s="89"/>
      <c r="KJ133" s="89"/>
      <c r="KK133" s="89"/>
      <c r="KL133" s="89"/>
      <c r="KM133" s="89"/>
      <c r="KN133" s="89"/>
      <c r="KO133" s="89"/>
      <c r="KP133" s="89"/>
      <c r="KQ133" s="89"/>
      <c r="KR133" s="89"/>
      <c r="KS133" s="89"/>
      <c r="KT133" s="89"/>
      <c r="KU133" s="89"/>
      <c r="KV133" s="89"/>
      <c r="KW133" s="89"/>
      <c r="KX133" s="89"/>
      <c r="KY133" s="89"/>
      <c r="KZ133" s="89"/>
      <c r="LA133" s="89"/>
      <c r="LB133" s="89"/>
      <c r="LC133" s="89"/>
      <c r="LD133" s="89"/>
      <c r="LE133" s="89"/>
      <c r="LF133" s="89"/>
      <c r="LG133" s="89"/>
      <c r="LH133" s="89"/>
      <c r="LI133" s="89"/>
      <c r="LJ133" s="89"/>
      <c r="LK133" s="89"/>
      <c r="LL133" s="89"/>
      <c r="LM133" s="89"/>
      <c r="LN133" s="89"/>
      <c r="LO133" s="89"/>
      <c r="LP133" s="89"/>
      <c r="LQ133" s="89"/>
      <c r="LR133" s="89"/>
      <c r="LS133" s="89"/>
      <c r="LT133" s="89"/>
    </row>
    <row r="134" spans="1:332" s="29" customFormat="1" x14ac:dyDescent="0.35">
      <c r="A134" s="89"/>
      <c r="B134" s="90"/>
      <c r="C134" s="90"/>
      <c r="D134" s="91"/>
      <c r="E134" s="89"/>
      <c r="F134" s="89"/>
      <c r="G134" s="110"/>
      <c r="M134" s="85"/>
      <c r="N134" s="85"/>
      <c r="O134" s="91"/>
      <c r="P134" s="91"/>
      <c r="Q134" s="92"/>
      <c r="R134" s="92"/>
      <c r="S134" s="89"/>
      <c r="T134" s="89"/>
      <c r="U134" s="89"/>
      <c r="V134" s="89"/>
      <c r="Y134" s="89"/>
      <c r="AA134" s="89"/>
      <c r="AB134" s="89"/>
      <c r="AC134" s="89"/>
      <c r="AD134" s="89"/>
      <c r="AE134"/>
      <c r="AF134" s="89"/>
      <c r="AG134" s="89"/>
      <c r="AH134" s="89"/>
      <c r="AI134" s="89"/>
      <c r="AJ134" s="89"/>
      <c r="AK134" s="89"/>
      <c r="AL134" s="89"/>
      <c r="AM134" s="89"/>
      <c r="AN134" s="89"/>
      <c r="AO134" s="89"/>
      <c r="AP134" s="89"/>
      <c r="AQ134" s="89"/>
      <c r="AR134" s="89"/>
      <c r="AS134" s="89"/>
      <c r="AT134" s="89"/>
      <c r="AU134" s="89"/>
      <c r="AV134" s="89"/>
      <c r="AW134" s="89"/>
      <c r="AX134" s="89"/>
      <c r="AY134" s="89"/>
      <c r="AZ134" s="89"/>
      <c r="BA134" s="89"/>
      <c r="BB134" s="89"/>
      <c r="BC134" s="89"/>
      <c r="BD134" s="89"/>
      <c r="BE134" s="89"/>
      <c r="BF134" s="89"/>
      <c r="BG134" s="89"/>
      <c r="BH134" s="89"/>
      <c r="BI134" s="89"/>
      <c r="BJ134" s="89"/>
      <c r="BK134" s="89"/>
      <c r="BL134" s="89"/>
      <c r="BM134" s="89"/>
      <c r="BN134" s="89"/>
      <c r="BO134" s="89"/>
      <c r="BP134" s="89"/>
      <c r="BQ134" s="89"/>
      <c r="BR134" s="89"/>
      <c r="BS134" s="89"/>
      <c r="BT134" s="89"/>
      <c r="BU134" s="89"/>
      <c r="BV134" s="89"/>
      <c r="BW134" s="89"/>
      <c r="BX134" s="89"/>
      <c r="BY134" s="89"/>
      <c r="BZ134" s="89"/>
      <c r="CA134" s="89"/>
      <c r="CB134" s="89"/>
      <c r="CC134" s="89"/>
      <c r="CD134" s="89"/>
      <c r="CE134" s="89"/>
      <c r="CF134" s="89"/>
      <c r="CG134" s="89"/>
      <c r="CH134" s="89"/>
      <c r="CI134" s="89"/>
      <c r="CJ134" s="89"/>
      <c r="CK134" s="89"/>
      <c r="CL134" s="89"/>
      <c r="CM134" s="89"/>
      <c r="CN134" s="89"/>
      <c r="CO134" s="89"/>
      <c r="CP134" s="89"/>
      <c r="CQ134" s="89"/>
      <c r="CR134" s="89"/>
      <c r="CS134" s="89"/>
      <c r="CT134" s="89"/>
      <c r="CU134" s="89"/>
      <c r="CV134" s="89"/>
      <c r="CW134" s="89"/>
      <c r="CX134" s="89"/>
      <c r="CY134" s="89"/>
      <c r="CZ134" s="89"/>
      <c r="DA134" s="89"/>
      <c r="DB134" s="89"/>
      <c r="DC134" s="89"/>
      <c r="DD134" s="89"/>
      <c r="DE134" s="89"/>
      <c r="DF134" s="89"/>
      <c r="DG134" s="89"/>
      <c r="DH134" s="89"/>
      <c r="DI134" s="89"/>
      <c r="DJ134" s="89"/>
      <c r="DK134" s="89"/>
      <c r="DL134" s="89"/>
      <c r="DM134" s="89"/>
      <c r="DN134" s="89"/>
      <c r="DO134" s="89"/>
      <c r="DP134" s="89"/>
      <c r="DQ134" s="89"/>
      <c r="DR134" s="89"/>
      <c r="DS134" s="89"/>
      <c r="DT134" s="89"/>
      <c r="DU134" s="89"/>
      <c r="DV134" s="89"/>
      <c r="DW134" s="89"/>
      <c r="DX134" s="89"/>
      <c r="DY134" s="89"/>
      <c r="DZ134" s="89"/>
      <c r="EA134" s="89"/>
      <c r="EB134" s="89"/>
      <c r="EC134" s="89"/>
      <c r="ED134" s="89"/>
      <c r="EE134" s="89"/>
      <c r="EF134" s="89"/>
      <c r="EG134" s="89"/>
      <c r="EH134" s="89"/>
      <c r="EI134" s="89"/>
      <c r="EJ134" s="89"/>
      <c r="EK134" s="89"/>
      <c r="EL134" s="89"/>
      <c r="EM134" s="89"/>
      <c r="EN134" s="89"/>
      <c r="EO134" s="89"/>
      <c r="EP134" s="89"/>
      <c r="EQ134" s="89"/>
      <c r="ER134" s="89"/>
      <c r="ES134" s="89"/>
      <c r="ET134" s="89"/>
      <c r="EU134" s="89"/>
      <c r="EV134" s="89"/>
      <c r="EW134" s="89"/>
      <c r="EX134" s="89"/>
      <c r="EY134" s="89"/>
      <c r="EZ134" s="89"/>
      <c r="FA134" s="89"/>
      <c r="FB134" s="89"/>
      <c r="FC134" s="89"/>
      <c r="FD134" s="89"/>
      <c r="FE134" s="89"/>
      <c r="FF134" s="89"/>
      <c r="FG134" s="89"/>
      <c r="FH134" s="89"/>
      <c r="FI134" s="89"/>
      <c r="FJ134" s="89"/>
      <c r="FK134" s="89"/>
      <c r="FL134" s="89"/>
      <c r="FM134" s="89"/>
      <c r="FN134" s="89"/>
      <c r="FO134" s="89"/>
      <c r="FP134" s="89"/>
      <c r="FQ134" s="89"/>
      <c r="FR134" s="89"/>
      <c r="FS134" s="89"/>
      <c r="FT134" s="89"/>
      <c r="FU134" s="89"/>
      <c r="FV134" s="89"/>
      <c r="FW134" s="89"/>
      <c r="FX134" s="89"/>
      <c r="FY134" s="89"/>
      <c r="FZ134" s="89"/>
      <c r="GA134" s="89"/>
      <c r="GB134" s="89"/>
      <c r="GC134" s="89"/>
      <c r="GD134" s="89"/>
      <c r="GE134" s="89"/>
      <c r="GF134" s="89"/>
      <c r="GG134" s="89"/>
      <c r="GH134" s="89"/>
      <c r="GI134" s="89"/>
      <c r="GJ134" s="89"/>
      <c r="GK134" s="89"/>
      <c r="GL134" s="89"/>
      <c r="GM134" s="89"/>
      <c r="GN134" s="89"/>
      <c r="GO134" s="89"/>
      <c r="GP134" s="89"/>
      <c r="GQ134" s="89"/>
      <c r="GR134" s="89"/>
      <c r="GS134" s="89"/>
      <c r="GT134" s="89"/>
      <c r="GU134" s="89"/>
      <c r="GV134" s="89"/>
      <c r="GW134" s="89"/>
      <c r="GX134" s="89"/>
      <c r="GY134" s="89"/>
      <c r="GZ134" s="89"/>
      <c r="HA134" s="89"/>
      <c r="HB134" s="89"/>
      <c r="HC134" s="89"/>
      <c r="HD134" s="89"/>
      <c r="HE134" s="89"/>
      <c r="HF134" s="89"/>
      <c r="HG134" s="89"/>
      <c r="HH134" s="89"/>
      <c r="HI134" s="89"/>
      <c r="HJ134" s="89"/>
      <c r="HK134" s="89"/>
      <c r="HL134" s="89"/>
      <c r="HM134" s="89"/>
      <c r="HN134" s="89"/>
      <c r="HO134" s="89"/>
      <c r="HP134" s="89"/>
      <c r="HQ134" s="89"/>
      <c r="HR134" s="89"/>
      <c r="HS134" s="89"/>
      <c r="HT134" s="89"/>
      <c r="HU134" s="89"/>
      <c r="HV134" s="89"/>
      <c r="HW134" s="89"/>
      <c r="HX134" s="89"/>
      <c r="HY134" s="89"/>
      <c r="HZ134" s="89"/>
      <c r="IA134" s="89"/>
      <c r="IB134" s="89"/>
      <c r="IC134" s="89"/>
      <c r="ID134" s="89"/>
      <c r="IE134" s="89"/>
      <c r="IF134" s="89"/>
      <c r="IG134" s="89"/>
      <c r="IH134" s="89"/>
      <c r="II134" s="89"/>
      <c r="IJ134" s="89"/>
      <c r="IK134" s="89"/>
      <c r="IL134" s="89"/>
      <c r="IM134" s="89"/>
      <c r="IN134" s="89"/>
      <c r="IO134" s="89"/>
      <c r="IP134" s="89"/>
      <c r="IQ134" s="89"/>
      <c r="IR134" s="89"/>
      <c r="IS134" s="89"/>
      <c r="IT134" s="89"/>
      <c r="IU134" s="89"/>
      <c r="IV134" s="89"/>
      <c r="IW134" s="89"/>
      <c r="IX134" s="89"/>
      <c r="IY134" s="89"/>
      <c r="IZ134" s="89"/>
      <c r="JA134" s="89"/>
      <c r="JB134" s="89"/>
      <c r="JC134" s="89"/>
      <c r="JD134" s="89"/>
      <c r="JE134" s="89"/>
      <c r="JF134" s="89"/>
      <c r="JG134" s="89"/>
      <c r="JH134" s="89"/>
      <c r="JI134" s="89"/>
      <c r="JJ134" s="89"/>
      <c r="JK134" s="89"/>
      <c r="JL134" s="89"/>
      <c r="JM134" s="89"/>
      <c r="JN134" s="89"/>
      <c r="JO134" s="89"/>
      <c r="JP134" s="89"/>
      <c r="JQ134" s="89"/>
      <c r="JR134" s="89"/>
      <c r="JS134" s="89"/>
      <c r="JT134" s="89"/>
      <c r="JU134" s="89"/>
      <c r="JV134" s="89"/>
      <c r="JW134" s="89"/>
      <c r="JX134" s="89"/>
      <c r="JY134" s="89"/>
      <c r="JZ134" s="89"/>
      <c r="KA134" s="89"/>
      <c r="KB134" s="89"/>
      <c r="KC134" s="89"/>
      <c r="KD134" s="89"/>
      <c r="KE134" s="89"/>
      <c r="KF134" s="89"/>
      <c r="KG134" s="89"/>
      <c r="KH134" s="89"/>
      <c r="KI134" s="89"/>
      <c r="KJ134" s="89"/>
      <c r="KK134" s="89"/>
      <c r="KL134" s="89"/>
      <c r="KM134" s="89"/>
      <c r="KN134" s="89"/>
      <c r="KO134" s="89"/>
      <c r="KP134" s="89"/>
      <c r="KQ134" s="89"/>
      <c r="KR134" s="89"/>
      <c r="KS134" s="89"/>
      <c r="KT134" s="89"/>
      <c r="KU134" s="89"/>
      <c r="KV134" s="89"/>
      <c r="KW134" s="89"/>
      <c r="KX134" s="89"/>
      <c r="KY134" s="89"/>
      <c r="KZ134" s="89"/>
      <c r="LA134" s="89"/>
      <c r="LB134" s="89"/>
      <c r="LC134" s="89"/>
      <c r="LD134" s="89"/>
      <c r="LE134" s="89"/>
      <c r="LF134" s="89"/>
      <c r="LG134" s="89"/>
      <c r="LH134" s="89"/>
      <c r="LI134" s="89"/>
      <c r="LJ134" s="89"/>
      <c r="LK134" s="89"/>
      <c r="LL134" s="89"/>
      <c r="LM134" s="89"/>
      <c r="LN134" s="89"/>
      <c r="LO134" s="89"/>
      <c r="LP134" s="89"/>
      <c r="LQ134" s="89"/>
      <c r="LR134" s="89"/>
      <c r="LS134" s="89"/>
      <c r="LT134" s="89"/>
    </row>
    <row r="135" spans="1:332" s="29" customFormat="1" x14ac:dyDescent="0.35">
      <c r="A135" s="89"/>
      <c r="B135" s="90"/>
      <c r="C135" s="90"/>
      <c r="D135" s="91"/>
      <c r="E135" s="89"/>
      <c r="F135" s="89"/>
      <c r="G135" s="110"/>
      <c r="M135" s="85"/>
      <c r="N135" s="85"/>
      <c r="O135" s="91"/>
      <c r="P135" s="91"/>
      <c r="Q135" s="92"/>
      <c r="R135" s="92"/>
      <c r="S135" s="89"/>
      <c r="T135" s="89"/>
      <c r="U135" s="89"/>
      <c r="V135" s="89"/>
      <c r="Y135" s="89"/>
      <c r="AA135" s="89"/>
      <c r="AB135" s="89"/>
      <c r="AC135" s="89"/>
      <c r="AD135" s="89"/>
      <c r="AE135"/>
      <c r="AF135" s="89"/>
      <c r="AG135" s="89"/>
      <c r="AH135" s="89"/>
      <c r="AI135" s="89"/>
      <c r="AJ135" s="89"/>
      <c r="AK135" s="89"/>
      <c r="AL135" s="89"/>
      <c r="AM135" s="89"/>
      <c r="AN135" s="89"/>
      <c r="AO135" s="89"/>
      <c r="AP135" s="89"/>
      <c r="AQ135" s="89"/>
      <c r="AR135" s="89"/>
      <c r="AS135" s="89"/>
      <c r="AT135" s="89"/>
      <c r="AU135" s="89"/>
      <c r="AV135" s="89"/>
      <c r="AW135" s="89"/>
      <c r="AX135" s="89"/>
      <c r="AY135" s="89"/>
      <c r="AZ135" s="89"/>
      <c r="BA135" s="89"/>
      <c r="BB135" s="89"/>
      <c r="BC135" s="89"/>
      <c r="BD135" s="89"/>
      <c r="BE135" s="89"/>
      <c r="BF135" s="89"/>
      <c r="BG135" s="89"/>
      <c r="BH135" s="89"/>
      <c r="BI135" s="89"/>
      <c r="BJ135" s="89"/>
      <c r="BK135" s="89"/>
      <c r="BL135" s="89"/>
      <c r="BM135" s="89"/>
      <c r="BN135" s="89"/>
      <c r="BO135" s="89"/>
      <c r="BP135" s="89"/>
      <c r="BQ135" s="89"/>
      <c r="BR135" s="89"/>
      <c r="BS135" s="89"/>
      <c r="BT135" s="89"/>
      <c r="BU135" s="89"/>
      <c r="BV135" s="89"/>
      <c r="BW135" s="89"/>
      <c r="BX135" s="89"/>
      <c r="BY135" s="89"/>
      <c r="BZ135" s="89"/>
      <c r="CA135" s="89"/>
      <c r="CB135" s="89"/>
      <c r="CC135" s="89"/>
      <c r="CD135" s="89"/>
      <c r="CE135" s="89"/>
      <c r="CF135" s="89"/>
      <c r="CG135" s="89"/>
      <c r="CH135" s="89"/>
      <c r="CI135" s="89"/>
      <c r="CJ135" s="89"/>
      <c r="CK135" s="89"/>
      <c r="CL135" s="89"/>
      <c r="CM135" s="89"/>
      <c r="CN135" s="89"/>
      <c r="CO135" s="89"/>
      <c r="CP135" s="89"/>
      <c r="CQ135" s="89"/>
      <c r="CR135" s="89"/>
      <c r="CS135" s="89"/>
      <c r="CT135" s="89"/>
      <c r="CU135" s="89"/>
      <c r="CV135" s="89"/>
      <c r="CW135" s="89"/>
      <c r="CX135" s="89"/>
      <c r="CY135" s="89"/>
      <c r="CZ135" s="89"/>
      <c r="DA135" s="89"/>
      <c r="DB135" s="89"/>
      <c r="DC135" s="89"/>
      <c r="DD135" s="89"/>
      <c r="DE135" s="89"/>
      <c r="DF135" s="89"/>
      <c r="DG135" s="89"/>
      <c r="DH135" s="89"/>
      <c r="DI135" s="89"/>
      <c r="DJ135" s="89"/>
      <c r="DK135" s="89"/>
      <c r="DL135" s="89"/>
      <c r="DM135" s="89"/>
      <c r="DN135" s="89"/>
      <c r="DO135" s="89"/>
      <c r="DP135" s="89"/>
      <c r="DQ135" s="89"/>
      <c r="DR135" s="89"/>
      <c r="DS135" s="89"/>
      <c r="DT135" s="89"/>
      <c r="DU135" s="89"/>
      <c r="DV135" s="89"/>
      <c r="DW135" s="89"/>
      <c r="DX135" s="89"/>
      <c r="DY135" s="89"/>
      <c r="DZ135" s="89"/>
      <c r="EA135" s="89"/>
      <c r="EB135" s="89"/>
      <c r="EC135" s="89"/>
      <c r="ED135" s="89"/>
      <c r="EE135" s="89"/>
      <c r="EF135" s="89"/>
      <c r="EG135" s="89"/>
      <c r="EH135" s="89"/>
      <c r="EI135" s="89"/>
      <c r="EJ135" s="89"/>
      <c r="EK135" s="89"/>
      <c r="EL135" s="89"/>
      <c r="EM135" s="89"/>
      <c r="EN135" s="89"/>
      <c r="EO135" s="89"/>
      <c r="EP135" s="89"/>
      <c r="EQ135" s="89"/>
      <c r="ER135" s="89"/>
      <c r="ES135" s="89"/>
      <c r="ET135" s="89"/>
      <c r="EU135" s="89"/>
      <c r="EV135" s="89"/>
      <c r="EW135" s="89"/>
      <c r="EX135" s="89"/>
      <c r="EY135" s="89"/>
      <c r="EZ135" s="89"/>
      <c r="FA135" s="89"/>
      <c r="FB135" s="89"/>
      <c r="FC135" s="89"/>
      <c r="FD135" s="89"/>
      <c r="FE135" s="89"/>
      <c r="FF135" s="89"/>
      <c r="FG135" s="89"/>
      <c r="FH135" s="89"/>
      <c r="FI135" s="89"/>
      <c r="FJ135" s="89"/>
      <c r="FK135" s="89"/>
      <c r="FL135" s="89"/>
      <c r="FM135" s="89"/>
      <c r="FN135" s="89"/>
      <c r="FO135" s="89"/>
      <c r="FP135" s="89"/>
      <c r="FQ135" s="89"/>
      <c r="FR135" s="89"/>
      <c r="FS135" s="89"/>
      <c r="FT135" s="89"/>
      <c r="FU135" s="89"/>
      <c r="FV135" s="89"/>
      <c r="FW135" s="89"/>
      <c r="FX135" s="89"/>
      <c r="FY135" s="89"/>
      <c r="FZ135" s="89"/>
      <c r="GA135" s="89"/>
      <c r="GB135" s="89"/>
      <c r="GC135" s="89"/>
      <c r="GD135" s="89"/>
      <c r="GE135" s="89"/>
      <c r="GF135" s="89"/>
      <c r="GG135" s="89"/>
      <c r="GH135" s="89"/>
      <c r="GI135" s="89"/>
      <c r="GJ135" s="89"/>
      <c r="GK135" s="89"/>
      <c r="GL135" s="89"/>
      <c r="GM135" s="89"/>
      <c r="GN135" s="89"/>
      <c r="GO135" s="89"/>
      <c r="GP135" s="89"/>
      <c r="GQ135" s="89"/>
      <c r="GR135" s="89"/>
      <c r="GS135" s="89"/>
      <c r="GT135" s="89"/>
      <c r="GU135" s="89"/>
      <c r="GV135" s="89"/>
      <c r="GW135" s="89"/>
      <c r="GX135" s="89"/>
      <c r="GY135" s="89"/>
      <c r="GZ135" s="89"/>
      <c r="HA135" s="89"/>
      <c r="HB135" s="89"/>
      <c r="HC135" s="89"/>
      <c r="HD135" s="89"/>
      <c r="HE135" s="89"/>
      <c r="HF135" s="89"/>
      <c r="HG135" s="89"/>
      <c r="HH135" s="89"/>
      <c r="HI135" s="89"/>
      <c r="HJ135" s="89"/>
      <c r="HK135" s="89"/>
      <c r="HL135" s="89"/>
      <c r="HM135" s="89"/>
      <c r="HN135" s="89"/>
      <c r="HO135" s="89"/>
      <c r="HP135" s="89"/>
      <c r="HQ135" s="89"/>
      <c r="HR135" s="89"/>
      <c r="HS135" s="89"/>
      <c r="HT135" s="89"/>
      <c r="HU135" s="89"/>
      <c r="HV135" s="89"/>
      <c r="HW135" s="89"/>
      <c r="HX135" s="89"/>
      <c r="HY135" s="89"/>
      <c r="HZ135" s="89"/>
      <c r="IA135" s="89"/>
      <c r="IB135" s="89"/>
      <c r="IC135" s="89"/>
      <c r="ID135" s="89"/>
      <c r="IE135" s="89"/>
      <c r="IF135" s="89"/>
      <c r="IG135" s="89"/>
      <c r="IH135" s="89"/>
      <c r="II135" s="89"/>
      <c r="IJ135" s="89"/>
      <c r="IK135" s="89"/>
      <c r="IL135" s="89"/>
      <c r="IM135" s="89"/>
      <c r="IN135" s="89"/>
      <c r="IO135" s="89"/>
      <c r="IP135" s="89"/>
      <c r="IQ135" s="89"/>
      <c r="IR135" s="89"/>
      <c r="IS135" s="89"/>
      <c r="IT135" s="89"/>
      <c r="IU135" s="89"/>
      <c r="IV135" s="89"/>
      <c r="IW135" s="89"/>
      <c r="IX135" s="89"/>
      <c r="IY135" s="89"/>
      <c r="IZ135" s="89"/>
      <c r="JA135" s="89"/>
      <c r="JB135" s="89"/>
      <c r="JC135" s="89"/>
      <c r="JD135" s="89"/>
      <c r="JE135" s="89"/>
      <c r="JF135" s="89"/>
      <c r="JG135" s="89"/>
      <c r="JH135" s="89"/>
      <c r="JI135" s="89"/>
      <c r="JJ135" s="89"/>
      <c r="JK135" s="89"/>
      <c r="JL135" s="89"/>
      <c r="JM135" s="89"/>
      <c r="JN135" s="89"/>
      <c r="JO135" s="89"/>
      <c r="JP135" s="89"/>
      <c r="JQ135" s="89"/>
      <c r="JR135" s="89"/>
      <c r="JS135" s="89"/>
      <c r="JT135" s="89"/>
      <c r="JU135" s="89"/>
      <c r="JV135" s="89"/>
      <c r="JW135" s="89"/>
      <c r="JX135" s="89"/>
      <c r="JY135" s="89"/>
      <c r="JZ135" s="89"/>
      <c r="KA135" s="89"/>
      <c r="KB135" s="89"/>
      <c r="KC135" s="89"/>
      <c r="KD135" s="89"/>
      <c r="KE135" s="89"/>
      <c r="KF135" s="89"/>
      <c r="KG135" s="89"/>
      <c r="KH135" s="89"/>
      <c r="KI135" s="89"/>
      <c r="KJ135" s="89"/>
      <c r="KK135" s="89"/>
      <c r="KL135" s="89"/>
      <c r="KM135" s="89"/>
      <c r="KN135" s="89"/>
      <c r="KO135" s="89"/>
      <c r="KP135" s="89"/>
      <c r="KQ135" s="89"/>
      <c r="KR135" s="89"/>
      <c r="KS135" s="89"/>
      <c r="KT135" s="89"/>
      <c r="KU135" s="89"/>
      <c r="KV135" s="89"/>
      <c r="KW135" s="89"/>
      <c r="KX135" s="89"/>
      <c r="KY135" s="89"/>
      <c r="KZ135" s="89"/>
      <c r="LA135" s="89"/>
      <c r="LB135" s="89"/>
      <c r="LC135" s="89"/>
      <c r="LD135" s="89"/>
      <c r="LE135" s="89"/>
      <c r="LF135" s="89"/>
      <c r="LG135" s="89"/>
      <c r="LH135" s="89"/>
      <c r="LI135" s="89"/>
      <c r="LJ135" s="89"/>
      <c r="LK135" s="89"/>
      <c r="LL135" s="89"/>
      <c r="LM135" s="89"/>
      <c r="LN135" s="89"/>
      <c r="LO135" s="89"/>
      <c r="LP135" s="89"/>
      <c r="LQ135" s="89"/>
      <c r="LR135" s="89"/>
      <c r="LS135" s="89"/>
      <c r="LT135" s="89"/>
    </row>
    <row r="136" spans="1:332" s="29" customFormat="1" x14ac:dyDescent="0.35">
      <c r="A136" s="89"/>
      <c r="B136" s="90"/>
      <c r="C136" s="90"/>
      <c r="D136" s="91"/>
      <c r="E136" s="89"/>
      <c r="F136" s="89"/>
      <c r="G136" s="110"/>
      <c r="M136" s="85"/>
      <c r="N136" s="85"/>
      <c r="O136" s="91"/>
      <c r="P136" s="91"/>
      <c r="Q136" s="92"/>
      <c r="R136" s="92"/>
      <c r="S136" s="89"/>
      <c r="T136" s="89"/>
      <c r="U136" s="89"/>
      <c r="V136" s="89"/>
      <c r="Y136" s="89"/>
      <c r="AA136" s="89"/>
      <c r="AB136" s="89"/>
      <c r="AC136" s="89"/>
      <c r="AD136" s="89"/>
      <c r="AE136"/>
      <c r="AF136" s="89"/>
      <c r="AG136" s="89"/>
      <c r="AH136" s="89"/>
      <c r="AI136" s="89"/>
      <c r="AJ136" s="89"/>
      <c r="AK136" s="89"/>
      <c r="AL136" s="89"/>
      <c r="AM136" s="89"/>
      <c r="AN136" s="89"/>
      <c r="AO136" s="89"/>
      <c r="AP136" s="89"/>
      <c r="AQ136" s="89"/>
      <c r="AR136" s="89"/>
      <c r="AS136" s="89"/>
      <c r="AT136" s="89"/>
      <c r="AU136" s="89"/>
      <c r="AV136" s="89"/>
      <c r="AW136" s="89"/>
      <c r="AX136" s="89"/>
      <c r="AY136" s="89"/>
      <c r="AZ136" s="89"/>
      <c r="BA136" s="89"/>
      <c r="BB136" s="89"/>
      <c r="BC136" s="89"/>
      <c r="BD136" s="89"/>
      <c r="BE136" s="89"/>
      <c r="BF136" s="89"/>
      <c r="BG136" s="89"/>
      <c r="BH136" s="89"/>
      <c r="BI136" s="89"/>
      <c r="BJ136" s="89"/>
      <c r="BK136" s="89"/>
      <c r="BL136" s="89"/>
      <c r="BM136" s="89"/>
      <c r="BN136" s="89"/>
      <c r="BO136" s="89"/>
      <c r="BP136" s="89"/>
      <c r="BQ136" s="89"/>
      <c r="BR136" s="89"/>
      <c r="BS136" s="89"/>
      <c r="BT136" s="89"/>
      <c r="BU136" s="89"/>
      <c r="BV136" s="89"/>
      <c r="BW136" s="89"/>
      <c r="BX136" s="89"/>
      <c r="BY136" s="89"/>
      <c r="BZ136" s="89"/>
      <c r="CA136" s="89"/>
      <c r="CB136" s="89"/>
      <c r="CC136" s="89"/>
      <c r="CD136" s="89"/>
      <c r="CE136" s="89"/>
      <c r="CF136" s="89"/>
      <c r="CG136" s="89"/>
      <c r="CH136" s="89"/>
      <c r="CI136" s="89"/>
      <c r="CJ136" s="89"/>
      <c r="CK136" s="89"/>
      <c r="CL136" s="89"/>
      <c r="CM136" s="89"/>
      <c r="CN136" s="89"/>
      <c r="CO136" s="89"/>
      <c r="CP136" s="89"/>
      <c r="CQ136" s="89"/>
      <c r="CR136" s="89"/>
      <c r="CS136" s="89"/>
      <c r="CT136" s="89"/>
      <c r="CU136" s="89"/>
      <c r="CV136" s="89"/>
      <c r="CW136" s="89"/>
      <c r="CX136" s="89"/>
      <c r="CY136" s="89"/>
      <c r="CZ136" s="89"/>
      <c r="DA136" s="89"/>
      <c r="DB136" s="89"/>
      <c r="DC136" s="89"/>
      <c r="DD136" s="89"/>
      <c r="DE136" s="89"/>
      <c r="DF136" s="89"/>
      <c r="DG136" s="89"/>
      <c r="DH136" s="89"/>
      <c r="DI136" s="89"/>
      <c r="DJ136" s="89"/>
      <c r="DK136" s="89"/>
      <c r="DL136" s="89"/>
      <c r="DM136" s="89"/>
      <c r="DN136" s="89"/>
      <c r="DO136" s="89"/>
      <c r="DP136" s="89"/>
      <c r="DQ136" s="89"/>
      <c r="DR136" s="89"/>
      <c r="DS136" s="89"/>
      <c r="DT136" s="89"/>
      <c r="DU136" s="89"/>
      <c r="DV136" s="89"/>
      <c r="DW136" s="89"/>
      <c r="DX136" s="89"/>
      <c r="DY136" s="89"/>
      <c r="DZ136" s="89"/>
      <c r="EA136" s="89"/>
      <c r="EB136" s="89"/>
      <c r="EC136" s="89"/>
      <c r="ED136" s="89"/>
      <c r="EE136" s="89"/>
      <c r="EF136" s="89"/>
      <c r="EG136" s="89"/>
      <c r="EH136" s="89"/>
      <c r="EI136" s="89"/>
      <c r="EJ136" s="89"/>
      <c r="EK136" s="89"/>
      <c r="EL136" s="89"/>
      <c r="EM136" s="89"/>
      <c r="EN136" s="89"/>
      <c r="EO136" s="89"/>
      <c r="EP136" s="89"/>
      <c r="EQ136" s="89"/>
      <c r="ER136" s="89"/>
      <c r="ES136" s="89"/>
      <c r="ET136" s="89"/>
      <c r="EU136" s="89"/>
      <c r="EV136" s="89"/>
      <c r="EW136" s="89"/>
      <c r="EX136" s="89"/>
      <c r="EY136" s="89"/>
      <c r="EZ136" s="89"/>
      <c r="FA136" s="89"/>
      <c r="FB136" s="89"/>
      <c r="FC136" s="89"/>
      <c r="FD136" s="89"/>
      <c r="FE136" s="89"/>
      <c r="FF136" s="89"/>
      <c r="FG136" s="89"/>
      <c r="FH136" s="89"/>
      <c r="FI136" s="89"/>
      <c r="FJ136" s="89"/>
      <c r="FK136" s="89"/>
      <c r="FL136" s="89"/>
      <c r="FM136" s="89"/>
      <c r="FN136" s="89"/>
      <c r="FO136" s="89"/>
      <c r="FP136" s="89"/>
      <c r="FQ136" s="89"/>
      <c r="FR136" s="89"/>
      <c r="FS136" s="89"/>
      <c r="FT136" s="89"/>
      <c r="FU136" s="89"/>
      <c r="FV136" s="89"/>
      <c r="FW136" s="89"/>
      <c r="FX136" s="89"/>
      <c r="FY136" s="89"/>
      <c r="FZ136" s="89"/>
      <c r="GA136" s="89"/>
      <c r="GB136" s="89"/>
      <c r="GC136" s="89"/>
      <c r="GD136" s="89"/>
      <c r="GE136" s="89"/>
      <c r="GF136" s="89"/>
      <c r="GG136" s="89"/>
      <c r="GH136" s="89"/>
      <c r="GI136" s="89"/>
      <c r="GJ136" s="89"/>
      <c r="GK136" s="89"/>
      <c r="GL136" s="89"/>
      <c r="GM136" s="89"/>
      <c r="GN136" s="89"/>
      <c r="GO136" s="89"/>
      <c r="GP136" s="89"/>
      <c r="GQ136" s="89"/>
      <c r="GR136" s="89"/>
      <c r="GS136" s="89"/>
      <c r="GT136" s="89"/>
      <c r="GU136" s="89"/>
      <c r="GV136" s="89"/>
      <c r="GW136" s="89"/>
      <c r="GX136" s="89"/>
      <c r="GY136" s="89"/>
      <c r="GZ136" s="89"/>
      <c r="HA136" s="89"/>
      <c r="HB136" s="89"/>
      <c r="HC136" s="89"/>
      <c r="HD136" s="89"/>
      <c r="HE136" s="89"/>
      <c r="HF136" s="89"/>
      <c r="HG136" s="89"/>
      <c r="HH136" s="89"/>
      <c r="HI136" s="89"/>
      <c r="HJ136" s="89"/>
      <c r="HK136" s="89"/>
      <c r="HL136" s="89"/>
      <c r="HM136" s="89"/>
      <c r="HN136" s="89"/>
      <c r="HO136" s="89"/>
      <c r="HP136" s="89"/>
      <c r="HQ136" s="89"/>
      <c r="HR136" s="89"/>
      <c r="HS136" s="89"/>
      <c r="HT136" s="89"/>
      <c r="HU136" s="89"/>
      <c r="HV136" s="89"/>
      <c r="HW136" s="89"/>
      <c r="HX136" s="89"/>
      <c r="HY136" s="89"/>
      <c r="HZ136" s="89"/>
      <c r="IA136" s="89"/>
      <c r="IB136" s="89"/>
      <c r="IC136" s="89"/>
      <c r="ID136" s="89"/>
      <c r="IE136" s="89"/>
      <c r="IF136" s="89"/>
      <c r="IG136" s="89"/>
      <c r="IH136" s="89"/>
      <c r="II136" s="89"/>
      <c r="IJ136" s="89"/>
      <c r="IK136" s="89"/>
      <c r="IL136" s="89"/>
      <c r="IM136" s="89"/>
      <c r="IN136" s="89"/>
      <c r="IO136" s="89"/>
      <c r="IP136" s="89"/>
      <c r="IQ136" s="89"/>
      <c r="IR136" s="89"/>
      <c r="IS136" s="89"/>
      <c r="IT136" s="89"/>
      <c r="IU136" s="89"/>
      <c r="IV136" s="89"/>
      <c r="IW136" s="89"/>
      <c r="IX136" s="89"/>
      <c r="IY136" s="89"/>
      <c r="IZ136" s="89"/>
      <c r="JA136" s="89"/>
      <c r="JB136" s="89"/>
      <c r="JC136" s="89"/>
      <c r="JD136" s="89"/>
      <c r="JE136" s="89"/>
      <c r="JF136" s="89"/>
      <c r="JG136" s="89"/>
      <c r="JH136" s="89"/>
      <c r="JI136" s="89"/>
      <c r="JJ136" s="89"/>
      <c r="JK136" s="89"/>
      <c r="JL136" s="89"/>
      <c r="JM136" s="89"/>
      <c r="JN136" s="89"/>
      <c r="JO136" s="89"/>
      <c r="JP136" s="89"/>
      <c r="JQ136" s="89"/>
      <c r="JR136" s="89"/>
      <c r="JS136" s="89"/>
      <c r="JT136" s="89"/>
      <c r="JU136" s="89"/>
      <c r="JV136" s="89"/>
      <c r="JW136" s="89"/>
      <c r="JX136" s="89"/>
      <c r="JY136" s="89"/>
      <c r="JZ136" s="89"/>
      <c r="KA136" s="89"/>
      <c r="KB136" s="89"/>
      <c r="KC136" s="89"/>
      <c r="KD136" s="89"/>
      <c r="KE136" s="89"/>
      <c r="KF136" s="89"/>
      <c r="KG136" s="89"/>
      <c r="KH136" s="89"/>
      <c r="KI136" s="89"/>
      <c r="KJ136" s="89"/>
      <c r="KK136" s="89"/>
      <c r="KL136" s="89"/>
      <c r="KM136" s="89"/>
      <c r="KN136" s="89"/>
      <c r="KO136" s="89"/>
      <c r="KP136" s="89"/>
      <c r="KQ136" s="89"/>
      <c r="KR136" s="89"/>
      <c r="KS136" s="89"/>
      <c r="KT136" s="89"/>
      <c r="KU136" s="89"/>
      <c r="KV136" s="89"/>
      <c r="KW136" s="89"/>
      <c r="KX136" s="89"/>
      <c r="KY136" s="89"/>
      <c r="KZ136" s="89"/>
      <c r="LA136" s="89"/>
      <c r="LB136" s="89"/>
      <c r="LC136" s="89"/>
      <c r="LD136" s="89"/>
      <c r="LE136" s="89"/>
      <c r="LF136" s="89"/>
      <c r="LG136" s="89"/>
      <c r="LH136" s="89"/>
      <c r="LI136" s="89"/>
      <c r="LJ136" s="89"/>
      <c r="LK136" s="89"/>
      <c r="LL136" s="89"/>
      <c r="LM136" s="89"/>
      <c r="LN136" s="89"/>
      <c r="LO136" s="89"/>
      <c r="LP136" s="89"/>
      <c r="LQ136" s="89"/>
      <c r="LR136" s="89"/>
      <c r="LS136" s="89"/>
      <c r="LT136" s="89"/>
    </row>
    <row r="137" spans="1:332" s="29" customFormat="1" x14ac:dyDescent="0.35">
      <c r="A137" s="89"/>
      <c r="B137" s="90"/>
      <c r="C137" s="90"/>
      <c r="D137" s="91"/>
      <c r="E137" s="89"/>
      <c r="F137" s="89"/>
      <c r="G137" s="110"/>
      <c r="M137" s="85"/>
      <c r="N137" s="85"/>
      <c r="O137" s="91"/>
      <c r="P137" s="91"/>
      <c r="Q137" s="92"/>
      <c r="R137" s="92"/>
      <c r="S137" s="89"/>
      <c r="T137" s="89"/>
      <c r="U137" s="89"/>
      <c r="V137" s="89"/>
      <c r="Y137" s="89"/>
      <c r="AA137" s="89"/>
      <c r="AB137" s="89"/>
      <c r="AC137" s="89"/>
      <c r="AD137" s="89"/>
      <c r="AE137"/>
      <c r="AF137" s="89"/>
      <c r="AG137" s="89"/>
      <c r="AH137" s="89"/>
      <c r="AI137" s="89"/>
      <c r="AJ137" s="89"/>
      <c r="AK137" s="89"/>
      <c r="AL137" s="89"/>
      <c r="AM137" s="89"/>
      <c r="AN137" s="89"/>
      <c r="AO137" s="89"/>
      <c r="AP137" s="89"/>
      <c r="AQ137" s="89"/>
      <c r="AR137" s="89"/>
      <c r="AS137" s="89"/>
      <c r="AT137" s="89"/>
      <c r="AU137" s="89"/>
      <c r="AV137" s="89"/>
      <c r="AW137" s="89"/>
      <c r="AX137" s="89"/>
      <c r="AY137" s="89"/>
      <c r="AZ137" s="89"/>
      <c r="BA137" s="89"/>
      <c r="BB137" s="89"/>
      <c r="BC137" s="89"/>
      <c r="BD137" s="89"/>
      <c r="BE137" s="89"/>
      <c r="BF137" s="89"/>
      <c r="BG137" s="89"/>
      <c r="BH137" s="89"/>
      <c r="BI137" s="89"/>
      <c r="BJ137" s="89"/>
      <c r="BK137" s="89"/>
      <c r="BL137" s="89"/>
      <c r="BM137" s="89"/>
      <c r="BN137" s="89"/>
      <c r="BO137" s="89"/>
      <c r="BP137" s="89"/>
      <c r="BQ137" s="89"/>
      <c r="BR137" s="89"/>
      <c r="BS137" s="89"/>
      <c r="BT137" s="89"/>
      <c r="BU137" s="89"/>
      <c r="BV137" s="89"/>
      <c r="BW137" s="89"/>
      <c r="BX137" s="89"/>
      <c r="BY137" s="89"/>
      <c r="BZ137" s="89"/>
      <c r="CA137" s="89"/>
      <c r="CB137" s="89"/>
      <c r="CC137" s="89"/>
      <c r="CD137" s="89"/>
      <c r="CE137" s="89"/>
      <c r="CF137" s="89"/>
      <c r="CG137" s="89"/>
      <c r="CH137" s="89"/>
      <c r="CI137" s="89"/>
      <c r="CJ137" s="89"/>
      <c r="CK137" s="89"/>
      <c r="CL137" s="89"/>
      <c r="CM137" s="89"/>
      <c r="CN137" s="89"/>
      <c r="CO137" s="89"/>
      <c r="CP137" s="89"/>
      <c r="CQ137" s="89"/>
      <c r="CR137" s="89"/>
      <c r="CS137" s="89"/>
      <c r="CT137" s="89"/>
      <c r="CU137" s="89"/>
      <c r="CV137" s="89"/>
      <c r="CW137" s="89"/>
      <c r="CX137" s="89"/>
      <c r="CY137" s="89"/>
      <c r="CZ137" s="89"/>
      <c r="DA137" s="89"/>
      <c r="DB137" s="89"/>
      <c r="DC137" s="89"/>
      <c r="DD137" s="89"/>
      <c r="DE137" s="89"/>
      <c r="DF137" s="89"/>
      <c r="DG137" s="89"/>
      <c r="DH137" s="89"/>
      <c r="DI137" s="89"/>
      <c r="DJ137" s="89"/>
      <c r="DK137" s="89"/>
      <c r="DL137" s="89"/>
      <c r="DM137" s="89"/>
      <c r="DN137" s="89"/>
      <c r="DO137" s="89"/>
      <c r="DP137" s="89"/>
      <c r="DQ137" s="89"/>
      <c r="DR137" s="89"/>
      <c r="DS137" s="89"/>
      <c r="DT137" s="89"/>
      <c r="DU137" s="89"/>
      <c r="DV137" s="89"/>
      <c r="DW137" s="89"/>
      <c r="DX137" s="89"/>
      <c r="DY137" s="89"/>
      <c r="DZ137" s="89"/>
      <c r="EA137" s="89"/>
      <c r="EB137" s="89"/>
      <c r="EC137" s="89"/>
      <c r="ED137" s="89"/>
      <c r="EE137" s="89"/>
      <c r="EF137" s="89"/>
      <c r="EG137" s="89"/>
      <c r="EH137" s="89"/>
      <c r="EI137" s="89"/>
      <c r="EJ137" s="89"/>
      <c r="EK137" s="89"/>
      <c r="EL137" s="89"/>
      <c r="EM137" s="89"/>
      <c r="EN137" s="89"/>
      <c r="EO137" s="89"/>
      <c r="EP137" s="89"/>
      <c r="EQ137" s="89"/>
      <c r="ER137" s="89"/>
      <c r="ES137" s="89"/>
      <c r="ET137" s="89"/>
      <c r="EU137" s="89"/>
      <c r="EV137" s="89"/>
      <c r="EW137" s="89"/>
      <c r="EX137" s="89"/>
      <c r="EY137" s="89"/>
      <c r="EZ137" s="89"/>
      <c r="FA137" s="89"/>
      <c r="FB137" s="89"/>
      <c r="FC137" s="89"/>
      <c r="FD137" s="89"/>
      <c r="FE137" s="89"/>
      <c r="FF137" s="89"/>
      <c r="FG137" s="89"/>
      <c r="FH137" s="89"/>
      <c r="FI137" s="89"/>
      <c r="FJ137" s="89"/>
      <c r="FK137" s="89"/>
      <c r="FL137" s="89"/>
      <c r="FM137" s="89"/>
      <c r="FN137" s="89"/>
      <c r="FO137" s="89"/>
      <c r="FP137" s="89"/>
      <c r="FQ137" s="89"/>
      <c r="FR137" s="89"/>
      <c r="FS137" s="89"/>
      <c r="FT137" s="89"/>
      <c r="FU137" s="89"/>
      <c r="FV137" s="89"/>
      <c r="FW137" s="89"/>
      <c r="FX137" s="89"/>
      <c r="FY137" s="89"/>
      <c r="FZ137" s="89"/>
      <c r="GA137" s="89"/>
      <c r="GB137" s="89"/>
      <c r="GC137" s="89"/>
      <c r="GD137" s="89"/>
      <c r="GE137" s="89"/>
      <c r="GF137" s="89"/>
      <c r="GG137" s="89"/>
      <c r="GH137" s="89"/>
      <c r="GI137" s="89"/>
      <c r="GJ137" s="89"/>
      <c r="GK137" s="89"/>
      <c r="GL137" s="89"/>
      <c r="GM137" s="89"/>
      <c r="GN137" s="89"/>
      <c r="GO137" s="89"/>
      <c r="GP137" s="89"/>
      <c r="GQ137" s="89"/>
      <c r="GR137" s="89"/>
      <c r="GS137" s="89"/>
      <c r="GT137" s="89"/>
      <c r="GU137" s="89"/>
      <c r="GV137" s="89"/>
      <c r="GW137" s="89"/>
      <c r="GX137" s="89"/>
      <c r="GY137" s="89"/>
      <c r="GZ137" s="89"/>
      <c r="HA137" s="89"/>
      <c r="HB137" s="89"/>
      <c r="HC137" s="89"/>
      <c r="HD137" s="89"/>
      <c r="HE137" s="89"/>
      <c r="HF137" s="89"/>
      <c r="HG137" s="89"/>
      <c r="HH137" s="89"/>
      <c r="HI137" s="89"/>
      <c r="HJ137" s="89"/>
      <c r="HK137" s="89"/>
      <c r="HL137" s="89"/>
      <c r="HM137" s="89"/>
      <c r="HN137" s="89"/>
      <c r="HO137" s="89"/>
      <c r="HP137" s="89"/>
      <c r="HQ137" s="89"/>
      <c r="HR137" s="89"/>
      <c r="HS137" s="89"/>
      <c r="HT137" s="89"/>
      <c r="HU137" s="89"/>
      <c r="HV137" s="89"/>
      <c r="HW137" s="89"/>
      <c r="HX137" s="89"/>
      <c r="HY137" s="89"/>
      <c r="HZ137" s="89"/>
      <c r="IA137" s="89"/>
      <c r="IB137" s="89"/>
      <c r="IC137" s="89"/>
      <c r="ID137" s="89"/>
      <c r="IE137" s="89"/>
      <c r="IF137" s="89"/>
      <c r="IG137" s="89"/>
      <c r="IH137" s="89"/>
      <c r="II137" s="89"/>
      <c r="IJ137" s="89"/>
      <c r="IK137" s="89"/>
      <c r="IL137" s="89"/>
      <c r="IM137" s="89"/>
      <c r="IN137" s="89"/>
      <c r="IO137" s="89"/>
      <c r="IP137" s="89"/>
      <c r="IQ137" s="89"/>
      <c r="IR137" s="89"/>
      <c r="IS137" s="89"/>
      <c r="IT137" s="89"/>
      <c r="IU137" s="89"/>
      <c r="IV137" s="89"/>
      <c r="IW137" s="89"/>
      <c r="IX137" s="89"/>
      <c r="IY137" s="89"/>
      <c r="IZ137" s="89"/>
      <c r="JA137" s="89"/>
      <c r="JB137" s="89"/>
      <c r="JC137" s="89"/>
      <c r="JD137" s="89"/>
      <c r="JE137" s="89"/>
      <c r="JF137" s="89"/>
      <c r="JG137" s="89"/>
      <c r="JH137" s="89"/>
      <c r="JI137" s="89"/>
      <c r="JJ137" s="89"/>
      <c r="JK137" s="89"/>
      <c r="JL137" s="89"/>
      <c r="JM137" s="89"/>
      <c r="JN137" s="89"/>
      <c r="JO137" s="89"/>
      <c r="JP137" s="89"/>
      <c r="JQ137" s="89"/>
      <c r="JR137" s="89"/>
      <c r="JS137" s="89"/>
      <c r="JT137" s="89"/>
      <c r="JU137" s="89"/>
      <c r="JV137" s="89"/>
      <c r="JW137" s="89"/>
      <c r="JX137" s="89"/>
      <c r="JY137" s="89"/>
      <c r="JZ137" s="89"/>
      <c r="KA137" s="89"/>
      <c r="KB137" s="89"/>
      <c r="KC137" s="89"/>
      <c r="KD137" s="89"/>
      <c r="KE137" s="89"/>
      <c r="KF137" s="89"/>
      <c r="KG137" s="89"/>
      <c r="KH137" s="89"/>
      <c r="KI137" s="89"/>
      <c r="KJ137" s="89"/>
      <c r="KK137" s="89"/>
      <c r="KL137" s="89"/>
      <c r="KM137" s="89"/>
      <c r="KN137" s="89"/>
      <c r="KO137" s="89"/>
      <c r="KP137" s="89"/>
      <c r="KQ137" s="89"/>
      <c r="KR137" s="89"/>
      <c r="KS137" s="89"/>
      <c r="KT137" s="89"/>
      <c r="KU137" s="89"/>
      <c r="KV137" s="89"/>
      <c r="KW137" s="89"/>
      <c r="KX137" s="89"/>
      <c r="KY137" s="89"/>
      <c r="KZ137" s="89"/>
      <c r="LA137" s="89"/>
      <c r="LB137" s="89"/>
      <c r="LC137" s="89"/>
      <c r="LD137" s="89"/>
      <c r="LE137" s="89"/>
      <c r="LF137" s="89"/>
      <c r="LG137" s="89"/>
      <c r="LH137" s="89"/>
      <c r="LI137" s="89"/>
      <c r="LJ137" s="89"/>
      <c r="LK137" s="89"/>
      <c r="LL137" s="89"/>
      <c r="LM137" s="89"/>
      <c r="LN137" s="89"/>
      <c r="LO137" s="89"/>
      <c r="LP137" s="89"/>
      <c r="LQ137" s="89"/>
      <c r="LR137" s="89"/>
      <c r="LS137" s="89"/>
      <c r="LT137" s="89"/>
    </row>
    <row r="138" spans="1:332" s="29" customFormat="1" x14ac:dyDescent="0.35">
      <c r="A138" s="89"/>
      <c r="B138" s="90"/>
      <c r="C138" s="90"/>
      <c r="D138" s="91"/>
      <c r="E138" s="89"/>
      <c r="F138" s="89"/>
      <c r="G138" s="110"/>
      <c r="M138" s="85"/>
      <c r="N138" s="85"/>
      <c r="O138" s="91"/>
      <c r="P138" s="91"/>
      <c r="Q138" s="92"/>
      <c r="R138" s="92"/>
      <c r="S138" s="89"/>
      <c r="T138" s="89"/>
      <c r="U138" s="89"/>
      <c r="V138" s="89"/>
      <c r="Y138" s="89"/>
      <c r="AA138" s="89"/>
      <c r="AB138" s="89"/>
      <c r="AC138" s="89"/>
      <c r="AD138" s="89"/>
      <c r="AE138"/>
      <c r="AF138" s="89"/>
      <c r="AG138" s="89"/>
      <c r="AH138" s="89"/>
      <c r="AI138" s="89"/>
      <c r="AJ138" s="89"/>
      <c r="AK138" s="89"/>
      <c r="AL138" s="89"/>
      <c r="AM138" s="89"/>
      <c r="AN138" s="89"/>
      <c r="AO138" s="89"/>
      <c r="AP138" s="89"/>
      <c r="AQ138" s="89"/>
      <c r="AR138" s="89"/>
      <c r="AS138" s="89"/>
      <c r="AT138" s="89"/>
      <c r="AU138" s="89"/>
      <c r="AV138" s="89"/>
      <c r="AW138" s="89"/>
      <c r="AX138" s="89"/>
      <c r="AY138" s="89"/>
      <c r="AZ138" s="89"/>
      <c r="BA138" s="89"/>
      <c r="BB138" s="89"/>
      <c r="BC138" s="89"/>
      <c r="BD138" s="89"/>
      <c r="BE138" s="89"/>
      <c r="BF138" s="89"/>
      <c r="BG138" s="89"/>
      <c r="BH138" s="89"/>
      <c r="BI138" s="89"/>
      <c r="BJ138" s="89"/>
      <c r="BK138" s="89"/>
      <c r="BL138" s="89"/>
      <c r="BM138" s="89"/>
      <c r="BN138" s="89"/>
      <c r="BO138" s="89"/>
      <c r="BP138" s="89"/>
      <c r="BQ138" s="89"/>
      <c r="BR138" s="89"/>
      <c r="BS138" s="89"/>
      <c r="BT138" s="89"/>
      <c r="BU138" s="89"/>
      <c r="BV138" s="89"/>
      <c r="BW138" s="89"/>
      <c r="BX138" s="89"/>
      <c r="BY138" s="89"/>
      <c r="BZ138" s="89"/>
      <c r="CA138" s="89"/>
      <c r="CB138" s="89"/>
      <c r="CC138" s="89"/>
      <c r="CD138" s="89"/>
      <c r="CE138" s="89"/>
      <c r="CF138" s="89"/>
      <c r="CG138" s="89"/>
      <c r="CH138" s="89"/>
      <c r="CI138" s="89"/>
      <c r="CJ138" s="89"/>
      <c r="CK138" s="89"/>
      <c r="CL138" s="89"/>
      <c r="CM138" s="89"/>
      <c r="CN138" s="89"/>
      <c r="CO138" s="89"/>
      <c r="CP138" s="89"/>
      <c r="CQ138" s="89"/>
      <c r="CR138" s="89"/>
      <c r="CS138" s="89"/>
      <c r="CT138" s="89"/>
      <c r="CU138" s="89"/>
      <c r="CV138" s="89"/>
      <c r="CW138" s="89"/>
      <c r="CX138" s="89"/>
      <c r="CY138" s="89"/>
      <c r="CZ138" s="89"/>
      <c r="DA138" s="89"/>
      <c r="DB138" s="89"/>
      <c r="DC138" s="89"/>
      <c r="DD138" s="89"/>
      <c r="DE138" s="89"/>
      <c r="DF138" s="89"/>
      <c r="DG138" s="89"/>
      <c r="DH138" s="89"/>
      <c r="DI138" s="89"/>
      <c r="DJ138" s="89"/>
      <c r="DK138" s="89"/>
      <c r="DL138" s="89"/>
      <c r="DM138" s="89"/>
      <c r="DN138" s="89"/>
      <c r="DO138" s="89"/>
      <c r="DP138" s="89"/>
      <c r="DQ138" s="89"/>
      <c r="DR138" s="89"/>
      <c r="DS138" s="89"/>
      <c r="DT138" s="89"/>
      <c r="DU138" s="89"/>
      <c r="DV138" s="89"/>
      <c r="DW138" s="89"/>
      <c r="DX138" s="89"/>
      <c r="DY138" s="89"/>
      <c r="DZ138" s="89"/>
      <c r="EA138" s="89"/>
      <c r="EB138" s="89"/>
      <c r="EC138" s="89"/>
      <c r="ED138" s="89"/>
      <c r="EE138" s="89"/>
      <c r="EF138" s="89"/>
      <c r="EG138" s="89"/>
      <c r="EH138" s="89"/>
      <c r="EI138" s="89"/>
      <c r="EJ138" s="89"/>
      <c r="EK138" s="89"/>
      <c r="EL138" s="89"/>
      <c r="EM138" s="89"/>
      <c r="EN138" s="89"/>
      <c r="EO138" s="89"/>
      <c r="EP138" s="89"/>
      <c r="EQ138" s="89"/>
      <c r="ER138" s="89"/>
      <c r="ES138" s="89"/>
      <c r="ET138" s="89"/>
      <c r="EU138" s="89"/>
      <c r="EV138" s="89"/>
      <c r="EW138" s="89"/>
      <c r="EX138" s="89"/>
      <c r="EY138" s="89"/>
      <c r="EZ138" s="89"/>
      <c r="FA138" s="89"/>
      <c r="FB138" s="89"/>
      <c r="FC138" s="89"/>
      <c r="FD138" s="89"/>
      <c r="FE138" s="89"/>
      <c r="FF138" s="89"/>
      <c r="FG138" s="89"/>
      <c r="FH138" s="89"/>
      <c r="FI138" s="89"/>
      <c r="FJ138" s="89"/>
      <c r="FK138" s="89"/>
      <c r="FL138" s="89"/>
      <c r="FM138" s="89"/>
      <c r="FN138" s="89"/>
      <c r="FO138" s="89"/>
      <c r="FP138" s="89"/>
      <c r="FQ138" s="89"/>
      <c r="FR138" s="89"/>
      <c r="FS138" s="89"/>
      <c r="FT138" s="89"/>
      <c r="FU138" s="89"/>
      <c r="FV138" s="89"/>
      <c r="FW138" s="89"/>
      <c r="FX138" s="89"/>
      <c r="FY138" s="89"/>
      <c r="FZ138" s="89"/>
      <c r="GA138" s="89"/>
      <c r="GB138" s="89"/>
      <c r="GC138" s="89"/>
      <c r="GD138" s="89"/>
      <c r="GE138" s="89"/>
      <c r="GF138" s="89"/>
      <c r="GG138" s="89"/>
      <c r="GH138" s="89"/>
      <c r="GI138" s="89"/>
      <c r="GJ138" s="89"/>
      <c r="GK138" s="89"/>
      <c r="GL138" s="89"/>
      <c r="GM138" s="89"/>
      <c r="GN138" s="89"/>
      <c r="GO138" s="89"/>
      <c r="GP138" s="89"/>
      <c r="GQ138" s="89"/>
      <c r="GR138" s="89"/>
      <c r="GS138" s="89"/>
      <c r="GT138" s="89"/>
      <c r="GU138" s="89"/>
      <c r="GV138" s="89"/>
      <c r="GW138" s="89"/>
      <c r="GX138" s="89"/>
      <c r="GY138" s="89"/>
      <c r="GZ138" s="89"/>
      <c r="HA138" s="89"/>
      <c r="HB138" s="89"/>
      <c r="HC138" s="89"/>
      <c r="HD138" s="89"/>
      <c r="HE138" s="89"/>
      <c r="HF138" s="89"/>
      <c r="HG138" s="89"/>
      <c r="HH138" s="89"/>
      <c r="HI138" s="89"/>
      <c r="HJ138" s="89"/>
      <c r="HK138" s="89"/>
      <c r="HL138" s="89"/>
      <c r="HM138" s="89"/>
      <c r="HN138" s="89"/>
      <c r="HO138" s="89"/>
      <c r="HP138" s="89"/>
      <c r="HQ138" s="89"/>
      <c r="HR138" s="89"/>
      <c r="HS138" s="89"/>
      <c r="HT138" s="89"/>
      <c r="HU138" s="89"/>
      <c r="HV138" s="89"/>
      <c r="HW138" s="89"/>
      <c r="HX138" s="89"/>
      <c r="HY138" s="89"/>
      <c r="HZ138" s="89"/>
      <c r="IA138" s="89"/>
      <c r="IB138" s="89"/>
      <c r="IC138" s="89"/>
      <c r="ID138" s="89"/>
      <c r="IE138" s="89"/>
      <c r="IF138" s="89"/>
      <c r="IG138" s="89"/>
      <c r="IH138" s="89"/>
      <c r="II138" s="89"/>
      <c r="IJ138" s="89"/>
      <c r="IK138" s="89"/>
      <c r="IL138" s="89"/>
      <c r="IM138" s="89"/>
      <c r="IN138" s="89"/>
      <c r="IO138" s="89"/>
      <c r="IP138" s="89"/>
      <c r="IQ138" s="89"/>
      <c r="IR138" s="89"/>
      <c r="IS138" s="89"/>
      <c r="IT138" s="89"/>
      <c r="IU138" s="89"/>
      <c r="IV138" s="89"/>
      <c r="IW138" s="89"/>
      <c r="IX138" s="89"/>
      <c r="IY138" s="89"/>
      <c r="IZ138" s="89"/>
      <c r="JA138" s="89"/>
      <c r="JB138" s="89"/>
      <c r="JC138" s="89"/>
      <c r="JD138" s="89"/>
      <c r="JE138" s="89"/>
      <c r="JF138" s="89"/>
      <c r="JG138" s="89"/>
      <c r="JH138" s="89"/>
      <c r="JI138" s="89"/>
      <c r="JJ138" s="89"/>
      <c r="JK138" s="89"/>
      <c r="JL138" s="89"/>
      <c r="JM138" s="89"/>
      <c r="JN138" s="89"/>
      <c r="JO138" s="89"/>
      <c r="JP138" s="89"/>
      <c r="JQ138" s="89"/>
      <c r="JR138" s="89"/>
      <c r="JS138" s="89"/>
      <c r="JT138" s="89"/>
      <c r="JU138" s="89"/>
      <c r="JV138" s="89"/>
      <c r="JW138" s="89"/>
      <c r="JX138" s="89"/>
      <c r="JY138" s="89"/>
      <c r="JZ138" s="89"/>
      <c r="KA138" s="89"/>
      <c r="KB138" s="89"/>
      <c r="KC138" s="89"/>
      <c r="KD138" s="89"/>
      <c r="KE138" s="89"/>
      <c r="KF138" s="89"/>
      <c r="KG138" s="89"/>
      <c r="KH138" s="89"/>
      <c r="KI138" s="89"/>
      <c r="KJ138" s="89"/>
      <c r="KK138" s="89"/>
      <c r="KL138" s="89"/>
      <c r="KM138" s="89"/>
      <c r="KN138" s="89"/>
      <c r="KO138" s="89"/>
      <c r="KP138" s="89"/>
      <c r="KQ138" s="89"/>
      <c r="KR138" s="89"/>
      <c r="KS138" s="89"/>
      <c r="KT138" s="89"/>
      <c r="KU138" s="89"/>
      <c r="KV138" s="89"/>
      <c r="KW138" s="89"/>
      <c r="KX138" s="89"/>
      <c r="KY138" s="89"/>
      <c r="KZ138" s="89"/>
      <c r="LA138" s="89"/>
      <c r="LB138" s="89"/>
      <c r="LC138" s="89"/>
      <c r="LD138" s="89"/>
      <c r="LE138" s="89"/>
      <c r="LF138" s="89"/>
      <c r="LG138" s="89"/>
      <c r="LH138" s="89"/>
      <c r="LI138" s="89"/>
      <c r="LJ138" s="89"/>
      <c r="LK138" s="89"/>
      <c r="LL138" s="89"/>
      <c r="LM138" s="89"/>
      <c r="LN138" s="89"/>
      <c r="LO138" s="89"/>
      <c r="LP138" s="89"/>
      <c r="LQ138" s="89"/>
      <c r="LR138" s="89"/>
      <c r="LS138" s="89"/>
      <c r="LT138" s="89"/>
    </row>
    <row r="139" spans="1:332" s="29" customFormat="1" x14ac:dyDescent="0.35">
      <c r="A139" s="89"/>
      <c r="B139" s="90"/>
      <c r="C139" s="90"/>
      <c r="D139" s="91"/>
      <c r="E139" s="89"/>
      <c r="F139" s="89"/>
      <c r="G139" s="110"/>
      <c r="M139" s="85"/>
      <c r="N139" s="85"/>
      <c r="O139" s="91"/>
      <c r="P139" s="91"/>
      <c r="Q139" s="92"/>
      <c r="R139" s="92"/>
      <c r="S139" s="89"/>
      <c r="T139" s="89"/>
      <c r="U139" s="89"/>
      <c r="V139" s="89"/>
      <c r="Y139" s="89"/>
      <c r="AA139" s="89"/>
      <c r="AB139" s="89"/>
      <c r="AC139" s="89"/>
      <c r="AD139" s="89"/>
      <c r="AE139"/>
      <c r="AF139" s="89"/>
      <c r="AG139" s="89"/>
      <c r="AH139" s="89"/>
      <c r="AI139" s="89"/>
      <c r="AJ139" s="89"/>
      <c r="AK139" s="89"/>
      <c r="AL139" s="89"/>
      <c r="AM139" s="89"/>
      <c r="AN139" s="89"/>
      <c r="AO139" s="89"/>
      <c r="AP139" s="89"/>
      <c r="AQ139" s="89"/>
      <c r="AR139" s="89"/>
      <c r="AS139" s="89"/>
      <c r="AT139" s="89"/>
      <c r="AU139" s="89"/>
      <c r="AV139" s="89"/>
      <c r="AW139" s="89"/>
      <c r="AX139" s="89"/>
      <c r="AY139" s="89"/>
      <c r="AZ139" s="89"/>
      <c r="BA139" s="89"/>
      <c r="BB139" s="89"/>
      <c r="BC139" s="89"/>
      <c r="BD139" s="89"/>
      <c r="BE139" s="89"/>
      <c r="BF139" s="89"/>
      <c r="BG139" s="89"/>
      <c r="BH139" s="89"/>
      <c r="BI139" s="89"/>
      <c r="BJ139" s="89"/>
      <c r="BK139" s="89"/>
      <c r="BL139" s="89"/>
      <c r="BM139" s="89"/>
      <c r="BN139" s="89"/>
      <c r="BO139" s="89"/>
      <c r="BP139" s="89"/>
      <c r="BQ139" s="89"/>
      <c r="BR139" s="89"/>
      <c r="BS139" s="89"/>
      <c r="BT139" s="89"/>
      <c r="BU139" s="89"/>
      <c r="BV139" s="89"/>
      <c r="BW139" s="89"/>
      <c r="BX139" s="89"/>
      <c r="BY139" s="89"/>
      <c r="BZ139" s="89"/>
      <c r="CA139" s="89"/>
      <c r="CB139" s="89"/>
      <c r="CC139" s="89"/>
      <c r="CD139" s="89"/>
      <c r="CE139" s="89"/>
      <c r="CF139" s="89"/>
      <c r="CG139" s="89"/>
      <c r="CH139" s="89"/>
      <c r="CI139" s="89"/>
      <c r="CJ139" s="89"/>
      <c r="CK139" s="89"/>
      <c r="CL139" s="89"/>
      <c r="CM139" s="89"/>
      <c r="CN139" s="89"/>
      <c r="CO139" s="89"/>
      <c r="CP139" s="89"/>
      <c r="CQ139" s="89"/>
      <c r="CR139" s="89"/>
      <c r="CS139" s="89"/>
      <c r="CT139" s="89"/>
      <c r="CU139" s="89"/>
      <c r="CV139" s="89"/>
      <c r="CW139" s="89"/>
      <c r="CX139" s="89"/>
      <c r="CY139" s="89"/>
      <c r="CZ139" s="89"/>
      <c r="DA139" s="89"/>
      <c r="DB139" s="89"/>
      <c r="DC139" s="89"/>
      <c r="DD139" s="89"/>
      <c r="DE139" s="89"/>
      <c r="DF139" s="89"/>
      <c r="DG139" s="89"/>
      <c r="DH139" s="89"/>
      <c r="DI139" s="89"/>
      <c r="DJ139" s="89"/>
      <c r="DK139" s="89"/>
      <c r="DL139" s="89"/>
      <c r="DM139" s="89"/>
      <c r="DN139" s="89"/>
      <c r="DO139" s="89"/>
      <c r="DP139" s="89"/>
      <c r="DQ139" s="89"/>
      <c r="DR139" s="89"/>
      <c r="DS139" s="89"/>
      <c r="DT139" s="89"/>
      <c r="DU139" s="89"/>
      <c r="DV139" s="89"/>
      <c r="DW139" s="89"/>
      <c r="DX139" s="89"/>
      <c r="DY139" s="89"/>
      <c r="DZ139" s="89"/>
      <c r="EA139" s="89"/>
      <c r="EB139" s="89"/>
      <c r="EC139" s="89"/>
      <c r="ED139" s="89"/>
      <c r="EE139" s="89"/>
      <c r="EF139" s="89"/>
      <c r="EG139" s="89"/>
      <c r="EH139" s="89"/>
      <c r="EI139" s="89"/>
      <c r="EJ139" s="89"/>
      <c r="EK139" s="89"/>
      <c r="EL139" s="89"/>
      <c r="EM139" s="89"/>
      <c r="EN139" s="89"/>
      <c r="EO139" s="89"/>
      <c r="EP139" s="89"/>
      <c r="EQ139" s="89"/>
      <c r="ER139" s="89"/>
      <c r="ES139" s="89"/>
      <c r="ET139" s="89"/>
      <c r="EU139" s="89"/>
      <c r="EV139" s="89"/>
      <c r="EW139" s="89"/>
      <c r="EX139" s="89"/>
      <c r="EY139" s="89"/>
      <c r="EZ139" s="89"/>
      <c r="FA139" s="89"/>
      <c r="FB139" s="89"/>
      <c r="FC139" s="89"/>
      <c r="FD139" s="89"/>
      <c r="FE139" s="89"/>
      <c r="FF139" s="89"/>
      <c r="FG139" s="89"/>
      <c r="FH139" s="89"/>
      <c r="FI139" s="89"/>
      <c r="FJ139" s="89"/>
      <c r="FK139" s="89"/>
      <c r="FL139" s="89"/>
      <c r="FM139" s="89"/>
      <c r="FN139" s="89"/>
      <c r="FO139" s="89"/>
      <c r="FP139" s="89"/>
      <c r="FQ139" s="89"/>
      <c r="FR139" s="89"/>
      <c r="FS139" s="89"/>
      <c r="FT139" s="89"/>
      <c r="FU139" s="89"/>
      <c r="FV139" s="89"/>
      <c r="FW139" s="89"/>
      <c r="FX139" s="89"/>
      <c r="FY139" s="89"/>
      <c r="FZ139" s="89"/>
      <c r="GA139" s="89"/>
      <c r="GB139" s="89"/>
      <c r="GC139" s="89"/>
      <c r="GD139" s="89"/>
      <c r="GE139" s="89"/>
      <c r="GF139" s="89"/>
      <c r="GG139" s="89"/>
      <c r="GH139" s="89"/>
      <c r="GI139" s="89"/>
      <c r="GJ139" s="89"/>
      <c r="GK139" s="89"/>
      <c r="GL139" s="89"/>
      <c r="GM139" s="89"/>
      <c r="GN139" s="89"/>
      <c r="GO139" s="89"/>
      <c r="GP139" s="89"/>
      <c r="GQ139" s="89"/>
      <c r="GR139" s="89"/>
      <c r="GS139" s="89"/>
      <c r="GT139" s="89"/>
      <c r="GU139" s="89"/>
      <c r="GV139" s="89"/>
      <c r="GW139" s="89"/>
      <c r="GX139" s="89"/>
      <c r="GY139" s="89"/>
      <c r="GZ139" s="89"/>
      <c r="HA139" s="89"/>
      <c r="HB139" s="89"/>
      <c r="HC139" s="89"/>
      <c r="HD139" s="89"/>
      <c r="HE139" s="89"/>
      <c r="HF139" s="89"/>
      <c r="HG139" s="89"/>
      <c r="HH139" s="89"/>
      <c r="HI139" s="89"/>
      <c r="HJ139" s="89"/>
      <c r="HK139" s="89"/>
      <c r="HL139" s="89"/>
      <c r="HM139" s="89"/>
      <c r="HN139" s="89"/>
      <c r="HO139" s="89"/>
      <c r="HP139" s="89"/>
      <c r="HQ139" s="89"/>
      <c r="HR139" s="89"/>
      <c r="HS139" s="89"/>
      <c r="HT139" s="89"/>
      <c r="HU139" s="89"/>
      <c r="HV139" s="89"/>
      <c r="HW139" s="89"/>
      <c r="HX139" s="89"/>
      <c r="HY139" s="89"/>
      <c r="HZ139" s="89"/>
      <c r="IA139" s="89"/>
      <c r="IB139" s="89"/>
      <c r="IC139" s="89"/>
      <c r="ID139" s="89"/>
      <c r="IE139" s="89"/>
      <c r="IF139" s="89"/>
      <c r="IG139" s="89"/>
      <c r="IH139" s="89"/>
      <c r="II139" s="89"/>
      <c r="IJ139" s="89"/>
      <c r="IK139" s="89"/>
      <c r="IL139" s="89"/>
      <c r="IM139" s="89"/>
      <c r="IN139" s="89"/>
      <c r="IO139" s="89"/>
      <c r="IP139" s="89"/>
      <c r="IQ139" s="89"/>
      <c r="IR139" s="89"/>
      <c r="IS139" s="89"/>
      <c r="IT139" s="89"/>
      <c r="IU139" s="89"/>
      <c r="IV139" s="89"/>
      <c r="IW139" s="89"/>
      <c r="IX139" s="89"/>
      <c r="IY139" s="89"/>
      <c r="IZ139" s="89"/>
      <c r="JA139" s="89"/>
      <c r="JB139" s="89"/>
      <c r="JC139" s="89"/>
      <c r="JD139" s="89"/>
      <c r="JE139" s="89"/>
      <c r="JF139" s="89"/>
      <c r="JG139" s="89"/>
      <c r="JH139" s="89"/>
      <c r="JI139" s="89"/>
      <c r="JJ139" s="89"/>
      <c r="JK139" s="89"/>
      <c r="JL139" s="89"/>
      <c r="JM139" s="89"/>
      <c r="JN139" s="89"/>
      <c r="JO139" s="89"/>
      <c r="JP139" s="89"/>
      <c r="JQ139" s="89"/>
      <c r="JR139" s="89"/>
      <c r="JS139" s="89"/>
      <c r="JT139" s="89"/>
      <c r="JU139" s="89"/>
      <c r="JV139" s="89"/>
      <c r="JW139" s="89"/>
      <c r="JX139" s="89"/>
      <c r="JY139" s="89"/>
      <c r="JZ139" s="89"/>
      <c r="KA139" s="89"/>
      <c r="KB139" s="89"/>
      <c r="KC139" s="89"/>
      <c r="KD139" s="89"/>
      <c r="KE139" s="89"/>
      <c r="KF139" s="89"/>
      <c r="KG139" s="89"/>
      <c r="KH139" s="89"/>
      <c r="KI139" s="89"/>
      <c r="KJ139" s="89"/>
      <c r="KK139" s="89"/>
      <c r="KL139" s="89"/>
      <c r="KM139" s="89"/>
      <c r="KN139" s="89"/>
      <c r="KO139" s="89"/>
      <c r="KP139" s="89"/>
      <c r="KQ139" s="89"/>
      <c r="KR139" s="89"/>
      <c r="KS139" s="89"/>
      <c r="KT139" s="89"/>
      <c r="KU139" s="89"/>
      <c r="KV139" s="89"/>
      <c r="KW139" s="89"/>
      <c r="KX139" s="89"/>
      <c r="KY139" s="89"/>
      <c r="KZ139" s="89"/>
      <c r="LA139" s="89"/>
      <c r="LB139" s="89"/>
      <c r="LC139" s="89"/>
      <c r="LD139" s="89"/>
      <c r="LE139" s="89"/>
      <c r="LF139" s="89"/>
      <c r="LG139" s="89"/>
      <c r="LH139" s="89"/>
      <c r="LI139" s="89"/>
      <c r="LJ139" s="89"/>
      <c r="LK139" s="89"/>
      <c r="LL139" s="89"/>
      <c r="LM139" s="89"/>
      <c r="LN139" s="89"/>
      <c r="LO139" s="89"/>
      <c r="LP139" s="89"/>
      <c r="LQ139" s="89"/>
      <c r="LR139" s="89"/>
      <c r="LS139" s="89"/>
      <c r="LT139" s="89"/>
    </row>
    <row r="140" spans="1:332" s="29" customFormat="1" x14ac:dyDescent="0.35">
      <c r="A140" s="89"/>
      <c r="B140" s="90"/>
      <c r="C140" s="90"/>
      <c r="D140" s="91"/>
      <c r="E140" s="89"/>
      <c r="F140" s="89"/>
      <c r="G140" s="110"/>
      <c r="M140" s="85"/>
      <c r="N140" s="85"/>
      <c r="O140" s="91"/>
      <c r="P140" s="91"/>
      <c r="Q140" s="92"/>
      <c r="R140" s="92"/>
      <c r="S140" s="89"/>
      <c r="T140" s="89"/>
      <c r="U140" s="89"/>
      <c r="V140" s="89"/>
      <c r="Y140" s="89"/>
      <c r="AA140" s="89"/>
      <c r="AB140" s="89"/>
      <c r="AC140" s="89"/>
      <c r="AD140" s="89"/>
      <c r="AE140"/>
      <c r="AF140" s="89"/>
      <c r="AG140" s="89"/>
      <c r="AH140" s="89"/>
      <c r="AI140" s="89"/>
      <c r="AJ140" s="89"/>
      <c r="AK140" s="89"/>
      <c r="AL140" s="89"/>
      <c r="AM140" s="89"/>
      <c r="AN140" s="89"/>
      <c r="AO140" s="89"/>
      <c r="AP140" s="89"/>
      <c r="AQ140" s="89"/>
      <c r="AR140" s="89"/>
      <c r="AS140" s="89"/>
      <c r="AT140" s="89"/>
      <c r="AU140" s="89"/>
      <c r="AV140" s="89"/>
      <c r="AW140" s="89"/>
      <c r="AX140" s="89"/>
      <c r="AY140" s="89"/>
      <c r="AZ140" s="89"/>
      <c r="BA140" s="89"/>
      <c r="BB140" s="89"/>
      <c r="BC140" s="89"/>
      <c r="BD140" s="89"/>
      <c r="BE140" s="89"/>
      <c r="BF140" s="89"/>
      <c r="BG140" s="89"/>
      <c r="BH140" s="89"/>
      <c r="BI140" s="89"/>
      <c r="BJ140" s="89"/>
      <c r="BK140" s="89"/>
      <c r="BL140" s="89"/>
      <c r="BM140" s="89"/>
      <c r="BN140" s="89"/>
      <c r="BO140" s="89"/>
      <c r="BP140" s="89"/>
      <c r="BQ140" s="89"/>
      <c r="BR140" s="89"/>
      <c r="BS140" s="89"/>
      <c r="BT140" s="89"/>
      <c r="BU140" s="89"/>
      <c r="BV140" s="89"/>
      <c r="BW140" s="89"/>
      <c r="BX140" s="89"/>
      <c r="BY140" s="89"/>
      <c r="BZ140" s="89"/>
      <c r="CA140" s="89"/>
      <c r="CB140" s="89"/>
      <c r="CC140" s="89"/>
      <c r="CD140" s="89"/>
      <c r="CE140" s="89"/>
      <c r="CF140" s="89"/>
      <c r="CG140" s="89"/>
      <c r="CH140" s="89"/>
      <c r="CI140" s="89"/>
      <c r="CJ140" s="89"/>
      <c r="CK140" s="89"/>
      <c r="CL140" s="89"/>
      <c r="CM140" s="89"/>
      <c r="CN140" s="89"/>
      <c r="CO140" s="89"/>
      <c r="CP140" s="89"/>
      <c r="CQ140" s="89"/>
      <c r="CR140" s="89"/>
      <c r="CS140" s="89"/>
      <c r="CT140" s="89"/>
      <c r="CU140" s="89"/>
      <c r="CV140" s="89"/>
      <c r="CW140" s="89"/>
      <c r="CX140" s="89"/>
      <c r="CY140" s="89"/>
      <c r="CZ140" s="89"/>
      <c r="DA140" s="89"/>
      <c r="DB140" s="89"/>
      <c r="DC140" s="89"/>
      <c r="DD140" s="89"/>
      <c r="DE140" s="89"/>
      <c r="DF140" s="89"/>
      <c r="DG140" s="89"/>
      <c r="DH140" s="89"/>
      <c r="DI140" s="89"/>
      <c r="DJ140" s="89"/>
      <c r="DK140" s="89"/>
      <c r="DL140" s="89"/>
      <c r="DM140" s="89"/>
      <c r="DN140" s="89"/>
      <c r="DO140" s="89"/>
      <c r="DP140" s="89"/>
      <c r="DQ140" s="89"/>
      <c r="DR140" s="89"/>
      <c r="DS140" s="89"/>
      <c r="DT140" s="89"/>
      <c r="DU140" s="89"/>
      <c r="DV140" s="89"/>
      <c r="DW140" s="89"/>
      <c r="DX140" s="89"/>
      <c r="DY140" s="89"/>
      <c r="DZ140" s="89"/>
      <c r="EA140" s="89"/>
      <c r="EB140" s="89"/>
      <c r="EC140" s="89"/>
      <c r="ED140" s="89"/>
      <c r="EE140" s="89"/>
      <c r="EF140" s="89"/>
      <c r="EG140" s="89"/>
      <c r="EH140" s="89"/>
      <c r="EI140" s="89"/>
      <c r="EJ140" s="89"/>
      <c r="EK140" s="89"/>
      <c r="EL140" s="89"/>
      <c r="EM140" s="89"/>
      <c r="EN140" s="89"/>
      <c r="EO140" s="89"/>
      <c r="EP140" s="89"/>
      <c r="EQ140" s="89"/>
      <c r="ER140" s="89"/>
      <c r="ES140" s="89"/>
      <c r="ET140" s="89"/>
      <c r="EU140" s="89"/>
      <c r="EV140" s="89"/>
      <c r="EW140" s="89"/>
      <c r="EX140" s="89"/>
      <c r="EY140" s="89"/>
      <c r="EZ140" s="89"/>
      <c r="FA140" s="89"/>
      <c r="FB140" s="89"/>
      <c r="FC140" s="89"/>
      <c r="FD140" s="89"/>
      <c r="FE140" s="89"/>
      <c r="FF140" s="89"/>
      <c r="FG140" s="89"/>
      <c r="FH140" s="89"/>
      <c r="FI140" s="89"/>
      <c r="FJ140" s="89"/>
      <c r="FK140" s="89"/>
      <c r="FL140" s="89"/>
      <c r="FM140" s="89"/>
      <c r="FN140" s="89"/>
      <c r="FO140" s="89"/>
      <c r="FP140" s="89"/>
      <c r="FQ140" s="89"/>
      <c r="FR140" s="89"/>
      <c r="FS140" s="89"/>
      <c r="FT140" s="89"/>
      <c r="FU140" s="89"/>
      <c r="FV140" s="89"/>
      <c r="FW140" s="89"/>
      <c r="FX140" s="89"/>
      <c r="FY140" s="89"/>
      <c r="FZ140" s="89"/>
      <c r="GA140" s="89"/>
      <c r="GB140" s="89"/>
      <c r="GC140" s="89"/>
      <c r="GD140" s="89"/>
      <c r="GE140" s="89"/>
      <c r="GF140" s="89"/>
      <c r="GG140" s="89"/>
      <c r="GH140" s="89"/>
      <c r="GI140" s="89"/>
      <c r="GJ140" s="89"/>
      <c r="GK140" s="89"/>
      <c r="GL140" s="89"/>
      <c r="GM140" s="89"/>
      <c r="GN140" s="89"/>
      <c r="GO140" s="89"/>
      <c r="GP140" s="89"/>
      <c r="GQ140" s="89"/>
      <c r="GR140" s="89"/>
      <c r="GS140" s="89"/>
      <c r="GT140" s="89"/>
      <c r="GU140" s="89"/>
      <c r="GV140" s="89"/>
      <c r="GW140" s="89"/>
      <c r="GX140" s="89"/>
      <c r="GY140" s="89"/>
      <c r="GZ140" s="89"/>
      <c r="HA140" s="89"/>
      <c r="HB140" s="89"/>
      <c r="HC140" s="89"/>
      <c r="HD140" s="89"/>
      <c r="HE140" s="89"/>
      <c r="HF140" s="89"/>
      <c r="HG140" s="89"/>
      <c r="HH140" s="89"/>
      <c r="HI140" s="89"/>
      <c r="HJ140" s="89"/>
      <c r="HK140" s="89"/>
      <c r="HL140" s="89"/>
      <c r="HM140" s="89"/>
      <c r="HN140" s="89"/>
      <c r="HO140" s="89"/>
      <c r="HP140" s="89"/>
      <c r="HQ140" s="89"/>
      <c r="HR140" s="89"/>
      <c r="HS140" s="89"/>
      <c r="HT140" s="89"/>
      <c r="HU140" s="89"/>
      <c r="HV140" s="89"/>
      <c r="HW140" s="89"/>
      <c r="HX140" s="89"/>
      <c r="HY140" s="89"/>
      <c r="HZ140" s="89"/>
      <c r="IA140" s="89"/>
      <c r="IB140" s="89"/>
      <c r="IC140" s="89"/>
      <c r="ID140" s="89"/>
      <c r="IE140" s="89"/>
      <c r="IF140" s="89"/>
      <c r="IG140" s="89"/>
      <c r="IH140" s="89"/>
      <c r="II140" s="89"/>
      <c r="IJ140" s="89"/>
      <c r="IK140" s="89"/>
      <c r="IL140" s="89"/>
      <c r="IM140" s="89"/>
      <c r="IN140" s="89"/>
      <c r="IO140" s="89"/>
      <c r="IP140" s="89"/>
      <c r="IQ140" s="89"/>
      <c r="IR140" s="89"/>
      <c r="IS140" s="89"/>
      <c r="IT140" s="89"/>
      <c r="IU140" s="89"/>
      <c r="IV140" s="89"/>
      <c r="IW140" s="89"/>
      <c r="IX140" s="89"/>
      <c r="IY140" s="89"/>
      <c r="IZ140" s="89"/>
      <c r="JA140" s="89"/>
      <c r="JB140" s="89"/>
      <c r="JC140" s="89"/>
      <c r="JD140" s="89"/>
      <c r="JE140" s="89"/>
      <c r="JF140" s="89"/>
      <c r="JG140" s="89"/>
      <c r="JH140" s="89"/>
      <c r="JI140" s="89"/>
      <c r="JJ140" s="89"/>
      <c r="JK140" s="89"/>
      <c r="JL140" s="89"/>
      <c r="JM140" s="89"/>
      <c r="JN140" s="89"/>
      <c r="JO140" s="89"/>
      <c r="JP140" s="89"/>
      <c r="JQ140" s="89"/>
      <c r="JR140" s="89"/>
      <c r="JS140" s="89"/>
      <c r="JT140" s="89"/>
      <c r="JU140" s="89"/>
      <c r="JV140" s="89"/>
      <c r="JW140" s="89"/>
      <c r="JX140" s="89"/>
      <c r="JY140" s="89"/>
      <c r="JZ140" s="89"/>
      <c r="KA140" s="89"/>
      <c r="KB140" s="89"/>
      <c r="KC140" s="89"/>
      <c r="KD140" s="89"/>
      <c r="KE140" s="89"/>
      <c r="KF140" s="89"/>
      <c r="KG140" s="89"/>
      <c r="KH140" s="89"/>
      <c r="KI140" s="89"/>
      <c r="KJ140" s="89"/>
      <c r="KK140" s="89"/>
      <c r="KL140" s="89"/>
      <c r="KM140" s="89"/>
      <c r="KN140" s="89"/>
      <c r="KO140" s="89"/>
      <c r="KP140" s="89"/>
      <c r="KQ140" s="89"/>
      <c r="KR140" s="89"/>
      <c r="KS140" s="89"/>
      <c r="KT140" s="89"/>
      <c r="KU140" s="89"/>
      <c r="KV140" s="89"/>
      <c r="KW140" s="89"/>
      <c r="KX140" s="89"/>
      <c r="KY140" s="89"/>
      <c r="KZ140" s="89"/>
      <c r="LA140" s="89"/>
      <c r="LB140" s="89"/>
      <c r="LC140" s="89"/>
      <c r="LD140" s="89"/>
      <c r="LE140" s="89"/>
      <c r="LF140" s="89"/>
      <c r="LG140" s="89"/>
      <c r="LH140" s="89"/>
      <c r="LI140" s="89"/>
      <c r="LJ140" s="89"/>
      <c r="LK140" s="89"/>
      <c r="LL140" s="89"/>
      <c r="LM140" s="89"/>
      <c r="LN140" s="89"/>
      <c r="LO140" s="89"/>
      <c r="LP140" s="89"/>
      <c r="LQ140" s="89"/>
      <c r="LR140" s="89"/>
      <c r="LS140" s="89"/>
      <c r="LT140" s="89"/>
    </row>
    <row r="141" spans="1:332" s="29" customFormat="1" x14ac:dyDescent="0.35">
      <c r="A141" s="89"/>
      <c r="B141" s="90"/>
      <c r="C141" s="90"/>
      <c r="D141" s="91"/>
      <c r="E141" s="89"/>
      <c r="F141" s="89"/>
      <c r="G141" s="110"/>
      <c r="M141" s="85"/>
      <c r="N141" s="85"/>
      <c r="O141" s="91"/>
      <c r="P141" s="91"/>
      <c r="Q141" s="92"/>
      <c r="R141" s="92"/>
      <c r="S141" s="89"/>
      <c r="T141" s="89"/>
      <c r="U141" s="89"/>
      <c r="V141" s="89"/>
      <c r="Y141" s="89"/>
      <c r="AA141" s="89"/>
      <c r="AB141" s="89"/>
      <c r="AC141" s="89"/>
      <c r="AD141" s="89"/>
      <c r="AE141"/>
      <c r="AF141" s="89"/>
      <c r="AG141" s="89"/>
      <c r="AH141" s="89"/>
      <c r="AI141" s="89"/>
      <c r="AJ141" s="89"/>
      <c r="AK141" s="89"/>
      <c r="AL141" s="89"/>
      <c r="AM141" s="89"/>
      <c r="AN141" s="89"/>
      <c r="AO141" s="89"/>
      <c r="AP141" s="89"/>
      <c r="AQ141" s="89"/>
      <c r="AR141" s="89"/>
      <c r="AS141" s="89"/>
      <c r="AT141" s="89"/>
      <c r="AU141" s="89"/>
      <c r="AV141" s="89"/>
      <c r="AW141" s="89"/>
      <c r="AX141" s="89"/>
      <c r="AY141" s="89"/>
      <c r="AZ141" s="89"/>
      <c r="BA141" s="89"/>
      <c r="BB141" s="89"/>
      <c r="BC141" s="89"/>
      <c r="BD141" s="89"/>
      <c r="BE141" s="89"/>
      <c r="BF141" s="89"/>
      <c r="BG141" s="89"/>
      <c r="BH141" s="89"/>
      <c r="BI141" s="89"/>
      <c r="BJ141" s="89"/>
      <c r="BK141" s="89"/>
      <c r="BL141" s="89"/>
      <c r="BM141" s="89"/>
      <c r="BN141" s="89"/>
      <c r="BO141" s="89"/>
      <c r="BP141" s="89"/>
      <c r="BQ141" s="89"/>
      <c r="BR141" s="89"/>
      <c r="BS141" s="89"/>
      <c r="BT141" s="89"/>
      <c r="BU141" s="89"/>
      <c r="BV141" s="89"/>
      <c r="BW141" s="89"/>
      <c r="BX141" s="89"/>
      <c r="BY141" s="89"/>
      <c r="BZ141" s="89"/>
      <c r="CA141" s="89"/>
      <c r="CB141" s="89"/>
      <c r="CC141" s="89"/>
      <c r="CD141" s="89"/>
      <c r="CE141" s="89"/>
      <c r="CF141" s="89"/>
      <c r="CG141" s="89"/>
      <c r="CH141" s="89"/>
      <c r="CI141" s="89"/>
      <c r="CJ141" s="89"/>
      <c r="CK141" s="89"/>
      <c r="CL141" s="89"/>
      <c r="CM141" s="89"/>
      <c r="CN141" s="89"/>
      <c r="CO141" s="89"/>
      <c r="CP141" s="89"/>
      <c r="CQ141" s="89"/>
      <c r="CR141" s="89"/>
      <c r="CS141" s="89"/>
      <c r="CT141" s="89"/>
      <c r="CU141" s="89"/>
      <c r="CV141" s="89"/>
      <c r="CW141" s="89"/>
      <c r="CX141" s="89"/>
      <c r="CY141" s="89"/>
      <c r="CZ141" s="89"/>
      <c r="DA141" s="89"/>
      <c r="DB141" s="89"/>
      <c r="DC141" s="89"/>
      <c r="DD141" s="89"/>
      <c r="DE141" s="89"/>
      <c r="DF141" s="89"/>
      <c r="DG141" s="89"/>
      <c r="DH141" s="89"/>
      <c r="DI141" s="89"/>
      <c r="DJ141" s="89"/>
      <c r="DK141" s="89"/>
      <c r="DL141" s="89"/>
      <c r="DM141" s="89"/>
      <c r="DN141" s="89"/>
      <c r="DO141" s="89"/>
      <c r="DP141" s="89"/>
      <c r="DQ141" s="89"/>
      <c r="DR141" s="89"/>
      <c r="DS141" s="89"/>
      <c r="DT141" s="89"/>
      <c r="DU141" s="89"/>
      <c r="DV141" s="89"/>
      <c r="DW141" s="89"/>
      <c r="DX141" s="89"/>
      <c r="DY141" s="89"/>
      <c r="DZ141" s="89"/>
      <c r="EA141" s="89"/>
      <c r="EB141" s="89"/>
      <c r="EC141" s="89"/>
      <c r="ED141" s="89"/>
      <c r="EE141" s="89"/>
      <c r="EF141" s="89"/>
      <c r="EG141" s="89"/>
      <c r="EH141" s="89"/>
      <c r="EI141" s="89"/>
      <c r="EJ141" s="89"/>
      <c r="EK141" s="89"/>
      <c r="EL141" s="89"/>
      <c r="EM141" s="89"/>
      <c r="EN141" s="89"/>
      <c r="EO141" s="89"/>
      <c r="EP141" s="89"/>
      <c r="EQ141" s="89"/>
      <c r="ER141" s="89"/>
      <c r="ES141" s="89"/>
      <c r="ET141" s="89"/>
      <c r="EU141" s="89"/>
      <c r="EV141" s="89"/>
      <c r="EW141" s="89"/>
      <c r="EX141" s="89"/>
      <c r="EY141" s="89"/>
      <c r="EZ141" s="89"/>
      <c r="FA141" s="89"/>
      <c r="FB141" s="89"/>
      <c r="FC141" s="89"/>
      <c r="FD141" s="89"/>
      <c r="FE141" s="89"/>
      <c r="FF141" s="89"/>
      <c r="FG141" s="89"/>
      <c r="FH141" s="89"/>
      <c r="FI141" s="89"/>
      <c r="FJ141" s="89"/>
      <c r="FK141" s="89"/>
      <c r="FL141" s="89"/>
      <c r="FM141" s="89"/>
      <c r="FN141" s="89"/>
      <c r="FO141" s="89"/>
      <c r="FP141" s="89"/>
      <c r="FQ141" s="89"/>
      <c r="FR141" s="89"/>
      <c r="FS141" s="89"/>
      <c r="FT141" s="89"/>
      <c r="FU141" s="89"/>
      <c r="FV141" s="89"/>
      <c r="FW141" s="89"/>
      <c r="FX141" s="89"/>
      <c r="FY141" s="89"/>
      <c r="FZ141" s="89"/>
      <c r="GA141" s="89"/>
      <c r="GB141" s="89"/>
      <c r="GC141" s="89"/>
      <c r="GD141" s="89"/>
      <c r="GE141" s="89"/>
      <c r="GF141" s="89"/>
      <c r="GG141" s="89"/>
      <c r="GH141" s="89"/>
      <c r="GI141" s="89"/>
      <c r="GJ141" s="89"/>
      <c r="GK141" s="89"/>
      <c r="GL141" s="89"/>
      <c r="GM141" s="89"/>
      <c r="GN141" s="89"/>
      <c r="GO141" s="89"/>
      <c r="GP141" s="89"/>
      <c r="GQ141" s="89"/>
      <c r="GR141" s="89"/>
      <c r="GS141" s="89"/>
      <c r="GT141" s="89"/>
      <c r="GU141" s="89"/>
      <c r="GV141" s="89"/>
      <c r="GW141" s="89"/>
      <c r="GX141" s="89"/>
      <c r="GY141" s="89"/>
      <c r="GZ141" s="89"/>
      <c r="HA141" s="89"/>
      <c r="HB141" s="89"/>
      <c r="HC141" s="89"/>
      <c r="HD141" s="89"/>
      <c r="HE141" s="89"/>
      <c r="HF141" s="89"/>
      <c r="HG141" s="89"/>
      <c r="HH141" s="89"/>
      <c r="HI141" s="89"/>
      <c r="HJ141" s="89"/>
      <c r="HK141" s="89"/>
      <c r="HL141" s="89"/>
      <c r="HM141" s="89"/>
      <c r="HN141" s="89"/>
      <c r="HO141" s="89"/>
      <c r="HP141" s="89"/>
      <c r="HQ141" s="89"/>
      <c r="HR141" s="89"/>
      <c r="HS141" s="89"/>
      <c r="HT141" s="89"/>
      <c r="HU141" s="89"/>
      <c r="HV141" s="89"/>
      <c r="HW141" s="89"/>
      <c r="HX141" s="89"/>
      <c r="HY141" s="89"/>
      <c r="HZ141" s="89"/>
      <c r="IA141" s="89"/>
      <c r="IB141" s="89"/>
      <c r="IC141" s="89"/>
      <c r="ID141" s="89"/>
      <c r="IE141" s="89"/>
      <c r="IF141" s="89"/>
      <c r="IG141" s="89"/>
      <c r="IH141" s="89"/>
      <c r="II141" s="89"/>
      <c r="IJ141" s="89"/>
      <c r="IK141" s="89"/>
      <c r="IL141" s="89"/>
      <c r="IM141" s="89"/>
      <c r="IN141" s="89"/>
      <c r="IO141" s="89"/>
      <c r="IP141" s="89"/>
      <c r="IQ141" s="89"/>
      <c r="IR141" s="89"/>
      <c r="IS141" s="89"/>
      <c r="IT141" s="89"/>
      <c r="IU141" s="89"/>
      <c r="IV141" s="89"/>
      <c r="IW141" s="89"/>
      <c r="IX141" s="89"/>
      <c r="IY141" s="89"/>
      <c r="IZ141" s="89"/>
      <c r="JA141" s="89"/>
      <c r="JB141" s="89"/>
      <c r="JC141" s="89"/>
      <c r="JD141" s="89"/>
      <c r="JE141" s="89"/>
      <c r="JF141" s="89"/>
      <c r="JG141" s="89"/>
      <c r="JH141" s="89"/>
      <c r="JI141" s="89"/>
      <c r="JJ141" s="89"/>
      <c r="JK141" s="89"/>
      <c r="JL141" s="89"/>
      <c r="JM141" s="89"/>
      <c r="JN141" s="89"/>
      <c r="JO141" s="89"/>
      <c r="JP141" s="89"/>
      <c r="JQ141" s="89"/>
      <c r="JR141" s="89"/>
      <c r="JS141" s="89"/>
      <c r="JT141" s="89"/>
      <c r="JU141" s="89"/>
      <c r="JV141" s="89"/>
      <c r="JW141" s="89"/>
      <c r="JX141" s="89"/>
      <c r="JY141" s="89"/>
      <c r="JZ141" s="89"/>
      <c r="KA141" s="89"/>
      <c r="KB141" s="89"/>
      <c r="KC141" s="89"/>
      <c r="KD141" s="89"/>
      <c r="KE141" s="89"/>
      <c r="KF141" s="89"/>
      <c r="KG141" s="89"/>
      <c r="KH141" s="89"/>
      <c r="KI141" s="89"/>
      <c r="KJ141" s="89"/>
      <c r="KK141" s="89"/>
      <c r="KL141" s="89"/>
      <c r="KM141" s="89"/>
      <c r="KN141" s="89"/>
      <c r="KO141" s="89"/>
      <c r="KP141" s="89"/>
      <c r="KQ141" s="89"/>
      <c r="KR141" s="89"/>
      <c r="KS141" s="89"/>
      <c r="KT141" s="89"/>
      <c r="KU141" s="89"/>
      <c r="KV141" s="89"/>
      <c r="KW141" s="89"/>
      <c r="KX141" s="89"/>
      <c r="KY141" s="89"/>
      <c r="KZ141" s="89"/>
      <c r="LA141" s="89"/>
      <c r="LB141" s="89"/>
      <c r="LC141" s="89"/>
      <c r="LD141" s="89"/>
      <c r="LE141" s="89"/>
      <c r="LF141" s="89"/>
      <c r="LG141" s="89"/>
      <c r="LH141" s="89"/>
      <c r="LI141" s="89"/>
      <c r="LJ141" s="89"/>
      <c r="LK141" s="89"/>
      <c r="LL141" s="89"/>
      <c r="LM141" s="89"/>
      <c r="LN141" s="89"/>
      <c r="LO141" s="89"/>
      <c r="LP141" s="89"/>
      <c r="LQ141" s="89"/>
      <c r="LR141" s="89"/>
      <c r="LS141" s="89"/>
      <c r="LT141" s="89"/>
    </row>
    <row r="142" spans="1:332" s="29" customFormat="1" x14ac:dyDescent="0.35">
      <c r="A142" s="89"/>
      <c r="B142" s="90"/>
      <c r="C142" s="90"/>
      <c r="D142" s="91"/>
      <c r="E142" s="89"/>
      <c r="F142" s="89"/>
      <c r="G142" s="110"/>
      <c r="M142" s="85"/>
      <c r="N142" s="85"/>
      <c r="O142" s="91"/>
      <c r="P142" s="91"/>
      <c r="Q142" s="92"/>
      <c r="R142" s="92"/>
      <c r="S142" s="89"/>
      <c r="T142" s="89"/>
      <c r="U142" s="89"/>
      <c r="V142" s="89"/>
      <c r="Y142" s="89"/>
      <c r="AA142" s="89"/>
      <c r="AB142" s="89"/>
      <c r="AC142" s="89"/>
      <c r="AD142" s="89"/>
      <c r="AE142"/>
      <c r="AF142" s="89"/>
      <c r="AG142" s="89"/>
      <c r="AH142" s="89"/>
      <c r="AI142" s="89"/>
      <c r="AJ142" s="89"/>
      <c r="AK142" s="89"/>
      <c r="AL142" s="89"/>
      <c r="AM142" s="89"/>
      <c r="AN142" s="89"/>
      <c r="AO142" s="89"/>
      <c r="AP142" s="89"/>
      <c r="AQ142" s="89"/>
      <c r="AR142" s="89"/>
      <c r="AS142" s="89"/>
      <c r="AT142" s="89"/>
      <c r="AU142" s="89"/>
      <c r="AV142" s="89"/>
      <c r="AW142" s="89"/>
      <c r="AX142" s="89"/>
      <c r="AY142" s="89"/>
      <c r="AZ142" s="89"/>
      <c r="BA142" s="89"/>
      <c r="BB142" s="89"/>
      <c r="BC142" s="89"/>
      <c r="BD142" s="89"/>
      <c r="BE142" s="89"/>
      <c r="BF142" s="89"/>
      <c r="BG142" s="89"/>
      <c r="BH142" s="89"/>
      <c r="BI142" s="89"/>
      <c r="BJ142" s="89"/>
      <c r="BK142" s="89"/>
      <c r="BL142" s="89"/>
      <c r="BM142" s="89"/>
      <c r="BN142" s="89"/>
      <c r="BO142" s="89"/>
      <c r="BP142" s="89"/>
      <c r="BQ142" s="89"/>
      <c r="BR142" s="89"/>
      <c r="BS142" s="89"/>
      <c r="BT142" s="89"/>
      <c r="BU142" s="89"/>
      <c r="BV142" s="89"/>
      <c r="BW142" s="89"/>
      <c r="BX142" s="89"/>
      <c r="BY142" s="89"/>
      <c r="BZ142" s="89"/>
      <c r="CA142" s="89"/>
      <c r="CB142" s="89"/>
      <c r="CC142" s="89"/>
      <c r="CD142" s="89"/>
      <c r="CE142" s="89"/>
      <c r="CF142" s="89"/>
      <c r="CG142" s="89"/>
      <c r="CH142" s="89"/>
      <c r="CI142" s="89"/>
      <c r="CJ142" s="89"/>
      <c r="CK142" s="89"/>
      <c r="CL142" s="89"/>
      <c r="CM142" s="89"/>
      <c r="CN142" s="89"/>
      <c r="CO142" s="89"/>
      <c r="CP142" s="89"/>
      <c r="CQ142" s="89"/>
      <c r="CR142" s="89"/>
      <c r="CS142" s="89"/>
      <c r="CT142" s="89"/>
      <c r="CU142" s="89"/>
      <c r="CV142" s="89"/>
      <c r="CW142" s="89"/>
      <c r="CX142" s="89"/>
      <c r="CY142" s="89"/>
      <c r="CZ142" s="89"/>
      <c r="DA142" s="89"/>
      <c r="DB142" s="89"/>
      <c r="DC142" s="89"/>
      <c r="DD142" s="89"/>
      <c r="DE142" s="89"/>
      <c r="DF142" s="89"/>
      <c r="DG142" s="89"/>
      <c r="DH142" s="89"/>
      <c r="DI142" s="89"/>
      <c r="DJ142" s="89"/>
      <c r="DK142" s="89"/>
      <c r="DL142" s="89"/>
      <c r="DM142" s="89"/>
      <c r="DN142" s="89"/>
      <c r="DO142" s="89"/>
      <c r="DP142" s="89"/>
      <c r="DQ142" s="89"/>
      <c r="DR142" s="89"/>
      <c r="DS142" s="89"/>
      <c r="DT142" s="89"/>
      <c r="DU142" s="89"/>
      <c r="DV142" s="89"/>
      <c r="DW142" s="89"/>
      <c r="DX142" s="89"/>
      <c r="DY142" s="89"/>
      <c r="DZ142" s="89"/>
      <c r="EA142" s="89"/>
      <c r="EB142" s="89"/>
      <c r="EC142" s="89"/>
      <c r="ED142" s="89"/>
      <c r="EE142" s="89"/>
      <c r="EF142" s="89"/>
      <c r="EG142" s="89"/>
      <c r="EH142" s="89"/>
      <c r="EI142" s="89"/>
      <c r="EJ142" s="89"/>
      <c r="EK142" s="89"/>
      <c r="EL142" s="89"/>
      <c r="EM142" s="89"/>
      <c r="EN142" s="89"/>
      <c r="EO142" s="89"/>
      <c r="EP142" s="89"/>
      <c r="EQ142" s="89"/>
      <c r="ER142" s="89"/>
      <c r="ES142" s="89"/>
      <c r="ET142" s="89"/>
      <c r="EU142" s="89"/>
      <c r="EV142" s="89"/>
      <c r="EW142" s="89"/>
      <c r="EX142" s="89"/>
      <c r="EY142" s="89"/>
      <c r="EZ142" s="89"/>
      <c r="FA142" s="89"/>
      <c r="FB142" s="89"/>
      <c r="FC142" s="89"/>
      <c r="FD142" s="89"/>
      <c r="FE142" s="89"/>
      <c r="FF142" s="89"/>
      <c r="FG142" s="89"/>
      <c r="FH142" s="89"/>
      <c r="FI142" s="89"/>
      <c r="FJ142" s="89"/>
      <c r="FK142" s="89"/>
      <c r="FL142" s="89"/>
      <c r="FM142" s="89"/>
      <c r="FN142" s="89"/>
      <c r="FO142" s="89"/>
      <c r="FP142" s="89"/>
      <c r="FQ142" s="89"/>
      <c r="FR142" s="89"/>
      <c r="FS142" s="89"/>
      <c r="FT142" s="89"/>
      <c r="FU142" s="89"/>
      <c r="FV142" s="89"/>
      <c r="FW142" s="89"/>
      <c r="FX142" s="89"/>
      <c r="FY142" s="89"/>
      <c r="FZ142" s="89"/>
      <c r="GA142" s="89"/>
      <c r="GB142" s="89"/>
      <c r="GC142" s="89"/>
      <c r="GD142" s="89"/>
      <c r="GE142" s="89"/>
      <c r="GF142" s="89"/>
      <c r="GG142" s="89"/>
      <c r="GH142" s="89"/>
      <c r="GI142" s="89"/>
      <c r="GJ142" s="89"/>
      <c r="GK142" s="89"/>
      <c r="GL142" s="89"/>
      <c r="GM142" s="89"/>
      <c r="GN142" s="89"/>
      <c r="GO142" s="89"/>
      <c r="GP142" s="89"/>
      <c r="GQ142" s="89"/>
      <c r="GR142" s="89"/>
      <c r="GS142" s="89"/>
      <c r="GT142" s="89"/>
      <c r="GU142" s="89"/>
      <c r="GV142" s="89"/>
      <c r="GW142" s="89"/>
      <c r="GX142" s="89"/>
      <c r="GY142" s="89"/>
      <c r="GZ142" s="89"/>
      <c r="HA142" s="89"/>
      <c r="HB142" s="89"/>
      <c r="HC142" s="89"/>
      <c r="HD142" s="89"/>
      <c r="HE142" s="89"/>
      <c r="HF142" s="89"/>
      <c r="HG142" s="89"/>
      <c r="HH142" s="89"/>
      <c r="HI142" s="89"/>
      <c r="HJ142" s="89"/>
      <c r="HK142" s="89"/>
      <c r="HL142" s="89"/>
      <c r="HM142" s="89"/>
      <c r="HN142" s="89"/>
      <c r="HO142" s="89"/>
      <c r="HP142" s="89"/>
      <c r="HQ142" s="89"/>
      <c r="HR142" s="89"/>
      <c r="HS142" s="89"/>
      <c r="HT142" s="89"/>
      <c r="HU142" s="89"/>
      <c r="HV142" s="89"/>
      <c r="HW142" s="89"/>
      <c r="HX142" s="89"/>
      <c r="HY142" s="89"/>
      <c r="HZ142" s="89"/>
      <c r="IA142" s="89"/>
      <c r="IB142" s="89"/>
      <c r="IC142" s="89"/>
      <c r="ID142" s="89"/>
      <c r="IE142" s="89"/>
      <c r="IF142" s="89"/>
      <c r="IG142" s="89"/>
      <c r="IH142" s="89"/>
      <c r="II142" s="89"/>
      <c r="IJ142" s="89"/>
      <c r="IK142" s="89"/>
      <c r="IL142" s="89"/>
      <c r="IM142" s="89"/>
      <c r="IN142" s="89"/>
      <c r="IO142" s="89"/>
      <c r="IP142" s="89"/>
      <c r="IQ142" s="89"/>
      <c r="IR142" s="89"/>
      <c r="IS142" s="89"/>
      <c r="IT142" s="89"/>
      <c r="IU142" s="89"/>
      <c r="IV142" s="89"/>
      <c r="IW142" s="89"/>
      <c r="IX142" s="89"/>
      <c r="IY142" s="89"/>
      <c r="IZ142" s="89"/>
      <c r="JA142" s="89"/>
      <c r="JB142" s="89"/>
      <c r="JC142" s="89"/>
      <c r="JD142" s="89"/>
      <c r="JE142" s="89"/>
      <c r="JF142" s="89"/>
      <c r="JG142" s="89"/>
      <c r="JH142" s="89"/>
      <c r="JI142" s="89"/>
      <c r="JJ142" s="89"/>
      <c r="JK142" s="89"/>
      <c r="JL142" s="89"/>
      <c r="JM142" s="89"/>
      <c r="JN142" s="89"/>
      <c r="JO142" s="89"/>
      <c r="JP142" s="89"/>
      <c r="JQ142" s="89"/>
      <c r="JR142" s="89"/>
      <c r="JS142" s="89"/>
      <c r="JT142" s="89"/>
      <c r="JU142" s="89"/>
      <c r="JV142" s="89"/>
      <c r="JW142" s="89"/>
      <c r="JX142" s="89"/>
      <c r="JY142" s="89"/>
      <c r="JZ142" s="89"/>
      <c r="KA142" s="89"/>
      <c r="KB142" s="89"/>
      <c r="KC142" s="89"/>
      <c r="KD142" s="89"/>
      <c r="KE142" s="89"/>
      <c r="KF142" s="89"/>
      <c r="KG142" s="89"/>
      <c r="KH142" s="89"/>
      <c r="KI142" s="89"/>
      <c r="KJ142" s="89"/>
      <c r="KK142" s="89"/>
      <c r="KL142" s="89"/>
      <c r="KM142" s="89"/>
      <c r="KN142" s="89"/>
      <c r="KO142" s="89"/>
      <c r="KP142" s="89"/>
      <c r="KQ142" s="89"/>
      <c r="KR142" s="89"/>
      <c r="KS142" s="89"/>
      <c r="KT142" s="89"/>
      <c r="KU142" s="89"/>
      <c r="KV142" s="89"/>
      <c r="KW142" s="89"/>
      <c r="KX142" s="89"/>
      <c r="KY142" s="89"/>
      <c r="KZ142" s="89"/>
      <c r="LA142" s="89"/>
      <c r="LB142" s="89"/>
      <c r="LC142" s="89"/>
      <c r="LD142" s="89"/>
      <c r="LE142" s="89"/>
      <c r="LF142" s="89"/>
      <c r="LG142" s="89"/>
      <c r="LH142" s="89"/>
      <c r="LI142" s="89"/>
      <c r="LJ142" s="89"/>
      <c r="LK142" s="89"/>
      <c r="LL142" s="89"/>
      <c r="LM142" s="89"/>
      <c r="LN142" s="89"/>
      <c r="LO142" s="89"/>
      <c r="LP142" s="89"/>
      <c r="LQ142" s="89"/>
      <c r="LR142" s="89"/>
      <c r="LS142" s="89"/>
      <c r="LT142" s="89"/>
    </row>
    <row r="143" spans="1:332" s="29" customFormat="1" x14ac:dyDescent="0.35">
      <c r="A143" s="89"/>
      <c r="B143" s="90"/>
      <c r="C143" s="90"/>
      <c r="D143" s="91"/>
      <c r="E143" s="89"/>
      <c r="F143" s="89"/>
      <c r="G143" s="110"/>
      <c r="M143" s="85"/>
      <c r="N143" s="85"/>
      <c r="O143" s="91"/>
      <c r="P143" s="91"/>
      <c r="Q143" s="92"/>
      <c r="R143" s="92"/>
      <c r="S143" s="89"/>
      <c r="T143" s="89"/>
      <c r="U143" s="89"/>
      <c r="V143" s="89"/>
      <c r="Y143" s="89"/>
      <c r="AA143" s="89"/>
      <c r="AB143" s="89"/>
      <c r="AC143" s="89"/>
      <c r="AD143" s="89"/>
      <c r="AE143"/>
      <c r="AF143" s="89"/>
      <c r="AG143" s="89"/>
      <c r="AH143" s="89"/>
      <c r="AI143" s="89"/>
      <c r="AJ143" s="89"/>
      <c r="AK143" s="89"/>
      <c r="AL143" s="89"/>
      <c r="AM143" s="89"/>
      <c r="AN143" s="89"/>
      <c r="AO143" s="89"/>
      <c r="AP143" s="89"/>
      <c r="AQ143" s="89"/>
      <c r="AR143" s="89"/>
      <c r="AS143" s="89"/>
      <c r="AT143" s="89"/>
      <c r="AU143" s="89"/>
      <c r="AV143" s="89"/>
      <c r="AW143" s="89"/>
      <c r="AX143" s="89"/>
      <c r="AY143" s="89"/>
      <c r="AZ143" s="89"/>
      <c r="BA143" s="89"/>
      <c r="BB143" s="89"/>
      <c r="BC143" s="89"/>
      <c r="BD143" s="89"/>
      <c r="BE143" s="89"/>
      <c r="BF143" s="89"/>
      <c r="BG143" s="89"/>
      <c r="BH143" s="89"/>
      <c r="BI143" s="89"/>
      <c r="BJ143" s="89"/>
      <c r="BK143" s="89"/>
      <c r="BL143" s="89"/>
      <c r="BM143" s="89"/>
      <c r="BN143" s="89"/>
      <c r="BO143" s="89"/>
      <c r="BP143" s="89"/>
      <c r="BQ143" s="89"/>
      <c r="BR143" s="89"/>
      <c r="BS143" s="89"/>
      <c r="BT143" s="89"/>
      <c r="BU143" s="89"/>
      <c r="BV143" s="89"/>
      <c r="BW143" s="89"/>
      <c r="BX143" s="89"/>
      <c r="BY143" s="89"/>
      <c r="BZ143" s="89"/>
      <c r="CA143" s="89"/>
      <c r="CB143" s="89"/>
      <c r="CC143" s="89"/>
      <c r="CD143" s="89"/>
      <c r="CE143" s="89"/>
      <c r="CF143" s="89"/>
      <c r="CG143" s="89"/>
      <c r="CH143" s="89"/>
      <c r="CI143" s="89"/>
      <c r="CJ143" s="89"/>
      <c r="CK143" s="89"/>
      <c r="CL143" s="89"/>
      <c r="CM143" s="89"/>
      <c r="CN143" s="89"/>
      <c r="CO143" s="89"/>
      <c r="CP143" s="89"/>
      <c r="CQ143" s="89"/>
      <c r="CR143" s="89"/>
      <c r="CS143" s="89"/>
      <c r="CT143" s="89"/>
      <c r="CU143" s="89"/>
      <c r="CV143" s="89"/>
      <c r="CW143" s="89"/>
      <c r="CX143" s="89"/>
      <c r="CY143" s="89"/>
      <c r="CZ143" s="89"/>
      <c r="DA143" s="89"/>
      <c r="DB143" s="89"/>
      <c r="DC143" s="89"/>
      <c r="DD143" s="89"/>
      <c r="DE143" s="89"/>
      <c r="DF143" s="89"/>
      <c r="DG143" s="89"/>
      <c r="DH143" s="89"/>
      <c r="DI143" s="89"/>
      <c r="DJ143" s="89"/>
      <c r="DK143" s="89"/>
      <c r="DL143" s="89"/>
      <c r="DM143" s="89"/>
      <c r="DN143" s="89"/>
      <c r="DO143" s="89"/>
      <c r="DP143" s="89"/>
      <c r="DQ143" s="89"/>
      <c r="DR143" s="89"/>
      <c r="DS143" s="89"/>
      <c r="DT143" s="89"/>
      <c r="DU143" s="89"/>
      <c r="DV143" s="89"/>
      <c r="DW143" s="89"/>
      <c r="DX143" s="89"/>
      <c r="DY143" s="89"/>
      <c r="DZ143" s="89"/>
      <c r="EA143" s="89"/>
      <c r="EB143" s="89"/>
      <c r="EC143" s="89"/>
      <c r="ED143" s="89"/>
      <c r="EE143" s="89"/>
      <c r="EF143" s="89"/>
      <c r="EG143" s="89"/>
      <c r="EH143" s="89"/>
      <c r="EI143" s="89"/>
      <c r="EJ143" s="89"/>
      <c r="EK143" s="89"/>
      <c r="EL143" s="89"/>
      <c r="EM143" s="89"/>
      <c r="EN143" s="89"/>
      <c r="EO143" s="89"/>
      <c r="EP143" s="89"/>
      <c r="EQ143" s="89"/>
      <c r="ER143" s="89"/>
      <c r="ES143" s="89"/>
      <c r="ET143" s="89"/>
      <c r="EU143" s="89"/>
      <c r="EV143" s="89"/>
      <c r="EW143" s="89"/>
      <c r="EX143" s="89"/>
      <c r="EY143" s="89"/>
      <c r="EZ143" s="89"/>
      <c r="FA143" s="89"/>
      <c r="FB143" s="89"/>
      <c r="FC143" s="89"/>
      <c r="FD143" s="89"/>
      <c r="FE143" s="89"/>
      <c r="FF143" s="89"/>
      <c r="FG143" s="89"/>
      <c r="FH143" s="89"/>
      <c r="FI143" s="89"/>
      <c r="FJ143" s="89"/>
      <c r="FK143" s="89"/>
      <c r="FL143" s="89"/>
      <c r="FM143" s="89"/>
      <c r="FN143" s="89"/>
      <c r="FO143" s="89"/>
      <c r="FP143" s="89"/>
      <c r="FQ143" s="89"/>
      <c r="FR143" s="89"/>
      <c r="FS143" s="89"/>
      <c r="FT143" s="89"/>
      <c r="FU143" s="89"/>
      <c r="FV143" s="89"/>
      <c r="FW143" s="89"/>
      <c r="FX143" s="89"/>
      <c r="FY143" s="89"/>
      <c r="FZ143" s="89"/>
      <c r="GA143" s="89"/>
      <c r="GB143" s="89"/>
      <c r="GC143" s="89"/>
      <c r="GD143" s="89"/>
      <c r="GE143" s="89"/>
      <c r="GF143" s="89"/>
      <c r="GG143" s="89"/>
      <c r="GH143" s="89"/>
      <c r="GI143" s="89"/>
      <c r="GJ143" s="89"/>
      <c r="GK143" s="89"/>
      <c r="GL143" s="89"/>
      <c r="GM143" s="89"/>
      <c r="GN143" s="89"/>
      <c r="GO143" s="89"/>
      <c r="GP143" s="89"/>
      <c r="GQ143" s="89"/>
      <c r="GR143" s="89"/>
      <c r="GS143" s="89"/>
      <c r="GT143" s="89"/>
      <c r="GU143" s="89"/>
      <c r="GV143" s="89"/>
      <c r="GW143" s="89"/>
      <c r="GX143" s="89"/>
      <c r="GY143" s="89"/>
      <c r="GZ143" s="89"/>
      <c r="HA143" s="89"/>
      <c r="HB143" s="89"/>
      <c r="HC143" s="89"/>
      <c r="HD143" s="89"/>
      <c r="HE143" s="89"/>
      <c r="HF143" s="89"/>
      <c r="HG143" s="89"/>
      <c r="HH143" s="89"/>
      <c r="HI143" s="89"/>
      <c r="HJ143" s="89"/>
      <c r="HK143" s="89"/>
      <c r="HL143" s="89"/>
      <c r="HM143" s="89"/>
      <c r="HN143" s="89"/>
      <c r="HO143" s="89"/>
      <c r="HP143" s="89"/>
      <c r="HQ143" s="89"/>
      <c r="HR143" s="89"/>
      <c r="HS143" s="89"/>
      <c r="HT143" s="89"/>
      <c r="HU143" s="89"/>
      <c r="HV143" s="89"/>
      <c r="HW143" s="89"/>
      <c r="HX143" s="89"/>
      <c r="HY143" s="89"/>
      <c r="HZ143" s="89"/>
      <c r="IA143" s="89"/>
      <c r="IB143" s="89"/>
      <c r="IC143" s="89"/>
      <c r="ID143" s="89"/>
      <c r="IE143" s="89"/>
      <c r="IF143" s="89"/>
      <c r="IG143" s="89"/>
      <c r="IH143" s="89"/>
      <c r="II143" s="89"/>
      <c r="IJ143" s="89"/>
      <c r="IK143" s="89"/>
      <c r="IL143" s="89"/>
      <c r="IM143" s="89"/>
      <c r="IN143" s="89"/>
      <c r="IO143" s="89"/>
      <c r="IP143" s="89"/>
      <c r="IQ143" s="89"/>
      <c r="IR143" s="89"/>
      <c r="IS143" s="89"/>
      <c r="IT143" s="89"/>
      <c r="IU143" s="89"/>
      <c r="IV143" s="89"/>
      <c r="IW143" s="89"/>
      <c r="IX143" s="89"/>
      <c r="IY143" s="89"/>
      <c r="IZ143" s="89"/>
      <c r="JA143" s="89"/>
      <c r="JB143" s="89"/>
      <c r="JC143" s="89"/>
      <c r="JD143" s="89"/>
      <c r="JE143" s="89"/>
      <c r="JF143" s="89"/>
      <c r="JG143" s="89"/>
      <c r="JH143" s="89"/>
      <c r="JI143" s="89"/>
      <c r="JJ143" s="89"/>
      <c r="JK143" s="89"/>
      <c r="JL143" s="89"/>
      <c r="JM143" s="89"/>
      <c r="JN143" s="89"/>
      <c r="JO143" s="89"/>
      <c r="JP143" s="89"/>
      <c r="JQ143" s="89"/>
      <c r="JR143" s="89"/>
      <c r="JS143" s="89"/>
      <c r="JT143" s="89"/>
      <c r="JU143" s="89"/>
      <c r="JV143" s="89"/>
      <c r="JW143" s="89"/>
      <c r="JX143" s="89"/>
      <c r="JY143" s="89"/>
      <c r="JZ143" s="89"/>
      <c r="KA143" s="89"/>
      <c r="KB143" s="89"/>
      <c r="KC143" s="89"/>
      <c r="KD143" s="89"/>
      <c r="KE143" s="89"/>
      <c r="KF143" s="89"/>
      <c r="KG143" s="89"/>
      <c r="KH143" s="89"/>
      <c r="KI143" s="89"/>
      <c r="KJ143" s="89"/>
      <c r="KK143" s="89"/>
      <c r="KL143" s="89"/>
      <c r="KM143" s="89"/>
      <c r="KN143" s="89"/>
      <c r="KO143" s="89"/>
      <c r="KP143" s="89"/>
      <c r="KQ143" s="89"/>
      <c r="KR143" s="89"/>
      <c r="KS143" s="89"/>
      <c r="KT143" s="89"/>
      <c r="KU143" s="89"/>
      <c r="KV143" s="89"/>
      <c r="KW143" s="89"/>
      <c r="KX143" s="89"/>
      <c r="KY143" s="89"/>
      <c r="KZ143" s="89"/>
      <c r="LA143" s="89"/>
      <c r="LB143" s="89"/>
      <c r="LC143" s="89"/>
      <c r="LD143" s="89"/>
      <c r="LE143" s="89"/>
      <c r="LF143" s="89"/>
      <c r="LG143" s="89"/>
      <c r="LH143" s="89"/>
      <c r="LI143" s="89"/>
      <c r="LJ143" s="89"/>
      <c r="LK143" s="89"/>
      <c r="LL143" s="89"/>
      <c r="LM143" s="89"/>
      <c r="LN143" s="89"/>
      <c r="LO143" s="89"/>
      <c r="LP143" s="89"/>
      <c r="LQ143" s="89"/>
      <c r="LR143" s="89"/>
      <c r="LS143" s="89"/>
      <c r="LT143" s="89"/>
    </row>
    <row r="144" spans="1:332" s="29" customFormat="1" x14ac:dyDescent="0.35">
      <c r="A144" s="89"/>
      <c r="B144" s="90"/>
      <c r="C144" s="90"/>
      <c r="D144" s="91"/>
      <c r="E144" s="89"/>
      <c r="F144" s="89"/>
      <c r="G144" s="110"/>
      <c r="M144" s="85"/>
      <c r="N144" s="85"/>
      <c r="O144" s="91"/>
      <c r="P144" s="91"/>
      <c r="Q144" s="92"/>
      <c r="R144" s="92"/>
      <c r="S144" s="89"/>
      <c r="T144" s="89"/>
      <c r="U144" s="89"/>
      <c r="V144" s="89"/>
      <c r="Y144" s="89"/>
      <c r="AA144" s="89"/>
      <c r="AB144" s="89"/>
      <c r="AC144" s="89"/>
      <c r="AD144" s="89"/>
      <c r="AE144"/>
      <c r="AF144" s="89"/>
      <c r="AG144" s="89"/>
      <c r="AH144" s="89"/>
      <c r="AI144" s="89"/>
      <c r="AJ144" s="89"/>
      <c r="AK144" s="89"/>
      <c r="AL144" s="89"/>
      <c r="AM144" s="89"/>
      <c r="AN144" s="89"/>
      <c r="AO144" s="89"/>
      <c r="AP144" s="89"/>
      <c r="AQ144" s="89"/>
      <c r="AR144" s="89"/>
      <c r="AS144" s="89"/>
      <c r="AT144" s="89"/>
      <c r="AU144" s="89"/>
      <c r="AV144" s="89"/>
      <c r="AW144" s="89"/>
      <c r="AX144" s="89"/>
      <c r="AY144" s="89"/>
      <c r="AZ144" s="89"/>
      <c r="BA144" s="89"/>
      <c r="BB144" s="89"/>
      <c r="BC144" s="89"/>
      <c r="BD144" s="89"/>
      <c r="BE144" s="89"/>
      <c r="BF144" s="89"/>
      <c r="BG144" s="89"/>
      <c r="BH144" s="89"/>
      <c r="BI144" s="89"/>
      <c r="BJ144" s="89"/>
      <c r="BK144" s="89"/>
      <c r="BL144" s="89"/>
      <c r="BM144" s="89"/>
      <c r="BN144" s="89"/>
      <c r="BO144" s="89"/>
      <c r="BP144" s="89"/>
      <c r="BQ144" s="89"/>
      <c r="BR144" s="89"/>
      <c r="BS144" s="89"/>
      <c r="BT144" s="89"/>
      <c r="BU144" s="89"/>
      <c r="BV144" s="89"/>
      <c r="BW144" s="89"/>
      <c r="BX144" s="89"/>
      <c r="BY144" s="89"/>
      <c r="BZ144" s="89"/>
      <c r="CA144" s="89"/>
      <c r="CB144" s="89"/>
      <c r="CC144" s="89"/>
      <c r="CD144" s="89"/>
      <c r="CE144" s="89"/>
      <c r="CF144" s="89"/>
      <c r="CG144" s="89"/>
      <c r="CH144" s="89"/>
      <c r="CI144" s="89"/>
      <c r="CJ144" s="89"/>
      <c r="CK144" s="89"/>
      <c r="CL144" s="89"/>
      <c r="CM144" s="89"/>
      <c r="CN144" s="89"/>
      <c r="CO144" s="89"/>
      <c r="CP144" s="89"/>
      <c r="CQ144" s="89"/>
      <c r="CR144" s="89"/>
      <c r="CS144" s="89"/>
      <c r="CT144" s="89"/>
      <c r="CU144" s="89"/>
      <c r="CV144" s="89"/>
      <c r="CW144" s="89"/>
      <c r="CX144" s="89"/>
      <c r="CY144" s="89"/>
      <c r="CZ144" s="89"/>
      <c r="DA144" s="89"/>
      <c r="DB144" s="89"/>
      <c r="DC144" s="89"/>
      <c r="DD144" s="89"/>
      <c r="DE144" s="89"/>
      <c r="DF144" s="89"/>
      <c r="DG144" s="89"/>
      <c r="DH144" s="89"/>
      <c r="DI144" s="89"/>
      <c r="DJ144" s="89"/>
      <c r="DK144" s="89"/>
      <c r="DL144" s="89"/>
      <c r="DM144" s="89"/>
      <c r="DN144" s="89"/>
      <c r="DO144" s="89"/>
      <c r="DP144" s="89"/>
      <c r="DQ144" s="89"/>
      <c r="DR144" s="89"/>
      <c r="DS144" s="89"/>
      <c r="DT144" s="89"/>
      <c r="DU144" s="89"/>
      <c r="DV144" s="89"/>
      <c r="DW144" s="89"/>
      <c r="DX144" s="89"/>
      <c r="DY144" s="89"/>
      <c r="DZ144" s="89"/>
      <c r="EA144" s="89"/>
      <c r="EB144" s="89"/>
      <c r="EC144" s="89"/>
      <c r="ED144" s="89"/>
      <c r="EE144" s="89"/>
      <c r="EF144" s="89"/>
      <c r="EG144" s="89"/>
      <c r="EH144" s="89"/>
      <c r="EI144" s="89"/>
      <c r="EJ144" s="89"/>
      <c r="EK144" s="89"/>
      <c r="EL144" s="89"/>
      <c r="EM144" s="89"/>
      <c r="EN144" s="89"/>
      <c r="EO144" s="89"/>
      <c r="EP144" s="89"/>
      <c r="EQ144" s="89"/>
      <c r="ER144" s="89"/>
      <c r="ES144" s="89"/>
      <c r="ET144" s="89"/>
      <c r="EU144" s="89"/>
      <c r="EV144" s="89"/>
      <c r="EW144" s="89"/>
      <c r="EX144" s="89"/>
      <c r="EY144" s="89"/>
      <c r="EZ144" s="89"/>
      <c r="FA144" s="89"/>
      <c r="FB144" s="89"/>
      <c r="FC144" s="89"/>
      <c r="FD144" s="89"/>
      <c r="FE144" s="89"/>
      <c r="FF144" s="89"/>
      <c r="FG144" s="89"/>
      <c r="FH144" s="89"/>
      <c r="FI144" s="89"/>
      <c r="FJ144" s="89"/>
      <c r="FK144" s="89"/>
      <c r="FL144" s="89"/>
      <c r="FM144" s="89"/>
      <c r="FN144" s="89"/>
      <c r="FO144" s="89"/>
      <c r="FP144" s="89"/>
      <c r="FQ144" s="89"/>
      <c r="FR144" s="89"/>
      <c r="FS144" s="89"/>
      <c r="FT144" s="89"/>
      <c r="FU144" s="89"/>
      <c r="FV144" s="89"/>
      <c r="FW144" s="89"/>
      <c r="FX144" s="89"/>
      <c r="FY144" s="89"/>
      <c r="FZ144" s="89"/>
      <c r="GA144" s="89"/>
      <c r="GB144" s="89"/>
      <c r="GC144" s="89"/>
      <c r="GD144" s="89"/>
      <c r="GE144" s="89"/>
      <c r="GF144" s="89"/>
      <c r="GG144" s="89"/>
      <c r="GH144" s="89"/>
      <c r="GI144" s="89"/>
      <c r="GJ144" s="89"/>
      <c r="GK144" s="89"/>
      <c r="GL144" s="89"/>
      <c r="GM144" s="89"/>
      <c r="GN144" s="89"/>
      <c r="GO144" s="89"/>
      <c r="GP144" s="89"/>
      <c r="GQ144" s="89"/>
      <c r="GR144" s="89"/>
      <c r="GS144" s="89"/>
      <c r="GT144" s="89"/>
      <c r="GU144" s="89"/>
      <c r="GV144" s="89"/>
      <c r="GW144" s="89"/>
      <c r="GX144" s="89"/>
      <c r="GY144" s="89"/>
      <c r="GZ144" s="89"/>
      <c r="HA144" s="89"/>
      <c r="HB144" s="89"/>
      <c r="HC144" s="89"/>
      <c r="HD144" s="89"/>
      <c r="HE144" s="89"/>
      <c r="HF144" s="89"/>
      <c r="HG144" s="89"/>
      <c r="HH144" s="89"/>
      <c r="HI144" s="89"/>
      <c r="HJ144" s="89"/>
      <c r="HK144" s="89"/>
      <c r="HL144" s="89"/>
      <c r="HM144" s="89"/>
      <c r="HN144" s="89"/>
      <c r="HO144" s="89"/>
      <c r="HP144" s="89"/>
      <c r="HQ144" s="89"/>
      <c r="HR144" s="89"/>
      <c r="HS144" s="89"/>
      <c r="HT144" s="89"/>
      <c r="HU144" s="89"/>
      <c r="HV144" s="89"/>
      <c r="HW144" s="89"/>
      <c r="HX144" s="89"/>
      <c r="HY144" s="89"/>
      <c r="HZ144" s="89"/>
      <c r="IA144" s="89"/>
      <c r="IB144" s="89"/>
      <c r="IC144" s="89"/>
      <c r="ID144" s="89"/>
      <c r="IE144" s="89"/>
      <c r="IF144" s="89"/>
      <c r="IG144" s="89"/>
      <c r="IH144" s="89"/>
      <c r="II144" s="89"/>
      <c r="IJ144" s="89"/>
      <c r="IK144" s="89"/>
      <c r="IL144" s="89"/>
      <c r="IM144" s="89"/>
      <c r="IN144" s="89"/>
      <c r="IO144" s="89"/>
      <c r="IP144" s="89"/>
      <c r="IQ144" s="89"/>
      <c r="IR144" s="89"/>
      <c r="IS144" s="89"/>
      <c r="IT144" s="89"/>
      <c r="IU144" s="89"/>
      <c r="IV144" s="89"/>
      <c r="IW144" s="89"/>
      <c r="IX144" s="89"/>
      <c r="IY144" s="89"/>
      <c r="IZ144" s="89"/>
      <c r="JA144" s="89"/>
      <c r="JB144" s="89"/>
      <c r="JC144" s="89"/>
      <c r="JD144" s="89"/>
      <c r="JE144" s="89"/>
      <c r="JF144" s="89"/>
      <c r="JG144" s="89"/>
      <c r="JH144" s="89"/>
      <c r="JI144" s="89"/>
      <c r="JJ144" s="89"/>
      <c r="JK144" s="89"/>
      <c r="JL144" s="89"/>
      <c r="JM144" s="89"/>
      <c r="JN144" s="89"/>
      <c r="JO144" s="89"/>
      <c r="JP144" s="89"/>
      <c r="JQ144" s="89"/>
      <c r="JR144" s="89"/>
      <c r="JS144" s="89"/>
      <c r="JT144" s="89"/>
      <c r="JU144" s="89"/>
      <c r="JV144" s="89"/>
      <c r="JW144" s="89"/>
      <c r="JX144" s="89"/>
      <c r="JY144" s="89"/>
      <c r="JZ144" s="89"/>
      <c r="KA144" s="89"/>
      <c r="KB144" s="89"/>
      <c r="KC144" s="89"/>
      <c r="KD144" s="89"/>
      <c r="KE144" s="89"/>
      <c r="KF144" s="89"/>
      <c r="KG144" s="89"/>
      <c r="KH144" s="89"/>
      <c r="KI144" s="89"/>
      <c r="KJ144" s="89"/>
      <c r="KK144" s="89"/>
      <c r="KL144" s="89"/>
      <c r="KM144" s="89"/>
      <c r="KN144" s="89"/>
      <c r="KO144" s="89"/>
      <c r="KP144" s="89"/>
      <c r="KQ144" s="89"/>
      <c r="KR144" s="89"/>
      <c r="KS144" s="89"/>
      <c r="KT144" s="89"/>
      <c r="KU144" s="89"/>
      <c r="KV144" s="89"/>
      <c r="KW144" s="89"/>
      <c r="KX144" s="89"/>
      <c r="KY144" s="89"/>
      <c r="KZ144" s="89"/>
      <c r="LA144" s="89"/>
      <c r="LB144" s="89"/>
      <c r="LC144" s="89"/>
      <c r="LD144" s="89"/>
      <c r="LE144" s="89"/>
      <c r="LF144" s="89"/>
      <c r="LG144" s="89"/>
      <c r="LH144" s="89"/>
      <c r="LI144" s="89"/>
      <c r="LJ144" s="89"/>
      <c r="LK144" s="89"/>
      <c r="LL144" s="89"/>
      <c r="LM144" s="89"/>
      <c r="LN144" s="89"/>
      <c r="LO144" s="89"/>
      <c r="LP144" s="89"/>
      <c r="LQ144" s="89"/>
      <c r="LR144" s="89"/>
      <c r="LS144" s="89"/>
      <c r="LT144" s="89"/>
    </row>
    <row r="145" spans="1:332" s="29" customFormat="1" x14ac:dyDescent="0.35">
      <c r="A145" s="89"/>
      <c r="B145" s="90"/>
      <c r="C145" s="90"/>
      <c r="D145" s="91"/>
      <c r="E145" s="89"/>
      <c r="F145" s="89"/>
      <c r="G145" s="110"/>
      <c r="M145" s="85"/>
      <c r="N145" s="85"/>
      <c r="O145" s="91"/>
      <c r="P145" s="91"/>
      <c r="Q145" s="92"/>
      <c r="R145" s="92"/>
      <c r="S145" s="89"/>
      <c r="T145" s="89"/>
      <c r="U145" s="89"/>
      <c r="V145" s="89"/>
      <c r="Y145" s="89"/>
      <c r="AA145" s="89"/>
      <c r="AB145" s="89"/>
      <c r="AC145" s="89"/>
      <c r="AD145" s="89"/>
      <c r="AE145"/>
      <c r="AF145" s="89"/>
      <c r="AG145" s="89"/>
      <c r="AH145" s="89"/>
      <c r="AI145" s="89"/>
      <c r="AJ145" s="89"/>
      <c r="AK145" s="89"/>
      <c r="AL145" s="89"/>
      <c r="AM145" s="89"/>
      <c r="AN145" s="89"/>
      <c r="AO145" s="89"/>
      <c r="AP145" s="89"/>
      <c r="AQ145" s="89"/>
      <c r="AR145" s="89"/>
      <c r="AS145" s="89"/>
      <c r="AT145" s="89"/>
      <c r="AU145" s="89"/>
      <c r="AV145" s="89"/>
      <c r="AW145" s="89"/>
      <c r="AX145" s="89"/>
      <c r="AY145" s="89"/>
      <c r="AZ145" s="89"/>
      <c r="BA145" s="89"/>
      <c r="BB145" s="89"/>
      <c r="BC145" s="89"/>
      <c r="BD145" s="89"/>
      <c r="BE145" s="89"/>
      <c r="BF145" s="89"/>
      <c r="BG145" s="89"/>
      <c r="BH145" s="89"/>
      <c r="BI145" s="89"/>
      <c r="BJ145" s="89"/>
      <c r="BK145" s="89"/>
      <c r="BL145" s="89"/>
      <c r="BM145" s="89"/>
      <c r="BN145" s="89"/>
      <c r="BO145" s="89"/>
      <c r="BP145" s="89"/>
      <c r="BQ145" s="89"/>
      <c r="BR145" s="89"/>
      <c r="BS145" s="89"/>
      <c r="BT145" s="89"/>
      <c r="BU145" s="89"/>
      <c r="BV145" s="89"/>
      <c r="BW145" s="89"/>
      <c r="BX145" s="89"/>
      <c r="BY145" s="89"/>
      <c r="BZ145" s="89"/>
      <c r="CA145" s="89"/>
      <c r="CB145" s="89"/>
      <c r="CC145" s="89"/>
      <c r="CD145" s="89"/>
      <c r="CE145" s="89"/>
      <c r="CF145" s="89"/>
      <c r="CG145" s="89"/>
      <c r="CH145" s="89"/>
      <c r="CI145" s="89"/>
      <c r="CJ145" s="89"/>
      <c r="CK145" s="89"/>
      <c r="CL145" s="89"/>
      <c r="CM145" s="89"/>
      <c r="CN145" s="89"/>
      <c r="CO145" s="89"/>
      <c r="CP145" s="89"/>
      <c r="CQ145" s="89"/>
      <c r="CR145" s="89"/>
      <c r="CS145" s="89"/>
      <c r="CT145" s="89"/>
      <c r="CU145" s="89"/>
      <c r="CV145" s="89"/>
      <c r="CW145" s="89"/>
      <c r="CX145" s="89"/>
      <c r="CY145" s="89"/>
      <c r="CZ145" s="89"/>
      <c r="DA145" s="89"/>
      <c r="DB145" s="89"/>
      <c r="DC145" s="89"/>
      <c r="DD145" s="89"/>
      <c r="DE145" s="89"/>
      <c r="DF145" s="89"/>
      <c r="DG145" s="89"/>
      <c r="DH145" s="89"/>
      <c r="DI145" s="89"/>
      <c r="DJ145" s="89"/>
      <c r="DK145" s="89"/>
      <c r="DL145" s="89"/>
      <c r="DM145" s="89"/>
      <c r="DN145" s="89"/>
      <c r="DO145" s="89"/>
      <c r="DP145" s="89"/>
      <c r="DQ145" s="89"/>
      <c r="DR145" s="89"/>
      <c r="DS145" s="89"/>
      <c r="DT145" s="89"/>
      <c r="DU145" s="89"/>
      <c r="DV145" s="89"/>
      <c r="DW145" s="89"/>
      <c r="DX145" s="89"/>
      <c r="DY145" s="89"/>
      <c r="DZ145" s="89"/>
      <c r="EA145" s="89"/>
      <c r="EB145" s="89"/>
      <c r="EC145" s="89"/>
      <c r="ED145" s="89"/>
      <c r="EE145" s="89"/>
      <c r="EF145" s="89"/>
      <c r="EG145" s="89"/>
      <c r="EH145" s="89"/>
      <c r="EI145" s="89"/>
      <c r="EJ145" s="89"/>
      <c r="EK145" s="89"/>
      <c r="EL145" s="89"/>
      <c r="EM145" s="89"/>
      <c r="EN145" s="89"/>
      <c r="EO145" s="89"/>
      <c r="EP145" s="89"/>
      <c r="EQ145" s="89"/>
      <c r="ER145" s="89"/>
      <c r="ES145" s="89"/>
      <c r="ET145" s="89"/>
      <c r="EU145" s="89"/>
      <c r="EV145" s="89"/>
      <c r="EW145" s="89"/>
      <c r="EX145" s="89"/>
      <c r="EY145" s="89"/>
      <c r="EZ145" s="89"/>
      <c r="FA145" s="89"/>
      <c r="FB145" s="89"/>
      <c r="FC145" s="89"/>
      <c r="FD145" s="89"/>
      <c r="FE145" s="89"/>
      <c r="FF145" s="89"/>
      <c r="FG145" s="89"/>
      <c r="FH145" s="89"/>
      <c r="FI145" s="89"/>
      <c r="FJ145" s="89"/>
      <c r="FK145" s="89"/>
      <c r="FL145" s="89"/>
      <c r="FM145" s="89"/>
      <c r="FN145" s="89"/>
      <c r="FO145" s="89"/>
      <c r="FP145" s="89"/>
      <c r="FQ145" s="89"/>
      <c r="FR145" s="89"/>
      <c r="FS145" s="89"/>
      <c r="FT145" s="89"/>
      <c r="FU145" s="89"/>
      <c r="FV145" s="89"/>
      <c r="FW145" s="89"/>
      <c r="FX145" s="89"/>
      <c r="FY145" s="89"/>
      <c r="FZ145" s="89"/>
      <c r="GA145" s="89"/>
      <c r="GB145" s="89"/>
      <c r="GC145" s="89"/>
      <c r="GD145" s="89"/>
      <c r="GE145" s="89"/>
      <c r="GF145" s="89"/>
      <c r="GG145" s="89"/>
      <c r="GH145" s="89"/>
      <c r="GI145" s="89"/>
      <c r="GJ145" s="89"/>
      <c r="GK145" s="89"/>
      <c r="GL145" s="89"/>
      <c r="GM145" s="89"/>
      <c r="GN145" s="89"/>
      <c r="GO145" s="89"/>
      <c r="GP145" s="89"/>
      <c r="GQ145" s="89"/>
      <c r="GR145" s="89"/>
      <c r="GS145" s="89"/>
      <c r="GT145" s="89"/>
      <c r="GU145" s="89"/>
      <c r="GV145" s="89"/>
      <c r="GW145" s="89"/>
      <c r="GX145" s="89"/>
      <c r="GY145" s="89"/>
      <c r="GZ145" s="89"/>
      <c r="HA145" s="89"/>
      <c r="HB145" s="89"/>
      <c r="HC145" s="89"/>
      <c r="HD145" s="89"/>
      <c r="HE145" s="89"/>
      <c r="HF145" s="89"/>
      <c r="HG145" s="89"/>
      <c r="HH145" s="89"/>
      <c r="HI145" s="89"/>
      <c r="HJ145" s="89"/>
      <c r="HK145" s="89"/>
      <c r="HL145" s="89"/>
      <c r="HM145" s="89"/>
      <c r="HN145" s="89"/>
      <c r="HO145" s="89"/>
      <c r="HP145" s="89"/>
      <c r="HQ145" s="89"/>
      <c r="HR145" s="89"/>
      <c r="HS145" s="89"/>
      <c r="HT145" s="89"/>
      <c r="HU145" s="89"/>
      <c r="HV145" s="89"/>
      <c r="HW145" s="89"/>
      <c r="HX145" s="89"/>
      <c r="HY145" s="89"/>
      <c r="HZ145" s="89"/>
      <c r="IA145" s="89"/>
      <c r="IB145" s="89"/>
      <c r="IC145" s="89"/>
      <c r="ID145" s="89"/>
      <c r="IE145" s="89"/>
      <c r="IF145" s="89"/>
      <c r="IG145" s="89"/>
      <c r="IH145" s="89"/>
      <c r="II145" s="89"/>
      <c r="IJ145" s="89"/>
      <c r="IK145" s="89"/>
      <c r="IL145" s="89"/>
      <c r="IM145" s="89"/>
      <c r="IN145" s="89"/>
      <c r="IO145" s="89"/>
      <c r="IP145" s="89"/>
      <c r="IQ145" s="89"/>
      <c r="IR145" s="89"/>
      <c r="IS145" s="89"/>
      <c r="IT145" s="89"/>
      <c r="IU145" s="89"/>
      <c r="IV145" s="89"/>
      <c r="IW145" s="89"/>
      <c r="IX145" s="89"/>
      <c r="IY145" s="89"/>
      <c r="IZ145" s="89"/>
      <c r="JA145" s="89"/>
      <c r="JB145" s="89"/>
      <c r="JC145" s="89"/>
      <c r="JD145" s="89"/>
      <c r="JE145" s="89"/>
      <c r="JF145" s="89"/>
      <c r="JG145" s="89"/>
      <c r="JH145" s="89"/>
      <c r="JI145" s="89"/>
      <c r="JJ145" s="89"/>
      <c r="JK145" s="89"/>
      <c r="JL145" s="89"/>
      <c r="JM145" s="89"/>
      <c r="JN145" s="89"/>
      <c r="JO145" s="89"/>
      <c r="JP145" s="89"/>
      <c r="JQ145" s="89"/>
      <c r="JR145" s="89"/>
      <c r="JS145" s="89"/>
      <c r="JT145" s="89"/>
      <c r="JU145" s="89"/>
      <c r="JV145" s="89"/>
      <c r="JW145" s="89"/>
      <c r="JX145" s="89"/>
      <c r="JY145" s="89"/>
      <c r="JZ145" s="89"/>
      <c r="KA145" s="89"/>
      <c r="KB145" s="89"/>
      <c r="KC145" s="89"/>
      <c r="KD145" s="89"/>
      <c r="KE145" s="89"/>
      <c r="KF145" s="89"/>
      <c r="KG145" s="89"/>
      <c r="KH145" s="89"/>
      <c r="KI145" s="89"/>
      <c r="KJ145" s="89"/>
      <c r="KK145" s="89"/>
      <c r="KL145" s="89"/>
      <c r="KM145" s="89"/>
      <c r="KN145" s="89"/>
      <c r="KO145" s="89"/>
      <c r="KP145" s="89"/>
      <c r="KQ145" s="89"/>
      <c r="KR145" s="89"/>
      <c r="KS145" s="89"/>
      <c r="KT145" s="89"/>
      <c r="KU145" s="89"/>
      <c r="KV145" s="89"/>
      <c r="KW145" s="89"/>
      <c r="KX145" s="89"/>
      <c r="KY145" s="89"/>
      <c r="KZ145" s="89"/>
      <c r="LA145" s="89"/>
      <c r="LB145" s="89"/>
      <c r="LC145" s="89"/>
      <c r="LD145" s="89"/>
      <c r="LE145" s="89"/>
      <c r="LF145" s="89"/>
      <c r="LG145" s="89"/>
      <c r="LH145" s="89"/>
      <c r="LI145" s="89"/>
      <c r="LJ145" s="89"/>
      <c r="LK145" s="89"/>
      <c r="LL145" s="89"/>
      <c r="LM145" s="89"/>
      <c r="LN145" s="89"/>
      <c r="LO145" s="89"/>
      <c r="LP145" s="89"/>
      <c r="LQ145" s="89"/>
      <c r="LR145" s="89"/>
      <c r="LS145" s="89"/>
      <c r="LT145" s="89"/>
    </row>
    <row r="146" spans="1:332" s="29" customFormat="1" x14ac:dyDescent="0.35">
      <c r="A146" s="89"/>
      <c r="B146" s="90"/>
      <c r="C146" s="90"/>
      <c r="D146" s="91"/>
      <c r="E146" s="89"/>
      <c r="F146" s="89"/>
      <c r="G146" s="110"/>
      <c r="M146" s="85"/>
      <c r="N146" s="85"/>
      <c r="O146" s="91"/>
      <c r="P146" s="91"/>
      <c r="Q146" s="92"/>
      <c r="R146" s="92"/>
      <c r="S146" s="89"/>
      <c r="T146" s="89"/>
      <c r="U146" s="89"/>
      <c r="V146" s="89"/>
      <c r="Y146" s="89"/>
      <c r="AA146" s="89"/>
      <c r="AB146" s="89"/>
      <c r="AC146" s="89"/>
      <c r="AD146" s="89"/>
      <c r="AE146"/>
      <c r="AF146" s="89"/>
      <c r="AG146" s="89"/>
      <c r="AH146" s="89"/>
      <c r="AI146" s="89"/>
      <c r="AJ146" s="89"/>
      <c r="AK146" s="89"/>
      <c r="AL146" s="89"/>
      <c r="AM146" s="89"/>
      <c r="AN146" s="89"/>
      <c r="AO146" s="89"/>
      <c r="AP146" s="89"/>
      <c r="AQ146" s="89"/>
      <c r="AR146" s="89"/>
      <c r="AS146" s="89"/>
      <c r="AT146" s="89"/>
      <c r="AU146" s="89"/>
      <c r="AV146" s="89"/>
      <c r="AW146" s="89"/>
      <c r="AX146" s="89"/>
      <c r="AY146" s="89"/>
      <c r="AZ146" s="89"/>
      <c r="BA146" s="89"/>
      <c r="BB146" s="89"/>
      <c r="BC146" s="89"/>
      <c r="BD146" s="89"/>
      <c r="BE146" s="89"/>
      <c r="BF146" s="89"/>
      <c r="BG146" s="89"/>
      <c r="BH146" s="89"/>
      <c r="BI146" s="89"/>
      <c r="BJ146" s="89"/>
      <c r="BK146" s="89"/>
      <c r="BL146" s="89"/>
      <c r="BM146" s="89"/>
      <c r="BN146" s="89"/>
      <c r="BO146" s="89"/>
      <c r="BP146" s="89"/>
      <c r="BQ146" s="89"/>
      <c r="BR146" s="89"/>
      <c r="BS146" s="89"/>
      <c r="BT146" s="89"/>
      <c r="BU146" s="89"/>
      <c r="BV146" s="89"/>
      <c r="BW146" s="89"/>
      <c r="BX146" s="89"/>
      <c r="BY146" s="89"/>
      <c r="BZ146" s="89"/>
      <c r="CA146" s="89"/>
      <c r="CB146" s="89"/>
      <c r="CC146" s="89"/>
      <c r="CD146" s="89"/>
      <c r="CE146" s="89"/>
      <c r="CF146" s="89"/>
      <c r="CG146" s="89"/>
      <c r="CH146" s="89"/>
      <c r="CI146" s="89"/>
      <c r="CJ146" s="89"/>
      <c r="CK146" s="89"/>
      <c r="CL146" s="89"/>
      <c r="CM146" s="89"/>
      <c r="CN146" s="89"/>
      <c r="CO146" s="89"/>
      <c r="CP146" s="89"/>
      <c r="CQ146" s="89"/>
      <c r="CR146" s="89"/>
      <c r="CS146" s="89"/>
      <c r="CT146" s="89"/>
      <c r="CU146" s="89"/>
      <c r="CV146" s="89"/>
      <c r="CW146" s="89"/>
      <c r="CX146" s="89"/>
      <c r="CY146" s="89"/>
      <c r="CZ146" s="89"/>
      <c r="DA146" s="89"/>
      <c r="DB146" s="89"/>
      <c r="DC146" s="89"/>
      <c r="DD146" s="89"/>
      <c r="DE146" s="89"/>
      <c r="DF146" s="89"/>
      <c r="DG146" s="89"/>
      <c r="DH146" s="89"/>
      <c r="DI146" s="89"/>
      <c r="DJ146" s="89"/>
      <c r="DK146" s="89"/>
      <c r="DL146" s="89"/>
      <c r="DM146" s="89"/>
      <c r="DN146" s="89"/>
      <c r="DO146" s="89"/>
      <c r="DP146" s="89"/>
      <c r="DQ146" s="89"/>
      <c r="DR146" s="89"/>
      <c r="DS146" s="89"/>
      <c r="DT146" s="89"/>
      <c r="DU146" s="89"/>
      <c r="DV146" s="89"/>
      <c r="DW146" s="89"/>
      <c r="DX146" s="89"/>
      <c r="DY146" s="89"/>
      <c r="DZ146" s="89"/>
      <c r="EA146" s="89"/>
      <c r="EB146" s="89"/>
      <c r="EC146" s="89"/>
      <c r="ED146" s="89"/>
      <c r="EE146" s="89"/>
      <c r="EF146" s="89"/>
      <c r="EG146" s="89"/>
      <c r="EH146" s="89"/>
      <c r="EI146" s="89"/>
      <c r="EJ146" s="89"/>
      <c r="EK146" s="89"/>
      <c r="EL146" s="89"/>
      <c r="EM146" s="89"/>
      <c r="EN146" s="89"/>
      <c r="EO146" s="89"/>
      <c r="EP146" s="89"/>
      <c r="EQ146" s="89"/>
      <c r="ER146" s="89"/>
      <c r="ES146" s="89"/>
      <c r="ET146" s="89"/>
      <c r="EU146" s="89"/>
      <c r="EV146" s="89"/>
      <c r="EW146" s="89"/>
      <c r="EX146" s="89"/>
      <c r="EY146" s="89"/>
      <c r="EZ146" s="89"/>
      <c r="FA146" s="89"/>
      <c r="FB146" s="89"/>
      <c r="FC146" s="89"/>
      <c r="FD146" s="89"/>
      <c r="FE146" s="89"/>
      <c r="FF146" s="89"/>
      <c r="FG146" s="89"/>
      <c r="FH146" s="89"/>
      <c r="FI146" s="89"/>
      <c r="FJ146" s="89"/>
      <c r="FK146" s="89"/>
      <c r="FL146" s="89"/>
      <c r="FM146" s="89"/>
      <c r="FN146" s="89"/>
      <c r="FO146" s="89"/>
      <c r="FP146" s="89"/>
      <c r="FQ146" s="89"/>
      <c r="FR146" s="89"/>
      <c r="FS146" s="89"/>
      <c r="FT146" s="89"/>
      <c r="FU146" s="89"/>
      <c r="FV146" s="89"/>
      <c r="FW146" s="89"/>
      <c r="FX146" s="89"/>
      <c r="FY146" s="89"/>
      <c r="FZ146" s="89"/>
      <c r="GA146" s="89"/>
      <c r="GB146" s="89"/>
      <c r="GC146" s="89"/>
      <c r="GD146" s="89"/>
      <c r="GE146" s="89"/>
      <c r="GF146" s="89"/>
      <c r="GG146" s="89"/>
      <c r="GH146" s="89"/>
      <c r="GI146" s="89"/>
      <c r="GJ146" s="89"/>
      <c r="GK146" s="89"/>
      <c r="GL146" s="89"/>
      <c r="GM146" s="89"/>
      <c r="GN146" s="89"/>
      <c r="GO146" s="89"/>
      <c r="GP146" s="89"/>
      <c r="GQ146" s="89"/>
      <c r="GR146" s="89"/>
      <c r="GS146" s="89"/>
      <c r="GT146" s="89"/>
      <c r="GU146" s="89"/>
      <c r="GV146" s="89"/>
      <c r="GW146" s="89"/>
      <c r="GX146" s="89"/>
      <c r="GY146" s="89"/>
      <c r="GZ146" s="89"/>
      <c r="HA146" s="89"/>
      <c r="HB146" s="89"/>
      <c r="HC146" s="89"/>
      <c r="HD146" s="89"/>
      <c r="HE146" s="89"/>
      <c r="HF146" s="89"/>
      <c r="HG146" s="89"/>
      <c r="HH146" s="89"/>
      <c r="HI146" s="89"/>
      <c r="HJ146" s="89"/>
      <c r="HK146" s="89"/>
      <c r="HL146" s="89"/>
      <c r="HM146" s="89"/>
      <c r="HN146" s="89"/>
      <c r="HO146" s="89"/>
      <c r="HP146" s="89"/>
      <c r="HQ146" s="89"/>
      <c r="HR146" s="89"/>
      <c r="HS146" s="89"/>
      <c r="HT146" s="89"/>
      <c r="HU146" s="89"/>
      <c r="HV146" s="89"/>
      <c r="HW146" s="89"/>
      <c r="HX146" s="89"/>
      <c r="HY146" s="89"/>
      <c r="HZ146" s="89"/>
      <c r="IA146" s="89"/>
      <c r="IB146" s="89"/>
      <c r="IC146" s="89"/>
      <c r="ID146" s="89"/>
      <c r="IE146" s="89"/>
      <c r="IF146" s="89"/>
      <c r="IG146" s="89"/>
      <c r="IH146" s="89"/>
      <c r="II146" s="89"/>
      <c r="IJ146" s="89"/>
      <c r="IK146" s="89"/>
      <c r="IL146" s="89"/>
      <c r="IM146" s="89"/>
      <c r="IN146" s="89"/>
      <c r="IO146" s="89"/>
      <c r="IP146" s="89"/>
      <c r="IQ146" s="89"/>
      <c r="IR146" s="89"/>
      <c r="IS146" s="89"/>
      <c r="IT146" s="89"/>
      <c r="IU146" s="89"/>
      <c r="IV146" s="89"/>
      <c r="IW146" s="89"/>
      <c r="IX146" s="89"/>
      <c r="IY146" s="89"/>
      <c r="IZ146" s="89"/>
      <c r="JA146" s="89"/>
      <c r="JB146" s="89"/>
      <c r="JC146" s="89"/>
      <c r="JD146" s="89"/>
      <c r="JE146" s="89"/>
      <c r="JF146" s="89"/>
      <c r="JG146" s="89"/>
      <c r="JH146" s="89"/>
      <c r="JI146" s="89"/>
      <c r="JJ146" s="89"/>
      <c r="JK146" s="89"/>
      <c r="JL146" s="89"/>
      <c r="JM146" s="89"/>
      <c r="JN146" s="89"/>
      <c r="JO146" s="89"/>
      <c r="JP146" s="89"/>
      <c r="JQ146" s="89"/>
      <c r="JR146" s="89"/>
      <c r="JS146" s="89"/>
      <c r="JT146" s="89"/>
      <c r="JU146" s="89"/>
      <c r="JV146" s="89"/>
      <c r="JW146" s="89"/>
      <c r="JX146" s="89"/>
      <c r="JY146" s="89"/>
      <c r="JZ146" s="89"/>
      <c r="KA146" s="89"/>
      <c r="KB146" s="89"/>
      <c r="KC146" s="89"/>
      <c r="KD146" s="89"/>
      <c r="KE146" s="89"/>
      <c r="KF146" s="89"/>
      <c r="KG146" s="89"/>
      <c r="KH146" s="89"/>
      <c r="KI146" s="89"/>
      <c r="KJ146" s="89"/>
      <c r="KK146" s="89"/>
      <c r="KL146" s="89"/>
      <c r="KM146" s="89"/>
      <c r="KN146" s="89"/>
      <c r="KO146" s="89"/>
      <c r="KP146" s="89"/>
      <c r="KQ146" s="89"/>
      <c r="KR146" s="89"/>
      <c r="KS146" s="89"/>
      <c r="KT146" s="89"/>
      <c r="KU146" s="89"/>
      <c r="KV146" s="89"/>
      <c r="KW146" s="89"/>
      <c r="KX146" s="89"/>
      <c r="KY146" s="89"/>
      <c r="KZ146" s="89"/>
      <c r="LA146" s="89"/>
      <c r="LB146" s="89"/>
      <c r="LC146" s="89"/>
      <c r="LD146" s="89"/>
      <c r="LE146" s="89"/>
      <c r="LF146" s="89"/>
      <c r="LG146" s="89"/>
      <c r="LH146" s="89"/>
      <c r="LI146" s="89"/>
      <c r="LJ146" s="89"/>
      <c r="LK146" s="89"/>
      <c r="LL146" s="89"/>
      <c r="LM146" s="89"/>
      <c r="LN146" s="89"/>
      <c r="LO146" s="89"/>
      <c r="LP146" s="89"/>
      <c r="LQ146" s="89"/>
      <c r="LR146" s="89"/>
      <c r="LS146" s="89"/>
      <c r="LT146" s="89"/>
    </row>
    <row r="147" spans="1:332" s="29" customFormat="1" x14ac:dyDescent="0.35">
      <c r="A147" s="89"/>
      <c r="B147" s="90"/>
      <c r="C147" s="90"/>
      <c r="D147" s="91"/>
      <c r="E147" s="89"/>
      <c r="F147" s="89"/>
      <c r="G147" s="110"/>
      <c r="M147" s="85"/>
      <c r="N147" s="85"/>
      <c r="O147" s="91"/>
      <c r="P147" s="91"/>
      <c r="Q147" s="92"/>
      <c r="R147" s="92"/>
      <c r="S147" s="89"/>
      <c r="T147" s="89"/>
      <c r="U147" s="89"/>
      <c r="V147" s="89"/>
      <c r="Y147" s="89"/>
      <c r="AA147" s="89"/>
      <c r="AB147" s="89"/>
      <c r="AC147" s="89"/>
      <c r="AD147" s="89"/>
      <c r="AE147"/>
      <c r="AF147" s="89"/>
      <c r="AG147" s="89"/>
      <c r="AH147" s="89"/>
      <c r="AI147" s="89"/>
      <c r="AJ147" s="89"/>
      <c r="AK147" s="89"/>
      <c r="AL147" s="89"/>
      <c r="AM147" s="89"/>
      <c r="AN147" s="89"/>
      <c r="AO147" s="89"/>
      <c r="AP147" s="89"/>
      <c r="AQ147" s="89"/>
      <c r="AR147" s="89"/>
      <c r="AS147" s="89"/>
      <c r="AT147" s="89"/>
      <c r="AU147" s="89"/>
      <c r="AV147" s="89"/>
      <c r="AW147" s="89"/>
      <c r="AX147" s="89"/>
      <c r="AY147" s="89"/>
      <c r="AZ147" s="89"/>
      <c r="BA147" s="89"/>
      <c r="BB147" s="89"/>
      <c r="BC147" s="89"/>
      <c r="BD147" s="89"/>
      <c r="BE147" s="89"/>
      <c r="BF147" s="89"/>
      <c r="BG147" s="89"/>
      <c r="BH147" s="89"/>
      <c r="BI147" s="89"/>
      <c r="BJ147" s="89"/>
      <c r="BK147" s="89"/>
      <c r="BL147" s="89"/>
      <c r="BM147" s="89"/>
      <c r="BN147" s="89"/>
      <c r="BO147" s="89"/>
      <c r="BP147" s="89"/>
      <c r="BQ147" s="89"/>
      <c r="BR147" s="89"/>
      <c r="BS147" s="89"/>
      <c r="BT147" s="89"/>
      <c r="BU147" s="89"/>
      <c r="BV147" s="89"/>
      <c r="BW147" s="89"/>
      <c r="BX147" s="89"/>
      <c r="BY147" s="89"/>
      <c r="BZ147" s="89"/>
      <c r="CA147" s="89"/>
      <c r="CB147" s="89"/>
      <c r="CC147" s="89"/>
      <c r="CD147" s="89"/>
      <c r="CE147" s="89"/>
      <c r="CF147" s="89"/>
      <c r="CG147" s="89"/>
      <c r="CH147" s="89"/>
      <c r="CI147" s="89"/>
      <c r="CJ147" s="89"/>
      <c r="CK147" s="89"/>
      <c r="CL147" s="89"/>
      <c r="CM147" s="89"/>
      <c r="CN147" s="89"/>
      <c r="CO147" s="89"/>
      <c r="CP147" s="89"/>
      <c r="CQ147" s="89"/>
      <c r="CR147" s="89"/>
      <c r="CS147" s="89"/>
      <c r="CT147" s="89"/>
      <c r="CU147" s="89"/>
      <c r="CV147" s="89"/>
      <c r="CW147" s="89"/>
      <c r="CX147" s="89"/>
      <c r="CY147" s="89"/>
      <c r="CZ147" s="89"/>
      <c r="DA147" s="89"/>
      <c r="DB147" s="89"/>
      <c r="DC147" s="89"/>
      <c r="DD147" s="89"/>
      <c r="DE147" s="89"/>
      <c r="DF147" s="89"/>
      <c r="DG147" s="89"/>
      <c r="DH147" s="89"/>
      <c r="DI147" s="89"/>
      <c r="DJ147" s="89"/>
      <c r="DK147" s="89"/>
      <c r="DL147" s="89"/>
      <c r="DM147" s="89"/>
      <c r="DN147" s="89"/>
      <c r="DO147" s="89"/>
      <c r="DP147" s="89"/>
      <c r="DQ147" s="89"/>
      <c r="DR147" s="89"/>
      <c r="DS147" s="89"/>
      <c r="DT147" s="89"/>
      <c r="DU147" s="89"/>
      <c r="DV147" s="89"/>
      <c r="DW147" s="89"/>
      <c r="DX147" s="89"/>
      <c r="DY147" s="89"/>
      <c r="DZ147" s="89"/>
      <c r="EA147" s="89"/>
      <c r="EB147" s="89"/>
      <c r="EC147" s="89"/>
      <c r="ED147" s="89"/>
      <c r="EE147" s="89"/>
      <c r="EF147" s="89"/>
      <c r="EG147" s="89"/>
      <c r="EH147" s="89"/>
      <c r="EI147" s="89"/>
      <c r="EJ147" s="89"/>
      <c r="EK147" s="89"/>
      <c r="EL147" s="89"/>
      <c r="EM147" s="89"/>
      <c r="EN147" s="89"/>
      <c r="EO147" s="89"/>
      <c r="EP147" s="89"/>
      <c r="EQ147" s="89"/>
      <c r="ER147" s="89"/>
      <c r="ES147" s="89"/>
      <c r="ET147" s="89"/>
      <c r="EU147" s="89"/>
      <c r="EV147" s="89"/>
      <c r="EW147" s="89"/>
      <c r="EX147" s="89"/>
      <c r="EY147" s="89"/>
      <c r="EZ147" s="89"/>
      <c r="FA147" s="89"/>
      <c r="FB147" s="89"/>
      <c r="FC147" s="89"/>
      <c r="FD147" s="89"/>
      <c r="FE147" s="89"/>
      <c r="FF147" s="89"/>
      <c r="FG147" s="89"/>
      <c r="FH147" s="89"/>
      <c r="FI147" s="89"/>
      <c r="FJ147" s="89"/>
      <c r="FK147" s="89"/>
      <c r="FL147" s="89"/>
      <c r="FM147" s="89"/>
      <c r="FN147" s="89"/>
      <c r="FO147" s="89"/>
      <c r="FP147" s="89"/>
      <c r="FQ147" s="89"/>
      <c r="FR147" s="89"/>
      <c r="FS147" s="89"/>
      <c r="FT147" s="89"/>
      <c r="FU147" s="89"/>
      <c r="FV147" s="89"/>
      <c r="FW147" s="89"/>
      <c r="FX147" s="89"/>
      <c r="FY147" s="89"/>
      <c r="FZ147" s="89"/>
      <c r="GA147" s="89"/>
      <c r="GB147" s="89"/>
      <c r="GC147" s="89"/>
      <c r="GD147" s="89"/>
      <c r="GE147" s="89"/>
      <c r="GF147" s="89"/>
      <c r="GG147" s="89"/>
      <c r="GH147" s="89"/>
      <c r="GI147" s="89"/>
      <c r="GJ147" s="89"/>
      <c r="GK147" s="89"/>
      <c r="GL147" s="89"/>
      <c r="GM147" s="89"/>
      <c r="GN147" s="89"/>
      <c r="GO147" s="89"/>
      <c r="GP147" s="89"/>
      <c r="GQ147" s="89"/>
      <c r="GR147" s="89"/>
      <c r="GS147" s="89"/>
      <c r="GT147" s="89"/>
      <c r="GU147" s="89"/>
      <c r="GV147" s="89"/>
      <c r="GW147" s="89"/>
      <c r="GX147" s="89"/>
      <c r="GY147" s="89"/>
      <c r="GZ147" s="89"/>
      <c r="HA147" s="89"/>
      <c r="HB147" s="89"/>
      <c r="HC147" s="89"/>
      <c r="HD147" s="89"/>
      <c r="HE147" s="89"/>
      <c r="HF147" s="89"/>
      <c r="HG147" s="89"/>
      <c r="HH147" s="89"/>
      <c r="HI147" s="89"/>
      <c r="HJ147" s="89"/>
      <c r="HK147" s="89"/>
      <c r="HL147" s="89"/>
      <c r="HM147" s="89"/>
      <c r="HN147" s="89"/>
      <c r="HO147" s="89"/>
      <c r="HP147" s="89"/>
      <c r="HQ147" s="89"/>
      <c r="HR147" s="89"/>
      <c r="HS147" s="89"/>
      <c r="HT147" s="89"/>
      <c r="HU147" s="89"/>
      <c r="HV147" s="89"/>
      <c r="HW147" s="89"/>
      <c r="HX147" s="89"/>
      <c r="HY147" s="89"/>
      <c r="HZ147" s="89"/>
      <c r="IA147" s="89"/>
      <c r="IB147" s="89"/>
      <c r="IC147" s="89"/>
      <c r="ID147" s="89"/>
      <c r="IE147" s="89"/>
      <c r="IF147" s="89"/>
      <c r="IG147" s="89"/>
      <c r="IH147" s="89"/>
      <c r="II147" s="89"/>
      <c r="IJ147" s="89"/>
      <c r="IK147" s="89"/>
      <c r="IL147" s="89"/>
      <c r="IM147" s="89"/>
      <c r="IN147" s="89"/>
      <c r="IO147" s="89"/>
      <c r="IP147" s="89"/>
      <c r="IQ147" s="89"/>
      <c r="IR147" s="89"/>
      <c r="IS147" s="89"/>
      <c r="IT147" s="89"/>
      <c r="IU147" s="89"/>
      <c r="IV147" s="89"/>
      <c r="IW147" s="89"/>
      <c r="IX147" s="89"/>
      <c r="IY147" s="89"/>
      <c r="IZ147" s="89"/>
      <c r="JA147" s="89"/>
      <c r="JB147" s="89"/>
      <c r="JC147" s="89"/>
      <c r="JD147" s="89"/>
      <c r="JE147" s="89"/>
      <c r="JF147" s="89"/>
      <c r="JG147" s="89"/>
      <c r="JH147" s="89"/>
      <c r="JI147" s="89"/>
      <c r="JJ147" s="89"/>
      <c r="JK147" s="89"/>
      <c r="JL147" s="89"/>
      <c r="JM147" s="89"/>
      <c r="JN147" s="89"/>
      <c r="JO147" s="89"/>
      <c r="JP147" s="89"/>
      <c r="JQ147" s="89"/>
      <c r="JR147" s="89"/>
      <c r="JS147" s="89"/>
      <c r="JT147" s="89"/>
      <c r="JU147" s="89"/>
      <c r="JV147" s="89"/>
      <c r="JW147" s="89"/>
      <c r="JX147" s="89"/>
      <c r="JY147" s="89"/>
      <c r="JZ147" s="89"/>
      <c r="KA147" s="89"/>
      <c r="KB147" s="89"/>
      <c r="KC147" s="89"/>
      <c r="KD147" s="89"/>
      <c r="KE147" s="89"/>
      <c r="KF147" s="89"/>
      <c r="KG147" s="89"/>
      <c r="KH147" s="89"/>
      <c r="KI147" s="89"/>
      <c r="KJ147" s="89"/>
      <c r="KK147" s="89"/>
      <c r="KL147" s="89"/>
      <c r="KM147" s="89"/>
      <c r="KN147" s="89"/>
      <c r="KO147" s="89"/>
      <c r="KP147" s="89"/>
      <c r="KQ147" s="89"/>
      <c r="KR147" s="89"/>
      <c r="KS147" s="89"/>
      <c r="KT147" s="89"/>
      <c r="KU147" s="89"/>
      <c r="KV147" s="89"/>
      <c r="KW147" s="89"/>
      <c r="KX147" s="89"/>
      <c r="KY147" s="89"/>
      <c r="KZ147" s="89"/>
      <c r="LA147" s="89"/>
      <c r="LB147" s="89"/>
      <c r="LC147" s="89"/>
      <c r="LD147" s="89"/>
      <c r="LE147" s="89"/>
      <c r="LF147" s="89"/>
      <c r="LG147" s="89"/>
      <c r="LH147" s="89"/>
      <c r="LI147" s="89"/>
      <c r="LJ147" s="89"/>
      <c r="LK147" s="89"/>
      <c r="LL147" s="89"/>
      <c r="LM147" s="89"/>
      <c r="LN147" s="89"/>
      <c r="LO147" s="89"/>
      <c r="LP147" s="89"/>
      <c r="LQ147" s="89"/>
      <c r="LR147" s="89"/>
      <c r="LS147" s="89"/>
      <c r="LT147" s="89"/>
    </row>
    <row r="148" spans="1:332" s="29" customFormat="1" x14ac:dyDescent="0.35">
      <c r="A148" s="89"/>
      <c r="B148" s="90"/>
      <c r="C148" s="90"/>
      <c r="D148" s="91"/>
      <c r="E148" s="89"/>
      <c r="F148" s="89"/>
      <c r="G148" s="110"/>
      <c r="M148" s="85"/>
      <c r="N148" s="85"/>
      <c r="O148" s="91"/>
      <c r="P148" s="91"/>
      <c r="Q148" s="92"/>
      <c r="R148" s="92"/>
      <c r="S148" s="89"/>
      <c r="T148" s="89"/>
      <c r="U148" s="89"/>
      <c r="V148" s="89"/>
      <c r="Y148" s="89"/>
      <c r="AA148" s="89"/>
      <c r="AB148" s="89"/>
      <c r="AC148" s="89"/>
      <c r="AD148" s="89"/>
      <c r="AE148"/>
      <c r="AF148" s="89"/>
      <c r="AG148" s="89"/>
      <c r="AH148" s="89"/>
      <c r="AI148" s="89"/>
      <c r="AJ148" s="89"/>
      <c r="AK148" s="89"/>
      <c r="AL148" s="89"/>
      <c r="AM148" s="89"/>
      <c r="AN148" s="89"/>
      <c r="AO148" s="89"/>
      <c r="AP148" s="89"/>
      <c r="AQ148" s="89"/>
      <c r="AR148" s="89"/>
      <c r="AS148" s="89"/>
      <c r="AT148" s="89"/>
      <c r="AU148" s="89"/>
      <c r="AV148" s="89"/>
      <c r="AW148" s="89"/>
      <c r="AX148" s="89"/>
      <c r="AY148" s="89"/>
      <c r="AZ148" s="89"/>
      <c r="BA148" s="89"/>
      <c r="BB148" s="89"/>
      <c r="BC148" s="89"/>
      <c r="BD148" s="89"/>
      <c r="BE148" s="89"/>
      <c r="BF148" s="89"/>
      <c r="BG148" s="89"/>
      <c r="BH148" s="89"/>
      <c r="BI148" s="89"/>
      <c r="BJ148" s="89"/>
      <c r="BK148" s="89"/>
      <c r="BL148" s="89"/>
      <c r="BM148" s="89"/>
      <c r="BN148" s="89"/>
      <c r="BO148" s="89"/>
      <c r="BP148" s="89"/>
      <c r="BQ148" s="89"/>
      <c r="BR148" s="89"/>
      <c r="BS148" s="89"/>
      <c r="BT148" s="89"/>
      <c r="BU148" s="89"/>
      <c r="BV148" s="89"/>
      <c r="BW148" s="89"/>
      <c r="BX148" s="89"/>
      <c r="BY148" s="89"/>
      <c r="BZ148" s="89"/>
      <c r="CA148" s="89"/>
      <c r="CB148" s="89"/>
      <c r="CC148" s="89"/>
      <c r="CD148" s="89"/>
      <c r="CE148" s="89"/>
      <c r="CF148" s="89"/>
      <c r="CG148" s="89"/>
      <c r="CH148" s="89"/>
      <c r="CI148" s="89"/>
      <c r="CJ148" s="89"/>
      <c r="CK148" s="89"/>
      <c r="CL148" s="89"/>
      <c r="CM148" s="89"/>
      <c r="CN148" s="89"/>
      <c r="CO148" s="89"/>
      <c r="CP148" s="89"/>
      <c r="CQ148" s="89"/>
      <c r="CR148" s="89"/>
      <c r="CS148" s="89"/>
      <c r="CT148" s="89"/>
      <c r="CU148" s="89"/>
      <c r="CV148" s="89"/>
      <c r="CW148" s="89"/>
      <c r="CX148" s="89"/>
      <c r="CY148" s="89"/>
      <c r="CZ148" s="89"/>
      <c r="DA148" s="89"/>
      <c r="DB148" s="89"/>
      <c r="DC148" s="89"/>
      <c r="DD148" s="89"/>
      <c r="DE148" s="89"/>
      <c r="DF148" s="89"/>
      <c r="DG148" s="89"/>
      <c r="DH148" s="89"/>
      <c r="DI148" s="89"/>
      <c r="DJ148" s="89"/>
      <c r="DK148" s="89"/>
      <c r="DL148" s="89"/>
      <c r="DM148" s="89"/>
      <c r="DN148" s="89"/>
      <c r="DO148" s="89"/>
      <c r="DP148" s="89"/>
      <c r="DQ148" s="89"/>
      <c r="DR148" s="89"/>
      <c r="DS148" s="89"/>
      <c r="DT148" s="89"/>
      <c r="DU148" s="89"/>
      <c r="DV148" s="89"/>
      <c r="DW148" s="89"/>
      <c r="DX148" s="89"/>
      <c r="DY148" s="89"/>
      <c r="DZ148" s="89"/>
      <c r="EA148" s="89"/>
      <c r="EB148" s="89"/>
      <c r="EC148" s="89"/>
      <c r="ED148" s="89"/>
      <c r="EE148" s="89"/>
      <c r="EF148" s="89"/>
      <c r="EG148" s="89"/>
      <c r="EH148" s="89"/>
      <c r="EI148" s="89"/>
      <c r="EJ148" s="89"/>
      <c r="EK148" s="89"/>
      <c r="EL148" s="89"/>
      <c r="EM148" s="89"/>
      <c r="EN148" s="89"/>
      <c r="EO148" s="89"/>
      <c r="EP148" s="89"/>
      <c r="EQ148" s="89"/>
      <c r="ER148" s="89"/>
      <c r="ES148" s="89"/>
      <c r="ET148" s="89"/>
      <c r="EU148" s="89"/>
      <c r="EV148" s="89"/>
      <c r="EW148" s="89"/>
      <c r="EX148" s="89"/>
      <c r="EY148" s="89"/>
      <c r="EZ148" s="89"/>
      <c r="FA148" s="89"/>
      <c r="FB148" s="89"/>
      <c r="FC148" s="89"/>
      <c r="FD148" s="89"/>
      <c r="FE148" s="89"/>
      <c r="FF148" s="89"/>
      <c r="FG148" s="89"/>
      <c r="FH148" s="89"/>
      <c r="FI148" s="89"/>
      <c r="FJ148" s="89"/>
      <c r="FK148" s="89"/>
      <c r="FL148" s="89"/>
      <c r="FM148" s="89"/>
      <c r="FN148" s="89"/>
      <c r="FO148" s="89"/>
      <c r="FP148" s="89"/>
      <c r="FQ148" s="89"/>
      <c r="FR148" s="89"/>
      <c r="FS148" s="89"/>
      <c r="FT148" s="89"/>
      <c r="FU148" s="89"/>
      <c r="FV148" s="89"/>
      <c r="FW148" s="89"/>
      <c r="FX148" s="89"/>
      <c r="FY148" s="89"/>
      <c r="FZ148" s="89"/>
      <c r="GA148" s="89"/>
      <c r="GB148" s="89"/>
      <c r="GC148" s="89"/>
      <c r="GD148" s="89"/>
      <c r="GE148" s="89"/>
      <c r="GF148" s="89"/>
      <c r="GG148" s="89"/>
      <c r="GH148" s="89"/>
      <c r="GI148" s="89"/>
      <c r="GJ148" s="89"/>
      <c r="GK148" s="89"/>
      <c r="GL148" s="89"/>
      <c r="GM148" s="89"/>
      <c r="GN148" s="89"/>
      <c r="GO148" s="89"/>
      <c r="GP148" s="89"/>
      <c r="GQ148" s="89"/>
      <c r="GR148" s="89"/>
      <c r="GS148" s="89"/>
      <c r="GT148" s="89"/>
      <c r="GU148" s="89"/>
      <c r="GV148" s="89"/>
      <c r="GW148" s="89"/>
      <c r="GX148" s="89"/>
      <c r="GY148" s="89"/>
      <c r="GZ148" s="89"/>
      <c r="HA148" s="89"/>
      <c r="HB148" s="89"/>
      <c r="HC148" s="89"/>
      <c r="HD148" s="89"/>
      <c r="HE148" s="89"/>
      <c r="HF148" s="89"/>
      <c r="HG148" s="89"/>
      <c r="HH148" s="89"/>
      <c r="HI148" s="89"/>
      <c r="HJ148" s="89"/>
      <c r="HK148" s="89"/>
      <c r="HL148" s="89"/>
      <c r="HM148" s="89"/>
      <c r="HN148" s="89"/>
      <c r="HO148" s="89"/>
      <c r="HP148" s="89"/>
      <c r="HQ148" s="89"/>
      <c r="HR148" s="89"/>
      <c r="HS148" s="89"/>
      <c r="HT148" s="89"/>
      <c r="HU148" s="89"/>
      <c r="HV148" s="89"/>
      <c r="HW148" s="89"/>
      <c r="HX148" s="89"/>
      <c r="HY148" s="89"/>
      <c r="HZ148" s="89"/>
      <c r="IA148" s="89"/>
      <c r="IB148" s="89"/>
      <c r="IC148" s="89"/>
      <c r="ID148" s="89"/>
      <c r="IE148" s="89"/>
      <c r="IF148" s="89"/>
      <c r="IG148" s="89"/>
      <c r="IH148" s="89"/>
      <c r="II148" s="89"/>
      <c r="IJ148" s="89"/>
      <c r="IK148" s="89"/>
      <c r="IL148" s="89"/>
      <c r="IM148" s="89"/>
      <c r="IN148" s="89"/>
      <c r="IO148" s="89"/>
      <c r="IP148" s="89"/>
      <c r="IQ148" s="89"/>
      <c r="IR148" s="89"/>
      <c r="IS148" s="89"/>
      <c r="IT148" s="89"/>
      <c r="IU148" s="89"/>
      <c r="IV148" s="89"/>
      <c r="IW148" s="89"/>
      <c r="IX148" s="89"/>
      <c r="IY148" s="89"/>
      <c r="IZ148" s="89"/>
      <c r="JA148" s="89"/>
      <c r="JB148" s="89"/>
      <c r="JC148" s="89"/>
      <c r="JD148" s="89"/>
      <c r="JE148" s="89"/>
      <c r="JF148" s="89"/>
      <c r="JG148" s="89"/>
      <c r="JH148" s="89"/>
      <c r="JI148" s="89"/>
      <c r="JJ148" s="89"/>
      <c r="JK148" s="89"/>
      <c r="JL148" s="89"/>
      <c r="JM148" s="89"/>
      <c r="JN148" s="89"/>
      <c r="JO148" s="89"/>
      <c r="JP148" s="89"/>
      <c r="JQ148" s="89"/>
      <c r="JR148" s="89"/>
      <c r="JS148" s="89"/>
      <c r="JT148" s="89"/>
      <c r="JU148" s="89"/>
      <c r="JV148" s="89"/>
      <c r="JW148" s="89"/>
      <c r="JX148" s="89"/>
      <c r="JY148" s="89"/>
      <c r="JZ148" s="89"/>
      <c r="KA148" s="89"/>
      <c r="KB148" s="89"/>
      <c r="KC148" s="89"/>
      <c r="KD148" s="89"/>
      <c r="KE148" s="89"/>
      <c r="KF148" s="89"/>
      <c r="KG148" s="89"/>
      <c r="KH148" s="89"/>
      <c r="KI148" s="89"/>
      <c r="KJ148" s="89"/>
      <c r="KK148" s="89"/>
      <c r="KL148" s="89"/>
      <c r="KM148" s="89"/>
      <c r="KN148" s="89"/>
      <c r="KO148" s="89"/>
      <c r="KP148" s="89"/>
      <c r="KQ148" s="89"/>
      <c r="KR148" s="89"/>
      <c r="KS148" s="89"/>
      <c r="KT148" s="89"/>
      <c r="KU148" s="89"/>
      <c r="KV148" s="89"/>
      <c r="KW148" s="89"/>
      <c r="KX148" s="89"/>
      <c r="KY148" s="89"/>
      <c r="KZ148" s="89"/>
      <c r="LA148" s="89"/>
      <c r="LB148" s="89"/>
      <c r="LC148" s="89"/>
      <c r="LD148" s="89"/>
      <c r="LE148" s="89"/>
      <c r="LF148" s="89"/>
      <c r="LG148" s="89"/>
      <c r="LH148" s="89"/>
      <c r="LI148" s="89"/>
      <c r="LJ148" s="89"/>
      <c r="LK148" s="89"/>
      <c r="LL148" s="89"/>
      <c r="LM148" s="89"/>
      <c r="LN148" s="89"/>
      <c r="LO148" s="89"/>
      <c r="LP148" s="89"/>
      <c r="LQ148" s="89"/>
      <c r="LR148" s="89"/>
      <c r="LS148" s="89"/>
      <c r="LT148" s="89"/>
    </row>
    <row r="149" spans="1:332" s="29" customFormat="1" x14ac:dyDescent="0.35">
      <c r="A149" s="89"/>
      <c r="B149" s="90"/>
      <c r="C149" s="90"/>
      <c r="D149" s="91"/>
      <c r="E149" s="89"/>
      <c r="F149" s="89"/>
      <c r="G149" s="110"/>
      <c r="M149" s="85"/>
      <c r="N149" s="85"/>
      <c r="O149" s="91"/>
      <c r="P149" s="91"/>
      <c r="Q149" s="92"/>
      <c r="R149" s="92"/>
      <c r="S149" s="89"/>
      <c r="T149" s="89"/>
      <c r="U149" s="89"/>
      <c r="V149" s="89"/>
      <c r="Y149" s="89"/>
      <c r="AA149" s="89"/>
      <c r="AB149" s="89"/>
      <c r="AC149" s="89"/>
      <c r="AD149" s="89"/>
      <c r="AE149"/>
      <c r="AF149" s="89"/>
      <c r="AG149" s="89"/>
      <c r="AH149" s="89"/>
      <c r="AI149" s="89"/>
      <c r="AJ149" s="89"/>
      <c r="AK149" s="89"/>
      <c r="AL149" s="89"/>
      <c r="AM149" s="89"/>
      <c r="AN149" s="89"/>
      <c r="AO149" s="89"/>
      <c r="AP149" s="89"/>
      <c r="AQ149" s="89"/>
      <c r="AR149" s="89"/>
      <c r="AS149" s="89"/>
      <c r="AT149" s="89"/>
      <c r="AU149" s="89"/>
      <c r="AV149" s="89"/>
      <c r="AW149" s="89"/>
      <c r="AX149" s="89"/>
      <c r="AY149" s="89"/>
      <c r="AZ149" s="89"/>
      <c r="BA149" s="89"/>
      <c r="BB149" s="89"/>
      <c r="BC149" s="89"/>
      <c r="BD149" s="89"/>
      <c r="BE149" s="89"/>
      <c r="BF149" s="89"/>
      <c r="BG149" s="89"/>
      <c r="BH149" s="89"/>
      <c r="BI149" s="89"/>
      <c r="BJ149" s="89"/>
      <c r="BK149" s="89"/>
      <c r="BL149" s="89"/>
      <c r="BM149" s="89"/>
      <c r="BN149" s="89"/>
      <c r="BO149" s="89"/>
      <c r="BP149" s="89"/>
      <c r="BQ149" s="89"/>
      <c r="BR149" s="89"/>
      <c r="BS149" s="89"/>
      <c r="BT149" s="89"/>
      <c r="BU149" s="89"/>
      <c r="BV149" s="89"/>
      <c r="BW149" s="89"/>
      <c r="BX149" s="89"/>
      <c r="BY149" s="89"/>
      <c r="BZ149" s="89"/>
      <c r="CA149" s="89"/>
      <c r="CB149" s="89"/>
      <c r="CC149" s="89"/>
      <c r="CD149" s="89"/>
      <c r="CE149" s="89"/>
      <c r="CF149" s="89"/>
      <c r="CG149" s="89"/>
      <c r="CH149" s="89"/>
      <c r="CI149" s="89"/>
      <c r="CJ149" s="89"/>
      <c r="CK149" s="89"/>
      <c r="CL149" s="89"/>
      <c r="CM149" s="89"/>
      <c r="CN149" s="89"/>
      <c r="CO149" s="89"/>
      <c r="CP149" s="89"/>
      <c r="CQ149" s="89"/>
      <c r="CR149" s="89"/>
      <c r="CS149" s="89"/>
      <c r="CT149" s="89"/>
      <c r="CU149" s="89"/>
      <c r="CV149" s="89"/>
      <c r="CW149" s="89"/>
      <c r="CX149" s="89"/>
      <c r="CY149" s="89"/>
      <c r="CZ149" s="89"/>
      <c r="DA149" s="89"/>
      <c r="DB149" s="89"/>
      <c r="DC149" s="89"/>
      <c r="DD149" s="89"/>
      <c r="DE149" s="89"/>
      <c r="DF149" s="89"/>
      <c r="DG149" s="89"/>
      <c r="DH149" s="89"/>
      <c r="DI149" s="89"/>
      <c r="DJ149" s="89"/>
      <c r="DK149" s="89"/>
      <c r="DL149" s="89"/>
      <c r="DM149" s="89"/>
      <c r="DN149" s="89"/>
      <c r="DO149" s="89"/>
      <c r="DP149" s="89"/>
      <c r="DQ149" s="89"/>
      <c r="DR149" s="89"/>
      <c r="DS149" s="89"/>
      <c r="DT149" s="89"/>
      <c r="DU149" s="89"/>
      <c r="DV149" s="89"/>
      <c r="DW149" s="89"/>
      <c r="DX149" s="89"/>
      <c r="DY149" s="89"/>
      <c r="DZ149" s="89"/>
      <c r="EA149" s="89"/>
      <c r="EB149" s="89"/>
      <c r="EC149" s="89"/>
      <c r="ED149" s="89"/>
      <c r="EE149" s="89"/>
      <c r="EF149" s="89"/>
      <c r="EG149" s="89"/>
      <c r="EH149" s="89"/>
      <c r="EI149" s="89"/>
      <c r="EJ149" s="89"/>
      <c r="EK149" s="89"/>
      <c r="EL149" s="89"/>
      <c r="EM149" s="89"/>
      <c r="EN149" s="89"/>
      <c r="EO149" s="89"/>
      <c r="EP149" s="89"/>
      <c r="EQ149" s="89"/>
      <c r="ER149" s="89"/>
      <c r="ES149" s="89"/>
      <c r="ET149" s="89"/>
      <c r="EU149" s="89"/>
      <c r="EV149" s="89"/>
      <c r="EW149" s="89"/>
      <c r="EX149" s="89"/>
      <c r="EY149" s="89"/>
      <c r="EZ149" s="89"/>
      <c r="FA149" s="89"/>
      <c r="FB149" s="89"/>
      <c r="FC149" s="89"/>
      <c r="FD149" s="89"/>
      <c r="FE149" s="89"/>
      <c r="FF149" s="89"/>
      <c r="FG149" s="89"/>
      <c r="FH149" s="89"/>
      <c r="FI149" s="89"/>
      <c r="FJ149" s="89"/>
      <c r="FK149" s="89"/>
      <c r="FL149" s="89"/>
      <c r="FM149" s="89"/>
      <c r="FN149" s="89"/>
      <c r="FO149" s="89"/>
      <c r="FP149" s="89"/>
      <c r="FQ149" s="89"/>
      <c r="FR149" s="89"/>
      <c r="FS149" s="89"/>
      <c r="FT149" s="89"/>
      <c r="FU149" s="89"/>
      <c r="FV149" s="89"/>
      <c r="FW149" s="89"/>
      <c r="FX149" s="89"/>
      <c r="FY149" s="89"/>
      <c r="FZ149" s="89"/>
      <c r="GA149" s="89"/>
      <c r="GB149" s="89"/>
      <c r="GC149" s="89"/>
      <c r="GD149" s="89"/>
      <c r="GE149" s="89"/>
      <c r="GF149" s="89"/>
      <c r="GG149" s="89"/>
      <c r="GH149" s="89"/>
      <c r="GI149" s="89"/>
      <c r="GJ149" s="89"/>
      <c r="GK149" s="89"/>
      <c r="GL149" s="89"/>
      <c r="GM149" s="89"/>
      <c r="GN149" s="89"/>
      <c r="GO149" s="89"/>
      <c r="GP149" s="89"/>
      <c r="GQ149" s="89"/>
      <c r="GR149" s="89"/>
      <c r="GS149" s="89"/>
      <c r="GT149" s="89"/>
      <c r="GU149" s="89"/>
      <c r="GV149" s="89"/>
      <c r="GW149" s="89"/>
      <c r="GX149" s="89"/>
      <c r="GY149" s="89"/>
      <c r="GZ149" s="89"/>
      <c r="HA149" s="89"/>
      <c r="HB149" s="89"/>
      <c r="HC149" s="89"/>
      <c r="HD149" s="89"/>
      <c r="HE149" s="89"/>
      <c r="HF149" s="89"/>
      <c r="HG149" s="89"/>
      <c r="HH149" s="89"/>
      <c r="HI149" s="89"/>
      <c r="HJ149" s="89"/>
      <c r="HK149" s="89"/>
      <c r="HL149" s="89"/>
      <c r="HM149" s="89"/>
      <c r="HN149" s="89"/>
      <c r="HO149" s="89"/>
      <c r="HP149" s="89"/>
      <c r="HQ149" s="89"/>
      <c r="HR149" s="89"/>
      <c r="HS149" s="89"/>
      <c r="HT149" s="89"/>
      <c r="HU149" s="89"/>
      <c r="HV149" s="89"/>
      <c r="HW149" s="89"/>
      <c r="HX149" s="89"/>
      <c r="HY149" s="89"/>
      <c r="HZ149" s="89"/>
      <c r="IA149" s="89"/>
      <c r="IB149" s="89"/>
      <c r="IC149" s="89"/>
      <c r="ID149" s="89"/>
      <c r="IE149" s="89"/>
      <c r="IF149" s="89"/>
      <c r="IG149" s="89"/>
      <c r="IH149" s="89"/>
      <c r="II149" s="89"/>
      <c r="IJ149" s="89"/>
      <c r="IK149" s="89"/>
      <c r="IL149" s="89"/>
      <c r="IM149" s="89"/>
      <c r="IN149" s="89"/>
      <c r="IO149" s="89"/>
      <c r="IP149" s="89"/>
      <c r="IQ149" s="89"/>
      <c r="IR149" s="89"/>
      <c r="IS149" s="89"/>
      <c r="IT149" s="89"/>
      <c r="IU149" s="89"/>
      <c r="IV149" s="89"/>
      <c r="IW149" s="89"/>
      <c r="IX149" s="89"/>
      <c r="IY149" s="89"/>
      <c r="IZ149" s="89"/>
      <c r="JA149" s="89"/>
      <c r="JB149" s="89"/>
      <c r="JC149" s="89"/>
      <c r="JD149" s="89"/>
      <c r="JE149" s="89"/>
      <c r="JF149" s="89"/>
      <c r="JG149" s="89"/>
      <c r="JH149" s="89"/>
      <c r="JI149" s="89"/>
      <c r="JJ149" s="89"/>
      <c r="JK149" s="89"/>
      <c r="JL149" s="89"/>
      <c r="JM149" s="89"/>
      <c r="JN149" s="89"/>
      <c r="JO149" s="89"/>
      <c r="JP149" s="89"/>
      <c r="JQ149" s="89"/>
      <c r="JR149" s="89"/>
      <c r="JS149" s="89"/>
      <c r="JT149" s="89"/>
      <c r="JU149" s="89"/>
      <c r="JV149" s="89"/>
      <c r="JW149" s="89"/>
      <c r="JX149" s="89"/>
      <c r="JY149" s="89"/>
      <c r="JZ149" s="89"/>
      <c r="KA149" s="89"/>
      <c r="KB149" s="89"/>
      <c r="KC149" s="89"/>
      <c r="KD149" s="89"/>
      <c r="KE149" s="89"/>
      <c r="KF149" s="89"/>
      <c r="KG149" s="89"/>
      <c r="KH149" s="89"/>
      <c r="KI149" s="89"/>
      <c r="KJ149" s="89"/>
      <c r="KK149" s="89"/>
      <c r="KL149" s="89"/>
      <c r="KM149" s="89"/>
      <c r="KN149" s="89"/>
      <c r="KO149" s="89"/>
      <c r="KP149" s="89"/>
      <c r="KQ149" s="89"/>
      <c r="KR149" s="89"/>
      <c r="KS149" s="89"/>
      <c r="KT149" s="89"/>
      <c r="KU149" s="89"/>
      <c r="KV149" s="89"/>
      <c r="KW149" s="89"/>
      <c r="KX149" s="89"/>
      <c r="KY149" s="89"/>
      <c r="KZ149" s="89"/>
      <c r="LA149" s="89"/>
      <c r="LB149" s="89"/>
      <c r="LC149" s="89"/>
      <c r="LD149" s="89"/>
      <c r="LE149" s="89"/>
      <c r="LF149" s="89"/>
      <c r="LG149" s="89"/>
      <c r="LH149" s="89"/>
      <c r="LI149" s="89"/>
      <c r="LJ149" s="89"/>
      <c r="LK149" s="89"/>
      <c r="LL149" s="89"/>
      <c r="LM149" s="89"/>
      <c r="LN149" s="89"/>
      <c r="LO149" s="89"/>
      <c r="LP149" s="89"/>
      <c r="LQ149" s="89"/>
      <c r="LR149" s="89"/>
      <c r="LS149" s="89"/>
      <c r="LT149" s="89"/>
    </row>
    <row r="150" spans="1:332" s="29" customFormat="1" x14ac:dyDescent="0.35">
      <c r="A150" s="89"/>
      <c r="B150" s="90"/>
      <c r="C150" s="90"/>
      <c r="D150" s="91"/>
      <c r="E150" s="89"/>
      <c r="F150" s="89"/>
      <c r="G150" s="110"/>
      <c r="M150" s="85"/>
      <c r="N150" s="85"/>
      <c r="O150" s="91"/>
      <c r="P150" s="91"/>
      <c r="Q150" s="92"/>
      <c r="R150" s="92"/>
      <c r="S150" s="89"/>
      <c r="T150" s="89"/>
      <c r="U150" s="89"/>
      <c r="V150" s="89"/>
      <c r="Y150" s="89"/>
      <c r="AA150" s="89"/>
      <c r="AB150" s="89"/>
      <c r="AC150" s="89"/>
      <c r="AD150" s="89"/>
      <c r="AE150"/>
      <c r="AF150" s="89"/>
      <c r="AG150" s="89"/>
      <c r="AH150" s="89"/>
      <c r="AI150" s="89"/>
      <c r="AJ150" s="89"/>
      <c r="AK150" s="89"/>
      <c r="AL150" s="89"/>
      <c r="AM150" s="89"/>
      <c r="AN150" s="89"/>
      <c r="AO150" s="89"/>
      <c r="AP150" s="89"/>
      <c r="AQ150" s="89"/>
      <c r="AR150" s="89"/>
      <c r="AS150" s="89"/>
      <c r="AT150" s="89"/>
      <c r="AU150" s="89"/>
      <c r="AV150" s="89"/>
      <c r="AW150" s="89"/>
      <c r="AX150" s="89"/>
      <c r="AY150" s="89"/>
      <c r="AZ150" s="89"/>
      <c r="BA150" s="89"/>
      <c r="BB150" s="89"/>
      <c r="BC150" s="89"/>
      <c r="BD150" s="89"/>
      <c r="BE150" s="89"/>
      <c r="BF150" s="89"/>
      <c r="BG150" s="89"/>
      <c r="BH150" s="89"/>
      <c r="BI150" s="89"/>
      <c r="BJ150" s="89"/>
      <c r="BK150" s="89"/>
      <c r="BL150" s="89"/>
      <c r="BM150" s="89"/>
      <c r="BN150" s="89"/>
      <c r="BO150" s="89"/>
      <c r="BP150" s="89"/>
      <c r="BQ150" s="89"/>
      <c r="BR150" s="89"/>
      <c r="BS150" s="89"/>
      <c r="BT150" s="89"/>
      <c r="BU150" s="89"/>
      <c r="BV150" s="89"/>
      <c r="BW150" s="89"/>
      <c r="BX150" s="89"/>
      <c r="BY150" s="89"/>
      <c r="BZ150" s="89"/>
      <c r="CA150" s="89"/>
      <c r="CB150" s="89"/>
      <c r="CC150" s="89"/>
      <c r="CD150" s="89"/>
      <c r="CE150" s="89"/>
      <c r="CF150" s="89"/>
      <c r="CG150" s="89"/>
      <c r="CH150" s="89"/>
      <c r="CI150" s="89"/>
      <c r="CJ150" s="89"/>
      <c r="CK150" s="89"/>
      <c r="CL150" s="89"/>
      <c r="CM150" s="89"/>
      <c r="CN150" s="89"/>
      <c r="CO150" s="89"/>
      <c r="CP150" s="89"/>
      <c r="CQ150" s="89"/>
      <c r="CR150" s="89"/>
      <c r="CS150" s="89"/>
      <c r="CT150" s="89"/>
      <c r="CU150" s="89"/>
      <c r="CV150" s="89"/>
      <c r="CW150" s="89"/>
      <c r="CX150" s="89"/>
      <c r="CY150" s="89"/>
      <c r="CZ150" s="89"/>
      <c r="DA150" s="89"/>
      <c r="DB150" s="89"/>
      <c r="DC150" s="89"/>
      <c r="DD150" s="89"/>
      <c r="DE150" s="89"/>
      <c r="DF150" s="89"/>
      <c r="DG150" s="89"/>
      <c r="DH150" s="89"/>
      <c r="DI150" s="89"/>
      <c r="DJ150" s="89"/>
      <c r="DK150" s="89"/>
      <c r="DL150" s="89"/>
      <c r="DM150" s="89"/>
      <c r="DN150" s="89"/>
      <c r="DO150" s="89"/>
      <c r="DP150" s="89"/>
      <c r="DQ150" s="89"/>
      <c r="DR150" s="89"/>
      <c r="DS150" s="89"/>
      <c r="DT150" s="89"/>
      <c r="DU150" s="89"/>
      <c r="DV150" s="89"/>
      <c r="DW150" s="89"/>
      <c r="DX150" s="89"/>
      <c r="DY150" s="89"/>
      <c r="DZ150" s="89"/>
      <c r="EA150" s="89"/>
      <c r="EB150" s="89"/>
      <c r="EC150" s="89"/>
      <c r="ED150" s="89"/>
      <c r="EE150" s="89"/>
      <c r="EF150" s="89"/>
      <c r="EG150" s="89"/>
      <c r="EH150" s="89"/>
      <c r="EI150" s="89"/>
      <c r="EJ150" s="89"/>
      <c r="EK150" s="89"/>
      <c r="EL150" s="89"/>
      <c r="EM150" s="89"/>
      <c r="EN150" s="89"/>
      <c r="EO150" s="89"/>
      <c r="EP150" s="89"/>
      <c r="EQ150" s="89"/>
      <c r="ER150" s="89"/>
      <c r="ES150" s="89"/>
      <c r="ET150" s="89"/>
      <c r="EU150" s="89"/>
      <c r="EV150" s="89"/>
      <c r="EW150" s="89"/>
      <c r="EX150" s="89"/>
      <c r="EY150" s="89"/>
      <c r="EZ150" s="89"/>
      <c r="FA150" s="89"/>
      <c r="FB150" s="89"/>
      <c r="FC150" s="89"/>
      <c r="FD150" s="89"/>
      <c r="FE150" s="89"/>
      <c r="FF150" s="89"/>
      <c r="FG150" s="89"/>
      <c r="FH150" s="89"/>
      <c r="FI150" s="89"/>
      <c r="FJ150" s="89"/>
      <c r="FK150" s="89"/>
      <c r="FL150" s="89"/>
      <c r="FM150" s="89"/>
      <c r="FN150" s="89"/>
      <c r="FO150" s="89"/>
      <c r="FP150" s="89"/>
      <c r="FQ150" s="89"/>
      <c r="FR150" s="89"/>
      <c r="FS150" s="89"/>
      <c r="FT150" s="89"/>
      <c r="FU150" s="89"/>
      <c r="FV150" s="89"/>
      <c r="FW150" s="89"/>
      <c r="FX150" s="89"/>
      <c r="FY150" s="89"/>
      <c r="FZ150" s="89"/>
      <c r="GA150" s="89"/>
      <c r="GB150" s="89"/>
      <c r="GC150" s="89"/>
      <c r="GD150" s="89"/>
      <c r="GE150" s="89"/>
      <c r="GF150" s="89"/>
      <c r="GG150" s="89"/>
      <c r="GH150" s="89"/>
      <c r="GI150" s="89"/>
      <c r="GJ150" s="89"/>
      <c r="GK150" s="89"/>
      <c r="GL150" s="89"/>
      <c r="GM150" s="89"/>
      <c r="GN150" s="89"/>
      <c r="GO150" s="89"/>
      <c r="GP150" s="89"/>
      <c r="GQ150" s="89"/>
      <c r="GR150" s="89"/>
      <c r="GS150" s="89"/>
      <c r="GT150" s="89"/>
      <c r="GU150" s="89"/>
      <c r="GV150" s="89"/>
      <c r="GW150" s="89"/>
      <c r="GX150" s="89"/>
      <c r="GY150" s="89"/>
      <c r="GZ150" s="89"/>
      <c r="HA150" s="89"/>
      <c r="HB150" s="89"/>
      <c r="HC150" s="89"/>
      <c r="HD150" s="89"/>
      <c r="HE150" s="89"/>
      <c r="HF150" s="89"/>
      <c r="HG150" s="89"/>
      <c r="HH150" s="89"/>
      <c r="HI150" s="89"/>
      <c r="HJ150" s="89"/>
      <c r="HK150" s="89"/>
      <c r="HL150" s="89"/>
      <c r="HM150" s="89"/>
      <c r="HN150" s="89"/>
      <c r="HO150" s="89"/>
      <c r="HP150" s="89"/>
      <c r="HQ150" s="89"/>
      <c r="HR150" s="89"/>
      <c r="HS150" s="89"/>
      <c r="HT150" s="89"/>
      <c r="HU150" s="89"/>
      <c r="HV150" s="89"/>
      <c r="HW150" s="89"/>
      <c r="HX150" s="89"/>
      <c r="HY150" s="89"/>
      <c r="HZ150" s="89"/>
      <c r="IA150" s="89"/>
      <c r="IB150" s="89"/>
      <c r="IC150" s="89"/>
      <c r="ID150" s="89"/>
      <c r="IE150" s="89"/>
      <c r="IF150" s="89"/>
      <c r="IG150" s="89"/>
      <c r="IH150" s="89"/>
      <c r="II150" s="89"/>
      <c r="IJ150" s="89"/>
      <c r="IK150" s="89"/>
      <c r="IL150" s="89"/>
      <c r="IM150" s="89"/>
      <c r="IN150" s="89"/>
      <c r="IO150" s="89"/>
      <c r="IP150" s="89"/>
      <c r="IQ150" s="89"/>
      <c r="IR150" s="89"/>
      <c r="IS150" s="89"/>
      <c r="IT150" s="89"/>
      <c r="IU150" s="89"/>
      <c r="IV150" s="89"/>
      <c r="IW150" s="89"/>
      <c r="IX150" s="89"/>
      <c r="IY150" s="89"/>
      <c r="IZ150" s="89"/>
      <c r="JA150" s="89"/>
      <c r="JB150" s="89"/>
      <c r="JC150" s="89"/>
      <c r="JD150" s="89"/>
      <c r="JE150" s="89"/>
      <c r="JF150" s="89"/>
      <c r="JG150" s="89"/>
      <c r="JH150" s="89"/>
      <c r="JI150" s="89"/>
      <c r="JJ150" s="89"/>
      <c r="JK150" s="89"/>
      <c r="JL150" s="89"/>
      <c r="JM150" s="89"/>
      <c r="JN150" s="89"/>
      <c r="JO150" s="89"/>
      <c r="JP150" s="89"/>
      <c r="JQ150" s="89"/>
      <c r="JR150" s="89"/>
      <c r="JS150" s="89"/>
      <c r="JT150" s="89"/>
      <c r="JU150" s="89"/>
      <c r="JV150" s="89"/>
      <c r="JW150" s="89"/>
      <c r="JX150" s="89"/>
      <c r="JY150" s="89"/>
      <c r="JZ150" s="89"/>
      <c r="KA150" s="89"/>
      <c r="KB150" s="89"/>
      <c r="KC150" s="89"/>
      <c r="KD150" s="89"/>
      <c r="KE150" s="89"/>
      <c r="KF150" s="89"/>
      <c r="KG150" s="89"/>
      <c r="KH150" s="89"/>
      <c r="KI150" s="89"/>
      <c r="KJ150" s="89"/>
      <c r="KK150" s="89"/>
      <c r="KL150" s="89"/>
      <c r="KM150" s="89"/>
      <c r="KN150" s="89"/>
      <c r="KO150" s="89"/>
      <c r="KP150" s="89"/>
      <c r="KQ150" s="89"/>
      <c r="KR150" s="89"/>
      <c r="KS150" s="89"/>
      <c r="KT150" s="89"/>
      <c r="KU150" s="89"/>
      <c r="KV150" s="89"/>
      <c r="KW150" s="89"/>
      <c r="KX150" s="89"/>
      <c r="KY150" s="89"/>
      <c r="KZ150" s="89"/>
      <c r="LA150" s="89"/>
      <c r="LB150" s="89"/>
      <c r="LC150" s="89"/>
      <c r="LD150" s="89"/>
      <c r="LE150" s="89"/>
      <c r="LF150" s="89"/>
      <c r="LG150" s="89"/>
      <c r="LH150" s="89"/>
      <c r="LI150" s="89"/>
      <c r="LJ150" s="89"/>
      <c r="LK150" s="89"/>
      <c r="LL150" s="89"/>
      <c r="LM150" s="89"/>
      <c r="LN150" s="89"/>
      <c r="LO150" s="89"/>
      <c r="LP150" s="89"/>
      <c r="LQ150" s="89"/>
      <c r="LR150" s="89"/>
      <c r="LS150" s="89"/>
      <c r="LT150" s="89"/>
    </row>
    <row r="151" spans="1:332" s="29" customFormat="1" x14ac:dyDescent="0.35">
      <c r="A151" s="89"/>
      <c r="B151" s="90"/>
      <c r="C151" s="90"/>
      <c r="D151" s="91"/>
      <c r="E151" s="89"/>
      <c r="F151" s="89"/>
      <c r="G151" s="110"/>
      <c r="M151" s="85"/>
      <c r="N151" s="85"/>
      <c r="O151" s="91"/>
      <c r="P151" s="91"/>
      <c r="Q151" s="92"/>
      <c r="R151" s="92"/>
      <c r="S151" s="89"/>
      <c r="T151" s="89"/>
      <c r="U151" s="89"/>
      <c r="V151" s="89"/>
      <c r="Y151" s="89"/>
      <c r="AA151" s="89"/>
      <c r="AB151" s="89"/>
      <c r="AC151" s="89"/>
      <c r="AD151" s="89"/>
      <c r="AE151"/>
      <c r="AF151" s="89"/>
      <c r="AG151" s="89"/>
      <c r="AH151" s="89"/>
      <c r="AI151" s="89"/>
      <c r="AJ151" s="89"/>
      <c r="AK151" s="89"/>
      <c r="AL151" s="89"/>
      <c r="AM151" s="89"/>
      <c r="AN151" s="89"/>
      <c r="AO151" s="89"/>
      <c r="AP151" s="89"/>
      <c r="AQ151" s="89"/>
      <c r="AR151" s="89"/>
      <c r="AS151" s="89"/>
      <c r="AT151" s="89"/>
      <c r="AU151" s="89"/>
      <c r="AV151" s="89"/>
      <c r="AW151" s="89"/>
      <c r="AX151" s="89"/>
      <c r="AY151" s="89"/>
      <c r="AZ151" s="89"/>
      <c r="BA151" s="89"/>
      <c r="BB151" s="89"/>
      <c r="BC151" s="89"/>
      <c r="BD151" s="89"/>
      <c r="BE151" s="89"/>
      <c r="BF151" s="89"/>
      <c r="BG151" s="89"/>
      <c r="BH151" s="89"/>
      <c r="BI151" s="89"/>
      <c r="BJ151" s="89"/>
      <c r="BK151" s="89"/>
      <c r="BL151" s="89"/>
      <c r="BM151" s="89"/>
      <c r="BN151" s="89"/>
      <c r="BO151" s="89"/>
      <c r="BP151" s="89"/>
      <c r="BQ151" s="89"/>
      <c r="BR151" s="89"/>
      <c r="BS151" s="89"/>
      <c r="BT151" s="89"/>
      <c r="BU151" s="89"/>
      <c r="BV151" s="89"/>
      <c r="BW151" s="89"/>
      <c r="BX151" s="89"/>
      <c r="BY151" s="89"/>
      <c r="BZ151" s="89"/>
      <c r="CA151" s="89"/>
      <c r="CB151" s="89"/>
      <c r="CC151" s="89"/>
      <c r="CD151" s="89"/>
      <c r="CE151" s="89"/>
      <c r="CF151" s="89"/>
      <c r="CG151" s="89"/>
      <c r="CH151" s="89"/>
      <c r="CI151" s="89"/>
      <c r="CJ151" s="89"/>
      <c r="CK151" s="89"/>
      <c r="CL151" s="89"/>
      <c r="CM151" s="89"/>
      <c r="CN151" s="89"/>
      <c r="CO151" s="89"/>
      <c r="CP151" s="89"/>
      <c r="CQ151" s="89"/>
      <c r="CR151" s="89"/>
      <c r="CS151" s="89"/>
      <c r="CT151" s="89"/>
      <c r="CU151" s="89"/>
      <c r="CV151" s="89"/>
      <c r="CW151" s="89"/>
      <c r="CX151" s="89"/>
      <c r="CY151" s="89"/>
      <c r="CZ151" s="89"/>
      <c r="DA151" s="89"/>
      <c r="DB151" s="89"/>
      <c r="DC151" s="89"/>
      <c r="DD151" s="89"/>
      <c r="DE151" s="89"/>
      <c r="DF151" s="89"/>
      <c r="DG151" s="89"/>
      <c r="DH151" s="89"/>
      <c r="DI151" s="89"/>
      <c r="DJ151" s="89"/>
      <c r="DK151" s="89"/>
      <c r="DL151" s="89"/>
      <c r="DM151" s="89"/>
      <c r="DN151" s="89"/>
      <c r="DO151" s="89"/>
      <c r="DP151" s="89"/>
      <c r="DQ151" s="89"/>
      <c r="DR151" s="89"/>
      <c r="DS151" s="89"/>
      <c r="DT151" s="89"/>
      <c r="DU151" s="89"/>
      <c r="DV151" s="89"/>
      <c r="DW151" s="89"/>
      <c r="DX151" s="89"/>
      <c r="DY151" s="89"/>
      <c r="DZ151" s="89"/>
      <c r="EA151" s="89"/>
      <c r="EB151" s="89"/>
      <c r="EC151" s="89"/>
      <c r="ED151" s="89"/>
      <c r="EE151" s="89"/>
      <c r="EF151" s="89"/>
      <c r="EG151" s="89"/>
      <c r="EH151" s="89"/>
      <c r="EI151" s="89"/>
      <c r="EJ151" s="89"/>
      <c r="EK151" s="89"/>
      <c r="EL151" s="89"/>
      <c r="EM151" s="89"/>
      <c r="EN151" s="89"/>
      <c r="EO151" s="89"/>
      <c r="EP151" s="89"/>
      <c r="EQ151" s="89"/>
      <c r="ER151" s="89"/>
      <c r="ES151" s="89"/>
      <c r="ET151" s="89"/>
      <c r="EU151" s="89"/>
      <c r="EV151" s="89"/>
      <c r="EW151" s="89"/>
      <c r="EX151" s="89"/>
      <c r="EY151" s="89"/>
      <c r="EZ151" s="89"/>
      <c r="FA151" s="89"/>
      <c r="FB151" s="89"/>
      <c r="FC151" s="89"/>
      <c r="FD151" s="89"/>
      <c r="FE151" s="89"/>
      <c r="FF151" s="89"/>
      <c r="FG151" s="89"/>
      <c r="FH151" s="89"/>
      <c r="FI151" s="89"/>
      <c r="FJ151" s="89"/>
      <c r="FK151" s="89"/>
      <c r="FL151" s="89"/>
      <c r="FM151" s="89"/>
      <c r="FN151" s="89"/>
      <c r="FO151" s="89"/>
      <c r="FP151" s="89"/>
      <c r="FQ151" s="89"/>
      <c r="FR151" s="89"/>
      <c r="FS151" s="89"/>
      <c r="FT151" s="89"/>
      <c r="FU151" s="89"/>
      <c r="FV151" s="89"/>
      <c r="FW151" s="89"/>
      <c r="FX151" s="89"/>
      <c r="FY151" s="89"/>
      <c r="FZ151" s="89"/>
      <c r="GA151" s="89"/>
      <c r="GB151" s="89"/>
      <c r="GC151" s="89"/>
      <c r="GD151" s="89"/>
      <c r="GE151" s="89"/>
      <c r="GF151" s="89"/>
      <c r="GG151" s="89"/>
      <c r="GH151" s="89"/>
      <c r="GI151" s="89"/>
      <c r="GJ151" s="89"/>
      <c r="GK151" s="89"/>
      <c r="GL151" s="89"/>
      <c r="GM151" s="89"/>
      <c r="GN151" s="89"/>
      <c r="GO151" s="89"/>
      <c r="GP151" s="89"/>
      <c r="GQ151" s="89"/>
      <c r="GR151" s="89"/>
      <c r="GS151" s="89"/>
      <c r="GT151" s="89"/>
      <c r="GU151" s="89"/>
      <c r="GV151" s="89"/>
      <c r="GW151" s="89"/>
      <c r="GX151" s="89"/>
      <c r="GY151" s="89"/>
      <c r="GZ151" s="89"/>
      <c r="HA151" s="89"/>
      <c r="HB151" s="89"/>
      <c r="HC151" s="89"/>
      <c r="HD151" s="89"/>
      <c r="HE151" s="89"/>
      <c r="HF151" s="89"/>
      <c r="HG151" s="89"/>
      <c r="HH151" s="89"/>
      <c r="HI151" s="89"/>
      <c r="HJ151" s="89"/>
      <c r="HK151" s="89"/>
      <c r="HL151" s="89"/>
      <c r="HM151" s="89"/>
      <c r="HN151" s="89"/>
      <c r="HO151" s="89"/>
      <c r="HP151" s="89"/>
      <c r="HQ151" s="89"/>
      <c r="HR151" s="89"/>
      <c r="HS151" s="89"/>
      <c r="HT151" s="89"/>
      <c r="HU151" s="89"/>
      <c r="HV151" s="89"/>
      <c r="HW151" s="89"/>
      <c r="HX151" s="89"/>
      <c r="HY151" s="89"/>
      <c r="HZ151" s="89"/>
      <c r="IA151" s="89"/>
      <c r="IB151" s="89"/>
      <c r="IC151" s="89"/>
      <c r="ID151" s="89"/>
      <c r="IE151" s="89"/>
      <c r="IF151" s="89"/>
      <c r="IG151" s="89"/>
      <c r="IH151" s="89"/>
      <c r="II151" s="89"/>
      <c r="IJ151" s="89"/>
      <c r="IK151" s="89"/>
      <c r="IL151" s="89"/>
      <c r="IM151" s="89"/>
      <c r="IN151" s="89"/>
      <c r="IO151" s="89"/>
      <c r="IP151" s="89"/>
      <c r="IQ151" s="89"/>
      <c r="IR151" s="89"/>
      <c r="IS151" s="89"/>
      <c r="IT151" s="89"/>
      <c r="IU151" s="89"/>
      <c r="IV151" s="89"/>
      <c r="IW151" s="89"/>
      <c r="IX151" s="89"/>
      <c r="IY151" s="89"/>
      <c r="IZ151" s="89"/>
      <c r="JA151" s="89"/>
      <c r="JB151" s="89"/>
      <c r="JC151" s="89"/>
      <c r="JD151" s="89"/>
      <c r="JE151" s="89"/>
      <c r="JF151" s="89"/>
      <c r="JG151" s="89"/>
      <c r="JH151" s="89"/>
      <c r="JI151" s="89"/>
      <c r="JJ151" s="89"/>
      <c r="JK151" s="89"/>
      <c r="JL151" s="89"/>
      <c r="JM151" s="89"/>
      <c r="JN151" s="89"/>
      <c r="JO151" s="89"/>
      <c r="JP151" s="89"/>
      <c r="JQ151" s="89"/>
      <c r="JR151" s="89"/>
      <c r="JS151" s="89"/>
      <c r="JT151" s="89"/>
      <c r="JU151" s="89"/>
      <c r="JV151" s="89"/>
      <c r="JW151" s="89"/>
      <c r="JX151" s="89"/>
      <c r="JY151" s="89"/>
      <c r="JZ151" s="89"/>
      <c r="KA151" s="89"/>
      <c r="KB151" s="89"/>
      <c r="KC151" s="89"/>
      <c r="KD151" s="89"/>
      <c r="KE151" s="89"/>
      <c r="KF151" s="89"/>
      <c r="KG151" s="89"/>
      <c r="KH151" s="89"/>
      <c r="KI151" s="89"/>
      <c r="KJ151" s="89"/>
      <c r="KK151" s="89"/>
      <c r="KL151" s="89"/>
      <c r="KM151" s="89"/>
      <c r="KN151" s="89"/>
      <c r="KO151" s="89"/>
      <c r="KP151" s="89"/>
      <c r="KQ151" s="89"/>
      <c r="KR151" s="89"/>
      <c r="KS151" s="89"/>
      <c r="KT151" s="89"/>
      <c r="KU151" s="89"/>
      <c r="KV151" s="89"/>
      <c r="KW151" s="89"/>
      <c r="KX151" s="89"/>
      <c r="KY151" s="89"/>
      <c r="KZ151" s="89"/>
      <c r="LA151" s="89"/>
      <c r="LB151" s="89"/>
      <c r="LC151" s="89"/>
      <c r="LD151" s="89"/>
      <c r="LE151" s="89"/>
      <c r="LF151" s="89"/>
      <c r="LG151" s="89"/>
      <c r="LH151" s="89"/>
      <c r="LI151" s="89"/>
      <c r="LJ151" s="89"/>
      <c r="LK151" s="89"/>
      <c r="LL151" s="89"/>
      <c r="LM151" s="89"/>
      <c r="LN151" s="89"/>
      <c r="LO151" s="89"/>
      <c r="LP151" s="89"/>
      <c r="LQ151" s="89"/>
      <c r="LR151" s="89"/>
      <c r="LS151" s="89"/>
      <c r="LT151" s="89"/>
    </row>
    <row r="152" spans="1:332" s="29" customFormat="1" x14ac:dyDescent="0.35">
      <c r="A152" s="89"/>
      <c r="B152" s="90"/>
      <c r="C152" s="90"/>
      <c r="D152" s="91"/>
      <c r="E152" s="89"/>
      <c r="F152" s="89"/>
      <c r="G152" s="110"/>
      <c r="M152" s="85"/>
      <c r="N152" s="85"/>
      <c r="O152" s="91"/>
      <c r="P152" s="91"/>
      <c r="Q152" s="92"/>
      <c r="R152" s="92"/>
      <c r="S152" s="89"/>
      <c r="T152" s="89"/>
      <c r="U152" s="89"/>
      <c r="V152" s="89"/>
      <c r="Y152" s="89"/>
      <c r="AA152" s="89"/>
      <c r="AB152" s="89"/>
      <c r="AC152" s="89"/>
      <c r="AD152" s="89"/>
      <c r="AE152"/>
      <c r="AF152" s="89"/>
      <c r="AG152" s="89"/>
      <c r="AH152" s="89"/>
      <c r="AI152" s="89"/>
      <c r="AJ152" s="89"/>
      <c r="AK152" s="89"/>
      <c r="AL152" s="89"/>
      <c r="AM152" s="89"/>
      <c r="AN152" s="89"/>
      <c r="AO152" s="89"/>
      <c r="AP152" s="89"/>
      <c r="AQ152" s="89"/>
      <c r="AR152" s="89"/>
      <c r="AS152" s="89"/>
      <c r="AT152" s="89"/>
      <c r="AU152" s="89"/>
      <c r="AV152" s="89"/>
      <c r="AW152" s="89"/>
      <c r="AX152" s="89"/>
      <c r="AY152" s="89"/>
      <c r="AZ152" s="89"/>
      <c r="BA152" s="89"/>
      <c r="BB152" s="89"/>
      <c r="BC152" s="89"/>
      <c r="BD152" s="89"/>
      <c r="BE152" s="89"/>
      <c r="BF152" s="89"/>
      <c r="BG152" s="89"/>
      <c r="BH152" s="89"/>
      <c r="BI152" s="89"/>
      <c r="BJ152" s="89"/>
      <c r="BK152" s="89"/>
      <c r="BL152" s="89"/>
      <c r="BM152" s="89"/>
      <c r="BN152" s="89"/>
      <c r="BO152" s="89"/>
      <c r="BP152" s="89"/>
      <c r="BQ152" s="89"/>
      <c r="BR152" s="89"/>
      <c r="BS152" s="89"/>
      <c r="BT152" s="89"/>
      <c r="BU152" s="89"/>
      <c r="BV152" s="89"/>
      <c r="BW152" s="89"/>
      <c r="BX152" s="89"/>
      <c r="BY152" s="89"/>
      <c r="BZ152" s="89"/>
      <c r="CA152" s="89"/>
      <c r="CB152" s="89"/>
      <c r="CC152" s="89"/>
      <c r="CD152" s="89"/>
      <c r="CE152" s="89"/>
      <c r="CF152" s="89"/>
      <c r="CG152" s="89"/>
      <c r="CH152" s="89"/>
      <c r="CI152" s="89"/>
      <c r="CJ152" s="89"/>
      <c r="CK152" s="89"/>
      <c r="CL152" s="89"/>
      <c r="CM152" s="89"/>
      <c r="CN152" s="89"/>
      <c r="CO152" s="89"/>
      <c r="CP152" s="89"/>
      <c r="CQ152" s="89"/>
      <c r="CR152" s="89"/>
      <c r="CS152" s="89"/>
      <c r="CT152" s="89"/>
      <c r="CU152" s="89"/>
      <c r="CV152" s="89"/>
      <c r="CW152" s="89"/>
      <c r="CX152" s="89"/>
      <c r="CY152" s="89"/>
      <c r="CZ152" s="89"/>
      <c r="DA152" s="89"/>
      <c r="DB152" s="89"/>
      <c r="DC152" s="89"/>
      <c r="DD152" s="89"/>
      <c r="DE152" s="89"/>
      <c r="DF152" s="89"/>
      <c r="DG152" s="89"/>
      <c r="DH152" s="89"/>
      <c r="DI152" s="89"/>
      <c r="DJ152" s="89"/>
      <c r="DK152" s="89"/>
      <c r="DL152" s="89"/>
      <c r="DM152" s="89"/>
      <c r="DN152" s="89"/>
      <c r="DO152" s="89"/>
      <c r="DP152" s="89"/>
      <c r="DQ152" s="89"/>
      <c r="DR152" s="89"/>
      <c r="DS152" s="89"/>
      <c r="DT152" s="89"/>
      <c r="DU152" s="89"/>
      <c r="DV152" s="89"/>
      <c r="DW152" s="89"/>
      <c r="DX152" s="89"/>
      <c r="DY152" s="89"/>
      <c r="DZ152" s="89"/>
      <c r="EA152" s="89"/>
      <c r="EB152" s="89"/>
      <c r="EC152" s="89"/>
      <c r="ED152" s="89"/>
      <c r="EE152" s="89"/>
      <c r="EF152" s="89"/>
      <c r="EG152" s="89"/>
      <c r="EH152" s="89"/>
      <c r="EI152" s="89"/>
      <c r="EJ152" s="89"/>
      <c r="EK152" s="89"/>
      <c r="EL152" s="89"/>
      <c r="EM152" s="89"/>
      <c r="EN152" s="89"/>
      <c r="EO152" s="89"/>
      <c r="EP152" s="89"/>
      <c r="EQ152" s="89"/>
      <c r="ER152" s="89"/>
      <c r="ES152" s="89"/>
      <c r="ET152" s="89"/>
      <c r="EU152" s="89"/>
      <c r="EV152" s="89"/>
      <c r="EW152" s="89"/>
      <c r="EX152" s="89"/>
      <c r="EY152" s="89"/>
      <c r="EZ152" s="89"/>
      <c r="FA152" s="89"/>
      <c r="FB152" s="89"/>
      <c r="FC152" s="89"/>
      <c r="FD152" s="89"/>
      <c r="FE152" s="89"/>
      <c r="FF152" s="89"/>
      <c r="FG152" s="89"/>
      <c r="FH152" s="89"/>
      <c r="FI152" s="89"/>
      <c r="FJ152" s="89"/>
      <c r="FK152" s="89"/>
      <c r="FL152" s="89"/>
      <c r="FM152" s="89"/>
      <c r="FN152" s="89"/>
      <c r="FO152" s="89"/>
      <c r="FP152" s="89"/>
      <c r="FQ152" s="89"/>
      <c r="FR152" s="89"/>
      <c r="FS152" s="89"/>
      <c r="FT152" s="89"/>
      <c r="FU152" s="89"/>
      <c r="FV152" s="89"/>
      <c r="FW152" s="89"/>
      <c r="FX152" s="89"/>
      <c r="FY152" s="89"/>
      <c r="FZ152" s="89"/>
      <c r="GA152" s="89"/>
      <c r="GB152" s="89"/>
      <c r="GC152" s="89"/>
      <c r="GD152" s="89"/>
      <c r="GE152" s="89"/>
      <c r="GF152" s="89"/>
      <c r="GG152" s="89"/>
      <c r="GH152" s="89"/>
      <c r="GI152" s="89"/>
      <c r="GJ152" s="89"/>
      <c r="GK152" s="89"/>
      <c r="GL152" s="89"/>
      <c r="GM152" s="89"/>
      <c r="GN152" s="89"/>
      <c r="GO152" s="89"/>
      <c r="GP152" s="89"/>
      <c r="GQ152" s="89"/>
      <c r="GR152" s="89"/>
      <c r="GS152" s="89"/>
      <c r="GT152" s="89"/>
      <c r="GU152" s="89"/>
      <c r="GV152" s="89"/>
      <c r="GW152" s="89"/>
      <c r="GX152" s="89"/>
      <c r="GY152" s="89"/>
      <c r="GZ152" s="89"/>
      <c r="HA152" s="89"/>
      <c r="HB152" s="89"/>
      <c r="HC152" s="89"/>
      <c r="HD152" s="89"/>
      <c r="HE152" s="89"/>
      <c r="HF152" s="89"/>
      <c r="HG152" s="89"/>
      <c r="HH152" s="89"/>
      <c r="HI152" s="89"/>
      <c r="HJ152" s="89"/>
      <c r="HK152" s="89"/>
      <c r="HL152" s="89"/>
      <c r="HM152" s="89"/>
      <c r="HN152" s="89"/>
      <c r="HO152" s="89"/>
      <c r="HP152" s="89"/>
      <c r="HQ152" s="89"/>
      <c r="HR152" s="89"/>
      <c r="HS152" s="89"/>
      <c r="HT152" s="89"/>
      <c r="HU152" s="89"/>
      <c r="HV152" s="89"/>
      <c r="HW152" s="89"/>
      <c r="HX152" s="89"/>
      <c r="HY152" s="89"/>
      <c r="HZ152" s="89"/>
      <c r="IA152" s="89"/>
      <c r="IB152" s="89"/>
      <c r="IC152" s="89"/>
      <c r="ID152" s="89"/>
      <c r="IE152" s="89"/>
      <c r="IF152" s="89"/>
      <c r="IG152" s="89"/>
      <c r="IH152" s="89"/>
      <c r="II152" s="89"/>
      <c r="IJ152" s="89"/>
      <c r="IK152" s="89"/>
      <c r="IL152" s="89"/>
      <c r="IM152" s="89"/>
      <c r="IN152" s="89"/>
      <c r="IO152" s="89"/>
      <c r="IP152" s="89"/>
      <c r="IQ152" s="89"/>
      <c r="IR152" s="89"/>
      <c r="IS152" s="89"/>
      <c r="IT152" s="89"/>
      <c r="IU152" s="89"/>
      <c r="IV152" s="89"/>
      <c r="IW152" s="89"/>
      <c r="IX152" s="89"/>
      <c r="IY152" s="89"/>
      <c r="IZ152" s="89"/>
      <c r="JA152" s="89"/>
      <c r="JB152" s="89"/>
      <c r="JC152" s="89"/>
      <c r="JD152" s="89"/>
      <c r="JE152" s="89"/>
      <c r="JF152" s="89"/>
      <c r="JG152" s="89"/>
      <c r="JH152" s="89"/>
      <c r="JI152" s="89"/>
      <c r="JJ152" s="89"/>
      <c r="JK152" s="89"/>
      <c r="JL152" s="89"/>
      <c r="JM152" s="89"/>
      <c r="JN152" s="89"/>
      <c r="JO152" s="89"/>
      <c r="JP152" s="89"/>
      <c r="JQ152" s="89"/>
      <c r="JR152" s="89"/>
      <c r="JS152" s="89"/>
      <c r="JT152" s="89"/>
      <c r="JU152" s="89"/>
      <c r="JV152" s="89"/>
      <c r="JW152" s="89"/>
      <c r="JX152" s="89"/>
      <c r="JY152" s="89"/>
      <c r="JZ152" s="89"/>
      <c r="KA152" s="89"/>
      <c r="KB152" s="89"/>
      <c r="KC152" s="89"/>
      <c r="KD152" s="89"/>
      <c r="KE152" s="89"/>
      <c r="KF152" s="89"/>
      <c r="KG152" s="89"/>
      <c r="KH152" s="89"/>
      <c r="KI152" s="89"/>
      <c r="KJ152" s="89"/>
      <c r="KK152" s="89"/>
      <c r="KL152" s="89"/>
      <c r="KM152" s="89"/>
      <c r="KN152" s="89"/>
      <c r="KO152" s="89"/>
      <c r="KP152" s="89"/>
      <c r="KQ152" s="89"/>
      <c r="KR152" s="89"/>
      <c r="KS152" s="89"/>
      <c r="KT152" s="89"/>
      <c r="KU152" s="89"/>
      <c r="KV152" s="89"/>
      <c r="KW152" s="89"/>
      <c r="KX152" s="89"/>
      <c r="KY152" s="89"/>
      <c r="KZ152" s="89"/>
      <c r="LA152" s="89"/>
      <c r="LB152" s="89"/>
      <c r="LC152" s="89"/>
      <c r="LD152" s="89"/>
      <c r="LE152" s="89"/>
      <c r="LF152" s="89"/>
      <c r="LG152" s="89"/>
      <c r="LH152" s="89"/>
      <c r="LI152" s="89"/>
      <c r="LJ152" s="89"/>
      <c r="LK152" s="89"/>
      <c r="LL152" s="89"/>
      <c r="LM152" s="89"/>
      <c r="LN152" s="89"/>
      <c r="LO152" s="89"/>
      <c r="LP152" s="89"/>
      <c r="LQ152" s="89"/>
      <c r="LR152" s="89"/>
      <c r="LS152" s="89"/>
      <c r="LT152" s="89"/>
    </row>
    <row r="153" spans="1:332" s="29" customFormat="1" x14ac:dyDescent="0.35">
      <c r="A153" s="89"/>
      <c r="B153" s="90"/>
      <c r="C153" s="90"/>
      <c r="D153" s="91"/>
      <c r="E153" s="89"/>
      <c r="F153" s="89"/>
      <c r="G153" s="110"/>
      <c r="M153" s="85"/>
      <c r="N153" s="85"/>
      <c r="O153" s="91"/>
      <c r="P153" s="91"/>
      <c r="Q153" s="92"/>
      <c r="R153" s="92"/>
      <c r="S153" s="89"/>
      <c r="T153" s="89"/>
      <c r="U153" s="89"/>
      <c r="V153" s="89"/>
      <c r="Y153" s="89"/>
      <c r="AA153" s="89"/>
      <c r="AB153" s="89"/>
      <c r="AC153" s="89"/>
      <c r="AD153" s="89"/>
      <c r="AE153"/>
      <c r="AF153" s="89"/>
      <c r="AG153" s="89"/>
      <c r="AH153" s="89"/>
      <c r="AI153" s="89"/>
      <c r="AJ153" s="89"/>
      <c r="AK153" s="89"/>
      <c r="AL153" s="89"/>
      <c r="AM153" s="89"/>
      <c r="AN153" s="89"/>
      <c r="AO153" s="89"/>
      <c r="AP153" s="89"/>
      <c r="AQ153" s="89"/>
      <c r="AR153" s="89"/>
      <c r="AS153" s="89"/>
      <c r="AT153" s="89"/>
      <c r="AU153" s="89"/>
      <c r="AV153" s="89"/>
      <c r="AW153" s="89"/>
      <c r="AX153" s="89"/>
      <c r="AY153" s="89"/>
      <c r="AZ153" s="89"/>
      <c r="BA153" s="89"/>
      <c r="BB153" s="89"/>
      <c r="BC153" s="89"/>
      <c r="BD153" s="89"/>
      <c r="BE153" s="89"/>
      <c r="BF153" s="89"/>
      <c r="BG153" s="89"/>
      <c r="BH153" s="89"/>
      <c r="BI153" s="89"/>
      <c r="BJ153" s="89"/>
      <c r="BK153" s="89"/>
      <c r="BL153" s="89"/>
      <c r="BM153" s="89"/>
      <c r="BN153" s="89"/>
      <c r="BO153" s="89"/>
      <c r="BP153" s="89"/>
      <c r="BQ153" s="89"/>
      <c r="BR153" s="89"/>
      <c r="BS153" s="89"/>
      <c r="BT153" s="89"/>
      <c r="BU153" s="89"/>
      <c r="BV153" s="89"/>
      <c r="BW153" s="89"/>
      <c r="BX153" s="89"/>
      <c r="BY153" s="89"/>
      <c r="BZ153" s="89"/>
      <c r="CA153" s="89"/>
      <c r="CB153" s="89"/>
      <c r="CC153" s="89"/>
      <c r="CD153" s="89"/>
      <c r="CE153" s="89"/>
      <c r="CF153" s="89"/>
      <c r="CG153" s="89"/>
      <c r="CH153" s="89"/>
      <c r="CI153" s="89"/>
      <c r="CJ153" s="89"/>
      <c r="CK153" s="89"/>
      <c r="CL153" s="89"/>
      <c r="CM153" s="89"/>
      <c r="CN153" s="89"/>
      <c r="CO153" s="89"/>
      <c r="CP153" s="89"/>
      <c r="CQ153" s="89"/>
      <c r="CR153" s="89"/>
      <c r="CS153" s="89"/>
      <c r="CT153" s="89"/>
      <c r="CU153" s="89"/>
      <c r="CV153" s="89"/>
      <c r="CW153" s="89"/>
      <c r="CX153" s="89"/>
      <c r="CY153" s="89"/>
      <c r="CZ153" s="89"/>
      <c r="DA153" s="89"/>
      <c r="DB153" s="89"/>
      <c r="DC153" s="89"/>
      <c r="DD153" s="89"/>
      <c r="DE153" s="89"/>
      <c r="DF153" s="89"/>
      <c r="DG153" s="89"/>
      <c r="DH153" s="89"/>
      <c r="DI153" s="89"/>
      <c r="DJ153" s="89"/>
      <c r="DK153" s="89"/>
      <c r="DL153" s="89"/>
      <c r="DM153" s="89"/>
      <c r="DN153" s="89"/>
      <c r="DO153" s="89"/>
      <c r="DP153" s="89"/>
      <c r="DQ153" s="89"/>
      <c r="DR153" s="89"/>
      <c r="DS153" s="89"/>
      <c r="DT153" s="89"/>
      <c r="DU153" s="89"/>
      <c r="DV153" s="89"/>
      <c r="DW153" s="89"/>
      <c r="DX153" s="89"/>
      <c r="DY153" s="89"/>
      <c r="DZ153" s="89"/>
      <c r="EA153" s="89"/>
      <c r="EB153" s="89"/>
      <c r="EC153" s="89"/>
      <c r="ED153" s="89"/>
      <c r="EE153" s="89"/>
      <c r="EF153" s="89"/>
      <c r="EG153" s="89"/>
      <c r="EH153" s="89"/>
      <c r="EI153" s="89"/>
      <c r="EJ153" s="89"/>
      <c r="EK153" s="89"/>
      <c r="EL153" s="89"/>
      <c r="EM153" s="89"/>
      <c r="EN153" s="89"/>
      <c r="EO153" s="89"/>
      <c r="EP153" s="89"/>
      <c r="EQ153" s="89"/>
      <c r="ER153" s="89"/>
      <c r="ES153" s="89"/>
      <c r="ET153" s="89"/>
      <c r="EU153" s="89"/>
      <c r="EV153" s="89"/>
      <c r="EW153" s="89"/>
      <c r="EX153" s="89"/>
      <c r="EY153" s="89"/>
      <c r="EZ153" s="89"/>
      <c r="FA153" s="89"/>
      <c r="FB153" s="89"/>
      <c r="FC153" s="89"/>
      <c r="FD153" s="89"/>
      <c r="FE153" s="89"/>
      <c r="FF153" s="89"/>
      <c r="FG153" s="89"/>
      <c r="FH153" s="89"/>
      <c r="FI153" s="89"/>
      <c r="FJ153" s="89"/>
      <c r="FK153" s="89"/>
      <c r="FL153" s="89"/>
      <c r="FM153" s="89"/>
      <c r="FN153" s="89"/>
      <c r="FO153" s="89"/>
      <c r="FP153" s="89"/>
      <c r="FQ153" s="89"/>
      <c r="FR153" s="89"/>
      <c r="FS153" s="89"/>
      <c r="FT153" s="89"/>
      <c r="FU153" s="89"/>
      <c r="FV153" s="89"/>
      <c r="FW153" s="89"/>
      <c r="FX153" s="89"/>
      <c r="FY153" s="89"/>
      <c r="FZ153" s="89"/>
      <c r="GA153" s="89"/>
      <c r="GB153" s="89"/>
      <c r="GC153" s="89"/>
      <c r="GD153" s="89"/>
      <c r="GE153" s="89"/>
      <c r="GF153" s="89"/>
      <c r="GG153" s="89"/>
      <c r="GH153" s="89"/>
      <c r="GI153" s="89"/>
      <c r="GJ153" s="89"/>
      <c r="GK153" s="89"/>
      <c r="GL153" s="89"/>
      <c r="GM153" s="89"/>
      <c r="GN153" s="89"/>
      <c r="GO153" s="89"/>
      <c r="GP153" s="89"/>
      <c r="GQ153" s="89"/>
      <c r="GR153" s="89"/>
      <c r="GS153" s="89"/>
      <c r="GT153" s="89"/>
      <c r="GU153" s="89"/>
      <c r="GV153" s="89"/>
      <c r="GW153" s="89"/>
      <c r="GX153" s="89"/>
      <c r="GY153" s="89"/>
      <c r="GZ153" s="89"/>
      <c r="HA153" s="89"/>
      <c r="HB153" s="89"/>
      <c r="HC153" s="89"/>
      <c r="HD153" s="89"/>
      <c r="HE153" s="89"/>
      <c r="HF153" s="89"/>
      <c r="HG153" s="89"/>
      <c r="HH153" s="89"/>
      <c r="HI153" s="89"/>
      <c r="HJ153" s="89"/>
      <c r="HK153" s="89"/>
      <c r="HL153" s="89"/>
      <c r="HM153" s="89"/>
      <c r="HN153" s="89"/>
      <c r="HO153" s="89"/>
      <c r="HP153" s="89"/>
      <c r="HQ153" s="89"/>
      <c r="HR153" s="89"/>
      <c r="HS153" s="89"/>
      <c r="HT153" s="89"/>
      <c r="HU153" s="89"/>
      <c r="HV153" s="89"/>
      <c r="HW153" s="89"/>
      <c r="HX153" s="89"/>
      <c r="HY153" s="89"/>
      <c r="HZ153" s="89"/>
      <c r="IA153" s="89"/>
      <c r="IB153" s="89"/>
      <c r="IC153" s="89"/>
      <c r="ID153" s="89"/>
      <c r="IE153" s="89"/>
      <c r="IF153" s="89"/>
      <c r="IG153" s="89"/>
      <c r="IH153" s="89"/>
      <c r="II153" s="89"/>
      <c r="IJ153" s="89"/>
      <c r="IK153" s="89"/>
      <c r="IL153" s="89"/>
      <c r="IM153" s="89"/>
      <c r="IN153" s="89"/>
      <c r="IO153" s="89"/>
      <c r="IP153" s="89"/>
      <c r="IQ153" s="89"/>
      <c r="IR153" s="89"/>
      <c r="IS153" s="89"/>
      <c r="IT153" s="89"/>
      <c r="IU153" s="89"/>
      <c r="IV153" s="89"/>
      <c r="IW153" s="89"/>
      <c r="IX153" s="89"/>
      <c r="IY153" s="89"/>
      <c r="IZ153" s="89"/>
      <c r="JA153" s="89"/>
      <c r="JB153" s="89"/>
      <c r="JC153" s="89"/>
      <c r="JD153" s="89"/>
      <c r="JE153" s="89"/>
      <c r="JF153" s="89"/>
      <c r="JG153" s="89"/>
      <c r="JH153" s="89"/>
      <c r="JI153" s="89"/>
      <c r="JJ153" s="89"/>
      <c r="JK153" s="89"/>
      <c r="JL153" s="89"/>
      <c r="JM153" s="89"/>
      <c r="JN153" s="89"/>
      <c r="JO153" s="89"/>
      <c r="JP153" s="89"/>
      <c r="JQ153" s="89"/>
      <c r="JR153" s="89"/>
      <c r="JS153" s="89"/>
      <c r="JT153" s="89"/>
      <c r="JU153" s="89"/>
      <c r="JV153" s="89"/>
      <c r="JW153" s="89"/>
      <c r="JX153" s="89"/>
      <c r="JY153" s="89"/>
      <c r="JZ153" s="89"/>
      <c r="KA153" s="89"/>
      <c r="KB153" s="89"/>
      <c r="KC153" s="89"/>
      <c r="KD153" s="89"/>
      <c r="KE153" s="89"/>
      <c r="KF153" s="89"/>
      <c r="KG153" s="89"/>
      <c r="KH153" s="89"/>
      <c r="KI153" s="89"/>
      <c r="KJ153" s="89"/>
      <c r="KK153" s="89"/>
      <c r="KL153" s="89"/>
      <c r="KM153" s="89"/>
      <c r="KN153" s="89"/>
      <c r="KO153" s="89"/>
      <c r="KP153" s="89"/>
      <c r="KQ153" s="89"/>
      <c r="KR153" s="89"/>
      <c r="KS153" s="89"/>
      <c r="KT153" s="89"/>
      <c r="KU153" s="89"/>
      <c r="KV153" s="89"/>
      <c r="KW153" s="89"/>
      <c r="KX153" s="89"/>
      <c r="KY153" s="89"/>
      <c r="KZ153" s="89"/>
      <c r="LA153" s="89"/>
      <c r="LB153" s="89"/>
      <c r="LC153" s="89"/>
      <c r="LD153" s="89"/>
      <c r="LE153" s="89"/>
      <c r="LF153" s="89"/>
      <c r="LG153" s="89"/>
      <c r="LH153" s="89"/>
      <c r="LI153" s="89"/>
      <c r="LJ153" s="89"/>
      <c r="LK153" s="89"/>
      <c r="LL153" s="89"/>
      <c r="LM153" s="89"/>
      <c r="LN153" s="89"/>
      <c r="LO153" s="89"/>
      <c r="LP153" s="89"/>
      <c r="LQ153" s="89"/>
      <c r="LR153" s="89"/>
      <c r="LS153" s="89"/>
      <c r="LT153" s="89"/>
    </row>
    <row r="154" spans="1:332" s="29" customFormat="1" x14ac:dyDescent="0.35">
      <c r="A154" s="89"/>
      <c r="B154" s="90"/>
      <c r="C154" s="90"/>
      <c r="D154" s="91"/>
      <c r="E154" s="89"/>
      <c r="F154" s="89"/>
      <c r="G154" s="110"/>
      <c r="M154" s="85"/>
      <c r="N154" s="85"/>
      <c r="O154" s="91"/>
      <c r="P154" s="91"/>
      <c r="Q154" s="92"/>
      <c r="R154" s="92"/>
      <c r="S154" s="89"/>
      <c r="T154" s="89"/>
      <c r="U154" s="89"/>
      <c r="V154" s="89"/>
      <c r="Y154" s="89"/>
      <c r="AA154" s="89"/>
      <c r="AB154" s="89"/>
      <c r="AC154" s="89"/>
      <c r="AD154" s="89"/>
      <c r="AE154"/>
      <c r="AF154" s="89"/>
      <c r="AG154" s="89"/>
      <c r="AH154" s="89"/>
      <c r="AI154" s="89"/>
      <c r="AJ154" s="89"/>
      <c r="AK154" s="89"/>
      <c r="AL154" s="89"/>
      <c r="AM154" s="89"/>
      <c r="AN154" s="89"/>
      <c r="AO154" s="89"/>
      <c r="AP154" s="89"/>
      <c r="AQ154" s="89"/>
      <c r="AR154" s="89"/>
      <c r="AS154" s="89"/>
      <c r="AT154" s="89"/>
      <c r="AU154" s="89"/>
      <c r="AV154" s="89"/>
      <c r="AW154" s="89"/>
      <c r="AX154" s="89"/>
      <c r="AY154" s="89"/>
      <c r="AZ154" s="89"/>
      <c r="BA154" s="89"/>
      <c r="BB154" s="89"/>
      <c r="BC154" s="89"/>
      <c r="BD154" s="89"/>
      <c r="BE154" s="89"/>
      <c r="BF154" s="89"/>
      <c r="BG154" s="89"/>
      <c r="BH154" s="89"/>
      <c r="BI154" s="89"/>
      <c r="BJ154" s="89"/>
      <c r="BK154" s="89"/>
      <c r="BL154" s="89"/>
      <c r="BM154" s="89"/>
      <c r="BN154" s="89"/>
      <c r="BO154" s="89"/>
      <c r="BP154" s="89"/>
      <c r="BQ154" s="89"/>
      <c r="BR154" s="89"/>
      <c r="BS154" s="89"/>
      <c r="BT154" s="89"/>
      <c r="BU154" s="89"/>
      <c r="BV154" s="89"/>
      <c r="BW154" s="89"/>
      <c r="BX154" s="89"/>
      <c r="BY154" s="89"/>
      <c r="BZ154" s="89"/>
      <c r="CA154" s="89"/>
      <c r="CB154" s="89"/>
      <c r="CC154" s="89"/>
      <c r="CD154" s="89"/>
      <c r="CE154" s="89"/>
      <c r="CF154" s="89"/>
      <c r="CG154" s="89"/>
      <c r="CH154" s="89"/>
      <c r="CI154" s="89"/>
      <c r="CJ154" s="89"/>
      <c r="CK154" s="89"/>
      <c r="CL154" s="89"/>
      <c r="CM154" s="89"/>
      <c r="CN154" s="89"/>
      <c r="CO154" s="89"/>
      <c r="CP154" s="89"/>
      <c r="CQ154" s="89"/>
      <c r="CR154" s="89"/>
      <c r="CS154" s="89"/>
      <c r="CT154" s="89"/>
      <c r="CU154" s="89"/>
      <c r="CV154" s="89"/>
      <c r="CW154" s="89"/>
      <c r="CX154" s="89"/>
      <c r="CY154" s="89"/>
      <c r="CZ154" s="89"/>
      <c r="DA154" s="89"/>
      <c r="DB154" s="89"/>
      <c r="DC154" s="89"/>
      <c r="DD154" s="89"/>
      <c r="DE154" s="89"/>
      <c r="DF154" s="89"/>
      <c r="DG154" s="89"/>
      <c r="DH154" s="89"/>
      <c r="DI154" s="89"/>
      <c r="DJ154" s="89"/>
      <c r="DK154" s="89"/>
      <c r="DL154" s="89"/>
      <c r="DM154" s="89"/>
      <c r="DN154" s="89"/>
      <c r="DO154" s="89"/>
      <c r="DP154" s="89"/>
      <c r="DQ154" s="89"/>
      <c r="DR154" s="89"/>
      <c r="DS154" s="89"/>
      <c r="DT154" s="89"/>
      <c r="DU154" s="89"/>
      <c r="DV154" s="89"/>
      <c r="DW154" s="89"/>
      <c r="DX154" s="89"/>
      <c r="DY154" s="89"/>
      <c r="DZ154" s="89"/>
      <c r="EA154" s="89"/>
      <c r="EB154" s="89"/>
      <c r="EC154" s="89"/>
      <c r="ED154" s="89"/>
      <c r="EE154" s="89"/>
      <c r="EF154" s="89"/>
      <c r="EG154" s="89"/>
      <c r="EH154" s="89"/>
      <c r="EI154" s="89"/>
      <c r="EJ154" s="89"/>
      <c r="EK154" s="89"/>
      <c r="EL154" s="89"/>
      <c r="EM154" s="89"/>
      <c r="EN154" s="89"/>
      <c r="EO154" s="89"/>
      <c r="EP154" s="89"/>
      <c r="EQ154" s="89"/>
      <c r="ER154" s="89"/>
      <c r="ES154" s="89"/>
      <c r="ET154" s="89"/>
      <c r="EU154" s="89"/>
      <c r="EV154" s="89"/>
      <c r="EW154" s="89"/>
      <c r="EX154" s="89"/>
      <c r="EY154" s="89"/>
      <c r="EZ154" s="89"/>
      <c r="FA154" s="89"/>
      <c r="FB154" s="89"/>
      <c r="FC154" s="89"/>
      <c r="FD154" s="89"/>
      <c r="FE154" s="89"/>
      <c r="FF154" s="89"/>
      <c r="FG154" s="89"/>
      <c r="FH154" s="89"/>
      <c r="FI154" s="89"/>
      <c r="FJ154" s="89"/>
      <c r="FK154" s="89"/>
      <c r="FL154" s="89"/>
      <c r="FM154" s="89"/>
      <c r="FN154" s="89"/>
      <c r="FO154" s="89"/>
      <c r="FP154" s="89"/>
      <c r="FQ154" s="89"/>
      <c r="FR154" s="89"/>
      <c r="FS154" s="89"/>
      <c r="FT154" s="89"/>
      <c r="FU154" s="89"/>
      <c r="FV154" s="89"/>
      <c r="FW154" s="89"/>
      <c r="FX154" s="89"/>
      <c r="FY154" s="89"/>
      <c r="FZ154" s="89"/>
      <c r="GA154" s="89"/>
      <c r="GB154" s="89"/>
      <c r="GC154" s="89"/>
      <c r="GD154" s="89"/>
      <c r="GE154" s="89"/>
      <c r="GF154" s="89"/>
      <c r="GG154" s="89"/>
      <c r="GH154" s="89"/>
      <c r="GI154" s="89"/>
      <c r="GJ154" s="89"/>
      <c r="GK154" s="89"/>
      <c r="GL154" s="89"/>
      <c r="GM154" s="89"/>
      <c r="GN154" s="89"/>
      <c r="GO154" s="89"/>
      <c r="GP154" s="89"/>
      <c r="GQ154" s="89"/>
      <c r="GR154" s="89"/>
      <c r="GS154" s="89"/>
      <c r="GT154" s="89"/>
      <c r="GU154" s="89"/>
      <c r="GV154" s="89"/>
      <c r="GW154" s="89"/>
      <c r="GX154" s="89"/>
      <c r="GY154" s="89"/>
      <c r="GZ154" s="89"/>
      <c r="HA154" s="89"/>
      <c r="HB154" s="89"/>
      <c r="HC154" s="89"/>
      <c r="HD154" s="89"/>
      <c r="HE154" s="89"/>
      <c r="HF154" s="89"/>
      <c r="HG154" s="89"/>
      <c r="HH154" s="89"/>
      <c r="HI154" s="89"/>
      <c r="HJ154" s="89"/>
      <c r="HK154" s="89"/>
      <c r="HL154" s="89"/>
      <c r="HM154" s="89"/>
      <c r="HN154" s="89"/>
      <c r="HO154" s="89"/>
      <c r="HP154" s="89"/>
      <c r="HQ154" s="89"/>
      <c r="HR154" s="89"/>
      <c r="HS154" s="89"/>
      <c r="HT154" s="89"/>
      <c r="HU154" s="89"/>
      <c r="HV154" s="89"/>
      <c r="HW154" s="89"/>
      <c r="HX154" s="89"/>
      <c r="HY154" s="89"/>
      <c r="HZ154" s="89"/>
      <c r="IA154" s="89"/>
      <c r="IB154" s="89"/>
      <c r="IC154" s="89"/>
      <c r="ID154" s="89"/>
      <c r="IE154" s="89"/>
      <c r="IF154" s="89"/>
      <c r="IG154" s="89"/>
      <c r="IH154" s="89"/>
      <c r="II154" s="89"/>
      <c r="IJ154" s="89"/>
      <c r="IK154" s="89"/>
      <c r="IL154" s="89"/>
      <c r="IM154" s="89"/>
      <c r="IN154" s="89"/>
      <c r="IO154" s="89"/>
      <c r="IP154" s="89"/>
      <c r="IQ154" s="89"/>
      <c r="IR154" s="89"/>
      <c r="IS154" s="89"/>
      <c r="IT154" s="89"/>
      <c r="IU154" s="89"/>
      <c r="IV154" s="89"/>
      <c r="IW154" s="89"/>
      <c r="IX154" s="89"/>
      <c r="IY154" s="89"/>
      <c r="IZ154" s="89"/>
      <c r="JA154" s="89"/>
      <c r="JB154" s="89"/>
      <c r="JC154" s="89"/>
      <c r="JD154" s="89"/>
      <c r="JE154" s="89"/>
      <c r="JF154" s="89"/>
      <c r="JG154" s="89"/>
      <c r="JH154" s="89"/>
      <c r="JI154" s="89"/>
      <c r="JJ154" s="89"/>
      <c r="JK154" s="89"/>
      <c r="JL154" s="89"/>
      <c r="JM154" s="89"/>
      <c r="JN154" s="89"/>
      <c r="JO154" s="89"/>
      <c r="JP154" s="89"/>
      <c r="JQ154" s="89"/>
      <c r="JR154" s="89"/>
      <c r="JS154" s="89"/>
      <c r="JT154" s="89"/>
      <c r="JU154" s="89"/>
      <c r="JV154" s="89"/>
      <c r="JW154" s="89"/>
      <c r="JX154" s="89"/>
      <c r="JY154" s="89"/>
      <c r="JZ154" s="89"/>
      <c r="KA154" s="89"/>
      <c r="KB154" s="89"/>
      <c r="KC154" s="89"/>
      <c r="KD154" s="89"/>
      <c r="KE154" s="89"/>
      <c r="KF154" s="89"/>
      <c r="KG154" s="89"/>
      <c r="KH154" s="89"/>
      <c r="KI154" s="89"/>
      <c r="KJ154" s="89"/>
      <c r="KK154" s="89"/>
      <c r="KL154" s="89"/>
      <c r="KM154" s="89"/>
      <c r="KN154" s="89"/>
      <c r="KO154" s="89"/>
      <c r="KP154" s="89"/>
      <c r="KQ154" s="89"/>
      <c r="KR154" s="89"/>
      <c r="KS154" s="89"/>
      <c r="KT154" s="89"/>
      <c r="KU154" s="89"/>
      <c r="KV154" s="89"/>
      <c r="KW154" s="89"/>
      <c r="KX154" s="89"/>
      <c r="KY154" s="89"/>
      <c r="KZ154" s="89"/>
      <c r="LA154" s="89"/>
      <c r="LB154" s="89"/>
      <c r="LC154" s="89"/>
      <c r="LD154" s="89"/>
      <c r="LE154" s="89"/>
      <c r="LF154" s="89"/>
      <c r="LG154" s="89"/>
      <c r="LH154" s="89"/>
      <c r="LI154" s="89"/>
      <c r="LJ154" s="89"/>
      <c r="LK154" s="89"/>
      <c r="LL154" s="89"/>
      <c r="LM154" s="89"/>
      <c r="LN154" s="89"/>
      <c r="LO154" s="89"/>
      <c r="LP154" s="89"/>
      <c r="LQ154" s="89"/>
      <c r="LR154" s="89"/>
      <c r="LS154" s="89"/>
      <c r="LT154" s="89"/>
    </row>
    <row r="155" spans="1:332" s="29" customFormat="1" x14ac:dyDescent="0.35">
      <c r="A155" s="89"/>
      <c r="B155" s="90"/>
      <c r="C155" s="90"/>
      <c r="D155" s="91"/>
      <c r="E155" s="89"/>
      <c r="F155" s="89"/>
      <c r="G155" s="110"/>
      <c r="M155" s="85"/>
      <c r="N155" s="85"/>
      <c r="O155" s="91"/>
      <c r="P155" s="91"/>
      <c r="Q155" s="92"/>
      <c r="R155" s="92"/>
      <c r="S155" s="89"/>
      <c r="T155" s="89"/>
      <c r="U155" s="89"/>
      <c r="V155" s="89"/>
      <c r="Y155" s="89"/>
      <c r="AA155" s="89"/>
      <c r="AB155" s="89"/>
      <c r="AC155" s="89"/>
      <c r="AD155" s="89"/>
      <c r="AE155"/>
      <c r="AF155" s="89"/>
      <c r="AG155" s="89"/>
      <c r="AH155" s="89"/>
      <c r="AI155" s="89"/>
      <c r="AJ155" s="89"/>
      <c r="AK155" s="89"/>
      <c r="AL155" s="89"/>
      <c r="AM155" s="89"/>
      <c r="AN155" s="89"/>
      <c r="AO155" s="89"/>
      <c r="AP155" s="89"/>
      <c r="AQ155" s="89"/>
      <c r="AR155" s="89"/>
      <c r="AS155" s="89"/>
      <c r="AT155" s="89"/>
      <c r="AU155" s="89"/>
      <c r="AV155" s="89"/>
      <c r="AW155" s="89"/>
      <c r="AX155" s="89"/>
      <c r="AY155" s="89"/>
      <c r="AZ155" s="89"/>
      <c r="BA155" s="89"/>
      <c r="BB155" s="89"/>
      <c r="BC155" s="89"/>
      <c r="BD155" s="89"/>
      <c r="BE155" s="89"/>
      <c r="BF155" s="89"/>
      <c r="BG155" s="89"/>
      <c r="BH155" s="89"/>
      <c r="BI155" s="89"/>
      <c r="BJ155" s="89"/>
      <c r="BK155" s="89"/>
      <c r="BL155" s="89"/>
      <c r="BM155" s="89"/>
      <c r="BN155" s="89"/>
      <c r="BO155" s="89"/>
      <c r="BP155" s="89"/>
      <c r="BQ155" s="89"/>
      <c r="BR155" s="89"/>
      <c r="BS155" s="89"/>
      <c r="BT155" s="89"/>
      <c r="BU155" s="89"/>
      <c r="BV155" s="89"/>
      <c r="BW155" s="89"/>
      <c r="BX155" s="89"/>
      <c r="BY155" s="89"/>
      <c r="BZ155" s="89"/>
      <c r="CA155" s="89"/>
      <c r="CB155" s="89"/>
      <c r="CC155" s="89"/>
      <c r="CD155" s="89"/>
      <c r="CE155" s="89"/>
      <c r="CF155" s="89"/>
      <c r="CG155" s="89"/>
      <c r="CH155" s="89"/>
      <c r="CI155" s="89"/>
      <c r="CJ155" s="89"/>
      <c r="CK155" s="89"/>
      <c r="CL155" s="89"/>
      <c r="CM155" s="89"/>
      <c r="CN155" s="89"/>
      <c r="CO155" s="89"/>
      <c r="CP155" s="89"/>
      <c r="CQ155" s="89"/>
      <c r="CR155" s="89"/>
      <c r="CS155" s="89"/>
      <c r="CT155" s="89"/>
      <c r="CU155" s="89"/>
      <c r="CV155" s="89"/>
      <c r="CW155" s="89"/>
      <c r="CX155" s="89"/>
      <c r="CY155" s="89"/>
      <c r="CZ155" s="89"/>
      <c r="DA155" s="89"/>
      <c r="DB155" s="89"/>
      <c r="DC155" s="89"/>
      <c r="DD155" s="89"/>
      <c r="DE155" s="89"/>
      <c r="DF155" s="89"/>
      <c r="DG155" s="89"/>
      <c r="DH155" s="89"/>
      <c r="DI155" s="89"/>
      <c r="DJ155" s="89"/>
      <c r="DK155" s="89"/>
      <c r="DL155" s="89"/>
      <c r="DM155" s="89"/>
      <c r="DN155" s="89"/>
      <c r="DO155" s="89"/>
      <c r="DP155" s="89"/>
      <c r="DQ155" s="89"/>
      <c r="DR155" s="89"/>
      <c r="DS155" s="89"/>
      <c r="DT155" s="89"/>
      <c r="DU155" s="89"/>
      <c r="DV155" s="89"/>
      <c r="DW155" s="89"/>
      <c r="DX155" s="89"/>
      <c r="DY155" s="89"/>
      <c r="DZ155" s="89"/>
      <c r="EA155" s="89"/>
      <c r="EB155" s="89"/>
      <c r="EC155" s="89"/>
      <c r="ED155" s="89"/>
      <c r="EE155" s="89"/>
      <c r="EF155" s="89"/>
      <c r="EG155" s="89"/>
      <c r="EH155" s="89"/>
      <c r="EI155" s="89"/>
      <c r="EJ155" s="89"/>
      <c r="EK155" s="89"/>
      <c r="EL155" s="89"/>
      <c r="EM155" s="89"/>
      <c r="EN155" s="89"/>
      <c r="EO155" s="89"/>
      <c r="EP155" s="89"/>
      <c r="EQ155" s="89"/>
      <c r="ER155" s="89"/>
      <c r="ES155" s="89"/>
      <c r="ET155" s="89"/>
      <c r="EU155" s="89"/>
      <c r="EV155" s="89"/>
      <c r="EW155" s="89"/>
      <c r="EX155" s="89"/>
      <c r="EY155" s="89"/>
      <c r="EZ155" s="89"/>
      <c r="FA155" s="89"/>
      <c r="FB155" s="89"/>
      <c r="FC155" s="89"/>
      <c r="FD155" s="89"/>
      <c r="FE155" s="89"/>
      <c r="FF155" s="89"/>
      <c r="FG155" s="89"/>
      <c r="FH155" s="89"/>
      <c r="FI155" s="89"/>
      <c r="FJ155" s="89"/>
      <c r="FK155" s="89"/>
      <c r="FL155" s="89"/>
      <c r="FM155" s="89"/>
      <c r="FN155" s="89"/>
      <c r="FO155" s="89"/>
      <c r="FP155" s="89"/>
      <c r="FQ155" s="89"/>
      <c r="FR155" s="89"/>
      <c r="FS155" s="89"/>
      <c r="FT155" s="89"/>
      <c r="FU155" s="89"/>
      <c r="FV155" s="89"/>
      <c r="FW155" s="89"/>
      <c r="FX155" s="89"/>
      <c r="FY155" s="89"/>
      <c r="FZ155" s="89"/>
      <c r="GA155" s="89"/>
      <c r="GB155" s="89"/>
      <c r="GC155" s="89"/>
      <c r="GD155" s="89"/>
      <c r="GE155" s="89"/>
      <c r="GF155" s="89"/>
      <c r="GG155" s="89"/>
      <c r="GH155" s="89"/>
      <c r="GI155" s="89"/>
      <c r="GJ155" s="89"/>
      <c r="GK155" s="89"/>
      <c r="GL155" s="89"/>
      <c r="GM155" s="89"/>
      <c r="GN155" s="89"/>
      <c r="GO155" s="89"/>
      <c r="GP155" s="89"/>
      <c r="GQ155" s="89"/>
      <c r="GR155" s="89"/>
      <c r="GS155" s="89"/>
      <c r="GT155" s="89"/>
      <c r="GU155" s="89"/>
      <c r="GV155" s="89"/>
      <c r="GW155" s="89"/>
      <c r="GX155" s="89"/>
      <c r="GY155" s="89"/>
      <c r="GZ155" s="89"/>
      <c r="HA155" s="89"/>
      <c r="HB155" s="89"/>
      <c r="HC155" s="89"/>
      <c r="HD155" s="89"/>
      <c r="HE155" s="89"/>
      <c r="HF155" s="89"/>
      <c r="HG155" s="89"/>
      <c r="HH155" s="89"/>
      <c r="HI155" s="89"/>
      <c r="HJ155" s="89"/>
      <c r="HK155" s="89"/>
      <c r="HL155" s="89"/>
      <c r="HM155" s="89"/>
      <c r="HN155" s="89"/>
      <c r="HO155" s="89"/>
      <c r="HP155" s="89"/>
      <c r="HQ155" s="89"/>
      <c r="HR155" s="89"/>
      <c r="HS155" s="89"/>
      <c r="HT155" s="89"/>
      <c r="HU155" s="89"/>
      <c r="HV155" s="89"/>
      <c r="HW155" s="89"/>
      <c r="HX155" s="89"/>
      <c r="HY155" s="89"/>
      <c r="HZ155" s="89"/>
      <c r="IA155" s="89"/>
      <c r="IB155" s="89"/>
      <c r="IC155" s="89"/>
      <c r="ID155" s="89"/>
      <c r="IE155" s="89"/>
      <c r="IF155" s="89"/>
      <c r="IG155" s="89"/>
      <c r="IH155" s="89"/>
      <c r="II155" s="89"/>
      <c r="IJ155" s="89"/>
      <c r="IK155" s="89"/>
      <c r="IL155" s="89"/>
      <c r="IM155" s="89"/>
      <c r="IN155" s="89"/>
      <c r="IO155" s="89"/>
      <c r="IP155" s="89"/>
      <c r="IQ155" s="89"/>
      <c r="IR155" s="89"/>
      <c r="IS155" s="89"/>
      <c r="IT155" s="89"/>
      <c r="IU155" s="89"/>
      <c r="IV155" s="89"/>
      <c r="IW155" s="89"/>
      <c r="IX155" s="89"/>
      <c r="IY155" s="89"/>
      <c r="IZ155" s="89"/>
      <c r="JA155" s="89"/>
      <c r="JB155" s="89"/>
      <c r="JC155" s="89"/>
      <c r="JD155" s="89"/>
      <c r="JE155" s="89"/>
      <c r="JF155" s="89"/>
      <c r="JG155" s="89"/>
      <c r="JH155" s="89"/>
      <c r="JI155" s="89"/>
      <c r="JJ155" s="89"/>
      <c r="JK155" s="89"/>
      <c r="JL155" s="89"/>
      <c r="JM155" s="89"/>
      <c r="JN155" s="89"/>
      <c r="JO155" s="89"/>
      <c r="JP155" s="89"/>
      <c r="JQ155" s="89"/>
      <c r="JR155" s="89"/>
      <c r="JS155" s="89"/>
      <c r="JT155" s="89"/>
      <c r="JU155" s="89"/>
      <c r="JV155" s="89"/>
      <c r="JW155" s="89"/>
      <c r="JX155" s="89"/>
      <c r="JY155" s="89"/>
      <c r="JZ155" s="89"/>
      <c r="KA155" s="89"/>
      <c r="KB155" s="89"/>
      <c r="KC155" s="89"/>
      <c r="KD155" s="89"/>
      <c r="KE155" s="89"/>
      <c r="KF155" s="89"/>
      <c r="KG155" s="89"/>
      <c r="KH155" s="89"/>
      <c r="KI155" s="89"/>
      <c r="KJ155" s="89"/>
      <c r="KK155" s="89"/>
      <c r="KL155" s="89"/>
      <c r="KM155" s="89"/>
      <c r="KN155" s="89"/>
      <c r="KO155" s="89"/>
      <c r="KP155" s="89"/>
      <c r="KQ155" s="89"/>
      <c r="KR155" s="89"/>
      <c r="KS155" s="89"/>
      <c r="KT155" s="89"/>
      <c r="KU155" s="89"/>
      <c r="KV155" s="89"/>
      <c r="KW155" s="89"/>
      <c r="KX155" s="89"/>
      <c r="KY155" s="89"/>
      <c r="KZ155" s="89"/>
      <c r="LA155" s="89"/>
      <c r="LB155" s="89"/>
      <c r="LC155" s="89"/>
      <c r="LD155" s="89"/>
      <c r="LE155" s="89"/>
      <c r="LF155" s="89"/>
      <c r="LG155" s="89"/>
      <c r="LH155" s="89"/>
      <c r="LI155" s="89"/>
      <c r="LJ155" s="89"/>
      <c r="LK155" s="89"/>
      <c r="LL155" s="89"/>
      <c r="LM155" s="89"/>
      <c r="LN155" s="89"/>
      <c r="LO155" s="89"/>
      <c r="LP155" s="89"/>
      <c r="LQ155" s="89"/>
      <c r="LR155" s="89"/>
      <c r="LS155" s="89"/>
      <c r="LT155" s="89"/>
    </row>
    <row r="156" spans="1:332" s="29" customFormat="1" x14ac:dyDescent="0.35">
      <c r="A156" s="89"/>
      <c r="B156" s="90"/>
      <c r="C156" s="90"/>
      <c r="D156" s="91"/>
      <c r="E156" s="89"/>
      <c r="F156" s="89"/>
      <c r="G156" s="110"/>
      <c r="M156" s="85"/>
      <c r="N156" s="85"/>
      <c r="O156" s="91"/>
      <c r="P156" s="91"/>
      <c r="Q156" s="92"/>
      <c r="R156" s="92"/>
      <c r="S156" s="89"/>
      <c r="T156" s="89"/>
      <c r="U156" s="89"/>
      <c r="V156" s="89"/>
      <c r="Y156" s="89"/>
      <c r="AA156" s="89"/>
      <c r="AB156" s="89"/>
      <c r="AC156" s="89"/>
      <c r="AD156" s="89"/>
      <c r="AE156"/>
      <c r="AF156" s="89"/>
      <c r="AG156" s="89"/>
      <c r="AH156" s="89"/>
      <c r="AI156" s="89"/>
      <c r="AJ156" s="89"/>
      <c r="AK156" s="89"/>
      <c r="AL156" s="89"/>
      <c r="AM156" s="89"/>
      <c r="AN156" s="89"/>
      <c r="AO156" s="89"/>
      <c r="AP156" s="89"/>
      <c r="AQ156" s="89"/>
      <c r="AR156" s="89"/>
      <c r="AS156" s="89"/>
      <c r="AT156" s="89"/>
      <c r="AU156" s="89"/>
      <c r="AV156" s="89"/>
      <c r="AW156" s="89"/>
      <c r="AX156" s="89"/>
      <c r="AY156" s="89"/>
      <c r="AZ156" s="89"/>
      <c r="BA156" s="89"/>
      <c r="BB156" s="89"/>
      <c r="BC156" s="89"/>
      <c r="BD156" s="89"/>
      <c r="BE156" s="89"/>
      <c r="BF156" s="89"/>
      <c r="BG156" s="89"/>
      <c r="BH156" s="89"/>
      <c r="BI156" s="89"/>
      <c r="BJ156" s="89"/>
      <c r="BK156" s="89"/>
      <c r="BL156" s="89"/>
      <c r="BM156" s="89"/>
      <c r="BN156" s="89"/>
      <c r="BO156" s="89"/>
      <c r="BP156" s="89"/>
      <c r="BQ156" s="89"/>
      <c r="BR156" s="89"/>
      <c r="BS156" s="89"/>
      <c r="BT156" s="89"/>
      <c r="BU156" s="89"/>
      <c r="BV156" s="89"/>
      <c r="BW156" s="89"/>
      <c r="BX156" s="89"/>
      <c r="BY156" s="89"/>
      <c r="BZ156" s="89"/>
      <c r="CA156" s="89"/>
      <c r="CB156" s="89"/>
      <c r="CC156" s="89"/>
      <c r="CD156" s="89"/>
      <c r="CE156" s="89"/>
      <c r="CF156" s="89"/>
      <c r="CG156" s="89"/>
      <c r="CH156" s="89"/>
      <c r="CI156" s="89"/>
      <c r="CJ156" s="89"/>
      <c r="CK156" s="89"/>
      <c r="CL156" s="89"/>
      <c r="CM156" s="89"/>
      <c r="CN156" s="89"/>
      <c r="CO156" s="89"/>
      <c r="CP156" s="89"/>
      <c r="CQ156" s="89"/>
      <c r="CR156" s="89"/>
      <c r="CS156" s="89"/>
      <c r="CT156" s="89"/>
      <c r="CU156" s="89"/>
      <c r="CV156" s="89"/>
      <c r="CW156" s="89"/>
      <c r="CX156" s="89"/>
      <c r="CY156" s="89"/>
      <c r="CZ156" s="89"/>
      <c r="DA156" s="89"/>
      <c r="DB156" s="89"/>
      <c r="DC156" s="89"/>
      <c r="DD156" s="89"/>
      <c r="DE156" s="89"/>
      <c r="DF156" s="89"/>
      <c r="DG156" s="89"/>
      <c r="DH156" s="89"/>
      <c r="DI156" s="89"/>
      <c r="DJ156" s="89"/>
      <c r="DK156" s="89"/>
      <c r="DL156" s="89"/>
      <c r="DM156" s="89"/>
      <c r="DN156" s="89"/>
      <c r="DO156" s="89"/>
      <c r="DP156" s="89"/>
      <c r="DQ156" s="89"/>
      <c r="DR156" s="89"/>
      <c r="DS156" s="89"/>
      <c r="DT156" s="89"/>
      <c r="DU156" s="89"/>
      <c r="DV156" s="89"/>
      <c r="DW156" s="89"/>
      <c r="DX156" s="89"/>
      <c r="DY156" s="89"/>
      <c r="DZ156" s="89"/>
      <c r="EA156" s="89"/>
      <c r="EB156" s="89"/>
      <c r="EC156" s="89"/>
      <c r="ED156" s="89"/>
      <c r="EE156" s="89"/>
      <c r="EF156" s="89"/>
      <c r="EG156" s="89"/>
      <c r="EH156" s="89"/>
      <c r="EI156" s="89"/>
      <c r="EJ156" s="89"/>
      <c r="EK156" s="89"/>
      <c r="EL156" s="89"/>
      <c r="EM156" s="89"/>
      <c r="EN156" s="89"/>
      <c r="EO156" s="89"/>
      <c r="EP156" s="89"/>
      <c r="EQ156" s="89"/>
      <c r="ER156" s="89"/>
      <c r="ES156" s="89"/>
      <c r="ET156" s="89"/>
      <c r="EU156" s="89"/>
      <c r="EV156" s="89"/>
      <c r="EW156" s="89"/>
      <c r="EX156" s="89"/>
      <c r="EY156" s="89"/>
      <c r="EZ156" s="89"/>
      <c r="FA156" s="89"/>
      <c r="FB156" s="89"/>
      <c r="FC156" s="89"/>
      <c r="FD156" s="89"/>
      <c r="FE156" s="89"/>
      <c r="FF156" s="89"/>
      <c r="FG156" s="89"/>
      <c r="FH156" s="89"/>
      <c r="FI156" s="89"/>
      <c r="FJ156" s="89"/>
      <c r="FK156" s="89"/>
      <c r="FL156" s="89"/>
      <c r="FM156" s="89"/>
      <c r="FN156" s="89"/>
      <c r="FO156" s="89"/>
      <c r="FP156" s="89"/>
      <c r="FQ156" s="89"/>
      <c r="FR156" s="89"/>
      <c r="FS156" s="89"/>
      <c r="FT156" s="89"/>
      <c r="FU156" s="89"/>
      <c r="FV156" s="89"/>
      <c r="FW156" s="89"/>
      <c r="FX156" s="89"/>
      <c r="FY156" s="89"/>
      <c r="FZ156" s="89"/>
      <c r="GA156" s="89"/>
      <c r="GB156" s="89"/>
      <c r="GC156" s="89"/>
      <c r="GD156" s="89"/>
      <c r="GE156" s="89"/>
      <c r="GF156" s="89"/>
      <c r="GG156" s="89"/>
      <c r="GH156" s="89"/>
      <c r="GI156" s="89"/>
      <c r="GJ156" s="89"/>
      <c r="GK156" s="89"/>
      <c r="GL156" s="89"/>
      <c r="GM156" s="89"/>
      <c r="GN156" s="89"/>
      <c r="GO156" s="89"/>
      <c r="GP156" s="89"/>
      <c r="GQ156" s="89"/>
      <c r="GR156" s="89"/>
      <c r="GS156" s="89"/>
      <c r="GT156" s="89"/>
      <c r="GU156" s="89"/>
      <c r="GV156" s="89"/>
      <c r="GW156" s="89"/>
      <c r="GX156" s="89"/>
      <c r="GY156" s="89"/>
      <c r="GZ156" s="89"/>
      <c r="HA156" s="89"/>
      <c r="HB156" s="89"/>
      <c r="HC156" s="89"/>
      <c r="HD156" s="89"/>
      <c r="HE156" s="89"/>
      <c r="HF156" s="89"/>
      <c r="HG156" s="89"/>
      <c r="HH156" s="89"/>
      <c r="HI156" s="89"/>
      <c r="HJ156" s="89"/>
      <c r="HK156" s="89"/>
      <c r="HL156" s="89"/>
      <c r="HM156" s="89"/>
      <c r="HN156" s="89"/>
      <c r="HO156" s="89"/>
      <c r="HP156" s="89"/>
      <c r="HQ156" s="89"/>
      <c r="HR156" s="89"/>
      <c r="HS156" s="89"/>
      <c r="HT156" s="89"/>
      <c r="HU156" s="89"/>
      <c r="HV156" s="89"/>
      <c r="HW156" s="89"/>
      <c r="HX156" s="89"/>
      <c r="HY156" s="89"/>
      <c r="HZ156" s="89"/>
      <c r="IA156" s="89"/>
      <c r="IB156" s="89"/>
      <c r="IC156" s="89"/>
      <c r="ID156" s="89"/>
      <c r="IE156" s="89"/>
      <c r="IF156" s="89"/>
      <c r="IG156" s="89"/>
      <c r="IH156" s="89"/>
      <c r="II156" s="89"/>
      <c r="IJ156" s="89"/>
      <c r="IK156" s="89"/>
      <c r="IL156" s="89"/>
      <c r="IM156" s="89"/>
      <c r="IN156" s="89"/>
      <c r="IO156" s="89"/>
      <c r="IP156" s="89"/>
      <c r="IQ156" s="89"/>
      <c r="IR156" s="89"/>
      <c r="IS156" s="89"/>
      <c r="IT156" s="89"/>
      <c r="IU156" s="89"/>
      <c r="IV156" s="89"/>
      <c r="IW156" s="89"/>
      <c r="IX156" s="89"/>
      <c r="IY156" s="89"/>
      <c r="IZ156" s="89"/>
      <c r="JA156" s="89"/>
      <c r="JB156" s="89"/>
      <c r="JC156" s="89"/>
      <c r="JD156" s="89"/>
      <c r="JE156" s="89"/>
      <c r="JF156" s="89"/>
      <c r="JG156" s="89"/>
      <c r="JH156" s="89"/>
      <c r="JI156" s="89"/>
      <c r="JJ156" s="89"/>
      <c r="JK156" s="89"/>
      <c r="JL156" s="89"/>
      <c r="JM156" s="89"/>
      <c r="JN156" s="89"/>
      <c r="JO156" s="89"/>
      <c r="JP156" s="89"/>
      <c r="JQ156" s="89"/>
      <c r="JR156" s="89"/>
      <c r="JS156" s="89"/>
      <c r="JT156" s="89"/>
      <c r="JU156" s="89"/>
      <c r="JV156" s="89"/>
      <c r="JW156" s="89"/>
      <c r="JX156" s="89"/>
      <c r="JY156" s="89"/>
      <c r="JZ156" s="89"/>
      <c r="KA156" s="89"/>
      <c r="KB156" s="89"/>
      <c r="KC156" s="89"/>
      <c r="KD156" s="89"/>
      <c r="KE156" s="89"/>
      <c r="KF156" s="89"/>
      <c r="KG156" s="89"/>
      <c r="KH156" s="89"/>
      <c r="KI156" s="89"/>
      <c r="KJ156" s="89"/>
      <c r="KK156" s="89"/>
      <c r="KL156" s="89"/>
      <c r="KM156" s="89"/>
      <c r="KN156" s="89"/>
      <c r="KO156" s="89"/>
      <c r="KP156" s="89"/>
      <c r="KQ156" s="89"/>
      <c r="KR156" s="89"/>
      <c r="KS156" s="89"/>
      <c r="KT156" s="89"/>
      <c r="KU156" s="89"/>
      <c r="KV156" s="89"/>
      <c r="KW156" s="89"/>
      <c r="KX156" s="89"/>
      <c r="KY156" s="89"/>
      <c r="KZ156" s="89"/>
      <c r="LA156" s="89"/>
      <c r="LB156" s="89"/>
      <c r="LC156" s="89"/>
      <c r="LD156" s="89"/>
      <c r="LE156" s="89"/>
      <c r="LF156" s="89"/>
      <c r="LG156" s="89"/>
      <c r="LH156" s="89"/>
      <c r="LI156" s="89"/>
      <c r="LJ156" s="89"/>
      <c r="LK156" s="89"/>
      <c r="LL156" s="89"/>
      <c r="LM156" s="89"/>
      <c r="LN156" s="89"/>
      <c r="LO156" s="89"/>
      <c r="LP156" s="89"/>
      <c r="LQ156" s="89"/>
      <c r="LR156" s="89"/>
      <c r="LS156" s="89"/>
      <c r="LT156" s="89"/>
    </row>
    <row r="157" spans="1:332" s="29" customFormat="1" x14ac:dyDescent="0.35">
      <c r="A157" s="89"/>
      <c r="B157" s="90"/>
      <c r="C157" s="90"/>
      <c r="D157" s="91"/>
      <c r="E157" s="89"/>
      <c r="F157" s="89"/>
      <c r="G157" s="110"/>
      <c r="M157" s="85"/>
      <c r="N157" s="85"/>
      <c r="O157" s="91"/>
      <c r="P157" s="91"/>
      <c r="Q157" s="92"/>
      <c r="R157" s="92"/>
      <c r="S157" s="89"/>
      <c r="T157" s="89"/>
      <c r="U157" s="89"/>
      <c r="V157" s="89"/>
      <c r="Y157" s="89"/>
      <c r="AA157" s="89"/>
      <c r="AB157" s="89"/>
      <c r="AC157" s="89"/>
      <c r="AD157" s="89"/>
      <c r="AE157"/>
      <c r="AF157" s="89"/>
      <c r="AG157" s="89"/>
      <c r="AH157" s="89"/>
      <c r="AI157" s="89"/>
      <c r="AJ157" s="89"/>
      <c r="AK157" s="89"/>
      <c r="AL157" s="89"/>
      <c r="AM157" s="89"/>
      <c r="AN157" s="89"/>
      <c r="AO157" s="89"/>
      <c r="AP157" s="89"/>
      <c r="AQ157" s="89"/>
      <c r="AR157" s="89"/>
      <c r="AS157" s="89"/>
      <c r="AT157" s="89"/>
      <c r="AU157" s="89"/>
      <c r="AV157" s="89"/>
      <c r="AW157" s="89"/>
      <c r="AX157" s="89"/>
      <c r="AY157" s="89"/>
      <c r="AZ157" s="89"/>
      <c r="BA157" s="89"/>
      <c r="BB157" s="89"/>
      <c r="BC157" s="89"/>
      <c r="BD157" s="89"/>
      <c r="BE157" s="89"/>
      <c r="BF157" s="89"/>
      <c r="BG157" s="89"/>
      <c r="BH157" s="89"/>
      <c r="BI157" s="89"/>
      <c r="BJ157" s="89"/>
      <c r="BK157" s="89"/>
      <c r="BL157" s="89"/>
      <c r="BM157" s="89"/>
      <c r="BN157" s="89"/>
      <c r="BO157" s="89"/>
      <c r="BP157" s="89"/>
      <c r="BQ157" s="89"/>
      <c r="BR157" s="89"/>
      <c r="BS157" s="89"/>
      <c r="BT157" s="89"/>
      <c r="BU157" s="89"/>
      <c r="BV157" s="89"/>
      <c r="BW157" s="89"/>
      <c r="BX157" s="89"/>
      <c r="BY157" s="89"/>
      <c r="BZ157" s="89"/>
      <c r="CA157" s="89"/>
      <c r="CB157" s="89"/>
      <c r="CC157" s="89"/>
      <c r="CD157" s="89"/>
      <c r="CE157" s="89"/>
      <c r="CF157" s="89"/>
      <c r="CG157" s="89"/>
      <c r="CH157" s="89"/>
      <c r="CI157" s="89"/>
      <c r="CJ157" s="89"/>
      <c r="CK157" s="89"/>
      <c r="CL157" s="89"/>
      <c r="CM157" s="89"/>
      <c r="CN157" s="89"/>
      <c r="CO157" s="89"/>
      <c r="CP157" s="89"/>
      <c r="CQ157" s="89"/>
      <c r="CR157" s="89"/>
      <c r="CS157" s="89"/>
      <c r="CT157" s="89"/>
      <c r="CU157" s="89"/>
      <c r="CV157" s="89"/>
      <c r="CW157" s="89"/>
      <c r="CX157" s="89"/>
      <c r="CY157" s="89"/>
      <c r="CZ157" s="89"/>
      <c r="DA157" s="89"/>
      <c r="DB157" s="89"/>
      <c r="DC157" s="89"/>
      <c r="DD157" s="89"/>
      <c r="DE157" s="89"/>
      <c r="DF157" s="89"/>
      <c r="DG157" s="89"/>
      <c r="DH157" s="89"/>
      <c r="DI157" s="89"/>
      <c r="DJ157" s="89"/>
      <c r="DK157" s="89"/>
      <c r="DL157" s="89"/>
      <c r="DM157" s="89"/>
      <c r="DN157" s="89"/>
      <c r="DO157" s="89"/>
      <c r="DP157" s="89"/>
      <c r="DQ157" s="89"/>
      <c r="DR157" s="89"/>
      <c r="DS157" s="89"/>
      <c r="DT157" s="89"/>
      <c r="DU157" s="89"/>
      <c r="DV157" s="89"/>
      <c r="DW157" s="89"/>
      <c r="DX157" s="89"/>
      <c r="DY157" s="89"/>
      <c r="DZ157" s="89"/>
      <c r="EA157" s="89"/>
      <c r="EB157" s="89"/>
      <c r="EC157" s="89"/>
      <c r="ED157" s="89"/>
      <c r="EE157" s="89"/>
      <c r="EF157" s="89"/>
      <c r="EG157" s="89"/>
      <c r="EH157" s="89"/>
      <c r="EI157" s="89"/>
      <c r="EJ157" s="89"/>
      <c r="EK157" s="89"/>
      <c r="EL157" s="89"/>
      <c r="EM157" s="89"/>
      <c r="EN157" s="89"/>
      <c r="EO157" s="89"/>
      <c r="EP157" s="89"/>
      <c r="EQ157" s="89"/>
      <c r="ER157" s="89"/>
      <c r="ES157" s="89"/>
      <c r="ET157" s="89"/>
      <c r="EU157" s="89"/>
      <c r="EV157" s="89"/>
      <c r="EW157" s="89"/>
      <c r="EX157" s="89"/>
      <c r="EY157" s="89"/>
      <c r="EZ157" s="89"/>
      <c r="FA157" s="89"/>
      <c r="FB157" s="89"/>
      <c r="FC157" s="89"/>
      <c r="FD157" s="89"/>
      <c r="FE157" s="89"/>
      <c r="FF157" s="89"/>
      <c r="FG157" s="89"/>
      <c r="FH157" s="89"/>
      <c r="FI157" s="89"/>
      <c r="FJ157" s="89"/>
      <c r="FK157" s="89"/>
      <c r="FL157" s="89"/>
      <c r="FM157" s="89"/>
      <c r="FN157" s="89"/>
      <c r="FO157" s="89"/>
      <c r="FP157" s="89"/>
      <c r="FQ157" s="89"/>
      <c r="FR157" s="89"/>
      <c r="FS157" s="89"/>
      <c r="FT157" s="89"/>
      <c r="FU157" s="89"/>
      <c r="FV157" s="89"/>
      <c r="FW157" s="89"/>
      <c r="FX157" s="89"/>
      <c r="FY157" s="89"/>
      <c r="FZ157" s="89"/>
      <c r="GA157" s="89"/>
      <c r="GB157" s="89"/>
      <c r="GC157" s="89"/>
      <c r="GD157" s="89"/>
      <c r="GE157" s="89"/>
      <c r="GF157" s="89"/>
      <c r="GG157" s="89"/>
      <c r="GH157" s="89"/>
      <c r="GI157" s="89"/>
      <c r="GJ157" s="89"/>
      <c r="GK157" s="89"/>
      <c r="GL157" s="89"/>
      <c r="GM157" s="89"/>
      <c r="GN157" s="89"/>
      <c r="GO157" s="89"/>
      <c r="GP157" s="89"/>
      <c r="GQ157" s="89"/>
      <c r="GR157" s="89"/>
      <c r="GS157" s="89"/>
      <c r="GT157" s="89"/>
      <c r="GU157" s="89"/>
      <c r="GV157" s="89"/>
      <c r="GW157" s="89"/>
      <c r="GX157" s="89"/>
      <c r="GY157" s="89"/>
      <c r="GZ157" s="89"/>
      <c r="HA157" s="89"/>
      <c r="HB157" s="89"/>
      <c r="HC157" s="89"/>
      <c r="HD157" s="89"/>
      <c r="HE157" s="89"/>
      <c r="HF157" s="89"/>
      <c r="HG157" s="89"/>
      <c r="HH157" s="89"/>
      <c r="HI157" s="89"/>
      <c r="HJ157" s="89"/>
      <c r="HK157" s="89"/>
      <c r="HL157" s="89"/>
      <c r="HM157" s="89"/>
      <c r="HN157" s="89"/>
      <c r="HO157" s="89"/>
      <c r="HP157" s="89"/>
      <c r="HQ157" s="89"/>
      <c r="HR157" s="89"/>
      <c r="HS157" s="89"/>
      <c r="HT157" s="89"/>
      <c r="HU157" s="89"/>
      <c r="HV157" s="89"/>
      <c r="HW157" s="89"/>
      <c r="HX157" s="89"/>
      <c r="HY157" s="89"/>
      <c r="HZ157" s="89"/>
      <c r="IA157" s="89"/>
      <c r="IB157" s="89"/>
      <c r="IC157" s="89"/>
      <c r="ID157" s="89"/>
      <c r="IE157" s="89"/>
      <c r="IF157" s="89"/>
      <c r="IG157" s="89"/>
      <c r="IH157" s="89"/>
      <c r="II157" s="89"/>
      <c r="IJ157" s="89"/>
      <c r="IK157" s="89"/>
      <c r="IL157" s="89"/>
      <c r="IM157" s="89"/>
      <c r="IN157" s="89"/>
      <c r="IO157" s="89"/>
      <c r="IP157" s="89"/>
      <c r="IQ157" s="89"/>
      <c r="IR157" s="89"/>
      <c r="IS157" s="89"/>
      <c r="IT157" s="89"/>
      <c r="IU157" s="89"/>
      <c r="IV157" s="89"/>
      <c r="IW157" s="89"/>
      <c r="IX157" s="89"/>
      <c r="IY157" s="89"/>
      <c r="IZ157" s="89"/>
      <c r="JA157" s="89"/>
      <c r="JB157" s="89"/>
      <c r="JC157" s="89"/>
      <c r="JD157" s="89"/>
      <c r="JE157" s="89"/>
      <c r="JF157" s="89"/>
      <c r="JG157" s="89"/>
      <c r="JH157" s="89"/>
      <c r="JI157" s="89"/>
      <c r="JJ157" s="89"/>
      <c r="JK157" s="89"/>
      <c r="JL157" s="89"/>
      <c r="JM157" s="89"/>
      <c r="JN157" s="89"/>
      <c r="JO157" s="89"/>
      <c r="JP157" s="89"/>
      <c r="JQ157" s="89"/>
      <c r="JR157" s="89"/>
      <c r="JS157" s="89"/>
      <c r="JT157" s="89"/>
      <c r="JU157" s="89"/>
      <c r="JV157" s="89"/>
      <c r="JW157" s="89"/>
      <c r="JX157" s="89"/>
      <c r="JY157" s="89"/>
      <c r="JZ157" s="89"/>
      <c r="KA157" s="89"/>
      <c r="KB157" s="89"/>
      <c r="KC157" s="89"/>
      <c r="KD157" s="89"/>
      <c r="KE157" s="89"/>
      <c r="KF157" s="89"/>
      <c r="KG157" s="89"/>
      <c r="KH157" s="89"/>
      <c r="KI157" s="89"/>
      <c r="KJ157" s="89"/>
      <c r="KK157" s="89"/>
      <c r="KL157" s="89"/>
      <c r="KM157" s="89"/>
      <c r="KN157" s="89"/>
      <c r="KO157" s="89"/>
      <c r="KP157" s="89"/>
      <c r="KQ157" s="89"/>
      <c r="KR157" s="89"/>
      <c r="KS157" s="89"/>
      <c r="KT157" s="89"/>
      <c r="KU157" s="89"/>
      <c r="KV157" s="89"/>
      <c r="KW157" s="89"/>
      <c r="KX157" s="89"/>
      <c r="KY157" s="89"/>
      <c r="KZ157" s="89"/>
      <c r="LA157" s="89"/>
      <c r="LB157" s="89"/>
      <c r="LC157" s="89"/>
      <c r="LD157" s="89"/>
      <c r="LE157" s="89"/>
      <c r="LF157" s="89"/>
      <c r="LG157" s="89"/>
      <c r="LH157" s="89"/>
      <c r="LI157" s="89"/>
      <c r="LJ157" s="89"/>
      <c r="LK157" s="89"/>
      <c r="LL157" s="89"/>
      <c r="LM157" s="89"/>
      <c r="LN157" s="89"/>
      <c r="LO157" s="89"/>
      <c r="LP157" s="89"/>
      <c r="LQ157" s="89"/>
      <c r="LR157" s="89"/>
      <c r="LS157" s="89"/>
      <c r="LT157" s="89"/>
    </row>
    <row r="158" spans="1:332" s="29" customFormat="1" x14ac:dyDescent="0.35">
      <c r="A158" s="89"/>
      <c r="B158" s="90"/>
      <c r="C158" s="90"/>
      <c r="D158" s="91"/>
      <c r="E158" s="89"/>
      <c r="F158" s="89"/>
      <c r="G158" s="110"/>
      <c r="M158" s="85"/>
      <c r="N158" s="85"/>
      <c r="O158" s="91"/>
      <c r="P158" s="91"/>
      <c r="Q158" s="92"/>
      <c r="R158" s="92"/>
      <c r="S158" s="89"/>
      <c r="T158" s="89"/>
      <c r="U158" s="89"/>
      <c r="V158" s="89"/>
      <c r="Y158" s="89"/>
      <c r="AA158" s="89"/>
      <c r="AB158" s="89"/>
      <c r="AC158" s="89"/>
      <c r="AD158" s="89"/>
      <c r="AE158"/>
      <c r="AF158" s="89"/>
      <c r="AG158" s="89"/>
      <c r="AH158" s="89"/>
      <c r="AI158" s="89"/>
      <c r="AJ158" s="89"/>
      <c r="AK158" s="89"/>
      <c r="AL158" s="89"/>
      <c r="AM158" s="89"/>
      <c r="AN158" s="89"/>
      <c r="AO158" s="89"/>
      <c r="AP158" s="89"/>
      <c r="AQ158" s="89"/>
      <c r="AR158" s="89"/>
      <c r="AS158" s="89"/>
      <c r="AT158" s="89"/>
      <c r="AU158" s="89"/>
      <c r="AV158" s="89"/>
      <c r="AW158" s="89"/>
      <c r="AX158" s="89"/>
      <c r="AY158" s="89"/>
      <c r="AZ158" s="89"/>
      <c r="BA158" s="89"/>
      <c r="BB158" s="89"/>
      <c r="BC158" s="89"/>
      <c r="BD158" s="89"/>
      <c r="BE158" s="89"/>
      <c r="BF158" s="89"/>
      <c r="BG158" s="89"/>
      <c r="BH158" s="89"/>
      <c r="BI158" s="89"/>
      <c r="BJ158" s="89"/>
      <c r="BK158" s="89"/>
      <c r="BL158" s="89"/>
      <c r="BM158" s="89"/>
      <c r="BN158" s="89"/>
      <c r="BO158" s="89"/>
      <c r="BP158" s="89"/>
      <c r="BQ158" s="89"/>
      <c r="BR158" s="89"/>
      <c r="BS158" s="89"/>
      <c r="BT158" s="89"/>
      <c r="BU158" s="89"/>
      <c r="BV158" s="89"/>
      <c r="BW158" s="89"/>
      <c r="BX158" s="89"/>
      <c r="BY158" s="89"/>
      <c r="BZ158" s="89"/>
      <c r="CA158" s="89"/>
      <c r="CB158" s="89"/>
      <c r="CC158" s="89"/>
      <c r="CD158" s="89"/>
      <c r="CE158" s="89"/>
      <c r="CF158" s="89"/>
      <c r="CG158" s="89"/>
      <c r="CH158" s="89"/>
      <c r="CI158" s="89"/>
      <c r="CJ158" s="89"/>
      <c r="CK158" s="89"/>
      <c r="CL158" s="89"/>
      <c r="CM158" s="89"/>
      <c r="CN158" s="89"/>
      <c r="CO158" s="89"/>
      <c r="CP158" s="89"/>
      <c r="CQ158" s="89"/>
      <c r="CR158" s="89"/>
      <c r="CS158" s="89"/>
      <c r="CT158" s="89"/>
      <c r="CU158" s="89"/>
      <c r="CV158" s="89"/>
      <c r="CW158" s="89"/>
      <c r="CX158" s="89"/>
      <c r="CY158" s="89"/>
      <c r="CZ158" s="89"/>
      <c r="DA158" s="89"/>
      <c r="DB158" s="89"/>
      <c r="DC158" s="89"/>
      <c r="DD158" s="89"/>
      <c r="DE158" s="89"/>
      <c r="DF158" s="89"/>
      <c r="DG158" s="89"/>
      <c r="DH158" s="89"/>
      <c r="DI158" s="89"/>
      <c r="DJ158" s="89"/>
      <c r="DK158" s="89"/>
      <c r="DL158" s="89"/>
      <c r="DM158" s="89"/>
      <c r="DN158" s="89"/>
      <c r="DO158" s="89"/>
      <c r="DP158" s="89"/>
      <c r="DQ158" s="89"/>
      <c r="DR158" s="89"/>
      <c r="DS158" s="89"/>
      <c r="DT158" s="89"/>
      <c r="DU158" s="89"/>
      <c r="DV158" s="89"/>
      <c r="DW158" s="89"/>
      <c r="DX158" s="89"/>
      <c r="DY158" s="89"/>
      <c r="DZ158" s="89"/>
      <c r="EA158" s="89"/>
      <c r="EB158" s="89"/>
      <c r="EC158" s="89"/>
      <c r="ED158" s="89"/>
      <c r="EE158" s="89"/>
      <c r="EF158" s="89"/>
      <c r="EG158" s="89"/>
      <c r="EH158" s="89"/>
      <c r="EI158" s="89"/>
      <c r="EJ158" s="89"/>
      <c r="EK158" s="89"/>
      <c r="EL158" s="89"/>
      <c r="EM158" s="89"/>
      <c r="EN158" s="89"/>
      <c r="EO158" s="89"/>
      <c r="EP158" s="89"/>
      <c r="EQ158" s="89"/>
      <c r="ER158" s="89"/>
      <c r="ES158" s="89"/>
      <c r="ET158" s="89"/>
      <c r="EU158" s="89"/>
      <c r="EV158" s="89"/>
      <c r="EW158" s="89"/>
      <c r="EX158" s="89"/>
      <c r="EY158" s="89"/>
      <c r="EZ158" s="89"/>
      <c r="FA158" s="89"/>
      <c r="FB158" s="89"/>
      <c r="FC158" s="89"/>
      <c r="FD158" s="89"/>
      <c r="FE158" s="89"/>
      <c r="FF158" s="89"/>
      <c r="FG158" s="89"/>
      <c r="FH158" s="89"/>
      <c r="FI158" s="89"/>
      <c r="FJ158" s="89"/>
      <c r="FK158" s="89"/>
      <c r="FL158" s="89"/>
      <c r="FM158" s="89"/>
      <c r="FN158" s="89"/>
      <c r="FO158" s="89"/>
      <c r="FP158" s="89"/>
      <c r="FQ158" s="89"/>
      <c r="FR158" s="89"/>
      <c r="FS158" s="89"/>
      <c r="FT158" s="89"/>
      <c r="FU158" s="89"/>
      <c r="FV158" s="89"/>
      <c r="FW158" s="89"/>
      <c r="FX158" s="89"/>
      <c r="FY158" s="89"/>
      <c r="FZ158" s="89"/>
      <c r="GA158" s="89"/>
      <c r="GB158" s="89"/>
      <c r="GC158" s="89"/>
      <c r="GD158" s="89"/>
      <c r="GE158" s="89"/>
      <c r="GF158" s="89"/>
      <c r="GG158" s="89"/>
      <c r="GH158" s="89"/>
      <c r="GI158" s="89"/>
      <c r="GJ158" s="89"/>
      <c r="GK158" s="89"/>
      <c r="GL158" s="89"/>
      <c r="GM158" s="89"/>
      <c r="GN158" s="89"/>
      <c r="GO158" s="89"/>
      <c r="GP158" s="89"/>
      <c r="GQ158" s="89"/>
      <c r="GR158" s="89"/>
      <c r="GS158" s="89"/>
      <c r="GT158" s="89"/>
      <c r="GU158" s="89"/>
      <c r="GV158" s="89"/>
      <c r="GW158" s="89"/>
      <c r="GX158" s="89"/>
      <c r="GY158" s="89"/>
      <c r="GZ158" s="89"/>
      <c r="HA158" s="89"/>
      <c r="HB158" s="89"/>
      <c r="HC158" s="89"/>
      <c r="HD158" s="89"/>
      <c r="HE158" s="89"/>
      <c r="HF158" s="89"/>
      <c r="HG158" s="89"/>
      <c r="HH158" s="89"/>
      <c r="HI158" s="89"/>
      <c r="HJ158" s="89"/>
      <c r="HK158" s="89"/>
      <c r="HL158" s="89"/>
      <c r="HM158" s="89"/>
      <c r="HN158" s="89"/>
      <c r="HO158" s="89"/>
      <c r="HP158" s="89"/>
      <c r="HQ158" s="89"/>
      <c r="HR158" s="89"/>
      <c r="HS158" s="89"/>
      <c r="HT158" s="89"/>
      <c r="HU158" s="89"/>
      <c r="HV158" s="89"/>
      <c r="HW158" s="89"/>
      <c r="HX158" s="89"/>
      <c r="HY158" s="89"/>
      <c r="HZ158" s="89"/>
      <c r="IA158" s="89"/>
      <c r="IB158" s="89"/>
      <c r="IC158" s="89"/>
      <c r="ID158" s="89"/>
      <c r="IE158" s="89"/>
      <c r="IF158" s="89"/>
      <c r="IG158" s="89"/>
      <c r="IH158" s="89"/>
      <c r="II158" s="89"/>
      <c r="IJ158" s="89"/>
      <c r="IK158" s="89"/>
      <c r="IL158" s="89"/>
      <c r="IM158" s="89"/>
      <c r="IN158" s="89"/>
      <c r="IO158" s="89"/>
      <c r="IP158" s="89"/>
      <c r="IQ158" s="89"/>
      <c r="IR158" s="89"/>
      <c r="IS158" s="89"/>
      <c r="IT158" s="89"/>
      <c r="IU158" s="89"/>
      <c r="IV158" s="89"/>
      <c r="IW158" s="89"/>
      <c r="IX158" s="89"/>
      <c r="IY158" s="89"/>
      <c r="IZ158" s="89"/>
      <c r="JA158" s="89"/>
      <c r="JB158" s="89"/>
      <c r="JC158" s="89"/>
      <c r="JD158" s="89"/>
      <c r="JE158" s="89"/>
      <c r="JF158" s="89"/>
      <c r="JG158" s="89"/>
      <c r="JH158" s="89"/>
      <c r="JI158" s="89"/>
      <c r="JJ158" s="89"/>
      <c r="JK158" s="89"/>
      <c r="JL158" s="89"/>
      <c r="JM158" s="89"/>
      <c r="JN158" s="89"/>
      <c r="JO158" s="89"/>
      <c r="JP158" s="89"/>
      <c r="JQ158" s="89"/>
      <c r="JR158" s="89"/>
      <c r="JS158" s="89"/>
      <c r="JT158" s="89"/>
      <c r="JU158" s="89"/>
      <c r="JV158" s="89"/>
      <c r="JW158" s="89"/>
      <c r="JX158" s="89"/>
      <c r="JY158" s="89"/>
      <c r="JZ158" s="89"/>
      <c r="KA158" s="89"/>
      <c r="KB158" s="89"/>
      <c r="KC158" s="89"/>
      <c r="KD158" s="89"/>
      <c r="KE158" s="89"/>
      <c r="KF158" s="89"/>
      <c r="KG158" s="89"/>
      <c r="KH158" s="89"/>
      <c r="KI158" s="89"/>
      <c r="KJ158" s="89"/>
      <c r="KK158" s="89"/>
      <c r="KL158" s="89"/>
      <c r="KM158" s="89"/>
      <c r="KN158" s="89"/>
      <c r="KO158" s="89"/>
      <c r="KP158" s="89"/>
      <c r="KQ158" s="89"/>
      <c r="KR158" s="89"/>
      <c r="KS158" s="89"/>
      <c r="KT158" s="89"/>
      <c r="KU158" s="89"/>
      <c r="KV158" s="89"/>
      <c r="KW158" s="89"/>
      <c r="KX158" s="89"/>
      <c r="KY158" s="89"/>
      <c r="KZ158" s="89"/>
      <c r="LA158" s="89"/>
      <c r="LB158" s="89"/>
      <c r="LC158" s="89"/>
      <c r="LD158" s="89"/>
      <c r="LE158" s="89"/>
      <c r="LF158" s="89"/>
      <c r="LG158" s="89"/>
      <c r="LH158" s="89"/>
      <c r="LI158" s="89"/>
      <c r="LJ158" s="89"/>
      <c r="LK158" s="89"/>
      <c r="LL158" s="89"/>
      <c r="LM158" s="89"/>
      <c r="LN158" s="89"/>
      <c r="LO158" s="89"/>
      <c r="LP158" s="89"/>
      <c r="LQ158" s="89"/>
      <c r="LR158" s="89"/>
      <c r="LS158" s="89"/>
      <c r="LT158" s="89"/>
    </row>
    <row r="159" spans="1:332" s="29" customFormat="1" x14ac:dyDescent="0.35">
      <c r="A159" s="89"/>
      <c r="B159" s="90"/>
      <c r="C159" s="90"/>
      <c r="D159" s="91"/>
      <c r="E159" s="89"/>
      <c r="F159" s="89"/>
      <c r="G159" s="110"/>
      <c r="M159" s="85"/>
      <c r="N159" s="85"/>
      <c r="O159" s="91"/>
      <c r="P159" s="91"/>
      <c r="Q159" s="92"/>
      <c r="R159" s="92"/>
      <c r="S159" s="89"/>
      <c r="T159" s="89"/>
      <c r="U159" s="89"/>
      <c r="V159" s="89"/>
      <c r="Y159" s="89"/>
      <c r="AA159" s="89"/>
      <c r="AB159" s="89"/>
      <c r="AC159" s="89"/>
      <c r="AD159" s="89"/>
      <c r="AE159"/>
      <c r="AF159" s="89"/>
      <c r="AG159" s="89"/>
      <c r="AH159" s="89"/>
      <c r="AI159" s="89"/>
      <c r="AJ159" s="89"/>
      <c r="AK159" s="89"/>
      <c r="AL159" s="89"/>
      <c r="AM159" s="89"/>
      <c r="AN159" s="89"/>
      <c r="AO159" s="89"/>
      <c r="AP159" s="89"/>
      <c r="AQ159" s="89"/>
      <c r="AR159" s="89"/>
      <c r="AS159" s="89"/>
      <c r="AT159" s="89"/>
      <c r="AU159" s="89"/>
      <c r="AV159" s="89"/>
      <c r="AW159" s="89"/>
      <c r="AX159" s="89"/>
      <c r="AY159" s="89"/>
      <c r="AZ159" s="89"/>
      <c r="BA159" s="89"/>
      <c r="BB159" s="89"/>
      <c r="BC159" s="89"/>
      <c r="BD159" s="89"/>
      <c r="BE159" s="89"/>
      <c r="BF159" s="89"/>
      <c r="BG159" s="89"/>
      <c r="BH159" s="89"/>
      <c r="BI159" s="89"/>
      <c r="BJ159" s="89"/>
      <c r="BK159" s="89"/>
      <c r="BL159" s="89"/>
      <c r="BM159" s="89"/>
      <c r="BN159" s="89"/>
      <c r="BO159" s="89"/>
      <c r="BP159" s="89"/>
      <c r="BQ159" s="89"/>
      <c r="BR159" s="89"/>
      <c r="BS159" s="89"/>
      <c r="BT159" s="89"/>
      <c r="BU159" s="89"/>
      <c r="BV159" s="89"/>
      <c r="BW159" s="89"/>
      <c r="BX159" s="89"/>
      <c r="BY159" s="89"/>
      <c r="BZ159" s="89"/>
      <c r="CA159" s="89"/>
      <c r="CB159" s="89"/>
      <c r="CC159" s="89"/>
      <c r="CD159" s="89"/>
      <c r="CE159" s="89"/>
      <c r="CF159" s="89"/>
      <c r="CG159" s="89"/>
      <c r="CH159" s="89"/>
      <c r="CI159" s="89"/>
      <c r="CJ159" s="89"/>
      <c r="CK159" s="89"/>
      <c r="CL159" s="89"/>
      <c r="CM159" s="89"/>
      <c r="CN159" s="89"/>
      <c r="CO159" s="89"/>
      <c r="CP159" s="89"/>
      <c r="CQ159" s="89"/>
      <c r="CR159" s="89"/>
      <c r="CS159" s="89"/>
      <c r="CT159" s="89"/>
      <c r="CU159" s="89"/>
      <c r="CV159" s="89"/>
      <c r="CW159" s="89"/>
      <c r="CX159" s="89"/>
      <c r="CY159" s="89"/>
      <c r="CZ159" s="89"/>
      <c r="DA159" s="89"/>
      <c r="DB159" s="89"/>
      <c r="DC159" s="89"/>
      <c r="DD159" s="89"/>
      <c r="DE159" s="89"/>
      <c r="DF159" s="89"/>
      <c r="DG159" s="89"/>
      <c r="DH159" s="89"/>
      <c r="DI159" s="89"/>
      <c r="DJ159" s="89"/>
      <c r="DK159" s="89"/>
      <c r="DL159" s="89"/>
      <c r="DM159" s="89"/>
      <c r="DN159" s="89"/>
      <c r="DO159" s="89"/>
      <c r="DP159" s="89"/>
      <c r="DQ159" s="89"/>
      <c r="DR159" s="89"/>
      <c r="DS159" s="89"/>
      <c r="DT159" s="89"/>
      <c r="DU159" s="89"/>
      <c r="DV159" s="89"/>
      <c r="DW159" s="89"/>
      <c r="DX159" s="89"/>
      <c r="DY159" s="89"/>
      <c r="DZ159" s="89"/>
      <c r="EA159" s="89"/>
      <c r="EB159" s="89"/>
      <c r="EC159" s="89"/>
      <c r="ED159" s="89"/>
      <c r="EE159" s="89"/>
      <c r="EF159" s="89"/>
      <c r="EG159" s="89"/>
      <c r="EH159" s="89"/>
      <c r="EI159" s="89"/>
      <c r="EJ159" s="89"/>
      <c r="EK159" s="89"/>
      <c r="EL159" s="89"/>
      <c r="EM159" s="89"/>
      <c r="EN159" s="89"/>
      <c r="EO159" s="89"/>
      <c r="EP159" s="89"/>
      <c r="EQ159" s="89"/>
      <c r="ER159" s="89"/>
      <c r="ES159" s="89"/>
      <c r="ET159" s="89"/>
      <c r="EU159" s="89"/>
      <c r="EV159" s="89"/>
      <c r="EW159" s="89"/>
      <c r="EX159" s="89"/>
      <c r="EY159" s="89"/>
      <c r="EZ159" s="89"/>
      <c r="FA159" s="89"/>
      <c r="FB159" s="89"/>
      <c r="FC159" s="89"/>
      <c r="FD159" s="89"/>
      <c r="FE159" s="89"/>
      <c r="FF159" s="89"/>
      <c r="FG159" s="89"/>
      <c r="FH159" s="89"/>
      <c r="FI159" s="89"/>
      <c r="FJ159" s="89"/>
      <c r="FK159" s="89"/>
      <c r="FL159" s="89"/>
      <c r="FM159" s="89"/>
      <c r="FN159" s="89"/>
      <c r="FO159" s="89"/>
      <c r="FP159" s="89"/>
      <c r="FQ159" s="89"/>
      <c r="FR159" s="89"/>
      <c r="FS159" s="89"/>
      <c r="FT159" s="89"/>
      <c r="FU159" s="89"/>
      <c r="FV159" s="89"/>
      <c r="FW159" s="89"/>
      <c r="FX159" s="89"/>
      <c r="FY159" s="89"/>
      <c r="FZ159" s="89"/>
      <c r="GA159" s="89"/>
      <c r="GB159" s="89"/>
      <c r="GC159" s="89"/>
      <c r="GD159" s="89"/>
      <c r="GE159" s="89"/>
      <c r="GF159" s="89"/>
      <c r="GG159" s="89"/>
      <c r="GH159" s="89"/>
      <c r="GI159" s="89"/>
      <c r="GJ159" s="89"/>
      <c r="GK159" s="89"/>
      <c r="GL159" s="89"/>
      <c r="GM159" s="89"/>
      <c r="GN159" s="89"/>
      <c r="GO159" s="89"/>
      <c r="GP159" s="89"/>
      <c r="GQ159" s="89"/>
      <c r="GR159" s="89"/>
      <c r="GS159" s="89"/>
      <c r="GT159" s="89"/>
      <c r="GU159" s="89"/>
      <c r="GV159" s="89"/>
      <c r="GW159" s="89"/>
      <c r="GX159" s="89"/>
      <c r="GY159" s="89"/>
      <c r="GZ159" s="89"/>
      <c r="HA159" s="89"/>
      <c r="HB159" s="89"/>
      <c r="HC159" s="89"/>
      <c r="HD159" s="89"/>
      <c r="HE159" s="89"/>
      <c r="HF159" s="89"/>
      <c r="HG159" s="89"/>
      <c r="HH159" s="89"/>
      <c r="HI159" s="89"/>
      <c r="HJ159" s="89"/>
      <c r="HK159" s="89"/>
      <c r="HL159" s="89"/>
      <c r="HM159" s="89"/>
      <c r="HN159" s="89"/>
      <c r="HO159" s="89"/>
      <c r="HP159" s="89"/>
      <c r="HQ159" s="89"/>
      <c r="HR159" s="89"/>
      <c r="HS159" s="89"/>
      <c r="HT159" s="89"/>
      <c r="HU159" s="89"/>
      <c r="HV159" s="89"/>
      <c r="HW159" s="89"/>
      <c r="HX159" s="89"/>
      <c r="HY159" s="89"/>
      <c r="HZ159" s="89"/>
      <c r="IA159" s="89"/>
      <c r="IB159" s="89"/>
      <c r="IC159" s="89"/>
      <c r="ID159" s="89"/>
      <c r="IE159" s="89"/>
      <c r="IF159" s="89"/>
      <c r="IG159" s="89"/>
      <c r="IH159" s="89"/>
      <c r="II159" s="89"/>
      <c r="IJ159" s="89"/>
      <c r="IK159" s="89"/>
      <c r="IL159" s="89"/>
      <c r="IM159" s="89"/>
      <c r="IN159" s="89"/>
      <c r="IO159" s="89"/>
      <c r="IP159" s="89"/>
      <c r="IQ159" s="89"/>
      <c r="IR159" s="89"/>
      <c r="IS159" s="89"/>
      <c r="IT159" s="89"/>
      <c r="IU159" s="89"/>
      <c r="IV159" s="89"/>
      <c r="IW159" s="89"/>
      <c r="IX159" s="89"/>
      <c r="IY159" s="89"/>
      <c r="IZ159" s="89"/>
      <c r="JA159" s="89"/>
      <c r="JB159" s="89"/>
      <c r="JC159" s="89"/>
      <c r="JD159" s="89"/>
      <c r="JE159" s="89"/>
      <c r="JF159" s="89"/>
      <c r="JG159" s="89"/>
      <c r="JH159" s="89"/>
      <c r="JI159" s="89"/>
      <c r="JJ159" s="89"/>
      <c r="JK159" s="89"/>
      <c r="JL159" s="89"/>
      <c r="JM159" s="89"/>
      <c r="JN159" s="89"/>
      <c r="JO159" s="89"/>
      <c r="JP159" s="89"/>
      <c r="JQ159" s="89"/>
      <c r="JR159" s="89"/>
      <c r="JS159" s="89"/>
      <c r="JT159" s="89"/>
      <c r="JU159" s="89"/>
      <c r="JV159" s="89"/>
      <c r="JW159" s="89"/>
      <c r="JX159" s="89"/>
      <c r="JY159" s="89"/>
      <c r="JZ159" s="89"/>
      <c r="KA159" s="89"/>
      <c r="KB159" s="89"/>
      <c r="KC159" s="89"/>
      <c r="KD159" s="89"/>
      <c r="KE159" s="89"/>
      <c r="KF159" s="89"/>
      <c r="KG159" s="89"/>
      <c r="KH159" s="89"/>
      <c r="KI159" s="89"/>
      <c r="KJ159" s="89"/>
      <c r="KK159" s="89"/>
      <c r="KL159" s="89"/>
      <c r="KM159" s="89"/>
      <c r="KN159" s="89"/>
      <c r="KO159" s="89"/>
      <c r="KP159" s="89"/>
      <c r="KQ159" s="89"/>
      <c r="KR159" s="89"/>
      <c r="KS159" s="89"/>
      <c r="KT159" s="89"/>
      <c r="KU159" s="89"/>
      <c r="KV159" s="89"/>
      <c r="KW159" s="89"/>
      <c r="KX159" s="89"/>
      <c r="KY159" s="89"/>
      <c r="KZ159" s="89"/>
      <c r="LA159" s="89"/>
      <c r="LB159" s="89"/>
      <c r="LC159" s="89"/>
      <c r="LD159" s="89"/>
      <c r="LE159" s="89"/>
      <c r="LF159" s="89"/>
      <c r="LG159" s="89"/>
      <c r="LH159" s="89"/>
      <c r="LI159" s="89"/>
      <c r="LJ159" s="89"/>
      <c r="LK159" s="89"/>
      <c r="LL159" s="89"/>
      <c r="LM159" s="89"/>
      <c r="LN159" s="89"/>
      <c r="LO159" s="89"/>
      <c r="LP159" s="89"/>
      <c r="LQ159" s="89"/>
      <c r="LR159" s="89"/>
      <c r="LS159" s="89"/>
      <c r="LT159" s="89"/>
    </row>
    <row r="160" spans="1:332" s="29" customFormat="1" x14ac:dyDescent="0.35">
      <c r="A160" s="89"/>
      <c r="B160" s="90"/>
      <c r="C160" s="90"/>
      <c r="D160" s="91"/>
      <c r="E160" s="89"/>
      <c r="F160" s="89"/>
      <c r="G160" s="110"/>
      <c r="M160" s="85"/>
      <c r="N160" s="85"/>
      <c r="O160" s="91"/>
      <c r="P160" s="91"/>
      <c r="Q160" s="92"/>
      <c r="R160" s="92"/>
      <c r="S160" s="89"/>
      <c r="T160" s="89"/>
      <c r="U160" s="89"/>
      <c r="V160" s="89"/>
      <c r="Y160" s="89"/>
      <c r="AA160" s="89"/>
      <c r="AB160" s="89"/>
      <c r="AC160" s="89"/>
      <c r="AD160" s="89"/>
      <c r="AE160"/>
      <c r="AF160" s="89"/>
      <c r="AG160" s="89"/>
      <c r="AH160" s="89"/>
      <c r="AI160" s="89"/>
      <c r="AJ160" s="89"/>
      <c r="AK160" s="89"/>
      <c r="AL160" s="89"/>
      <c r="AM160" s="89"/>
      <c r="AN160" s="89"/>
      <c r="AO160" s="89"/>
      <c r="AP160" s="89"/>
      <c r="AQ160" s="89"/>
      <c r="AR160" s="89"/>
      <c r="AS160" s="89"/>
      <c r="AT160" s="89"/>
      <c r="AU160" s="89"/>
      <c r="AV160" s="89"/>
      <c r="AW160" s="89"/>
      <c r="AX160" s="89"/>
      <c r="AY160" s="89"/>
      <c r="AZ160" s="89"/>
      <c r="BA160" s="89"/>
      <c r="BB160" s="89"/>
      <c r="BC160" s="89"/>
      <c r="BD160" s="89"/>
      <c r="BE160" s="89"/>
      <c r="BF160" s="89"/>
      <c r="BG160" s="89"/>
      <c r="BH160" s="89"/>
      <c r="BI160" s="89"/>
      <c r="BJ160" s="89"/>
      <c r="BK160" s="89"/>
      <c r="BL160" s="89"/>
      <c r="BM160" s="89"/>
      <c r="BN160" s="89"/>
      <c r="BO160" s="89"/>
      <c r="BP160" s="89"/>
      <c r="BQ160" s="89"/>
      <c r="BR160" s="89"/>
      <c r="BS160" s="89"/>
      <c r="BT160" s="89"/>
      <c r="BU160" s="89"/>
      <c r="BV160" s="89"/>
      <c r="BW160" s="89"/>
      <c r="BX160" s="89"/>
      <c r="BY160" s="89"/>
      <c r="BZ160" s="89"/>
      <c r="CA160" s="89"/>
      <c r="CB160" s="89"/>
      <c r="CC160" s="89"/>
      <c r="CD160" s="89"/>
      <c r="CE160" s="89"/>
      <c r="CF160" s="89"/>
      <c r="CG160" s="89"/>
      <c r="CH160" s="89"/>
      <c r="CI160" s="89"/>
      <c r="CJ160" s="89"/>
      <c r="CK160" s="89"/>
      <c r="CL160" s="89"/>
      <c r="CM160" s="89"/>
      <c r="CN160" s="89"/>
      <c r="CO160" s="89"/>
      <c r="CP160" s="89"/>
      <c r="CQ160" s="89"/>
      <c r="CR160" s="89"/>
      <c r="CS160" s="89"/>
      <c r="CT160" s="89"/>
      <c r="CU160" s="89"/>
      <c r="CV160" s="89"/>
      <c r="CW160" s="89"/>
      <c r="CX160" s="89"/>
      <c r="CY160" s="89"/>
      <c r="CZ160" s="89"/>
      <c r="DA160" s="89"/>
      <c r="DB160" s="89"/>
      <c r="DC160" s="89"/>
      <c r="DD160" s="89"/>
      <c r="DE160" s="89"/>
      <c r="DF160" s="89"/>
      <c r="DG160" s="89"/>
      <c r="DH160" s="89"/>
      <c r="DI160" s="89"/>
      <c r="DJ160" s="89"/>
      <c r="DK160" s="89"/>
      <c r="DL160" s="89"/>
      <c r="DM160" s="89"/>
      <c r="DN160" s="89"/>
      <c r="DO160" s="89"/>
      <c r="DP160" s="89"/>
      <c r="DQ160" s="89"/>
      <c r="DR160" s="89"/>
      <c r="DS160" s="89"/>
      <c r="DT160" s="89"/>
      <c r="DU160" s="89"/>
      <c r="DV160" s="89"/>
      <c r="DW160" s="89"/>
      <c r="DX160" s="89"/>
      <c r="DY160" s="89"/>
      <c r="DZ160" s="89"/>
      <c r="EA160" s="89"/>
      <c r="EB160" s="89"/>
      <c r="EC160" s="89"/>
      <c r="ED160" s="89"/>
      <c r="EE160" s="89"/>
      <c r="EF160" s="89"/>
      <c r="EG160" s="89"/>
      <c r="EH160" s="89"/>
      <c r="EI160" s="89"/>
      <c r="EJ160" s="89"/>
      <c r="EK160" s="89"/>
      <c r="EL160" s="89"/>
      <c r="EM160" s="89"/>
      <c r="EN160" s="89"/>
      <c r="EO160" s="89"/>
      <c r="EP160" s="89"/>
      <c r="EQ160" s="89"/>
      <c r="ER160" s="89"/>
      <c r="ES160" s="89"/>
      <c r="ET160" s="89"/>
      <c r="EU160" s="89"/>
      <c r="EV160" s="89"/>
      <c r="EW160" s="89"/>
      <c r="EX160" s="89"/>
      <c r="EY160" s="89"/>
      <c r="EZ160" s="89"/>
      <c r="FA160" s="89"/>
      <c r="FB160" s="89"/>
      <c r="FC160" s="89"/>
      <c r="FD160" s="89"/>
      <c r="FE160" s="89"/>
      <c r="FF160" s="89"/>
      <c r="FG160" s="89"/>
      <c r="FH160" s="89"/>
      <c r="FI160" s="89"/>
      <c r="FJ160" s="89"/>
      <c r="FK160" s="89"/>
      <c r="FL160" s="89"/>
      <c r="FM160" s="89"/>
      <c r="FN160" s="89"/>
      <c r="FO160" s="89"/>
      <c r="FP160" s="89"/>
      <c r="FQ160" s="89"/>
      <c r="FR160" s="89"/>
      <c r="FS160" s="89"/>
      <c r="FT160" s="89"/>
      <c r="FU160" s="89"/>
      <c r="FV160" s="89"/>
      <c r="FW160" s="89"/>
      <c r="FX160" s="89"/>
      <c r="FY160" s="89"/>
      <c r="FZ160" s="89"/>
      <c r="GA160" s="89"/>
      <c r="GB160" s="89"/>
      <c r="GC160" s="89"/>
      <c r="GD160" s="89"/>
      <c r="GE160" s="89"/>
      <c r="GF160" s="89"/>
      <c r="GG160" s="89"/>
      <c r="GH160" s="89"/>
      <c r="GI160" s="89"/>
      <c r="GJ160" s="89"/>
      <c r="GK160" s="89"/>
      <c r="GL160" s="89"/>
      <c r="GM160" s="89"/>
      <c r="GN160" s="89"/>
      <c r="GO160" s="89"/>
      <c r="GP160" s="89"/>
      <c r="GQ160" s="89"/>
      <c r="GR160" s="89"/>
      <c r="GS160" s="89"/>
      <c r="GT160" s="89"/>
      <c r="GU160" s="89"/>
      <c r="GV160" s="89"/>
      <c r="GW160" s="89"/>
      <c r="GX160" s="89"/>
      <c r="GY160" s="89"/>
      <c r="GZ160" s="89"/>
      <c r="HA160" s="89"/>
      <c r="HB160" s="89"/>
      <c r="HC160" s="89"/>
      <c r="HD160" s="89"/>
      <c r="HE160" s="89"/>
      <c r="HF160" s="89"/>
      <c r="HG160" s="89"/>
      <c r="HH160" s="89"/>
      <c r="HI160" s="89"/>
      <c r="HJ160" s="89"/>
      <c r="HK160" s="89"/>
      <c r="HL160" s="89"/>
      <c r="HM160" s="89"/>
      <c r="HN160" s="89"/>
      <c r="HO160" s="89"/>
      <c r="HP160" s="89"/>
      <c r="HQ160" s="89"/>
      <c r="HR160" s="89"/>
      <c r="HS160" s="89"/>
      <c r="HT160" s="89"/>
      <c r="HU160" s="89"/>
      <c r="HV160" s="89"/>
      <c r="HW160" s="89"/>
      <c r="HX160" s="89"/>
      <c r="HY160" s="89"/>
      <c r="HZ160" s="89"/>
      <c r="IA160" s="89"/>
      <c r="IB160" s="89"/>
      <c r="IC160" s="89"/>
      <c r="ID160" s="89"/>
      <c r="IE160" s="89"/>
      <c r="IF160" s="89"/>
      <c r="IG160" s="89"/>
      <c r="IH160" s="89"/>
      <c r="II160" s="89"/>
      <c r="IJ160" s="89"/>
      <c r="IK160" s="89"/>
      <c r="IL160" s="89"/>
      <c r="IM160" s="89"/>
      <c r="IN160" s="89"/>
      <c r="IO160" s="89"/>
      <c r="IP160" s="89"/>
      <c r="IQ160" s="89"/>
      <c r="IR160" s="89"/>
      <c r="IS160" s="89"/>
      <c r="IT160" s="89"/>
      <c r="IU160" s="89"/>
      <c r="IV160" s="89"/>
      <c r="IW160" s="89"/>
      <c r="IX160" s="89"/>
      <c r="IY160" s="89"/>
      <c r="IZ160" s="89"/>
      <c r="JA160" s="89"/>
      <c r="JB160" s="89"/>
      <c r="JC160" s="89"/>
      <c r="JD160" s="89"/>
      <c r="JE160" s="89"/>
      <c r="JF160" s="89"/>
      <c r="JG160" s="89"/>
      <c r="JH160" s="89"/>
      <c r="JI160" s="89"/>
      <c r="JJ160" s="89"/>
      <c r="JK160" s="89"/>
      <c r="JL160" s="89"/>
      <c r="JM160" s="89"/>
      <c r="JN160" s="89"/>
      <c r="JO160" s="89"/>
      <c r="JP160" s="89"/>
      <c r="JQ160" s="89"/>
      <c r="JR160" s="89"/>
      <c r="JS160" s="89"/>
      <c r="JT160" s="89"/>
      <c r="JU160" s="89"/>
      <c r="JV160" s="89"/>
      <c r="JW160" s="89"/>
      <c r="JX160" s="89"/>
      <c r="JY160" s="89"/>
      <c r="JZ160" s="89"/>
      <c r="KA160" s="89"/>
      <c r="KB160" s="89"/>
      <c r="KC160" s="89"/>
      <c r="KD160" s="89"/>
      <c r="KE160" s="89"/>
      <c r="KF160" s="89"/>
      <c r="KG160" s="89"/>
      <c r="KH160" s="89"/>
      <c r="KI160" s="89"/>
      <c r="KJ160" s="89"/>
      <c r="KK160" s="89"/>
      <c r="KL160" s="89"/>
      <c r="KM160" s="89"/>
      <c r="KN160" s="89"/>
      <c r="KO160" s="89"/>
      <c r="KP160" s="89"/>
      <c r="KQ160" s="89"/>
      <c r="KR160" s="89"/>
      <c r="KS160" s="89"/>
      <c r="KT160" s="89"/>
      <c r="KU160" s="89"/>
      <c r="KV160" s="89"/>
      <c r="KW160" s="89"/>
      <c r="KX160" s="89"/>
      <c r="KY160" s="89"/>
      <c r="KZ160" s="89"/>
      <c r="LA160" s="89"/>
      <c r="LB160" s="89"/>
      <c r="LC160" s="89"/>
      <c r="LD160" s="89"/>
      <c r="LE160" s="89"/>
      <c r="LF160" s="89"/>
      <c r="LG160" s="89"/>
      <c r="LH160" s="89"/>
      <c r="LI160" s="89"/>
      <c r="LJ160" s="89"/>
      <c r="LK160" s="89"/>
      <c r="LL160" s="89"/>
      <c r="LM160" s="89"/>
      <c r="LN160" s="89"/>
      <c r="LO160" s="89"/>
      <c r="LP160" s="89"/>
      <c r="LQ160" s="89"/>
      <c r="LR160" s="89"/>
      <c r="LS160" s="89"/>
      <c r="LT160" s="89"/>
    </row>
    <row r="161" spans="1:332" s="29" customFormat="1" x14ac:dyDescent="0.35">
      <c r="A161" s="89"/>
      <c r="B161" s="90"/>
      <c r="C161" s="90"/>
      <c r="D161" s="91"/>
      <c r="E161" s="89"/>
      <c r="F161" s="89"/>
      <c r="G161" s="110"/>
      <c r="M161" s="85"/>
      <c r="N161" s="85"/>
      <c r="O161" s="91"/>
      <c r="P161" s="91"/>
      <c r="Q161" s="92"/>
      <c r="R161" s="92"/>
      <c r="S161" s="89"/>
      <c r="T161" s="89"/>
      <c r="U161" s="89"/>
      <c r="V161" s="89"/>
      <c r="Y161" s="89"/>
      <c r="AA161" s="89"/>
      <c r="AB161" s="89"/>
      <c r="AC161" s="89"/>
      <c r="AD161" s="89"/>
      <c r="AE161"/>
      <c r="AF161" s="89"/>
      <c r="AG161" s="89"/>
      <c r="AH161" s="89"/>
      <c r="AI161" s="89"/>
      <c r="AJ161" s="89"/>
      <c r="AK161" s="89"/>
      <c r="AL161" s="89"/>
      <c r="AM161" s="89"/>
      <c r="AN161" s="89"/>
      <c r="AO161" s="89"/>
      <c r="AP161" s="89"/>
      <c r="AQ161" s="89"/>
      <c r="AR161" s="89"/>
      <c r="AS161" s="89"/>
      <c r="AT161" s="89"/>
      <c r="AU161" s="89"/>
      <c r="AV161" s="89"/>
      <c r="AW161" s="89"/>
      <c r="AX161" s="89"/>
      <c r="AY161" s="89"/>
      <c r="AZ161" s="89"/>
      <c r="BA161" s="89"/>
      <c r="BB161" s="89"/>
      <c r="BC161" s="89"/>
      <c r="BD161" s="89"/>
      <c r="BE161" s="89"/>
      <c r="BF161" s="89"/>
      <c r="BG161" s="89"/>
      <c r="BH161" s="89"/>
      <c r="BI161" s="89"/>
      <c r="BJ161" s="89"/>
      <c r="BK161" s="89"/>
      <c r="BL161" s="89"/>
      <c r="BM161" s="89"/>
      <c r="BN161" s="89"/>
      <c r="BO161" s="89"/>
      <c r="BP161" s="89"/>
      <c r="BQ161" s="89"/>
      <c r="BR161" s="89"/>
      <c r="BS161" s="89"/>
      <c r="BT161" s="89"/>
      <c r="BU161" s="89"/>
      <c r="BV161" s="89"/>
      <c r="BW161" s="89"/>
      <c r="BX161" s="89"/>
      <c r="BY161" s="89"/>
      <c r="BZ161" s="89"/>
      <c r="CA161" s="89"/>
      <c r="CB161" s="89"/>
      <c r="CC161" s="89"/>
      <c r="CD161" s="89"/>
      <c r="CE161" s="89"/>
      <c r="CF161" s="89"/>
      <c r="CG161" s="89"/>
      <c r="CH161" s="89"/>
      <c r="CI161" s="89"/>
      <c r="CJ161" s="89"/>
      <c r="CK161" s="89"/>
      <c r="CL161" s="89"/>
      <c r="CM161" s="89"/>
      <c r="CN161" s="89"/>
      <c r="CO161" s="89"/>
      <c r="CP161" s="89"/>
      <c r="CQ161" s="89"/>
      <c r="CR161" s="89"/>
      <c r="CS161" s="89"/>
      <c r="CT161" s="89"/>
      <c r="CU161" s="89"/>
      <c r="CV161" s="89"/>
      <c r="CW161" s="89"/>
      <c r="CX161" s="89"/>
      <c r="CY161" s="89"/>
      <c r="CZ161" s="89"/>
      <c r="DA161" s="89"/>
      <c r="DB161" s="89"/>
      <c r="DC161" s="89"/>
      <c r="DD161" s="89"/>
      <c r="DE161" s="89"/>
      <c r="DF161" s="89"/>
      <c r="DG161" s="89"/>
      <c r="DH161" s="89"/>
      <c r="DI161" s="89"/>
      <c r="DJ161" s="89"/>
      <c r="DK161" s="89"/>
      <c r="DL161" s="89"/>
      <c r="DM161" s="89"/>
      <c r="DN161" s="89"/>
      <c r="DO161" s="89"/>
      <c r="DP161" s="89"/>
      <c r="DQ161" s="89"/>
      <c r="DR161" s="89"/>
      <c r="DS161" s="89"/>
      <c r="DT161" s="89"/>
      <c r="DU161" s="89"/>
      <c r="DV161" s="89"/>
      <c r="DW161" s="89"/>
      <c r="DX161" s="89"/>
      <c r="DY161" s="89"/>
      <c r="DZ161" s="89"/>
      <c r="EA161" s="89"/>
      <c r="EB161" s="89"/>
      <c r="EC161" s="89"/>
      <c r="ED161" s="89"/>
      <c r="EE161" s="89"/>
      <c r="EF161" s="89"/>
      <c r="EG161" s="89"/>
      <c r="EH161" s="89"/>
      <c r="EI161" s="89"/>
      <c r="EJ161" s="89"/>
      <c r="EK161" s="89"/>
      <c r="EL161" s="89"/>
      <c r="EM161" s="89"/>
      <c r="EN161" s="89"/>
      <c r="EO161" s="89"/>
      <c r="EP161" s="89"/>
      <c r="EQ161" s="89"/>
      <c r="ER161" s="89"/>
      <c r="ES161" s="89"/>
      <c r="ET161" s="89"/>
      <c r="EU161" s="89"/>
      <c r="EV161" s="89"/>
      <c r="EW161" s="89"/>
      <c r="EX161" s="89"/>
      <c r="EY161" s="89"/>
      <c r="EZ161" s="89"/>
      <c r="FA161" s="89"/>
      <c r="FB161" s="89"/>
      <c r="FC161" s="89"/>
      <c r="FD161" s="89"/>
      <c r="FE161" s="89"/>
      <c r="FF161" s="89"/>
      <c r="FG161" s="89"/>
      <c r="FH161" s="89"/>
      <c r="FI161" s="89"/>
      <c r="FJ161" s="89"/>
      <c r="FK161" s="89"/>
      <c r="FL161" s="89"/>
      <c r="FM161" s="89"/>
      <c r="FN161" s="89"/>
      <c r="FO161" s="89"/>
      <c r="FP161" s="89"/>
      <c r="FQ161" s="89"/>
      <c r="FR161" s="89"/>
      <c r="FS161" s="89"/>
      <c r="FT161" s="89"/>
      <c r="FU161" s="89"/>
      <c r="FV161" s="89"/>
      <c r="FW161" s="89"/>
      <c r="FX161" s="89"/>
      <c r="FY161" s="89"/>
      <c r="FZ161" s="89"/>
      <c r="GA161" s="89"/>
      <c r="GB161" s="89"/>
      <c r="GC161" s="89"/>
      <c r="GD161" s="89"/>
      <c r="GE161" s="89"/>
      <c r="GF161" s="89"/>
      <c r="GG161" s="89"/>
      <c r="GH161" s="89"/>
      <c r="GI161" s="89"/>
      <c r="GJ161" s="89"/>
      <c r="GK161" s="89"/>
      <c r="GL161" s="89"/>
      <c r="GM161" s="89"/>
      <c r="GN161" s="89"/>
      <c r="GO161" s="89"/>
      <c r="GP161" s="89"/>
      <c r="GQ161" s="89"/>
      <c r="GR161" s="89"/>
      <c r="GS161" s="89"/>
      <c r="GT161" s="89"/>
      <c r="GU161" s="89"/>
      <c r="GV161" s="89"/>
      <c r="GW161" s="89"/>
      <c r="GX161" s="89"/>
      <c r="GY161" s="89"/>
      <c r="GZ161" s="89"/>
      <c r="HA161" s="89"/>
      <c r="HB161" s="89"/>
      <c r="HC161" s="89"/>
      <c r="HD161" s="89"/>
      <c r="HE161" s="89"/>
      <c r="HF161" s="89"/>
      <c r="HG161" s="89"/>
      <c r="HH161" s="89"/>
      <c r="HI161" s="89"/>
      <c r="HJ161" s="89"/>
      <c r="HK161" s="89"/>
      <c r="HL161" s="89"/>
      <c r="HM161" s="89"/>
      <c r="HN161" s="89"/>
      <c r="HO161" s="89"/>
      <c r="HP161" s="89"/>
      <c r="HQ161" s="89"/>
      <c r="HR161" s="89"/>
      <c r="HS161" s="89"/>
      <c r="HT161" s="89"/>
      <c r="HU161" s="89"/>
      <c r="HV161" s="89"/>
      <c r="HW161" s="89"/>
      <c r="HX161" s="89"/>
      <c r="HY161" s="89"/>
      <c r="HZ161" s="89"/>
      <c r="IA161" s="89"/>
      <c r="IB161" s="89"/>
      <c r="IC161" s="89"/>
      <c r="ID161" s="89"/>
      <c r="IE161" s="89"/>
      <c r="IF161" s="89"/>
      <c r="IG161" s="89"/>
      <c r="IH161" s="89"/>
      <c r="II161" s="89"/>
      <c r="IJ161" s="89"/>
      <c r="IK161" s="89"/>
      <c r="IL161" s="89"/>
      <c r="IM161" s="89"/>
      <c r="IN161" s="89"/>
      <c r="IO161" s="89"/>
      <c r="IP161" s="89"/>
      <c r="IQ161" s="89"/>
      <c r="IR161" s="89"/>
      <c r="IS161" s="89"/>
      <c r="IT161" s="89"/>
      <c r="IU161" s="89"/>
      <c r="IV161" s="89"/>
      <c r="IW161" s="89"/>
      <c r="IX161" s="89"/>
      <c r="IY161" s="89"/>
      <c r="IZ161" s="89"/>
      <c r="JA161" s="89"/>
      <c r="JB161" s="89"/>
      <c r="JC161" s="89"/>
      <c r="JD161" s="89"/>
      <c r="JE161" s="89"/>
      <c r="JF161" s="89"/>
      <c r="JG161" s="89"/>
      <c r="JH161" s="89"/>
      <c r="JI161" s="89"/>
      <c r="JJ161" s="89"/>
      <c r="JK161" s="89"/>
      <c r="JL161" s="89"/>
      <c r="JM161" s="89"/>
      <c r="JN161" s="89"/>
      <c r="JO161" s="89"/>
      <c r="JP161" s="89"/>
      <c r="JQ161" s="89"/>
      <c r="JR161" s="89"/>
      <c r="JS161" s="89"/>
      <c r="JT161" s="89"/>
      <c r="JU161" s="89"/>
      <c r="JV161" s="89"/>
      <c r="JW161" s="89"/>
      <c r="JX161" s="89"/>
      <c r="JY161" s="89"/>
      <c r="JZ161" s="89"/>
      <c r="KA161" s="89"/>
      <c r="KB161" s="89"/>
      <c r="KC161" s="89"/>
      <c r="KD161" s="89"/>
      <c r="KE161" s="89"/>
      <c r="KF161" s="89"/>
      <c r="KG161" s="89"/>
      <c r="KH161" s="89"/>
      <c r="KI161" s="89"/>
      <c r="KJ161" s="89"/>
      <c r="KK161" s="89"/>
      <c r="KL161" s="89"/>
      <c r="KM161" s="89"/>
      <c r="KN161" s="89"/>
      <c r="KO161" s="89"/>
      <c r="KP161" s="89"/>
      <c r="KQ161" s="89"/>
      <c r="KR161" s="89"/>
      <c r="KS161" s="89"/>
      <c r="KT161" s="89"/>
      <c r="KU161" s="89"/>
      <c r="KV161" s="89"/>
      <c r="KW161" s="89"/>
      <c r="KX161" s="89"/>
      <c r="KY161" s="89"/>
      <c r="KZ161" s="89"/>
      <c r="LA161" s="89"/>
      <c r="LB161" s="89"/>
      <c r="LC161" s="89"/>
      <c r="LD161" s="89"/>
      <c r="LE161" s="89"/>
      <c r="LF161" s="89"/>
      <c r="LG161" s="89"/>
      <c r="LH161" s="89"/>
      <c r="LI161" s="89"/>
      <c r="LJ161" s="89"/>
      <c r="LK161" s="89"/>
      <c r="LL161" s="89"/>
      <c r="LM161" s="89"/>
      <c r="LN161" s="89"/>
      <c r="LO161" s="89"/>
      <c r="LP161" s="89"/>
      <c r="LQ161" s="89"/>
      <c r="LR161" s="89"/>
      <c r="LS161" s="89"/>
      <c r="LT161" s="89"/>
    </row>
  </sheetData>
  <protectedRanges>
    <protectedRange password="E1A2" sqref="AA2" name="Range1_1_2_1"/>
    <protectedRange password="E1A2" sqref="O22" name="Range1_1_5_3"/>
    <protectedRange password="E1A2" sqref="O31" name="Range1_1_6_2"/>
    <protectedRange password="E1A2" sqref="O47:O48" name="Range1_6_10_2"/>
    <protectedRange password="E1A2" sqref="O45" name="Range1_1_11_1_2"/>
    <protectedRange password="E1A2" sqref="O21" name="Range1_1_5_1_2"/>
    <protectedRange password="E1A2" sqref="V4" name="Range1_1_4_3_3"/>
    <protectedRange password="E1A2" sqref="U4" name="Range1_1_4_3_1_2"/>
    <protectedRange password="E1A2" sqref="O37" name="Range1_1_7_1_1"/>
    <protectedRange password="E1A2" sqref="O38" name="Range1_1_9_1_1"/>
    <protectedRange password="E1A2" sqref="O39" name="Range1_1_9_2_1"/>
    <protectedRange password="E1A2" sqref="O12" name="Range1_1_10_3_1"/>
    <protectedRange password="E1A2" sqref="O41" name="Range1_1_11_1_1_2"/>
    <protectedRange password="E1A2" sqref="O73" name="Range1_1_1"/>
  </protectedRanges>
  <autoFilter ref="A2:LT74" xr:uid="{A6160AD4-CE92-4C9C-981A-420FEE0F3BAC}"/>
  <phoneticPr fontId="20" type="noConversion"/>
  <conditionalFormatting sqref="J3:J74">
    <cfRule type="cellIs" dxfId="165" priority="45" operator="equal">
      <formula>"Info"</formula>
    </cfRule>
    <cfRule type="cellIs" dxfId="164" priority="46" operator="equal">
      <formula>"Fail"</formula>
    </cfRule>
    <cfRule type="cellIs" dxfId="163" priority="47" operator="equal">
      <formula>"Pass"</formula>
    </cfRule>
  </conditionalFormatting>
  <conditionalFormatting sqref="J32">
    <cfRule type="cellIs" dxfId="162" priority="42" operator="equal">
      <formula>"Info"</formula>
    </cfRule>
    <cfRule type="cellIs" dxfId="161" priority="43" operator="equal">
      <formula>"Fail"</formula>
    </cfRule>
    <cfRule type="cellIs" dxfId="160" priority="44" operator="equal">
      <formula>"Pass"</formula>
    </cfRule>
  </conditionalFormatting>
  <conditionalFormatting sqref="J37:J38">
    <cfRule type="cellIs" dxfId="159" priority="39" operator="equal">
      <formula>"Info"</formula>
    </cfRule>
    <cfRule type="cellIs" dxfId="158" priority="40" operator="equal">
      <formula>"Fail"</formula>
    </cfRule>
    <cfRule type="cellIs" dxfId="157" priority="41" operator="equal">
      <formula>"Pass"</formula>
    </cfRule>
  </conditionalFormatting>
  <conditionalFormatting sqref="J39">
    <cfRule type="cellIs" dxfId="156" priority="36" operator="equal">
      <formula>"Info"</formula>
    </cfRule>
    <cfRule type="cellIs" dxfId="155" priority="37" operator="equal">
      <formula>"Fail"</formula>
    </cfRule>
    <cfRule type="cellIs" dxfId="154" priority="38" operator="equal">
      <formula>"Pass"</formula>
    </cfRule>
  </conditionalFormatting>
  <conditionalFormatting sqref="J10">
    <cfRule type="cellIs" dxfId="153" priority="33" operator="equal">
      <formula>"Info"</formula>
    </cfRule>
    <cfRule type="cellIs" dxfId="152" priority="34" operator="equal">
      <formula>"Fail"</formula>
    </cfRule>
    <cfRule type="cellIs" dxfId="151" priority="35" operator="equal">
      <formula>"Pass"</formula>
    </cfRule>
  </conditionalFormatting>
  <conditionalFormatting sqref="J11">
    <cfRule type="cellIs" dxfId="150" priority="30" operator="equal">
      <formula>"Info"</formula>
    </cfRule>
    <cfRule type="cellIs" dxfId="149" priority="31" operator="equal">
      <formula>"Fail"</formula>
    </cfRule>
    <cfRule type="cellIs" dxfId="148" priority="32" operator="equal">
      <formula>"Pass"</formula>
    </cfRule>
  </conditionalFormatting>
  <conditionalFormatting sqref="J14">
    <cfRule type="cellIs" dxfId="147" priority="27" operator="equal">
      <formula>"Info"</formula>
    </cfRule>
    <cfRule type="cellIs" dxfId="146" priority="28" operator="equal">
      <formula>"Fail"</formula>
    </cfRule>
    <cfRule type="cellIs" dxfId="145" priority="29" operator="equal">
      <formula>"Pass"</formula>
    </cfRule>
  </conditionalFormatting>
  <conditionalFormatting sqref="J16">
    <cfRule type="cellIs" dxfId="144" priority="24" operator="equal">
      <formula>"Info"</formula>
    </cfRule>
    <cfRule type="cellIs" dxfId="143" priority="25" operator="equal">
      <formula>"Fail"</formula>
    </cfRule>
    <cfRule type="cellIs" dxfId="142" priority="26" operator="equal">
      <formula>"Pass"</formula>
    </cfRule>
  </conditionalFormatting>
  <conditionalFormatting sqref="J41:J42">
    <cfRule type="cellIs" dxfId="141" priority="21" operator="equal">
      <formula>"Info"</formula>
    </cfRule>
    <cfRule type="cellIs" dxfId="140" priority="22" operator="equal">
      <formula>"Fail"</formula>
    </cfRule>
    <cfRule type="cellIs" dxfId="139" priority="23" operator="equal">
      <formula>"Pass"</formula>
    </cfRule>
  </conditionalFormatting>
  <conditionalFormatting sqref="J49:J51">
    <cfRule type="cellIs" dxfId="138" priority="18" operator="equal">
      <formula>"Info"</formula>
    </cfRule>
    <cfRule type="cellIs" dxfId="137" priority="19" operator="equal">
      <formula>"Fail"</formula>
    </cfRule>
    <cfRule type="cellIs" dxfId="136" priority="20" operator="equal">
      <formula>"Pass"</formula>
    </cfRule>
  </conditionalFormatting>
  <conditionalFormatting sqref="J52:J54">
    <cfRule type="cellIs" dxfId="135" priority="15" operator="equal">
      <formula>"Info"</formula>
    </cfRule>
    <cfRule type="cellIs" dxfId="134" priority="16" operator="equal">
      <formula>"Fail"</formula>
    </cfRule>
    <cfRule type="cellIs" dxfId="133" priority="17" operator="equal">
      <formula>"Pass"</formula>
    </cfRule>
  </conditionalFormatting>
  <conditionalFormatting sqref="J69">
    <cfRule type="cellIs" dxfId="132" priority="12" operator="equal">
      <formula>"Info"</formula>
    </cfRule>
    <cfRule type="cellIs" dxfId="131" priority="13" operator="equal">
      <formula>"Fail"</formula>
    </cfRule>
    <cfRule type="cellIs" dxfId="130" priority="14" operator="equal">
      <formula>"Pass"</formula>
    </cfRule>
  </conditionalFormatting>
  <conditionalFormatting sqref="J67:J68">
    <cfRule type="cellIs" dxfId="129" priority="9" operator="equal">
      <formula>"Info"</formula>
    </cfRule>
    <cfRule type="cellIs" dxfId="128" priority="10" operator="equal">
      <formula>"Fail"</formula>
    </cfRule>
    <cfRule type="cellIs" dxfId="127" priority="11" operator="equal">
      <formula>"Pass"</formula>
    </cfRule>
  </conditionalFormatting>
  <conditionalFormatting sqref="J74">
    <cfRule type="cellIs" dxfId="126" priority="6" operator="equal">
      <formula>"Info"</formula>
    </cfRule>
    <cfRule type="cellIs" dxfId="125" priority="7" operator="equal">
      <formula>"Fail"</formula>
    </cfRule>
    <cfRule type="cellIs" dxfId="124" priority="8" operator="equal">
      <formula>"Pass"</formula>
    </cfRule>
  </conditionalFormatting>
  <conditionalFormatting sqref="N3:N66 N68:N74">
    <cfRule type="expression" dxfId="123" priority="2">
      <formula>ISERROR(AA3)</formula>
    </cfRule>
  </conditionalFormatting>
  <conditionalFormatting sqref="N67">
    <cfRule type="expression" dxfId="122" priority="1">
      <formula>ISERROR(AA67)</formula>
    </cfRule>
  </conditionalFormatting>
  <dataValidations count="9">
    <dataValidation type="list" allowBlank="1" showInputMessage="1" showErrorMessage="1" sqref="G125:G126" xr:uid="{C6C62AE5-200F-41AD-982D-BE8142CFA073}">
      <formula1>$I$175:$I$178</formula1>
    </dataValidation>
    <dataValidation type="list" allowBlank="1" showInputMessage="1" showErrorMessage="1" sqref="G124 G150 G100:G108 G156:G157 G137 G143 G85 G96:G98 G118 G121 M3:M66 M68:M74" xr:uid="{34A4EA6A-088B-43B2-AF27-F3FE27297941}">
      <formula1>$H$78:$H$81</formula1>
    </dataValidation>
    <dataValidation type="list" allowBlank="1" showInputMessage="1" showErrorMessage="1" sqref="G138:G142 G109 G100 G146:G149 G127 G158:G161 G111:G114 G86:G95 G144 G129" xr:uid="{9F09245D-C1BC-44C8-86CB-919321D9CEF0}">
      <formula1>$H$65:$H$66</formula1>
    </dataValidation>
    <dataValidation type="list" allowBlank="1" showInputMessage="1" showErrorMessage="1" sqref="G115:G117 G122 G120 G155 G135:G136 J3:J74" xr:uid="{FFC35969-A3DF-49BA-AFE1-661D3C0704EF}">
      <formula1>$G$78:$G$81</formula1>
    </dataValidation>
    <dataValidation type="list" allowBlank="1" showInputMessage="1" showErrorMessage="1" sqref="G134" xr:uid="{67DDE660-86F7-4EBC-BF77-E299E7EB2232}">
      <formula1>$H$175:$H$178</formula1>
    </dataValidation>
    <dataValidation type="list" allowBlank="1" showInputMessage="1" showErrorMessage="1" sqref="G128 G130" xr:uid="{D2E836D2-167A-486B-A592-21113D37893F}">
      <formula1>$H$62:$H$65</formula1>
    </dataValidation>
    <dataValidation type="list" allowBlank="1" showInputMessage="1" showErrorMessage="1" sqref="G119 G131:G133 G145 G151:G154 G99 G123" xr:uid="{E9DEAE73-4AF3-4BAC-81B1-2434B7ABF04F}">
      <formula1>$G$64:$G$67</formula1>
    </dataValidation>
    <dataValidation type="list" allowBlank="1" showInputMessage="1" showErrorMessage="1" sqref="G110" xr:uid="{230C1B8D-3CF4-4350-98E1-DABFDC422F3E}">
      <formula1>$G$38:$G$41</formula1>
    </dataValidation>
    <dataValidation type="list" allowBlank="1" showInputMessage="1" showErrorMessage="1" sqref="M67" xr:uid="{365ADCBF-320D-4AE0-AC7A-80E216E4FF41}">
      <formula1>$I$83:$I$86</formula1>
    </dataValidation>
  </dataValidations>
  <pageMargins left="0.7" right="0.7" top="0.75" bottom="0.75" header="0.3" footer="0.3"/>
  <pageSetup scale="21" orientation="portrait" r:id="rId1"/>
  <headerFooter alignWithMargins="0"/>
  <rowBreaks count="3" manualBreakCount="3">
    <brk id="23" max="16383" man="1"/>
    <brk id="40" max="16383" man="1"/>
    <brk id="6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F9069F-B8B7-4A59-B429-FCBF3547C5BE}">
  <dimension ref="A1:LT162"/>
  <sheetViews>
    <sheetView tabSelected="1" zoomScale="80" zoomScaleNormal="80" zoomScaleSheetLayoutView="80" workbookViewId="0">
      <pane ySplit="2" topLeftCell="A3" activePane="bottomLeft" state="frozenSplit"/>
      <selection pane="bottomLeft" activeCell="I3" sqref="I3"/>
    </sheetView>
  </sheetViews>
  <sheetFormatPr defaultColWidth="18.7265625" defaultRowHeight="14.5" x14ac:dyDescent="0.35"/>
  <cols>
    <col min="1" max="1" width="14" style="89" customWidth="1"/>
    <col min="2" max="2" width="11.453125" style="90" customWidth="1"/>
    <col min="3" max="3" width="15.81640625" style="90" customWidth="1"/>
    <col min="4" max="4" width="16" style="91" customWidth="1"/>
    <col min="5" max="5" width="24.453125" style="89" customWidth="1"/>
    <col min="6" max="6" width="40" style="89" customWidth="1"/>
    <col min="7" max="7" width="87.1796875" style="89" customWidth="1"/>
    <col min="8" max="8" width="33.7265625" style="29" customWidth="1"/>
    <col min="9" max="9" width="23.54296875" style="29" customWidth="1"/>
    <col min="10" max="10" width="14.453125" style="29" customWidth="1"/>
    <col min="11" max="11" width="31.26953125" style="29" hidden="1" customWidth="1"/>
    <col min="12" max="12" width="39.26953125" style="29" customWidth="1"/>
    <col min="13" max="14" width="14.81640625" style="85" customWidth="1"/>
    <col min="15" max="15" width="45.26953125" style="91" customWidth="1"/>
    <col min="16" max="16" width="2.1796875" style="91" customWidth="1"/>
    <col min="17" max="17" width="16.26953125" style="92" customWidth="1"/>
    <col min="18" max="18" width="18.54296875" style="92" customWidth="1"/>
    <col min="19" max="19" width="55.453125" style="89" customWidth="1"/>
    <col min="20" max="20" width="64" style="89" customWidth="1"/>
    <col min="21" max="21" width="104.453125" style="89" hidden="1" customWidth="1"/>
    <col min="22" max="22" width="35.1796875" style="89" hidden="1" customWidth="1"/>
    <col min="25" max="25" width="41.7265625" style="89" customWidth="1"/>
    <col min="27" max="27" width="18.7265625" style="89" hidden="1" customWidth="1"/>
    <col min="28" max="28" width="90" style="89" customWidth="1"/>
    <col min="29" max="29" width="33.7265625" style="89" customWidth="1"/>
    <col min="30" max="30" width="18.7265625" style="89" customWidth="1"/>
    <col min="32" max="16384" width="18.7265625" style="89"/>
  </cols>
  <sheetData>
    <row r="1" spans="1:37" customFormat="1" x14ac:dyDescent="0.35">
      <c r="A1" s="149" t="s">
        <v>57</v>
      </c>
      <c r="B1" s="150"/>
      <c r="C1" s="150"/>
      <c r="D1" s="150"/>
      <c r="E1" s="150"/>
      <c r="F1" s="150"/>
      <c r="G1" s="150"/>
      <c r="H1" s="150"/>
      <c r="I1" s="150"/>
      <c r="J1" s="150"/>
      <c r="K1" s="151"/>
      <c r="L1" s="152"/>
      <c r="M1" s="152"/>
      <c r="N1" s="152"/>
      <c r="O1" s="152"/>
      <c r="P1" s="152"/>
      <c r="Q1" s="152"/>
      <c r="R1" s="152"/>
      <c r="S1" s="152"/>
      <c r="T1" s="151"/>
      <c r="U1" s="151"/>
      <c r="V1" s="151"/>
      <c r="Y1" s="93"/>
      <c r="AA1" s="151"/>
      <c r="AB1" s="93"/>
    </row>
    <row r="2" spans="1:37" s="85" customFormat="1" ht="44.25" customHeight="1" x14ac:dyDescent="0.35">
      <c r="A2" s="82" t="s">
        <v>107</v>
      </c>
      <c r="B2" s="82" t="s">
        <v>108</v>
      </c>
      <c r="C2" s="82" t="s">
        <v>109</v>
      </c>
      <c r="D2" s="82" t="s">
        <v>110</v>
      </c>
      <c r="E2" s="82" t="s">
        <v>111</v>
      </c>
      <c r="F2" s="82" t="s">
        <v>112</v>
      </c>
      <c r="G2" s="82" t="s">
        <v>113</v>
      </c>
      <c r="H2" s="82" t="s">
        <v>114</v>
      </c>
      <c r="I2" s="82" t="s">
        <v>115</v>
      </c>
      <c r="J2" s="82" t="s">
        <v>116</v>
      </c>
      <c r="K2" s="139" t="s">
        <v>117</v>
      </c>
      <c r="L2" s="82" t="s">
        <v>118</v>
      </c>
      <c r="M2" s="82" t="s">
        <v>119</v>
      </c>
      <c r="N2" s="82" t="s">
        <v>120</v>
      </c>
      <c r="O2" s="82" t="s">
        <v>121</v>
      </c>
      <c r="P2" s="116"/>
      <c r="Q2" s="83" t="s">
        <v>122</v>
      </c>
      <c r="R2" s="84" t="s">
        <v>123</v>
      </c>
      <c r="S2" s="84" t="s">
        <v>124</v>
      </c>
      <c r="T2" s="84" t="s">
        <v>125</v>
      </c>
      <c r="U2" s="132" t="s">
        <v>126</v>
      </c>
      <c r="V2" s="132" t="s">
        <v>127</v>
      </c>
      <c r="Y2" s="87"/>
      <c r="AA2" s="133" t="s">
        <v>128</v>
      </c>
      <c r="AB2" s="87"/>
    </row>
    <row r="3" spans="1:37" s="86" customFormat="1" ht="81" customHeight="1" x14ac:dyDescent="0.35">
      <c r="A3" s="117" t="s">
        <v>1033</v>
      </c>
      <c r="B3" s="118" t="s">
        <v>130</v>
      </c>
      <c r="C3" s="118" t="s">
        <v>131</v>
      </c>
      <c r="D3" s="119" t="s">
        <v>132</v>
      </c>
      <c r="E3" s="120" t="s">
        <v>133</v>
      </c>
      <c r="F3" s="120" t="s">
        <v>134</v>
      </c>
      <c r="G3" s="120" t="s">
        <v>135</v>
      </c>
      <c r="H3" s="120" t="s">
        <v>136</v>
      </c>
      <c r="I3" s="121"/>
      <c r="J3" s="122"/>
      <c r="K3" s="123" t="s">
        <v>137</v>
      </c>
      <c r="L3" s="124" t="s">
        <v>138</v>
      </c>
      <c r="M3" s="125" t="s">
        <v>139</v>
      </c>
      <c r="N3" s="135" t="s">
        <v>140</v>
      </c>
      <c r="O3" s="127" t="s">
        <v>141</v>
      </c>
      <c r="P3" s="116"/>
      <c r="Q3" s="128"/>
      <c r="R3" s="128"/>
      <c r="T3" s="134" t="s">
        <v>142</v>
      </c>
      <c r="U3" s="136" t="s">
        <v>1034</v>
      </c>
      <c r="V3" s="136" t="s">
        <v>144</v>
      </c>
      <c r="Y3" s="87"/>
      <c r="AA3" s="129" t="e">
        <f>IF(OR(J3="Fail",ISBLANK(J3)),INDEX('Issue Code Table'!C:C,MATCH(N:N,'Issue Code Table'!A:A,0)),IF(M3="Critical",6,IF(M3="Significant",5,IF(M3="Moderate",3,2))))</f>
        <v>#N/A</v>
      </c>
      <c r="AB3" s="87"/>
      <c r="AC3" s="87"/>
      <c r="AD3" s="87"/>
      <c r="AF3" s="87"/>
      <c r="AG3" s="87"/>
      <c r="AH3" s="87"/>
      <c r="AI3" s="87"/>
      <c r="AK3" s="87"/>
    </row>
    <row r="4" spans="1:37" s="86" customFormat="1" ht="73.5" customHeight="1" x14ac:dyDescent="0.35">
      <c r="A4" s="117" t="s">
        <v>1035</v>
      </c>
      <c r="B4" s="137" t="s">
        <v>146</v>
      </c>
      <c r="C4" s="118" t="s">
        <v>147</v>
      </c>
      <c r="D4" s="131" t="s">
        <v>148</v>
      </c>
      <c r="E4" s="120" t="s">
        <v>149</v>
      </c>
      <c r="F4" s="120" t="s">
        <v>150</v>
      </c>
      <c r="G4" s="120" t="s">
        <v>151</v>
      </c>
      <c r="H4" s="120" t="s">
        <v>152</v>
      </c>
      <c r="I4" s="121"/>
      <c r="J4" s="122"/>
      <c r="K4" s="123" t="s">
        <v>153</v>
      </c>
      <c r="L4" s="124"/>
      <c r="M4" s="125" t="s">
        <v>154</v>
      </c>
      <c r="N4" s="135" t="s">
        <v>155</v>
      </c>
      <c r="O4" s="127" t="s">
        <v>156</v>
      </c>
      <c r="P4" s="116"/>
      <c r="Q4" s="128" t="s">
        <v>157</v>
      </c>
      <c r="R4" s="128" t="s">
        <v>158</v>
      </c>
      <c r="S4" s="120" t="s">
        <v>159</v>
      </c>
      <c r="T4" s="120" t="s">
        <v>160</v>
      </c>
      <c r="U4" s="136" t="s">
        <v>161</v>
      </c>
      <c r="V4" s="136" t="s">
        <v>162</v>
      </c>
      <c r="Y4" s="87"/>
      <c r="AA4" s="129">
        <f>IF(OR(J4="Fail",ISBLANK(J4)),INDEX('Issue Code Table'!C:C,MATCH(N:N,'Issue Code Table'!A:A,0)),IF(M4="Critical",6,IF(M4="Significant",5,IF(M4="Moderate",3,2))))</f>
        <v>5</v>
      </c>
      <c r="AB4" s="87"/>
      <c r="AC4" s="87"/>
      <c r="AD4" s="87"/>
      <c r="AF4" s="87"/>
      <c r="AG4" s="87"/>
      <c r="AH4" s="87"/>
      <c r="AI4" s="87"/>
      <c r="AK4" s="87"/>
    </row>
    <row r="5" spans="1:37" s="29" customFormat="1" ht="86.25" customHeight="1" x14ac:dyDescent="0.35">
      <c r="A5" s="117" t="s">
        <v>1036</v>
      </c>
      <c r="B5" s="138" t="s">
        <v>146</v>
      </c>
      <c r="C5" s="118" t="s">
        <v>147</v>
      </c>
      <c r="D5" s="131" t="s">
        <v>148</v>
      </c>
      <c r="E5" s="120" t="s">
        <v>164</v>
      </c>
      <c r="F5" s="120" t="s">
        <v>165</v>
      </c>
      <c r="G5" s="120" t="s">
        <v>166</v>
      </c>
      <c r="H5" s="120" t="s">
        <v>167</v>
      </c>
      <c r="I5" s="121"/>
      <c r="J5" s="122"/>
      <c r="K5" s="123" t="s">
        <v>1037</v>
      </c>
      <c r="L5" s="124"/>
      <c r="M5" s="125" t="s">
        <v>154</v>
      </c>
      <c r="N5" s="135" t="s">
        <v>169</v>
      </c>
      <c r="O5" s="127" t="s">
        <v>170</v>
      </c>
      <c r="P5" s="116"/>
      <c r="Q5" s="128" t="s">
        <v>157</v>
      </c>
      <c r="R5" s="128" t="s">
        <v>171</v>
      </c>
      <c r="S5" s="120" t="s">
        <v>172</v>
      </c>
      <c r="T5" s="120" t="s">
        <v>173</v>
      </c>
      <c r="U5" s="136" t="s">
        <v>1038</v>
      </c>
      <c r="V5" s="136" t="s">
        <v>175</v>
      </c>
      <c r="Y5" s="87"/>
      <c r="AA5" s="129">
        <f>IF(OR(J5="Fail",ISBLANK(J5)),INDEX('Issue Code Table'!C:C,MATCH(N:N,'Issue Code Table'!A:A,0)),IF(M5="Critical",6,IF(M5="Significant",5,IF(M5="Moderate",3,2))))</f>
        <v>5</v>
      </c>
      <c r="AB5" s="87"/>
    </row>
    <row r="6" spans="1:37" s="29" customFormat="1" ht="86.25" customHeight="1" x14ac:dyDescent="0.35">
      <c r="A6" s="117" t="s">
        <v>1039</v>
      </c>
      <c r="B6" s="138" t="s">
        <v>146</v>
      </c>
      <c r="C6" s="118" t="s">
        <v>147</v>
      </c>
      <c r="D6" s="131" t="s">
        <v>148</v>
      </c>
      <c r="E6" s="120" t="s">
        <v>177</v>
      </c>
      <c r="F6" s="120" t="s">
        <v>178</v>
      </c>
      <c r="G6" s="120" t="s">
        <v>179</v>
      </c>
      <c r="H6" s="120" t="s">
        <v>180</v>
      </c>
      <c r="I6" s="121"/>
      <c r="J6" s="122"/>
      <c r="K6" s="123" t="s">
        <v>181</v>
      </c>
      <c r="L6" s="124"/>
      <c r="M6" s="125" t="s">
        <v>154</v>
      </c>
      <c r="N6" s="135" t="s">
        <v>169</v>
      </c>
      <c r="O6" s="127" t="s">
        <v>170</v>
      </c>
      <c r="P6" s="116"/>
      <c r="Q6" s="128" t="s">
        <v>157</v>
      </c>
      <c r="R6" s="128" t="s">
        <v>182</v>
      </c>
      <c r="S6" s="120" t="s">
        <v>183</v>
      </c>
      <c r="T6" s="120" t="s">
        <v>184</v>
      </c>
      <c r="U6" s="136" t="s">
        <v>185</v>
      </c>
      <c r="V6" s="136" t="s">
        <v>186</v>
      </c>
      <c r="Y6" s="87"/>
      <c r="AA6" s="129">
        <f>IF(OR(J6="Fail",ISBLANK(J6)),INDEX('Issue Code Table'!C:C,MATCH(N:N,'Issue Code Table'!A:A,0)),IF(M6="Critical",6,IF(M6="Significant",5,IF(M6="Moderate",3,2))))</f>
        <v>5</v>
      </c>
      <c r="AB6" s="87"/>
    </row>
    <row r="7" spans="1:37" s="29" customFormat="1" ht="86.25" customHeight="1" x14ac:dyDescent="0.35">
      <c r="A7" s="117" t="s">
        <v>1040</v>
      </c>
      <c r="B7" s="138" t="s">
        <v>146</v>
      </c>
      <c r="C7" s="118" t="s">
        <v>147</v>
      </c>
      <c r="D7" s="131" t="s">
        <v>148</v>
      </c>
      <c r="E7" s="120" t="s">
        <v>188</v>
      </c>
      <c r="F7" s="120" t="s">
        <v>189</v>
      </c>
      <c r="G7" s="120" t="s">
        <v>190</v>
      </c>
      <c r="H7" s="120" t="s">
        <v>191</v>
      </c>
      <c r="I7" s="121"/>
      <c r="J7" s="122"/>
      <c r="K7" s="123" t="s">
        <v>1041</v>
      </c>
      <c r="L7" s="124"/>
      <c r="M7" s="125" t="s">
        <v>154</v>
      </c>
      <c r="N7" s="135" t="s">
        <v>169</v>
      </c>
      <c r="O7" s="127" t="s">
        <v>170</v>
      </c>
      <c r="P7" s="116"/>
      <c r="Q7" s="128" t="s">
        <v>157</v>
      </c>
      <c r="R7" s="128" t="s">
        <v>193</v>
      </c>
      <c r="S7" s="120" t="s">
        <v>194</v>
      </c>
      <c r="T7" s="120" t="s">
        <v>195</v>
      </c>
      <c r="U7" s="136" t="s">
        <v>196</v>
      </c>
      <c r="V7" s="136" t="s">
        <v>197</v>
      </c>
      <c r="Y7" s="87"/>
      <c r="AA7" s="129">
        <f>IF(OR(J7="Fail",ISBLANK(J7)),INDEX('Issue Code Table'!C:C,MATCH(N:N,'Issue Code Table'!A:A,0)),IF(M7="Critical",6,IF(M7="Significant",5,IF(M7="Moderate",3,2))))</f>
        <v>5</v>
      </c>
      <c r="AB7" s="87"/>
    </row>
    <row r="8" spans="1:37" s="29" customFormat="1" ht="111.65" customHeight="1" x14ac:dyDescent="0.35">
      <c r="A8" s="117" t="s">
        <v>1042</v>
      </c>
      <c r="B8" s="138" t="s">
        <v>146</v>
      </c>
      <c r="C8" s="118" t="s">
        <v>147</v>
      </c>
      <c r="D8" s="131" t="s">
        <v>148</v>
      </c>
      <c r="E8" s="120" t="s">
        <v>199</v>
      </c>
      <c r="F8" s="120" t="s">
        <v>200</v>
      </c>
      <c r="G8" s="120" t="s">
        <v>201</v>
      </c>
      <c r="H8" s="120" t="s">
        <v>191</v>
      </c>
      <c r="I8" s="121"/>
      <c r="J8" s="122"/>
      <c r="K8" s="123" t="s">
        <v>1043</v>
      </c>
      <c r="L8" s="124"/>
      <c r="M8" s="125" t="s">
        <v>154</v>
      </c>
      <c r="N8" s="135" t="s">
        <v>169</v>
      </c>
      <c r="O8" s="127" t="s">
        <v>170</v>
      </c>
      <c r="P8" s="116"/>
      <c r="Q8" s="128" t="s">
        <v>157</v>
      </c>
      <c r="R8" s="128" t="s">
        <v>203</v>
      </c>
      <c r="S8" s="120" t="s">
        <v>194</v>
      </c>
      <c r="T8" s="120" t="s">
        <v>204</v>
      </c>
      <c r="U8" s="136" t="s">
        <v>205</v>
      </c>
      <c r="V8" s="136" t="s">
        <v>206</v>
      </c>
      <c r="Y8" s="87"/>
      <c r="AA8" s="129">
        <f>IF(OR(J8="Fail",ISBLANK(J8)),INDEX('Issue Code Table'!C:C,MATCH(N:N,'Issue Code Table'!A:A,0)),IF(M8="Critical",6,IF(M8="Significant",5,IF(M8="Moderate",3,2))))</f>
        <v>5</v>
      </c>
      <c r="AB8" s="87"/>
    </row>
    <row r="9" spans="1:37" s="29" customFormat="1" ht="111.65" customHeight="1" x14ac:dyDescent="0.35">
      <c r="A9" s="117" t="s">
        <v>1044</v>
      </c>
      <c r="B9" s="138" t="s">
        <v>146</v>
      </c>
      <c r="C9" s="118" t="s">
        <v>147</v>
      </c>
      <c r="D9" s="131" t="s">
        <v>148</v>
      </c>
      <c r="E9" s="120" t="s">
        <v>208</v>
      </c>
      <c r="F9" s="120" t="s">
        <v>209</v>
      </c>
      <c r="G9" s="120" t="s">
        <v>1045</v>
      </c>
      <c r="H9" s="120" t="s">
        <v>191</v>
      </c>
      <c r="I9" s="121"/>
      <c r="J9" s="122"/>
      <c r="K9" s="123" t="s">
        <v>1046</v>
      </c>
      <c r="L9" s="124"/>
      <c r="M9" s="125" t="s">
        <v>154</v>
      </c>
      <c r="N9" s="135" t="s">
        <v>169</v>
      </c>
      <c r="O9" s="127" t="s">
        <v>170</v>
      </c>
      <c r="P9" s="116"/>
      <c r="Q9" s="128" t="s">
        <v>157</v>
      </c>
      <c r="R9" s="128" t="s">
        <v>212</v>
      </c>
      <c r="S9" s="120" t="s">
        <v>194</v>
      </c>
      <c r="T9" s="120" t="s">
        <v>213</v>
      </c>
      <c r="U9" s="136" t="s">
        <v>214</v>
      </c>
      <c r="V9" s="136" t="s">
        <v>215</v>
      </c>
      <c r="Y9" s="87"/>
      <c r="AA9" s="129">
        <f>IF(OR(J9="Fail",ISBLANK(J9)),INDEX('Issue Code Table'!C:C,MATCH(N:N,'Issue Code Table'!A:A,0)),IF(M9="Critical",6,IF(M9="Significant",5,IF(M9="Moderate",3,2))))</f>
        <v>5</v>
      </c>
      <c r="AB9" s="87"/>
    </row>
    <row r="10" spans="1:37" s="29" customFormat="1" ht="111.65" customHeight="1" x14ac:dyDescent="0.35">
      <c r="A10" s="117" t="s">
        <v>1047</v>
      </c>
      <c r="B10" s="138" t="s">
        <v>297</v>
      </c>
      <c r="C10" s="118" t="s">
        <v>298</v>
      </c>
      <c r="D10" s="131" t="s">
        <v>148</v>
      </c>
      <c r="E10" s="120" t="s">
        <v>310</v>
      </c>
      <c r="F10" s="120" t="s">
        <v>311</v>
      </c>
      <c r="G10" s="120" t="s">
        <v>312</v>
      </c>
      <c r="H10" s="120" t="s">
        <v>313</v>
      </c>
      <c r="I10" s="121"/>
      <c r="J10" s="122"/>
      <c r="K10" s="123" t="s">
        <v>314</v>
      </c>
      <c r="L10" s="124"/>
      <c r="M10" s="125" t="s">
        <v>154</v>
      </c>
      <c r="N10" s="135" t="s">
        <v>224</v>
      </c>
      <c r="O10" s="127" t="s">
        <v>225</v>
      </c>
      <c r="P10" s="116"/>
      <c r="Q10" s="128" t="s">
        <v>315</v>
      </c>
      <c r="R10" s="128" t="s">
        <v>316</v>
      </c>
      <c r="S10" s="120" t="s">
        <v>317</v>
      </c>
      <c r="T10" s="120" t="s">
        <v>318</v>
      </c>
      <c r="U10" s="136" t="s">
        <v>319</v>
      </c>
      <c r="V10" s="136" t="s">
        <v>320</v>
      </c>
      <c r="Y10" s="87"/>
      <c r="AA10" s="129">
        <f>IF(OR(J10="Fail",ISBLANK(J10)),INDEX('Issue Code Table'!C:C,MATCH(N:N,'Issue Code Table'!A:A,0)),IF(M10="Critical",6,IF(M10="Significant",5,IF(M10="Moderate",3,2))))</f>
        <v>5</v>
      </c>
      <c r="AB10" s="87"/>
    </row>
    <row r="11" spans="1:37" s="29" customFormat="1" ht="111.65" customHeight="1" x14ac:dyDescent="0.35">
      <c r="A11" s="117" t="s">
        <v>1048</v>
      </c>
      <c r="B11" s="138" t="s">
        <v>297</v>
      </c>
      <c r="C11" s="118" t="s">
        <v>298</v>
      </c>
      <c r="D11" s="131" t="s">
        <v>148</v>
      </c>
      <c r="E11" s="120" t="s">
        <v>322</v>
      </c>
      <c r="F11" s="120" t="s">
        <v>323</v>
      </c>
      <c r="G11" s="120" t="s">
        <v>324</v>
      </c>
      <c r="H11" s="120" t="s">
        <v>325</v>
      </c>
      <c r="I11" s="121"/>
      <c r="J11" s="122"/>
      <c r="K11" s="123" t="s">
        <v>326</v>
      </c>
      <c r="L11" s="124"/>
      <c r="M11" s="125" t="s">
        <v>154</v>
      </c>
      <c r="N11" s="135" t="s">
        <v>327</v>
      </c>
      <c r="O11" s="127" t="s">
        <v>328</v>
      </c>
      <c r="P11" s="116"/>
      <c r="Q11" s="128" t="s">
        <v>315</v>
      </c>
      <c r="R11" s="128" t="s">
        <v>329</v>
      </c>
      <c r="S11" s="120" t="s">
        <v>330</v>
      </c>
      <c r="T11" s="120" t="s">
        <v>331</v>
      </c>
      <c r="U11" s="136" t="s">
        <v>332</v>
      </c>
      <c r="V11" s="136" t="s">
        <v>333</v>
      </c>
      <c r="Y11" s="87"/>
      <c r="AA11" s="129">
        <f>IF(OR(J11="Fail",ISBLANK(J11)),INDEX('Issue Code Table'!C:C,MATCH(N:N,'Issue Code Table'!A:A,0)),IF(M11="Critical",6,IF(M11="Significant",5,IF(M11="Moderate",3,2))))</f>
        <v>5</v>
      </c>
      <c r="AB11" s="87"/>
    </row>
    <row r="12" spans="1:37" s="29" customFormat="1" ht="111.65" customHeight="1" x14ac:dyDescent="0.35">
      <c r="A12" s="117" t="s">
        <v>1049</v>
      </c>
      <c r="B12" s="235" t="s">
        <v>335</v>
      </c>
      <c r="C12" s="118" t="s">
        <v>336</v>
      </c>
      <c r="D12" s="131" t="s">
        <v>148</v>
      </c>
      <c r="E12" s="120" t="s">
        <v>1050</v>
      </c>
      <c r="F12" s="120" t="s">
        <v>338</v>
      </c>
      <c r="G12" s="120" t="s">
        <v>339</v>
      </c>
      <c r="H12" s="120" t="s">
        <v>340</v>
      </c>
      <c r="I12" s="121"/>
      <c r="J12" s="122"/>
      <c r="K12" s="123" t="s">
        <v>1051</v>
      </c>
      <c r="L12" s="124"/>
      <c r="M12" s="125" t="s">
        <v>342</v>
      </c>
      <c r="N12" s="135" t="s">
        <v>343</v>
      </c>
      <c r="O12" s="127" t="s">
        <v>344</v>
      </c>
      <c r="P12" s="116"/>
      <c r="Q12" s="128" t="s">
        <v>345</v>
      </c>
      <c r="R12" s="128" t="s">
        <v>346</v>
      </c>
      <c r="S12" s="120" t="s">
        <v>347</v>
      </c>
      <c r="T12" s="120" t="s">
        <v>1052</v>
      </c>
      <c r="U12" s="136" t="s">
        <v>349</v>
      </c>
      <c r="V12" s="236"/>
      <c r="Y12" s="87"/>
      <c r="AA12" s="129">
        <f>IF(OR(J12="Fail",ISBLANK(J12)),INDEX('Issue Code Table'!C:C,MATCH(N:N,'Issue Code Table'!A:A,0)),IF(M12="Critical",6,IF(M12="Significant",5,IF(M12="Moderate",3,2))))</f>
        <v>3</v>
      </c>
      <c r="AB12" s="87"/>
    </row>
    <row r="13" spans="1:37" s="29" customFormat="1" ht="109.5" customHeight="1" x14ac:dyDescent="0.35">
      <c r="A13" s="117" t="s">
        <v>1053</v>
      </c>
      <c r="B13" s="120" t="s">
        <v>243</v>
      </c>
      <c r="C13" s="118" t="s">
        <v>244</v>
      </c>
      <c r="D13" s="131" t="s">
        <v>148</v>
      </c>
      <c r="E13" s="120" t="s">
        <v>351</v>
      </c>
      <c r="F13" s="120" t="s">
        <v>352</v>
      </c>
      <c r="G13" s="120" t="s">
        <v>353</v>
      </c>
      <c r="H13" s="120" t="s">
        <v>354</v>
      </c>
      <c r="I13" s="121"/>
      <c r="J13" s="122"/>
      <c r="K13" s="123" t="s">
        <v>355</v>
      </c>
      <c r="L13" s="124" t="s">
        <v>356</v>
      </c>
      <c r="M13" s="125" t="s">
        <v>342</v>
      </c>
      <c r="N13" s="135" t="s">
        <v>343</v>
      </c>
      <c r="O13" s="127" t="s">
        <v>344</v>
      </c>
      <c r="P13" s="116"/>
      <c r="Q13" s="128" t="s">
        <v>345</v>
      </c>
      <c r="R13" s="128" t="s">
        <v>357</v>
      </c>
      <c r="S13" s="120" t="s">
        <v>358</v>
      </c>
      <c r="T13" s="120" t="s">
        <v>359</v>
      </c>
      <c r="U13" s="136" t="s">
        <v>360</v>
      </c>
      <c r="V13" s="236"/>
      <c r="Y13" s="87"/>
      <c r="AA13" s="129">
        <f>IF(OR(J13="Fail",ISBLANK(J13)),INDEX('Issue Code Table'!C:C,MATCH(N:N,'Issue Code Table'!A:A,0)),IF(M13="Critical",6,IF(M13="Significant",5,IF(M13="Moderate",3,2))))</f>
        <v>3</v>
      </c>
      <c r="AB13" s="87"/>
    </row>
    <row r="14" spans="1:37" s="29" customFormat="1" ht="87" customHeight="1" x14ac:dyDescent="0.35">
      <c r="A14" s="117" t="s">
        <v>1054</v>
      </c>
      <c r="B14" s="120" t="s">
        <v>217</v>
      </c>
      <c r="C14" s="118" t="s">
        <v>218</v>
      </c>
      <c r="D14" s="131" t="s">
        <v>148</v>
      </c>
      <c r="E14" s="120" t="s">
        <v>362</v>
      </c>
      <c r="F14" s="120" t="s">
        <v>1055</v>
      </c>
      <c r="G14" s="120" t="s">
        <v>364</v>
      </c>
      <c r="H14" s="120" t="s">
        <v>365</v>
      </c>
      <c r="I14" s="121"/>
      <c r="J14" s="122"/>
      <c r="K14" s="123" t="s">
        <v>366</v>
      </c>
      <c r="L14" s="124" t="s">
        <v>367</v>
      </c>
      <c r="M14" s="125" t="s">
        <v>342</v>
      </c>
      <c r="N14" s="135" t="s">
        <v>368</v>
      </c>
      <c r="O14" s="127" t="s">
        <v>369</v>
      </c>
      <c r="P14" s="116"/>
      <c r="Q14" s="128" t="s">
        <v>370</v>
      </c>
      <c r="R14" s="128" t="s">
        <v>371</v>
      </c>
      <c r="S14" s="120" t="s">
        <v>372</v>
      </c>
      <c r="T14" s="120" t="s">
        <v>373</v>
      </c>
      <c r="U14" s="120" t="s">
        <v>374</v>
      </c>
      <c r="V14" s="236"/>
      <c r="Y14" s="87"/>
      <c r="AA14" s="129">
        <f>IF(OR(J14="Fail",ISBLANK(J14)),INDEX('Issue Code Table'!C:C,MATCH(N:N,'Issue Code Table'!A:A,0)),IF(M14="Critical",6,IF(M14="Significant",5,IF(M14="Moderate",3,2))))</f>
        <v>4</v>
      </c>
      <c r="AB14" s="87"/>
    </row>
    <row r="15" spans="1:37" s="29" customFormat="1" ht="83.15" customHeight="1" x14ac:dyDescent="0.35">
      <c r="A15" s="117" t="s">
        <v>1056</v>
      </c>
      <c r="B15" s="120" t="s">
        <v>217</v>
      </c>
      <c r="C15" s="118" t="s">
        <v>218</v>
      </c>
      <c r="D15" s="119" t="s">
        <v>132</v>
      </c>
      <c r="E15" s="120" t="s">
        <v>376</v>
      </c>
      <c r="F15" s="120" t="s">
        <v>377</v>
      </c>
      <c r="G15" s="120" t="s">
        <v>378</v>
      </c>
      <c r="H15" s="120" t="s">
        <v>379</v>
      </c>
      <c r="I15" s="121"/>
      <c r="J15" s="122"/>
      <c r="K15" s="123" t="s">
        <v>380</v>
      </c>
      <c r="L15" s="124"/>
      <c r="M15" s="125" t="s">
        <v>342</v>
      </c>
      <c r="N15" s="135" t="s">
        <v>368</v>
      </c>
      <c r="O15" s="127" t="s">
        <v>369</v>
      </c>
      <c r="P15" s="116"/>
      <c r="Q15" s="128" t="s">
        <v>370</v>
      </c>
      <c r="R15" s="128" t="s">
        <v>381</v>
      </c>
      <c r="S15" s="120" t="s">
        <v>382</v>
      </c>
      <c r="T15" s="120" t="s">
        <v>383</v>
      </c>
      <c r="U15" s="136" t="s">
        <v>384</v>
      </c>
      <c r="V15" s="236"/>
      <c r="Y15" s="87"/>
      <c r="AA15" s="129">
        <f>IF(OR(J15="Fail",ISBLANK(J15)),INDEX('Issue Code Table'!C:C,MATCH(N:N,'Issue Code Table'!A:A,0)),IF(M15="Critical",6,IF(M15="Significant",5,IF(M15="Moderate",3,2))))</f>
        <v>4</v>
      </c>
      <c r="AB15" s="87"/>
    </row>
    <row r="16" spans="1:37" s="29" customFormat="1" ht="83.15" customHeight="1" x14ac:dyDescent="0.35">
      <c r="A16" s="117" t="s">
        <v>1057</v>
      </c>
      <c r="B16" s="138" t="s">
        <v>297</v>
      </c>
      <c r="C16" s="118" t="s">
        <v>298</v>
      </c>
      <c r="D16" s="131" t="s">
        <v>148</v>
      </c>
      <c r="E16" s="120" t="s">
        <v>386</v>
      </c>
      <c r="F16" s="120" t="s">
        <v>387</v>
      </c>
      <c r="G16" s="120" t="s">
        <v>388</v>
      </c>
      <c r="H16" s="120" t="s">
        <v>389</v>
      </c>
      <c r="I16" s="121"/>
      <c r="J16" s="122"/>
      <c r="K16" s="123" t="s">
        <v>390</v>
      </c>
      <c r="L16" s="124"/>
      <c r="M16" s="125" t="s">
        <v>154</v>
      </c>
      <c r="N16" s="135" t="s">
        <v>224</v>
      </c>
      <c r="O16" s="127" t="s">
        <v>225</v>
      </c>
      <c r="P16" s="116"/>
      <c r="Q16" s="128" t="s">
        <v>391</v>
      </c>
      <c r="R16" s="128" t="s">
        <v>392</v>
      </c>
      <c r="S16" s="120" t="s">
        <v>393</v>
      </c>
      <c r="T16" s="120" t="s">
        <v>394</v>
      </c>
      <c r="U16" s="136" t="s">
        <v>395</v>
      </c>
      <c r="V16" s="136" t="s">
        <v>396</v>
      </c>
      <c r="Y16" s="87"/>
      <c r="AA16" s="129">
        <f>IF(OR(J16="Fail",ISBLANK(J16)),INDEX('Issue Code Table'!C:C,MATCH(N:N,'Issue Code Table'!A:A,0)),IF(M16="Critical",6,IF(M16="Significant",5,IF(M16="Moderate",3,2))))</f>
        <v>5</v>
      </c>
      <c r="AB16" s="87"/>
    </row>
    <row r="17" spans="1:28" s="29" customFormat="1" ht="83.15" customHeight="1" x14ac:dyDescent="0.35">
      <c r="A17" s="117" t="s">
        <v>1058</v>
      </c>
      <c r="B17" s="237" t="s">
        <v>243</v>
      </c>
      <c r="C17" s="118" t="s">
        <v>244</v>
      </c>
      <c r="D17" s="131" t="s">
        <v>148</v>
      </c>
      <c r="E17" s="120" t="s">
        <v>398</v>
      </c>
      <c r="F17" s="120" t="s">
        <v>399</v>
      </c>
      <c r="G17" s="120" t="s">
        <v>400</v>
      </c>
      <c r="H17" s="120" t="s">
        <v>401</v>
      </c>
      <c r="I17" s="121"/>
      <c r="J17" s="122"/>
      <c r="K17" s="123" t="s">
        <v>402</v>
      </c>
      <c r="L17" s="124"/>
      <c r="M17" s="125" t="s">
        <v>154</v>
      </c>
      <c r="N17" s="135" t="s">
        <v>224</v>
      </c>
      <c r="O17" s="127" t="s">
        <v>225</v>
      </c>
      <c r="P17" s="116"/>
      <c r="Q17" s="128" t="s">
        <v>391</v>
      </c>
      <c r="R17" s="128" t="s">
        <v>403</v>
      </c>
      <c r="S17" s="120" t="s">
        <v>404</v>
      </c>
      <c r="T17" s="120" t="s">
        <v>405</v>
      </c>
      <c r="U17" s="136" t="s">
        <v>406</v>
      </c>
      <c r="V17" s="136" t="s">
        <v>407</v>
      </c>
      <c r="Y17" s="87"/>
      <c r="AA17" s="129">
        <f>IF(OR(J17="Fail",ISBLANK(J17)),INDEX('Issue Code Table'!C:C,MATCH(N:N,'Issue Code Table'!A:A,0)),IF(M17="Critical",6,IF(M17="Significant",5,IF(M17="Moderate",3,2))))</f>
        <v>5</v>
      </c>
      <c r="AB17" s="87"/>
    </row>
    <row r="18" spans="1:28" s="29" customFormat="1" ht="83.15" customHeight="1" x14ac:dyDescent="0.35">
      <c r="A18" s="117" t="s">
        <v>1059</v>
      </c>
      <c r="B18" s="138" t="s">
        <v>297</v>
      </c>
      <c r="C18" s="118" t="s">
        <v>298</v>
      </c>
      <c r="D18" s="131" t="s">
        <v>148</v>
      </c>
      <c r="E18" s="120" t="s">
        <v>409</v>
      </c>
      <c r="F18" s="120" t="s">
        <v>410</v>
      </c>
      <c r="G18" s="120" t="s">
        <v>411</v>
      </c>
      <c r="H18" s="120" t="s">
        <v>412</v>
      </c>
      <c r="I18" s="121"/>
      <c r="J18" s="122"/>
      <c r="K18" s="123" t="s">
        <v>413</v>
      </c>
      <c r="L18" s="124"/>
      <c r="M18" s="125" t="s">
        <v>154</v>
      </c>
      <c r="N18" s="135" t="s">
        <v>224</v>
      </c>
      <c r="O18" s="127" t="s">
        <v>225</v>
      </c>
      <c r="P18" s="116"/>
      <c r="Q18" s="128" t="s">
        <v>391</v>
      </c>
      <c r="R18" s="128" t="s">
        <v>414</v>
      </c>
      <c r="S18" s="120" t="s">
        <v>415</v>
      </c>
      <c r="T18" s="120" t="s">
        <v>416</v>
      </c>
      <c r="U18" s="136" t="s">
        <v>417</v>
      </c>
      <c r="V18" s="136" t="s">
        <v>418</v>
      </c>
      <c r="Y18" s="87"/>
      <c r="AA18" s="129">
        <f>IF(OR(J18="Fail",ISBLANK(J18)),INDEX('Issue Code Table'!C:C,MATCH(N:N,'Issue Code Table'!A:A,0)),IF(M18="Critical",6,IF(M18="Significant",5,IF(M18="Moderate",3,2))))</f>
        <v>5</v>
      </c>
      <c r="AB18" s="87"/>
    </row>
    <row r="19" spans="1:28" s="29" customFormat="1" ht="111.65" customHeight="1" x14ac:dyDescent="0.35">
      <c r="A19" s="117" t="s">
        <v>1060</v>
      </c>
      <c r="B19" s="237" t="s">
        <v>243</v>
      </c>
      <c r="C19" s="118" t="s">
        <v>244</v>
      </c>
      <c r="D19" s="131" t="s">
        <v>148</v>
      </c>
      <c r="E19" s="120" t="s">
        <v>420</v>
      </c>
      <c r="F19" s="120" t="s">
        <v>421</v>
      </c>
      <c r="G19" s="120" t="s">
        <v>422</v>
      </c>
      <c r="H19" s="120" t="s">
        <v>423</v>
      </c>
      <c r="I19" s="121"/>
      <c r="J19" s="122"/>
      <c r="K19" s="123" t="s">
        <v>424</v>
      </c>
      <c r="L19" s="124"/>
      <c r="M19" s="125" t="s">
        <v>154</v>
      </c>
      <c r="N19" s="135" t="s">
        <v>224</v>
      </c>
      <c r="O19" s="127" t="s">
        <v>225</v>
      </c>
      <c r="P19" s="116"/>
      <c r="Q19" s="128" t="s">
        <v>391</v>
      </c>
      <c r="R19" s="128" t="s">
        <v>425</v>
      </c>
      <c r="S19" s="120" t="s">
        <v>426</v>
      </c>
      <c r="T19" s="120" t="s">
        <v>427</v>
      </c>
      <c r="U19" s="136" t="s">
        <v>428</v>
      </c>
      <c r="V19" s="136" t="s">
        <v>429</v>
      </c>
      <c r="Y19" s="87"/>
      <c r="AA19" s="129">
        <f>IF(OR(J19="Fail",ISBLANK(J19)),INDEX('Issue Code Table'!C:C,MATCH(N:N,'Issue Code Table'!A:A,0)),IF(M19="Critical",6,IF(M19="Significant",5,IF(M19="Moderate",3,2))))</f>
        <v>5</v>
      </c>
      <c r="AB19" s="87"/>
    </row>
    <row r="20" spans="1:28" s="29" customFormat="1" ht="111.65" customHeight="1" x14ac:dyDescent="0.35">
      <c r="A20" s="117" t="s">
        <v>1061</v>
      </c>
      <c r="B20" s="238" t="s">
        <v>431</v>
      </c>
      <c r="C20" s="118" t="s">
        <v>432</v>
      </c>
      <c r="D20" s="131" t="s">
        <v>148</v>
      </c>
      <c r="E20" s="120" t="s">
        <v>433</v>
      </c>
      <c r="F20" s="120" t="s">
        <v>434</v>
      </c>
      <c r="G20" s="120" t="s">
        <v>435</v>
      </c>
      <c r="H20" s="120" t="s">
        <v>436</v>
      </c>
      <c r="I20" s="121"/>
      <c r="J20" s="122"/>
      <c r="K20" s="123" t="s">
        <v>437</v>
      </c>
      <c r="L20" s="124"/>
      <c r="M20" s="125" t="s">
        <v>154</v>
      </c>
      <c r="N20" s="135" t="s">
        <v>224</v>
      </c>
      <c r="O20" s="127" t="s">
        <v>225</v>
      </c>
      <c r="P20" s="116"/>
      <c r="Q20" s="128" t="s">
        <v>391</v>
      </c>
      <c r="R20" s="128" t="s">
        <v>438</v>
      </c>
      <c r="S20" s="120" t="s">
        <v>439</v>
      </c>
      <c r="T20" s="120" t="s">
        <v>440</v>
      </c>
      <c r="U20" s="136" t="s">
        <v>441</v>
      </c>
      <c r="V20" s="136" t="s">
        <v>442</v>
      </c>
      <c r="Y20" s="87"/>
      <c r="AA20" s="129">
        <f>IF(OR(J20="Fail",ISBLANK(J20)),INDEX('Issue Code Table'!C:C,MATCH(N:N,'Issue Code Table'!A:A,0)),IF(M20="Critical",6,IF(M20="Significant",5,IF(M20="Moderate",3,2))))</f>
        <v>5</v>
      </c>
      <c r="AB20" s="87"/>
    </row>
    <row r="21" spans="1:28" s="29" customFormat="1" ht="111.65" customHeight="1" x14ac:dyDescent="0.35">
      <c r="A21" s="117" t="s">
        <v>1062</v>
      </c>
      <c r="B21" s="138" t="s">
        <v>297</v>
      </c>
      <c r="C21" s="118" t="s">
        <v>298</v>
      </c>
      <c r="D21" s="131" t="s">
        <v>148</v>
      </c>
      <c r="E21" s="120" t="s">
        <v>444</v>
      </c>
      <c r="F21" s="120" t="s">
        <v>445</v>
      </c>
      <c r="G21" s="120" t="s">
        <v>446</v>
      </c>
      <c r="H21" s="120" t="s">
        <v>447</v>
      </c>
      <c r="I21" s="121"/>
      <c r="J21" s="122"/>
      <c r="K21" s="123" t="s">
        <v>448</v>
      </c>
      <c r="L21" s="124"/>
      <c r="M21" s="125" t="s">
        <v>154</v>
      </c>
      <c r="N21" s="135" t="s">
        <v>224</v>
      </c>
      <c r="O21" s="127" t="s">
        <v>225</v>
      </c>
      <c r="P21" s="116"/>
      <c r="Q21" s="128" t="s">
        <v>391</v>
      </c>
      <c r="R21" s="128" t="s">
        <v>449</v>
      </c>
      <c r="S21" s="120" t="s">
        <v>450</v>
      </c>
      <c r="T21" s="120" t="s">
        <v>451</v>
      </c>
      <c r="U21" s="136" t="s">
        <v>452</v>
      </c>
      <c r="V21" s="136" t="s">
        <v>453</v>
      </c>
      <c r="Y21" s="87"/>
      <c r="AA21" s="129">
        <f>IF(OR(J21="Fail",ISBLANK(J21)),INDEX('Issue Code Table'!C:C,MATCH(N:N,'Issue Code Table'!A:A,0)),IF(M21="Critical",6,IF(M21="Significant",5,IF(M21="Moderate",3,2))))</f>
        <v>5</v>
      </c>
      <c r="AB21" s="87"/>
    </row>
    <row r="22" spans="1:28" s="29" customFormat="1" ht="111.65" customHeight="1" x14ac:dyDescent="0.35">
      <c r="A22" s="117" t="s">
        <v>1063</v>
      </c>
      <c r="B22" s="138" t="s">
        <v>297</v>
      </c>
      <c r="C22" s="118" t="s">
        <v>298</v>
      </c>
      <c r="D22" s="131" t="s">
        <v>148</v>
      </c>
      <c r="E22" s="120" t="s">
        <v>455</v>
      </c>
      <c r="F22" s="120" t="s">
        <v>456</v>
      </c>
      <c r="G22" s="120" t="s">
        <v>457</v>
      </c>
      <c r="H22" s="120" t="s">
        <v>458</v>
      </c>
      <c r="I22" s="121"/>
      <c r="J22" s="122"/>
      <c r="K22" s="123" t="s">
        <v>459</v>
      </c>
      <c r="L22" s="124"/>
      <c r="M22" s="125" t="s">
        <v>154</v>
      </c>
      <c r="N22" s="135" t="s">
        <v>224</v>
      </c>
      <c r="O22" s="127" t="s">
        <v>225</v>
      </c>
      <c r="P22" s="116"/>
      <c r="Q22" s="128" t="s">
        <v>391</v>
      </c>
      <c r="R22" s="128" t="s">
        <v>460</v>
      </c>
      <c r="S22" s="120" t="s">
        <v>461</v>
      </c>
      <c r="T22" s="120" t="s">
        <v>462</v>
      </c>
      <c r="U22" s="136" t="s">
        <v>463</v>
      </c>
      <c r="V22" s="136" t="s">
        <v>464</v>
      </c>
      <c r="Y22" s="87"/>
      <c r="AA22" s="129">
        <f>IF(OR(J22="Fail",ISBLANK(J22)),INDEX('Issue Code Table'!C:C,MATCH(N:N,'Issue Code Table'!A:A,0)),IF(M22="Critical",6,IF(M22="Significant",5,IF(M22="Moderate",3,2))))</f>
        <v>5</v>
      </c>
      <c r="AB22" s="87"/>
    </row>
    <row r="23" spans="1:28" s="29" customFormat="1" ht="100.4" customHeight="1" x14ac:dyDescent="0.35">
      <c r="A23" s="117" t="s">
        <v>1064</v>
      </c>
      <c r="B23" s="138" t="s">
        <v>297</v>
      </c>
      <c r="C23" s="118" t="s">
        <v>298</v>
      </c>
      <c r="D23" s="131" t="s">
        <v>148</v>
      </c>
      <c r="E23" s="120" t="s">
        <v>466</v>
      </c>
      <c r="F23" s="120" t="s">
        <v>1065</v>
      </c>
      <c r="G23" s="120" t="s">
        <v>468</v>
      </c>
      <c r="H23" s="120" t="s">
        <v>469</v>
      </c>
      <c r="I23" s="121"/>
      <c r="J23" s="122"/>
      <c r="K23" s="123" t="s">
        <v>470</v>
      </c>
      <c r="L23" s="124"/>
      <c r="M23" s="125" t="s">
        <v>154</v>
      </c>
      <c r="N23" s="135" t="s">
        <v>224</v>
      </c>
      <c r="O23" s="127" t="s">
        <v>225</v>
      </c>
      <c r="P23" s="116"/>
      <c r="Q23" s="128" t="s">
        <v>391</v>
      </c>
      <c r="R23" s="128" t="s">
        <v>471</v>
      </c>
      <c r="S23" s="120" t="s">
        <v>472</v>
      </c>
      <c r="T23" s="120" t="s">
        <v>473</v>
      </c>
      <c r="U23" s="136" t="s">
        <v>474</v>
      </c>
      <c r="V23" s="136" t="s">
        <v>475</v>
      </c>
      <c r="Y23" s="87"/>
      <c r="AA23" s="129">
        <f>IF(OR(J23="Fail",ISBLANK(J23)),INDEX('Issue Code Table'!C:C,MATCH(N:N,'Issue Code Table'!A:A,0)),IF(M23="Critical",6,IF(M23="Significant",5,IF(M23="Moderate",3,2))))</f>
        <v>5</v>
      </c>
      <c r="AB23" s="87"/>
    </row>
    <row r="24" spans="1:28" s="29" customFormat="1" ht="111.65" customHeight="1" x14ac:dyDescent="0.35">
      <c r="A24" s="117" t="s">
        <v>1066</v>
      </c>
      <c r="B24" s="239" t="s">
        <v>477</v>
      </c>
      <c r="C24" s="118" t="s">
        <v>478</v>
      </c>
      <c r="D24" s="131" t="s">
        <v>148</v>
      </c>
      <c r="E24" s="120" t="s">
        <v>479</v>
      </c>
      <c r="F24" s="120" t="s">
        <v>480</v>
      </c>
      <c r="G24" s="120" t="s">
        <v>481</v>
      </c>
      <c r="H24" s="120" t="s">
        <v>482</v>
      </c>
      <c r="I24" s="121"/>
      <c r="J24" s="122"/>
      <c r="K24" s="123" t="s">
        <v>483</v>
      </c>
      <c r="L24" s="124"/>
      <c r="M24" s="125" t="s">
        <v>154</v>
      </c>
      <c r="N24" s="135" t="s">
        <v>224</v>
      </c>
      <c r="O24" s="127" t="s">
        <v>225</v>
      </c>
      <c r="P24" s="116"/>
      <c r="Q24" s="128" t="s">
        <v>391</v>
      </c>
      <c r="R24" s="128" t="s">
        <v>484</v>
      </c>
      <c r="S24" s="120" t="s">
        <v>485</v>
      </c>
      <c r="T24" s="120" t="s">
        <v>486</v>
      </c>
      <c r="U24" s="136" t="s">
        <v>487</v>
      </c>
      <c r="V24" s="136" t="s">
        <v>488</v>
      </c>
      <c r="Y24" s="87"/>
      <c r="AA24" s="129">
        <f>IF(OR(J24="Fail",ISBLANK(J24)),INDEX('Issue Code Table'!C:C,MATCH(N:N,'Issue Code Table'!A:A,0)),IF(M24="Critical",6,IF(M24="Significant",5,IF(M24="Moderate",3,2))))</f>
        <v>5</v>
      </c>
      <c r="AB24" s="87"/>
    </row>
    <row r="25" spans="1:28" s="29" customFormat="1" ht="111.65" customHeight="1" x14ac:dyDescent="0.35">
      <c r="A25" s="117" t="s">
        <v>1067</v>
      </c>
      <c r="B25" s="138" t="s">
        <v>297</v>
      </c>
      <c r="C25" s="118" t="s">
        <v>298</v>
      </c>
      <c r="D25" s="131" t="s">
        <v>148</v>
      </c>
      <c r="E25" s="240" t="s">
        <v>490</v>
      </c>
      <c r="F25" s="120" t="s">
        <v>491</v>
      </c>
      <c r="G25" s="120" t="s">
        <v>492</v>
      </c>
      <c r="H25" s="120" t="s">
        <v>493</v>
      </c>
      <c r="I25" s="241"/>
      <c r="J25" s="242"/>
      <c r="K25" s="243" t="s">
        <v>494</v>
      </c>
      <c r="L25" s="124"/>
      <c r="M25" s="125" t="s">
        <v>154</v>
      </c>
      <c r="N25" s="135" t="s">
        <v>250</v>
      </c>
      <c r="O25" s="127" t="s">
        <v>251</v>
      </c>
      <c r="P25" s="244"/>
      <c r="Q25" s="128" t="s">
        <v>391</v>
      </c>
      <c r="R25" s="128" t="s">
        <v>495</v>
      </c>
      <c r="S25" s="128" t="s">
        <v>496</v>
      </c>
      <c r="T25" s="128" t="s">
        <v>497</v>
      </c>
      <c r="U25" s="245" t="s">
        <v>498</v>
      </c>
      <c r="V25" s="246" t="s">
        <v>499</v>
      </c>
      <c r="Y25" s="87"/>
      <c r="AA25" s="129">
        <f>IF(OR(J25="Fail",ISBLANK(J25)),INDEX('Issue Code Table'!C:C,MATCH(N:N,'Issue Code Table'!A:A,0)),IF(M25="Critical",6,IF(M25="Significant",5,IF(M25="Moderate",3,2))))</f>
        <v>5</v>
      </c>
      <c r="AB25" s="87"/>
    </row>
    <row r="26" spans="1:28" s="29" customFormat="1" ht="111.65" customHeight="1" x14ac:dyDescent="0.35">
      <c r="A26" s="117" t="s">
        <v>1068</v>
      </c>
      <c r="B26" s="138" t="s">
        <v>297</v>
      </c>
      <c r="C26" s="118" t="s">
        <v>298</v>
      </c>
      <c r="D26" s="131" t="s">
        <v>148</v>
      </c>
      <c r="E26" s="120" t="s">
        <v>501</v>
      </c>
      <c r="F26" s="120" t="s">
        <v>502</v>
      </c>
      <c r="G26" s="120" t="s">
        <v>503</v>
      </c>
      <c r="H26" s="120" t="s">
        <v>504</v>
      </c>
      <c r="I26" s="121"/>
      <c r="J26" s="122"/>
      <c r="K26" s="123" t="s">
        <v>505</v>
      </c>
      <c r="L26" s="124"/>
      <c r="M26" s="125" t="s">
        <v>154</v>
      </c>
      <c r="N26" s="135" t="s">
        <v>250</v>
      </c>
      <c r="O26" s="127" t="s">
        <v>251</v>
      </c>
      <c r="P26" s="116"/>
      <c r="Q26" s="128" t="s">
        <v>506</v>
      </c>
      <c r="R26" s="128" t="s">
        <v>507</v>
      </c>
      <c r="S26" s="120" t="s">
        <v>508</v>
      </c>
      <c r="T26" s="120" t="s">
        <v>509</v>
      </c>
      <c r="U26" s="236" t="s">
        <v>510</v>
      </c>
      <c r="V26" s="236" t="s">
        <v>511</v>
      </c>
      <c r="Y26" s="87"/>
      <c r="AA26" s="129">
        <f>IF(OR(J26="Fail",ISBLANK(J26)),INDEX('Issue Code Table'!C:C,MATCH(N:N,'Issue Code Table'!A:A,0)),IF(M26="Critical",6,IF(M26="Significant",5,IF(M26="Moderate",3,2))))</f>
        <v>5</v>
      </c>
      <c r="AB26" s="87"/>
    </row>
    <row r="27" spans="1:28" s="29" customFormat="1" ht="111.65" customHeight="1" x14ac:dyDescent="0.35">
      <c r="A27" s="117" t="s">
        <v>1069</v>
      </c>
      <c r="B27" s="120" t="s">
        <v>513</v>
      </c>
      <c r="C27" s="118" t="s">
        <v>514</v>
      </c>
      <c r="D27" s="131" t="s">
        <v>148</v>
      </c>
      <c r="E27" s="120" t="s">
        <v>515</v>
      </c>
      <c r="F27" s="120" t="s">
        <v>516</v>
      </c>
      <c r="G27" s="120" t="s">
        <v>517</v>
      </c>
      <c r="H27" s="120" t="s">
        <v>518</v>
      </c>
      <c r="I27" s="121"/>
      <c r="J27" s="122"/>
      <c r="K27" s="123" t="s">
        <v>519</v>
      </c>
      <c r="L27" s="124"/>
      <c r="M27" s="125" t="s">
        <v>154</v>
      </c>
      <c r="N27" s="135" t="s">
        <v>520</v>
      </c>
      <c r="O27" s="127" t="s">
        <v>521</v>
      </c>
      <c r="P27" s="116"/>
      <c r="Q27" s="128" t="s">
        <v>522</v>
      </c>
      <c r="R27" s="128" t="s">
        <v>523</v>
      </c>
      <c r="S27" s="120" t="s">
        <v>524</v>
      </c>
      <c r="T27" s="120" t="s">
        <v>525</v>
      </c>
      <c r="U27" s="136" t="s">
        <v>526</v>
      </c>
      <c r="V27" s="136" t="s">
        <v>527</v>
      </c>
      <c r="Y27" s="87"/>
      <c r="AA27" s="129">
        <f>IF(OR(J27="Fail",ISBLANK(J27)),INDEX('Issue Code Table'!C:C,MATCH(N:N,'Issue Code Table'!A:A,0)),IF(M27="Critical",6,IF(M27="Significant",5,IF(M27="Moderate",3,2))))</f>
        <v>6</v>
      </c>
      <c r="AB27" s="87"/>
    </row>
    <row r="28" spans="1:28" s="29" customFormat="1" ht="111.65" customHeight="1" x14ac:dyDescent="0.35">
      <c r="A28" s="117" t="s">
        <v>1070</v>
      </c>
      <c r="B28" s="138" t="s">
        <v>297</v>
      </c>
      <c r="C28" s="118" t="s">
        <v>298</v>
      </c>
      <c r="D28" s="119" t="s">
        <v>132</v>
      </c>
      <c r="E28" s="120" t="s">
        <v>529</v>
      </c>
      <c r="F28" s="120" t="s">
        <v>530</v>
      </c>
      <c r="G28" s="120" t="s">
        <v>531</v>
      </c>
      <c r="H28" s="120" t="s">
        <v>532</v>
      </c>
      <c r="I28" s="121"/>
      <c r="J28" s="122"/>
      <c r="K28" s="123" t="s">
        <v>533</v>
      </c>
      <c r="L28" s="124"/>
      <c r="M28" s="125" t="s">
        <v>154</v>
      </c>
      <c r="N28" s="135" t="s">
        <v>520</v>
      </c>
      <c r="O28" s="127" t="s">
        <v>521</v>
      </c>
      <c r="P28" s="116"/>
      <c r="Q28" s="128" t="s">
        <v>522</v>
      </c>
      <c r="R28" s="128" t="s">
        <v>534</v>
      </c>
      <c r="S28" s="120" t="s">
        <v>535</v>
      </c>
      <c r="T28" s="120" t="s">
        <v>536</v>
      </c>
      <c r="U28" s="136" t="s">
        <v>537</v>
      </c>
      <c r="V28" s="136" t="s">
        <v>538</v>
      </c>
      <c r="Y28" s="87"/>
      <c r="AA28" s="129">
        <f>IF(OR(J28="Fail",ISBLANK(J28)),INDEX('Issue Code Table'!C:C,MATCH(N:N,'Issue Code Table'!A:A,0)),IF(M28="Critical",6,IF(M28="Significant",5,IF(M28="Moderate",3,2))))</f>
        <v>6</v>
      </c>
      <c r="AB28" s="87"/>
    </row>
    <row r="29" spans="1:28" s="29" customFormat="1" ht="111.65" customHeight="1" x14ac:dyDescent="0.35">
      <c r="A29" s="117" t="s">
        <v>1071</v>
      </c>
      <c r="B29" s="138" t="s">
        <v>297</v>
      </c>
      <c r="C29" s="118" t="s">
        <v>298</v>
      </c>
      <c r="D29" s="119" t="s">
        <v>132</v>
      </c>
      <c r="E29" s="120" t="s">
        <v>540</v>
      </c>
      <c r="F29" s="120" t="s">
        <v>541</v>
      </c>
      <c r="G29" s="120" t="s">
        <v>542</v>
      </c>
      <c r="H29" s="120" t="s">
        <v>543</v>
      </c>
      <c r="I29" s="121"/>
      <c r="J29" s="122"/>
      <c r="K29" s="123" t="s">
        <v>544</v>
      </c>
      <c r="L29" s="124"/>
      <c r="M29" s="125" t="s">
        <v>154</v>
      </c>
      <c r="N29" s="135" t="s">
        <v>520</v>
      </c>
      <c r="O29" s="127" t="s">
        <v>521</v>
      </c>
      <c r="P29" s="116"/>
      <c r="Q29" s="128" t="s">
        <v>522</v>
      </c>
      <c r="R29" s="128" t="s">
        <v>545</v>
      </c>
      <c r="S29" s="120" t="s">
        <v>546</v>
      </c>
      <c r="T29" s="120" t="s">
        <v>547</v>
      </c>
      <c r="U29" s="136" t="s">
        <v>548</v>
      </c>
      <c r="V29" s="136" t="s">
        <v>549</v>
      </c>
      <c r="Y29" s="87"/>
      <c r="AA29" s="129">
        <f>IF(OR(J29="Fail",ISBLANK(J29)),INDEX('Issue Code Table'!C:C,MATCH(N:N,'Issue Code Table'!A:A,0)),IF(M29="Critical",6,IF(M29="Significant",5,IF(M29="Moderate",3,2))))</f>
        <v>6</v>
      </c>
      <c r="AB29" s="87"/>
    </row>
    <row r="30" spans="1:28" s="29" customFormat="1" ht="111.65" customHeight="1" x14ac:dyDescent="0.35">
      <c r="A30" s="117" t="s">
        <v>1072</v>
      </c>
      <c r="B30" s="138" t="s">
        <v>297</v>
      </c>
      <c r="C30" s="118" t="s">
        <v>298</v>
      </c>
      <c r="D30" s="131" t="s">
        <v>148</v>
      </c>
      <c r="E30" s="240" t="s">
        <v>551</v>
      </c>
      <c r="F30" s="120" t="s">
        <v>552</v>
      </c>
      <c r="G30" s="120" t="s">
        <v>553</v>
      </c>
      <c r="H30" s="120" t="s">
        <v>554</v>
      </c>
      <c r="I30" s="247"/>
      <c r="J30" s="242"/>
      <c r="K30" s="243" t="s">
        <v>555</v>
      </c>
      <c r="L30" s="124"/>
      <c r="M30" s="125" t="s">
        <v>154</v>
      </c>
      <c r="N30" s="135" t="s">
        <v>250</v>
      </c>
      <c r="O30" s="127" t="s">
        <v>251</v>
      </c>
      <c r="P30" s="244"/>
      <c r="Q30" s="128" t="s">
        <v>556</v>
      </c>
      <c r="R30" s="128" t="s">
        <v>557</v>
      </c>
      <c r="S30" s="240" t="s">
        <v>558</v>
      </c>
      <c r="T30" s="240" t="s">
        <v>559</v>
      </c>
      <c r="U30" s="245" t="s">
        <v>560</v>
      </c>
      <c r="V30" s="245" t="s">
        <v>561</v>
      </c>
      <c r="Y30" s="87"/>
      <c r="AA30" s="129">
        <f>IF(OR(J30="Fail",ISBLANK(J30)),INDEX('Issue Code Table'!C:C,MATCH(N:N,'Issue Code Table'!A:A,0)),IF(M30="Critical",6,IF(M30="Significant",5,IF(M30="Moderate",3,2))))</f>
        <v>5</v>
      </c>
      <c r="AB30" s="87"/>
    </row>
    <row r="31" spans="1:28" s="29" customFormat="1" ht="111.65" customHeight="1" x14ac:dyDescent="0.35">
      <c r="A31" s="117" t="s">
        <v>1073</v>
      </c>
      <c r="B31" s="240" t="s">
        <v>563</v>
      </c>
      <c r="C31" s="248" t="s">
        <v>564</v>
      </c>
      <c r="D31" s="131" t="s">
        <v>148</v>
      </c>
      <c r="E31" s="240" t="s">
        <v>565</v>
      </c>
      <c r="F31" s="120" t="s">
        <v>566</v>
      </c>
      <c r="G31" s="120" t="s">
        <v>567</v>
      </c>
      <c r="H31" s="120" t="s">
        <v>568</v>
      </c>
      <c r="I31" s="247"/>
      <c r="J31" s="242"/>
      <c r="K31" s="243" t="s">
        <v>569</v>
      </c>
      <c r="L31" s="124"/>
      <c r="M31" s="125" t="s">
        <v>154</v>
      </c>
      <c r="N31" s="135" t="s">
        <v>570</v>
      </c>
      <c r="O31" s="127" t="s">
        <v>571</v>
      </c>
      <c r="P31" s="244"/>
      <c r="Q31" s="128" t="s">
        <v>556</v>
      </c>
      <c r="R31" s="128" t="s">
        <v>572</v>
      </c>
      <c r="S31" s="240" t="s">
        <v>573</v>
      </c>
      <c r="T31" s="240" t="s">
        <v>574</v>
      </c>
      <c r="U31" s="245" t="s">
        <v>575</v>
      </c>
      <c r="V31" s="245" t="s">
        <v>576</v>
      </c>
      <c r="Y31" s="87"/>
      <c r="AA31" s="129">
        <f>IF(OR(J31="Fail",ISBLANK(J31)),INDEX('Issue Code Table'!C:C,MATCH(N:N,'Issue Code Table'!A:A,0)),IF(M31="Critical",6,IF(M31="Significant",5,IF(M31="Moderate",3,2))))</f>
        <v>5</v>
      </c>
      <c r="AB31" s="87"/>
    </row>
    <row r="32" spans="1:28" s="29" customFormat="1" ht="111.65" customHeight="1" x14ac:dyDescent="0.35">
      <c r="A32" s="117" t="s">
        <v>1074</v>
      </c>
      <c r="B32" s="240" t="s">
        <v>563</v>
      </c>
      <c r="C32" s="248" t="s">
        <v>564</v>
      </c>
      <c r="D32" s="131" t="s">
        <v>148</v>
      </c>
      <c r="E32" s="240" t="s">
        <v>578</v>
      </c>
      <c r="F32" s="120" t="s">
        <v>579</v>
      </c>
      <c r="G32" s="120" t="s">
        <v>580</v>
      </c>
      <c r="H32" s="120" t="s">
        <v>581</v>
      </c>
      <c r="I32" s="247"/>
      <c r="J32" s="242"/>
      <c r="K32" s="243" t="s">
        <v>582</v>
      </c>
      <c r="L32" s="124"/>
      <c r="M32" s="125" t="s">
        <v>154</v>
      </c>
      <c r="N32" s="135" t="s">
        <v>570</v>
      </c>
      <c r="O32" s="127" t="s">
        <v>571</v>
      </c>
      <c r="P32" s="244"/>
      <c r="Q32" s="128" t="s">
        <v>556</v>
      </c>
      <c r="R32" s="128" t="s">
        <v>583</v>
      </c>
      <c r="S32" s="240" t="s">
        <v>584</v>
      </c>
      <c r="T32" s="240" t="s">
        <v>585</v>
      </c>
      <c r="U32" s="245" t="s">
        <v>586</v>
      </c>
      <c r="V32" s="245" t="s">
        <v>587</v>
      </c>
      <c r="Y32" s="87"/>
      <c r="AA32" s="129">
        <f>IF(OR(J32="Fail",ISBLANK(J32)),INDEX('Issue Code Table'!C:C,MATCH(N:N,'Issue Code Table'!A:A,0)),IF(M32="Critical",6,IF(M32="Significant",5,IF(M32="Moderate",3,2))))</f>
        <v>5</v>
      </c>
      <c r="AB32" s="87"/>
    </row>
    <row r="33" spans="1:28" s="29" customFormat="1" ht="111.65" customHeight="1" x14ac:dyDescent="0.35">
      <c r="A33" s="117" t="s">
        <v>1075</v>
      </c>
      <c r="B33" s="120" t="s">
        <v>513</v>
      </c>
      <c r="C33" s="118" t="s">
        <v>514</v>
      </c>
      <c r="D33" s="131" t="s">
        <v>148</v>
      </c>
      <c r="E33" s="120" t="s">
        <v>589</v>
      </c>
      <c r="F33" s="120" t="s">
        <v>590</v>
      </c>
      <c r="G33" s="120" t="s">
        <v>591</v>
      </c>
      <c r="H33" s="120" t="s">
        <v>592</v>
      </c>
      <c r="I33" s="121"/>
      <c r="J33" s="122"/>
      <c r="K33" s="123" t="s">
        <v>593</v>
      </c>
      <c r="L33" s="124"/>
      <c r="M33" s="125" t="s">
        <v>154</v>
      </c>
      <c r="N33" s="135" t="s">
        <v>520</v>
      </c>
      <c r="O33" s="127" t="s">
        <v>521</v>
      </c>
      <c r="P33" s="116"/>
      <c r="Q33" s="128" t="s">
        <v>594</v>
      </c>
      <c r="R33" s="128" t="s">
        <v>595</v>
      </c>
      <c r="S33" s="120" t="s">
        <v>596</v>
      </c>
      <c r="T33" s="120" t="s">
        <v>597</v>
      </c>
      <c r="U33" s="136" t="s">
        <v>598</v>
      </c>
      <c r="V33" s="136" t="s">
        <v>599</v>
      </c>
      <c r="Y33" s="87"/>
      <c r="AA33" s="129">
        <f>IF(OR(J33="Fail",ISBLANK(J33)),INDEX('Issue Code Table'!C:C,MATCH(N:N,'Issue Code Table'!A:A,0)),IF(M33="Critical",6,IF(M33="Significant",5,IF(M33="Moderate",3,2))))</f>
        <v>6</v>
      </c>
      <c r="AB33" s="87"/>
    </row>
    <row r="34" spans="1:28" s="29" customFormat="1" ht="111.65" customHeight="1" x14ac:dyDescent="0.35">
      <c r="A34" s="117" t="s">
        <v>1076</v>
      </c>
      <c r="B34" s="120" t="s">
        <v>217</v>
      </c>
      <c r="C34" s="118" t="s">
        <v>218</v>
      </c>
      <c r="D34" s="131" t="s">
        <v>148</v>
      </c>
      <c r="E34" s="249" t="s">
        <v>219</v>
      </c>
      <c r="F34" s="120" t="s">
        <v>220</v>
      </c>
      <c r="G34" s="120" t="s">
        <v>221</v>
      </c>
      <c r="H34" s="120" t="s">
        <v>222</v>
      </c>
      <c r="I34" s="247"/>
      <c r="J34" s="242"/>
      <c r="K34" s="243" t="s">
        <v>1077</v>
      </c>
      <c r="L34" s="124"/>
      <c r="M34" s="125" t="s">
        <v>154</v>
      </c>
      <c r="N34" s="135" t="s">
        <v>224</v>
      </c>
      <c r="O34" s="127" t="s">
        <v>225</v>
      </c>
      <c r="P34" s="244"/>
      <c r="Q34" s="128" t="s">
        <v>226</v>
      </c>
      <c r="R34" s="128" t="s">
        <v>227</v>
      </c>
      <c r="S34" s="240" t="s">
        <v>228</v>
      </c>
      <c r="T34" s="240" t="s">
        <v>229</v>
      </c>
      <c r="U34" s="245" t="s">
        <v>230</v>
      </c>
      <c r="V34" s="245" t="s">
        <v>231</v>
      </c>
      <c r="Y34" s="87"/>
      <c r="AA34" s="129">
        <f>IF(OR(J34="Fail",ISBLANK(J34)),INDEX('Issue Code Table'!C:C,MATCH(N:N,'Issue Code Table'!A:A,0)),IF(M34="Critical",6,IF(M34="Significant",5,IF(M34="Moderate",3,2))))</f>
        <v>5</v>
      </c>
      <c r="AB34" s="87"/>
    </row>
    <row r="35" spans="1:28" s="29" customFormat="1" ht="111.65" customHeight="1" x14ac:dyDescent="0.35">
      <c r="A35" s="117" t="s">
        <v>1078</v>
      </c>
      <c r="B35" s="120" t="s">
        <v>217</v>
      </c>
      <c r="C35" s="118" t="s">
        <v>218</v>
      </c>
      <c r="D35" s="131" t="s">
        <v>148</v>
      </c>
      <c r="E35" s="250" t="s">
        <v>233</v>
      </c>
      <c r="F35" s="120" t="s">
        <v>234</v>
      </c>
      <c r="G35" s="120" t="s">
        <v>235</v>
      </c>
      <c r="H35" s="120" t="s">
        <v>236</v>
      </c>
      <c r="I35" s="247"/>
      <c r="J35" s="242"/>
      <c r="K35" s="243" t="s">
        <v>1079</v>
      </c>
      <c r="L35" s="124"/>
      <c r="M35" s="125" t="s">
        <v>154</v>
      </c>
      <c r="N35" s="135" t="s">
        <v>224</v>
      </c>
      <c r="O35" s="127" t="s">
        <v>225</v>
      </c>
      <c r="P35" s="244"/>
      <c r="Q35" s="128" t="s">
        <v>226</v>
      </c>
      <c r="R35" s="128" t="s">
        <v>238</v>
      </c>
      <c r="S35" s="240" t="s">
        <v>239</v>
      </c>
      <c r="T35" s="240" t="s">
        <v>240</v>
      </c>
      <c r="U35" s="245" t="s">
        <v>241</v>
      </c>
      <c r="V35" s="245" t="s">
        <v>231</v>
      </c>
      <c r="Y35" s="87"/>
      <c r="AA35" s="129">
        <f>IF(OR(J35="Fail",ISBLANK(J35)),INDEX('Issue Code Table'!C:C,MATCH(N:N,'Issue Code Table'!A:A,0)),IF(M35="Critical",6,IF(M35="Significant",5,IF(M35="Moderate",3,2))))</f>
        <v>5</v>
      </c>
      <c r="AB35" s="87"/>
    </row>
    <row r="36" spans="1:28" s="29" customFormat="1" ht="111.65" customHeight="1" x14ac:dyDescent="0.35">
      <c r="A36" s="117" t="s">
        <v>1080</v>
      </c>
      <c r="B36" s="251" t="s">
        <v>243</v>
      </c>
      <c r="C36" s="248" t="s">
        <v>244</v>
      </c>
      <c r="D36" s="131" t="s">
        <v>148</v>
      </c>
      <c r="E36" s="240" t="s">
        <v>245</v>
      </c>
      <c r="F36" s="120" t="s">
        <v>246</v>
      </c>
      <c r="G36" s="120" t="s">
        <v>247</v>
      </c>
      <c r="H36" s="120" t="s">
        <v>248</v>
      </c>
      <c r="I36" s="247"/>
      <c r="J36" s="242"/>
      <c r="K36" s="243" t="s">
        <v>249</v>
      </c>
      <c r="L36" s="124"/>
      <c r="M36" s="125" t="s">
        <v>154</v>
      </c>
      <c r="N36" s="135" t="s">
        <v>250</v>
      </c>
      <c r="O36" s="127" t="s">
        <v>251</v>
      </c>
      <c r="P36" s="244"/>
      <c r="Q36" s="128" t="s">
        <v>226</v>
      </c>
      <c r="R36" s="128" t="s">
        <v>252</v>
      </c>
      <c r="S36" s="240" t="s">
        <v>253</v>
      </c>
      <c r="T36" s="240" t="s">
        <v>254</v>
      </c>
      <c r="U36" s="245" t="s">
        <v>255</v>
      </c>
      <c r="V36" s="245" t="s">
        <v>256</v>
      </c>
      <c r="Y36" s="87"/>
      <c r="AA36" s="129">
        <f>IF(OR(J36="Fail",ISBLANK(J36)),INDEX('Issue Code Table'!C:C,MATCH(N:N,'Issue Code Table'!A:A,0)),IF(M36="Critical",6,IF(M36="Significant",5,IF(M36="Moderate",3,2))))</f>
        <v>5</v>
      </c>
      <c r="AB36" s="87"/>
    </row>
    <row r="37" spans="1:28" s="29" customFormat="1" ht="111.65" customHeight="1" x14ac:dyDescent="0.35">
      <c r="A37" s="117" t="s">
        <v>1081</v>
      </c>
      <c r="B37" s="240" t="s">
        <v>258</v>
      </c>
      <c r="C37" s="248" t="s">
        <v>259</v>
      </c>
      <c r="D37" s="131" t="s">
        <v>148</v>
      </c>
      <c r="E37" s="240" t="s">
        <v>260</v>
      </c>
      <c r="F37" s="120" t="s">
        <v>261</v>
      </c>
      <c r="G37" s="120" t="s">
        <v>262</v>
      </c>
      <c r="H37" s="120" t="s">
        <v>263</v>
      </c>
      <c r="I37" s="247"/>
      <c r="J37" s="242"/>
      <c r="K37" s="243" t="s">
        <v>264</v>
      </c>
      <c r="L37" s="124"/>
      <c r="M37" s="125" t="s">
        <v>154</v>
      </c>
      <c r="N37" s="135" t="s">
        <v>169</v>
      </c>
      <c r="O37" s="127" t="s">
        <v>170</v>
      </c>
      <c r="P37" s="244"/>
      <c r="Q37" s="128" t="s">
        <v>226</v>
      </c>
      <c r="R37" s="128" t="s">
        <v>265</v>
      </c>
      <c r="S37" s="240" t="s">
        <v>266</v>
      </c>
      <c r="T37" s="240" t="s">
        <v>267</v>
      </c>
      <c r="U37" s="245" t="s">
        <v>268</v>
      </c>
      <c r="V37" s="245" t="s">
        <v>269</v>
      </c>
      <c r="Y37" s="87"/>
      <c r="AA37" s="129">
        <f>IF(OR(J37="Fail",ISBLANK(J37)),INDEX('Issue Code Table'!C:C,MATCH(N:N,'Issue Code Table'!A:A,0)),IF(M37="Critical",6,IF(M37="Significant",5,IF(M37="Moderate",3,2))))</f>
        <v>5</v>
      </c>
      <c r="AB37" s="87"/>
    </row>
    <row r="38" spans="1:28" s="29" customFormat="1" ht="111.65" customHeight="1" x14ac:dyDescent="0.35">
      <c r="A38" s="117" t="s">
        <v>1082</v>
      </c>
      <c r="B38" s="240" t="s">
        <v>243</v>
      </c>
      <c r="C38" s="248" t="s">
        <v>244</v>
      </c>
      <c r="D38" s="119" t="s">
        <v>132</v>
      </c>
      <c r="E38" s="240" t="s">
        <v>271</v>
      </c>
      <c r="F38" s="120" t="s">
        <v>272</v>
      </c>
      <c r="G38" s="120" t="s">
        <v>273</v>
      </c>
      <c r="H38" s="120" t="s">
        <v>274</v>
      </c>
      <c r="I38" s="241"/>
      <c r="J38" s="242"/>
      <c r="K38" s="243" t="s">
        <v>275</v>
      </c>
      <c r="L38" s="124"/>
      <c r="M38" s="125" t="s">
        <v>154</v>
      </c>
      <c r="N38" s="135" t="s">
        <v>276</v>
      </c>
      <c r="O38" s="127" t="s">
        <v>277</v>
      </c>
      <c r="P38" s="244"/>
      <c r="Q38" s="128" t="s">
        <v>226</v>
      </c>
      <c r="R38" s="128" t="s">
        <v>278</v>
      </c>
      <c r="S38" s="128" t="s">
        <v>279</v>
      </c>
      <c r="T38" s="128" t="s">
        <v>280</v>
      </c>
      <c r="U38" s="245" t="s">
        <v>281</v>
      </c>
      <c r="V38" s="245" t="s">
        <v>282</v>
      </c>
      <c r="Y38" s="87"/>
      <c r="AA38" s="129">
        <f>IF(OR(J38="Fail",ISBLANK(J38)),INDEX('Issue Code Table'!C:C,MATCH(N:N,'Issue Code Table'!A:A,0)),IF(M38="Critical",6,IF(M38="Significant",5,IF(M38="Moderate",3,2))))</f>
        <v>6</v>
      </c>
      <c r="AB38" s="87"/>
    </row>
    <row r="39" spans="1:28" s="29" customFormat="1" ht="111.65" customHeight="1" x14ac:dyDescent="0.35">
      <c r="A39" s="117" t="s">
        <v>1083</v>
      </c>
      <c r="B39" s="248" t="s">
        <v>284</v>
      </c>
      <c r="C39" s="115" t="s">
        <v>285</v>
      </c>
      <c r="D39" s="119" t="s">
        <v>132</v>
      </c>
      <c r="E39" s="240" t="s">
        <v>286</v>
      </c>
      <c r="F39" s="120" t="s">
        <v>287</v>
      </c>
      <c r="G39" s="120" t="s">
        <v>288</v>
      </c>
      <c r="H39" s="120" t="s">
        <v>289</v>
      </c>
      <c r="I39" s="247"/>
      <c r="J39" s="242"/>
      <c r="K39" s="243" t="s">
        <v>290</v>
      </c>
      <c r="L39" s="124"/>
      <c r="M39" s="125" t="s">
        <v>154</v>
      </c>
      <c r="N39" s="252" t="s">
        <v>250</v>
      </c>
      <c r="O39" s="127" t="s">
        <v>251</v>
      </c>
      <c r="P39" s="244"/>
      <c r="Q39" s="128" t="s">
        <v>226</v>
      </c>
      <c r="R39" s="128" t="s">
        <v>291</v>
      </c>
      <c r="S39" s="240" t="s">
        <v>292</v>
      </c>
      <c r="T39" s="240" t="s">
        <v>293</v>
      </c>
      <c r="U39" s="245" t="s">
        <v>294</v>
      </c>
      <c r="V39" s="136" t="s">
        <v>295</v>
      </c>
      <c r="Y39" s="87"/>
      <c r="AA39" s="129">
        <f>IF(OR(J39="Fail",ISBLANK(J39)),INDEX('Issue Code Table'!C:C,MATCH(N:N,'Issue Code Table'!A:A,0)),IF(M39="Critical",6,IF(M39="Significant",5,IF(M39="Moderate",3,2))))</f>
        <v>5</v>
      </c>
      <c r="AB39" s="87"/>
    </row>
    <row r="40" spans="1:28" s="29" customFormat="1" ht="111.65" customHeight="1" x14ac:dyDescent="0.35">
      <c r="A40" s="117" t="s">
        <v>1084</v>
      </c>
      <c r="B40" s="138" t="s">
        <v>297</v>
      </c>
      <c r="C40" s="118" t="s">
        <v>298</v>
      </c>
      <c r="D40" s="119" t="s">
        <v>132</v>
      </c>
      <c r="E40" s="240" t="s">
        <v>299</v>
      </c>
      <c r="F40" s="120" t="s">
        <v>300</v>
      </c>
      <c r="G40" s="120" t="s">
        <v>301</v>
      </c>
      <c r="H40" s="120" t="s">
        <v>302</v>
      </c>
      <c r="I40" s="241"/>
      <c r="J40" s="242"/>
      <c r="K40" s="243" t="s">
        <v>303</v>
      </c>
      <c r="L40" s="124"/>
      <c r="M40" s="125" t="s">
        <v>154</v>
      </c>
      <c r="N40" s="135" t="s">
        <v>250</v>
      </c>
      <c r="O40" s="127" t="s">
        <v>251</v>
      </c>
      <c r="P40" s="244"/>
      <c r="Q40" s="128" t="s">
        <v>226</v>
      </c>
      <c r="R40" s="128" t="s">
        <v>304</v>
      </c>
      <c r="S40" s="241" t="s">
        <v>305</v>
      </c>
      <c r="T40" s="128" t="s">
        <v>306</v>
      </c>
      <c r="U40" s="246" t="s">
        <v>307</v>
      </c>
      <c r="V40" s="246" t="s">
        <v>308</v>
      </c>
      <c r="Y40" s="87"/>
      <c r="AA40" s="129">
        <f>IF(OR(J40="Fail",ISBLANK(J40)),INDEX('Issue Code Table'!C:C,MATCH(N:N,'Issue Code Table'!A:A,0)),IF(M40="Critical",6,IF(M40="Significant",5,IF(M40="Moderate",3,2))))</f>
        <v>5</v>
      </c>
      <c r="AB40" s="87"/>
    </row>
    <row r="41" spans="1:28" s="29" customFormat="1" ht="111.65" customHeight="1" x14ac:dyDescent="0.35">
      <c r="A41" s="117" t="s">
        <v>1085</v>
      </c>
      <c r="B41" s="240" t="s">
        <v>601</v>
      </c>
      <c r="C41" s="248" t="s">
        <v>602</v>
      </c>
      <c r="D41" s="131" t="s">
        <v>148</v>
      </c>
      <c r="E41" s="240" t="s">
        <v>603</v>
      </c>
      <c r="F41" s="120" t="s">
        <v>604</v>
      </c>
      <c r="G41" s="120" t="s">
        <v>605</v>
      </c>
      <c r="H41" s="120" t="s">
        <v>606</v>
      </c>
      <c r="I41" s="247"/>
      <c r="J41" s="242"/>
      <c r="K41" s="243" t="s">
        <v>607</v>
      </c>
      <c r="L41" s="124"/>
      <c r="M41" s="125" t="s">
        <v>154</v>
      </c>
      <c r="N41" s="135" t="s">
        <v>608</v>
      </c>
      <c r="O41" s="127" t="s">
        <v>609</v>
      </c>
      <c r="P41" s="244"/>
      <c r="Q41" s="128" t="s">
        <v>610</v>
      </c>
      <c r="R41" s="128" t="s">
        <v>611</v>
      </c>
      <c r="S41" s="240" t="s">
        <v>612</v>
      </c>
      <c r="T41" s="240" t="s">
        <v>613</v>
      </c>
      <c r="U41" s="245" t="s">
        <v>614</v>
      </c>
      <c r="V41" s="245" t="s">
        <v>615</v>
      </c>
      <c r="Y41" s="87"/>
      <c r="AA41" s="129">
        <f>IF(OR(J41="Fail",ISBLANK(J41)),INDEX('Issue Code Table'!C:C,MATCH(N:N,'Issue Code Table'!A:A,0)),IF(M41="Critical",6,IF(M41="Significant",5,IF(M41="Moderate",3,2))))</f>
        <v>6</v>
      </c>
      <c r="AB41" s="87"/>
    </row>
    <row r="42" spans="1:28" s="29" customFormat="1" ht="111.65" customHeight="1" x14ac:dyDescent="0.35">
      <c r="A42" s="117" t="s">
        <v>1086</v>
      </c>
      <c r="B42" s="120" t="s">
        <v>617</v>
      </c>
      <c r="C42" s="118" t="s">
        <v>618</v>
      </c>
      <c r="D42" s="131" t="s">
        <v>148</v>
      </c>
      <c r="E42" s="120" t="s">
        <v>619</v>
      </c>
      <c r="F42" s="120" t="s">
        <v>620</v>
      </c>
      <c r="G42" s="120" t="s">
        <v>621</v>
      </c>
      <c r="H42" s="120" t="s">
        <v>622</v>
      </c>
      <c r="I42" s="121"/>
      <c r="J42" s="122"/>
      <c r="K42" s="123" t="s">
        <v>623</v>
      </c>
      <c r="L42" s="124" t="s">
        <v>624</v>
      </c>
      <c r="M42" s="125" t="s">
        <v>625</v>
      </c>
      <c r="N42" s="135" t="s">
        <v>626</v>
      </c>
      <c r="O42" s="127" t="s">
        <v>627</v>
      </c>
      <c r="P42" s="116"/>
      <c r="Q42" s="128" t="s">
        <v>610</v>
      </c>
      <c r="R42" s="128" t="s">
        <v>628</v>
      </c>
      <c r="S42" s="120" t="s">
        <v>629</v>
      </c>
      <c r="T42" s="253" t="s">
        <v>630</v>
      </c>
      <c r="U42" s="136" t="s">
        <v>631</v>
      </c>
      <c r="V42" s="136"/>
      <c r="Y42" s="87"/>
      <c r="AA42" s="129">
        <f>IF(OR(J42="Fail",ISBLANK(J42)),INDEX('Issue Code Table'!C:C,MATCH(N:N,'Issue Code Table'!A:A,0)),IF(M42="Critical",6,IF(M42="Significant",5,IF(M42="Moderate",3,2))))</f>
        <v>2</v>
      </c>
      <c r="AB42" s="87"/>
    </row>
    <row r="43" spans="1:28" s="29" customFormat="1" ht="83.15" customHeight="1" x14ac:dyDescent="0.35">
      <c r="A43" s="117" t="s">
        <v>1087</v>
      </c>
      <c r="B43" s="120" t="s">
        <v>1088</v>
      </c>
      <c r="C43" s="118" t="s">
        <v>1089</v>
      </c>
      <c r="D43" s="131" t="s">
        <v>148</v>
      </c>
      <c r="E43" s="120" t="s">
        <v>633</v>
      </c>
      <c r="F43" s="120" t="s">
        <v>634</v>
      </c>
      <c r="G43" s="120" t="s">
        <v>635</v>
      </c>
      <c r="H43" s="120" t="s">
        <v>1090</v>
      </c>
      <c r="I43" s="121"/>
      <c r="J43" s="122"/>
      <c r="K43" s="123" t="s">
        <v>1091</v>
      </c>
      <c r="L43" s="124"/>
      <c r="M43" s="125" t="s">
        <v>625</v>
      </c>
      <c r="N43" s="135" t="s">
        <v>626</v>
      </c>
      <c r="O43" s="127" t="s">
        <v>627</v>
      </c>
      <c r="P43" s="116"/>
      <c r="Q43" s="128" t="s">
        <v>610</v>
      </c>
      <c r="R43" s="128" t="s">
        <v>638</v>
      </c>
      <c r="S43" s="120" t="s">
        <v>639</v>
      </c>
      <c r="T43" s="120" t="s">
        <v>640</v>
      </c>
      <c r="U43" s="136" t="s">
        <v>641</v>
      </c>
      <c r="V43" s="236"/>
      <c r="Y43" s="87"/>
      <c r="AA43" s="129">
        <f>IF(OR(J43="Fail",ISBLANK(J43)),INDEX('Issue Code Table'!C:C,MATCH(N:N,'Issue Code Table'!A:A,0)),IF(M43="Critical",6,IF(M43="Significant",5,IF(M43="Moderate",3,2))))</f>
        <v>2</v>
      </c>
      <c r="AB43" s="87"/>
    </row>
    <row r="44" spans="1:28" s="29" customFormat="1" ht="83.15" customHeight="1" x14ac:dyDescent="0.35">
      <c r="A44" s="117" t="s">
        <v>1092</v>
      </c>
      <c r="B44" s="120" t="s">
        <v>1093</v>
      </c>
      <c r="C44" s="118" t="s">
        <v>1094</v>
      </c>
      <c r="D44" s="131" t="s">
        <v>148</v>
      </c>
      <c r="E44" s="120" t="s">
        <v>643</v>
      </c>
      <c r="F44" s="120" t="s">
        <v>644</v>
      </c>
      <c r="G44" s="120" t="s">
        <v>645</v>
      </c>
      <c r="H44" s="120" t="s">
        <v>646</v>
      </c>
      <c r="I44" s="121"/>
      <c r="J44" s="122"/>
      <c r="K44" s="123" t="s">
        <v>647</v>
      </c>
      <c r="L44" s="124"/>
      <c r="M44" s="125" t="s">
        <v>342</v>
      </c>
      <c r="N44" s="135" t="s">
        <v>648</v>
      </c>
      <c r="O44" s="127" t="s">
        <v>649</v>
      </c>
      <c r="P44" s="116"/>
      <c r="Q44" s="128" t="s">
        <v>610</v>
      </c>
      <c r="R44" s="128" t="s">
        <v>650</v>
      </c>
      <c r="S44" s="120" t="s">
        <v>651</v>
      </c>
      <c r="T44" s="120" t="s">
        <v>652</v>
      </c>
      <c r="U44" s="136" t="s">
        <v>653</v>
      </c>
      <c r="V44" s="236"/>
      <c r="Y44" s="87"/>
      <c r="AA44" s="129">
        <f>IF(OR(J44="Fail",ISBLANK(J44)),INDEX('Issue Code Table'!C:C,MATCH(N:N,'Issue Code Table'!A:A,0)),IF(M44="Critical",6,IF(M44="Significant",5,IF(M44="Moderate",3,2))))</f>
        <v>4</v>
      </c>
      <c r="AB44" s="87"/>
    </row>
    <row r="45" spans="1:28" s="29" customFormat="1" ht="83.15" customHeight="1" x14ac:dyDescent="0.35">
      <c r="A45" s="117" t="s">
        <v>1095</v>
      </c>
      <c r="B45" s="120" t="s">
        <v>601</v>
      </c>
      <c r="C45" s="118" t="s">
        <v>602</v>
      </c>
      <c r="D45" s="131" t="s">
        <v>148</v>
      </c>
      <c r="E45" s="120" t="s">
        <v>655</v>
      </c>
      <c r="F45" s="120" t="s">
        <v>656</v>
      </c>
      <c r="G45" s="120" t="s">
        <v>657</v>
      </c>
      <c r="H45" s="120" t="s">
        <v>658</v>
      </c>
      <c r="I45" s="121"/>
      <c r="J45" s="122"/>
      <c r="K45" s="123" t="s">
        <v>659</v>
      </c>
      <c r="L45" s="124"/>
      <c r="M45" s="125" t="s">
        <v>154</v>
      </c>
      <c r="N45" s="135" t="s">
        <v>660</v>
      </c>
      <c r="O45" s="127" t="s">
        <v>661</v>
      </c>
      <c r="P45" s="116"/>
      <c r="Q45" s="128" t="s">
        <v>610</v>
      </c>
      <c r="R45" s="128" t="s">
        <v>662</v>
      </c>
      <c r="S45" s="120" t="s">
        <v>663</v>
      </c>
      <c r="T45" s="120" t="s">
        <v>664</v>
      </c>
      <c r="U45" s="136" t="s">
        <v>665</v>
      </c>
      <c r="V45" s="136" t="s">
        <v>666</v>
      </c>
      <c r="Y45" s="87"/>
      <c r="AA45" s="129">
        <f>IF(OR(J45="Fail",ISBLANK(J45)),INDEX('Issue Code Table'!C:C,MATCH(N:N,'Issue Code Table'!A:A,0)),IF(M45="Critical",6,IF(M45="Significant",5,IF(M45="Moderate",3,2))))</f>
        <v>5</v>
      </c>
      <c r="AB45" s="87"/>
    </row>
    <row r="46" spans="1:28" s="29" customFormat="1" ht="83.15" customHeight="1" x14ac:dyDescent="0.35">
      <c r="A46" s="117" t="s">
        <v>1096</v>
      </c>
      <c r="B46" s="120" t="s">
        <v>243</v>
      </c>
      <c r="C46" s="118" t="s">
        <v>244</v>
      </c>
      <c r="D46" s="131" t="s">
        <v>148</v>
      </c>
      <c r="E46" s="120" t="s">
        <v>668</v>
      </c>
      <c r="F46" s="120" t="s">
        <v>669</v>
      </c>
      <c r="G46" s="120" t="s">
        <v>670</v>
      </c>
      <c r="H46" s="120" t="s">
        <v>671</v>
      </c>
      <c r="I46" s="121"/>
      <c r="J46" s="122"/>
      <c r="K46" s="123" t="s">
        <v>672</v>
      </c>
      <c r="L46" s="124"/>
      <c r="M46" s="125" t="s">
        <v>154</v>
      </c>
      <c r="N46" s="135" t="s">
        <v>327</v>
      </c>
      <c r="O46" s="127" t="s">
        <v>328</v>
      </c>
      <c r="P46" s="116"/>
      <c r="Q46" s="128" t="s">
        <v>673</v>
      </c>
      <c r="R46" s="128" t="s">
        <v>674</v>
      </c>
      <c r="S46" s="120" t="s">
        <v>675</v>
      </c>
      <c r="T46" s="120" t="s">
        <v>676</v>
      </c>
      <c r="U46" s="136" t="s">
        <v>677</v>
      </c>
      <c r="V46" s="136" t="s">
        <v>678</v>
      </c>
      <c r="Y46" s="87"/>
      <c r="AA46" s="129">
        <f>IF(OR(J46="Fail",ISBLANK(J46)),INDEX('Issue Code Table'!C:C,MATCH(N:N,'Issue Code Table'!A:A,0)),IF(M46="Critical",6,IF(M46="Significant",5,IF(M46="Moderate",3,2))))</f>
        <v>5</v>
      </c>
      <c r="AB46" s="87"/>
    </row>
    <row r="47" spans="1:28" s="29" customFormat="1" ht="111.65" customHeight="1" x14ac:dyDescent="0.35">
      <c r="A47" s="117" t="s">
        <v>1097</v>
      </c>
      <c r="B47" s="138" t="s">
        <v>297</v>
      </c>
      <c r="C47" s="118" t="s">
        <v>298</v>
      </c>
      <c r="D47" s="131" t="s">
        <v>148</v>
      </c>
      <c r="E47" s="120" t="s">
        <v>680</v>
      </c>
      <c r="F47" s="120" t="s">
        <v>681</v>
      </c>
      <c r="G47" s="120" t="s">
        <v>682</v>
      </c>
      <c r="H47" s="120" t="s">
        <v>683</v>
      </c>
      <c r="I47" s="121"/>
      <c r="J47" s="122"/>
      <c r="K47" s="123" t="s">
        <v>684</v>
      </c>
      <c r="L47" s="124"/>
      <c r="M47" s="125" t="s">
        <v>154</v>
      </c>
      <c r="N47" s="135" t="s">
        <v>224</v>
      </c>
      <c r="O47" s="127" t="s">
        <v>225</v>
      </c>
      <c r="P47" s="116"/>
      <c r="Q47" s="128" t="s">
        <v>673</v>
      </c>
      <c r="R47" s="128" t="s">
        <v>685</v>
      </c>
      <c r="S47" s="120" t="s">
        <v>686</v>
      </c>
      <c r="T47" s="120" t="s">
        <v>687</v>
      </c>
      <c r="U47" s="136" t="s">
        <v>688</v>
      </c>
      <c r="V47" s="136" t="s">
        <v>689</v>
      </c>
      <c r="Y47" s="87"/>
      <c r="AA47" s="129">
        <f>IF(OR(J47="Fail",ISBLANK(J47)),INDEX('Issue Code Table'!C:C,MATCH(N:N,'Issue Code Table'!A:A,0)),IF(M47="Critical",6,IF(M47="Significant",5,IF(M47="Moderate",3,2))))</f>
        <v>5</v>
      </c>
      <c r="AB47" s="87"/>
    </row>
    <row r="48" spans="1:28" s="29" customFormat="1" ht="111.65" customHeight="1" x14ac:dyDescent="0.35">
      <c r="A48" s="117" t="s">
        <v>1098</v>
      </c>
      <c r="B48" s="138" t="s">
        <v>297</v>
      </c>
      <c r="C48" s="118" t="s">
        <v>298</v>
      </c>
      <c r="D48" s="131" t="s">
        <v>148</v>
      </c>
      <c r="E48" s="120" t="s">
        <v>691</v>
      </c>
      <c r="F48" s="120" t="s">
        <v>692</v>
      </c>
      <c r="G48" s="120" t="s">
        <v>693</v>
      </c>
      <c r="H48" s="120" t="s">
        <v>694</v>
      </c>
      <c r="I48" s="121"/>
      <c r="J48" s="122"/>
      <c r="K48" s="123" t="s">
        <v>695</v>
      </c>
      <c r="L48" s="124"/>
      <c r="M48" s="125" t="s">
        <v>154</v>
      </c>
      <c r="N48" s="135" t="s">
        <v>224</v>
      </c>
      <c r="O48" s="127" t="s">
        <v>225</v>
      </c>
      <c r="P48" s="116"/>
      <c r="Q48" s="128" t="s">
        <v>673</v>
      </c>
      <c r="R48" s="128" t="s">
        <v>696</v>
      </c>
      <c r="S48" s="120" t="s">
        <v>697</v>
      </c>
      <c r="T48" s="120" t="s">
        <v>698</v>
      </c>
      <c r="U48" s="136" t="s">
        <v>699</v>
      </c>
      <c r="V48" s="136" t="s">
        <v>700</v>
      </c>
      <c r="Y48" s="87"/>
      <c r="AA48" s="129">
        <f>IF(OR(J48="Fail",ISBLANK(J48)),INDEX('Issue Code Table'!C:C,MATCH(N:N,'Issue Code Table'!A:A,0)),IF(M48="Critical",6,IF(M48="Significant",5,IF(M48="Moderate",3,2))))</f>
        <v>5</v>
      </c>
      <c r="AB48" s="87"/>
    </row>
    <row r="49" spans="1:28" s="29" customFormat="1" ht="111.65" customHeight="1" x14ac:dyDescent="0.35">
      <c r="A49" s="117" t="s">
        <v>1099</v>
      </c>
      <c r="B49" s="120" t="s">
        <v>243</v>
      </c>
      <c r="C49" s="118" t="s">
        <v>244</v>
      </c>
      <c r="D49" s="131" t="s">
        <v>148</v>
      </c>
      <c r="E49" s="120" t="s">
        <v>845</v>
      </c>
      <c r="F49" s="120" t="s">
        <v>846</v>
      </c>
      <c r="G49" s="120" t="s">
        <v>847</v>
      </c>
      <c r="H49" s="120" t="s">
        <v>848</v>
      </c>
      <c r="I49" s="121"/>
      <c r="J49" s="122"/>
      <c r="K49" s="123" t="s">
        <v>849</v>
      </c>
      <c r="L49" s="124"/>
      <c r="M49" s="125" t="s">
        <v>154</v>
      </c>
      <c r="N49" s="135" t="s">
        <v>850</v>
      </c>
      <c r="O49" s="127" t="s">
        <v>851</v>
      </c>
      <c r="P49" s="116"/>
      <c r="Q49" s="128" t="s">
        <v>852</v>
      </c>
      <c r="R49" s="128" t="s">
        <v>853</v>
      </c>
      <c r="S49" s="120" t="s">
        <v>854</v>
      </c>
      <c r="T49" s="120" t="s">
        <v>855</v>
      </c>
      <c r="U49" s="136" t="s">
        <v>856</v>
      </c>
      <c r="V49" s="136" t="s">
        <v>857</v>
      </c>
      <c r="Y49" s="87"/>
      <c r="AA49" s="129">
        <f>IF(OR(J49="Fail",ISBLANK(J49)),INDEX('Issue Code Table'!C:C,MATCH(N:N,'Issue Code Table'!A:A,0)),IF(M49="Critical",6,IF(M49="Significant",5,IF(M49="Moderate",3,2))))</f>
        <v>4</v>
      </c>
      <c r="AB49" s="87"/>
    </row>
    <row r="50" spans="1:28" s="29" customFormat="1" ht="111.65" customHeight="1" x14ac:dyDescent="0.35">
      <c r="A50" s="117" t="s">
        <v>1100</v>
      </c>
      <c r="B50" s="120" t="s">
        <v>714</v>
      </c>
      <c r="C50" s="118" t="s">
        <v>715</v>
      </c>
      <c r="D50" s="131" t="s">
        <v>148</v>
      </c>
      <c r="E50" s="120" t="s">
        <v>859</v>
      </c>
      <c r="F50" s="120" t="s">
        <v>860</v>
      </c>
      <c r="G50" s="120" t="s">
        <v>861</v>
      </c>
      <c r="H50" s="120" t="s">
        <v>862</v>
      </c>
      <c r="I50" s="121"/>
      <c r="J50" s="122"/>
      <c r="K50" s="123" t="s">
        <v>863</v>
      </c>
      <c r="L50" s="124"/>
      <c r="M50" s="125" t="s">
        <v>154</v>
      </c>
      <c r="N50" s="135" t="s">
        <v>850</v>
      </c>
      <c r="O50" s="127" t="s">
        <v>851</v>
      </c>
      <c r="P50" s="116"/>
      <c r="Q50" s="128" t="s">
        <v>852</v>
      </c>
      <c r="R50" s="128" t="s">
        <v>864</v>
      </c>
      <c r="S50" s="120" t="s">
        <v>865</v>
      </c>
      <c r="T50" s="120" t="s">
        <v>866</v>
      </c>
      <c r="U50" s="136" t="s">
        <v>867</v>
      </c>
      <c r="V50" s="136" t="s">
        <v>868</v>
      </c>
      <c r="Y50" s="87"/>
      <c r="AA50" s="129">
        <f>IF(OR(J50="Fail",ISBLANK(J50)),INDEX('Issue Code Table'!C:C,MATCH(N:N,'Issue Code Table'!A:A,0)),IF(M50="Critical",6,IF(M50="Significant",5,IF(M50="Moderate",3,2))))</f>
        <v>4</v>
      </c>
      <c r="AB50" s="87"/>
    </row>
    <row r="51" spans="1:28" s="29" customFormat="1" ht="111.65" customHeight="1" x14ac:dyDescent="0.35">
      <c r="A51" s="117" t="s">
        <v>1101</v>
      </c>
      <c r="B51" s="120" t="s">
        <v>714</v>
      </c>
      <c r="C51" s="118" t="s">
        <v>715</v>
      </c>
      <c r="D51" s="131" t="s">
        <v>148</v>
      </c>
      <c r="E51" s="120" t="s">
        <v>870</v>
      </c>
      <c r="F51" s="120" t="s">
        <v>871</v>
      </c>
      <c r="G51" s="120" t="s">
        <v>872</v>
      </c>
      <c r="H51" s="120" t="s">
        <v>873</v>
      </c>
      <c r="I51" s="121"/>
      <c r="J51" s="122"/>
      <c r="K51" s="123" t="s">
        <v>874</v>
      </c>
      <c r="L51" s="124"/>
      <c r="M51" s="125" t="s">
        <v>154</v>
      </c>
      <c r="N51" s="135" t="s">
        <v>850</v>
      </c>
      <c r="O51" s="127" t="s">
        <v>851</v>
      </c>
      <c r="P51" s="116"/>
      <c r="Q51" s="128" t="s">
        <v>852</v>
      </c>
      <c r="R51" s="128" t="s">
        <v>875</v>
      </c>
      <c r="S51" s="120" t="s">
        <v>876</v>
      </c>
      <c r="T51" s="120" t="s">
        <v>877</v>
      </c>
      <c r="U51" s="136" t="s">
        <v>878</v>
      </c>
      <c r="V51" s="136" t="s">
        <v>879</v>
      </c>
      <c r="Y51" s="87"/>
      <c r="AA51" s="129">
        <f>IF(OR(J51="Fail",ISBLANK(J51)),INDEX('Issue Code Table'!C:C,MATCH(N:N,'Issue Code Table'!A:A,0)),IF(M51="Critical",6,IF(M51="Significant",5,IF(M51="Moderate",3,2))))</f>
        <v>4</v>
      </c>
      <c r="AB51" s="87"/>
    </row>
    <row r="52" spans="1:28" s="29" customFormat="1" ht="81.75" customHeight="1" x14ac:dyDescent="0.35">
      <c r="A52" s="117" t="s">
        <v>1102</v>
      </c>
      <c r="B52" s="120" t="s">
        <v>740</v>
      </c>
      <c r="C52" s="118" t="s">
        <v>741</v>
      </c>
      <c r="D52" s="131" t="s">
        <v>148</v>
      </c>
      <c r="E52" s="120" t="s">
        <v>881</v>
      </c>
      <c r="F52" s="120" t="s">
        <v>882</v>
      </c>
      <c r="G52" s="120" t="s">
        <v>883</v>
      </c>
      <c r="H52" s="120" t="s">
        <v>884</v>
      </c>
      <c r="I52" s="121"/>
      <c r="J52" s="122"/>
      <c r="K52" s="123" t="s">
        <v>885</v>
      </c>
      <c r="L52" s="124" t="s">
        <v>886</v>
      </c>
      <c r="M52" s="125" t="s">
        <v>154</v>
      </c>
      <c r="N52" s="135" t="s">
        <v>887</v>
      </c>
      <c r="O52" s="127" t="s">
        <v>888</v>
      </c>
      <c r="P52" s="116"/>
      <c r="Q52" s="128" t="s">
        <v>889</v>
      </c>
      <c r="R52" s="128" t="s">
        <v>890</v>
      </c>
      <c r="S52" s="120" t="s">
        <v>891</v>
      </c>
      <c r="T52" s="120" t="s">
        <v>892</v>
      </c>
      <c r="U52" s="136" t="s">
        <v>893</v>
      </c>
      <c r="V52" s="136" t="s">
        <v>894</v>
      </c>
      <c r="Y52" s="87"/>
      <c r="AA52" s="129">
        <f>IF(OR(J52="Fail",ISBLANK(J52)),INDEX('Issue Code Table'!C:C,MATCH(N:N,'Issue Code Table'!A:A,0)),IF(M52="Critical",6,IF(M52="Significant",5,IF(M52="Moderate",3,2))))</f>
        <v>5</v>
      </c>
      <c r="AB52" s="87"/>
    </row>
    <row r="53" spans="1:28" s="29" customFormat="1" ht="111.65" customHeight="1" x14ac:dyDescent="0.35">
      <c r="A53" s="117" t="s">
        <v>1103</v>
      </c>
      <c r="B53" s="120" t="s">
        <v>755</v>
      </c>
      <c r="C53" s="118" t="s">
        <v>756</v>
      </c>
      <c r="D53" s="131" t="s">
        <v>148</v>
      </c>
      <c r="E53" s="120" t="s">
        <v>896</v>
      </c>
      <c r="F53" s="120" t="s">
        <v>897</v>
      </c>
      <c r="G53" s="120" t="s">
        <v>1104</v>
      </c>
      <c r="H53" s="120" t="s">
        <v>899</v>
      </c>
      <c r="I53" s="121"/>
      <c r="J53" s="122"/>
      <c r="K53" s="123" t="s">
        <v>900</v>
      </c>
      <c r="L53" s="124" t="s">
        <v>1105</v>
      </c>
      <c r="M53" s="125" t="s">
        <v>154</v>
      </c>
      <c r="N53" s="135" t="s">
        <v>902</v>
      </c>
      <c r="O53" s="127" t="s">
        <v>903</v>
      </c>
      <c r="P53" s="116"/>
      <c r="Q53" s="128" t="s">
        <v>889</v>
      </c>
      <c r="R53" s="128" t="s">
        <v>904</v>
      </c>
      <c r="S53" s="120" t="s">
        <v>905</v>
      </c>
      <c r="T53" s="120" t="s">
        <v>906</v>
      </c>
      <c r="U53" s="120" t="s">
        <v>907</v>
      </c>
      <c r="V53" s="136" t="s">
        <v>908</v>
      </c>
      <c r="Y53" s="87"/>
      <c r="AA53" s="129">
        <f>IF(OR(J53="Fail",ISBLANK(J53)),INDEX('Issue Code Table'!C:C,MATCH(N:N,'Issue Code Table'!A:A,0)),IF(M53="Critical",6,IF(M53="Significant",5,IF(M53="Moderate",3,2))))</f>
        <v>6</v>
      </c>
      <c r="AB53" s="87"/>
    </row>
    <row r="54" spans="1:28" s="29" customFormat="1" ht="82.5" customHeight="1" x14ac:dyDescent="0.35">
      <c r="A54" s="117" t="s">
        <v>1106</v>
      </c>
      <c r="B54" s="120" t="s">
        <v>755</v>
      </c>
      <c r="C54" s="118" t="s">
        <v>756</v>
      </c>
      <c r="D54" s="254" t="s">
        <v>148</v>
      </c>
      <c r="E54" s="120" t="s">
        <v>910</v>
      </c>
      <c r="F54" s="120" t="s">
        <v>911</v>
      </c>
      <c r="G54" s="120" t="s">
        <v>912</v>
      </c>
      <c r="H54" s="120" t="s">
        <v>913</v>
      </c>
      <c r="I54" s="121"/>
      <c r="J54" s="255"/>
      <c r="K54" s="256" t="s">
        <v>900</v>
      </c>
      <c r="L54" s="124" t="s">
        <v>914</v>
      </c>
      <c r="M54" s="125" t="s">
        <v>154</v>
      </c>
      <c r="N54" s="135" t="s">
        <v>915</v>
      </c>
      <c r="O54" s="127" t="s">
        <v>916</v>
      </c>
      <c r="P54" s="116"/>
      <c r="Q54" s="128" t="s">
        <v>889</v>
      </c>
      <c r="R54" s="128" t="s">
        <v>917</v>
      </c>
      <c r="S54" s="120" t="s">
        <v>918</v>
      </c>
      <c r="T54" s="120" t="s">
        <v>1107</v>
      </c>
      <c r="U54" s="120" t="s">
        <v>1107</v>
      </c>
      <c r="V54" s="134" t="s">
        <v>921</v>
      </c>
      <c r="Y54" s="87"/>
      <c r="AA54" s="129">
        <f>IF(OR(J54="Fail",ISBLANK(J54)),INDEX('Issue Code Table'!C:C,MATCH(N:N,'Issue Code Table'!A:A,0)),IF(M54="Critical",6,IF(M54="Significant",5,IF(M54="Moderate",3,2))))</f>
        <v>5</v>
      </c>
      <c r="AB54" s="87"/>
    </row>
    <row r="55" spans="1:28" s="29" customFormat="1" ht="83.15" customHeight="1" x14ac:dyDescent="0.35">
      <c r="A55" s="117" t="s">
        <v>1108</v>
      </c>
      <c r="B55" s="120" t="s">
        <v>755</v>
      </c>
      <c r="C55" s="118" t="s">
        <v>756</v>
      </c>
      <c r="D55" s="131" t="s">
        <v>148</v>
      </c>
      <c r="E55" s="120" t="s">
        <v>923</v>
      </c>
      <c r="F55" s="120" t="s">
        <v>1109</v>
      </c>
      <c r="G55" s="120" t="s">
        <v>925</v>
      </c>
      <c r="H55" s="120" t="s">
        <v>926</v>
      </c>
      <c r="I55" s="121"/>
      <c r="J55" s="122"/>
      <c r="K55" s="123" t="s">
        <v>927</v>
      </c>
      <c r="L55" s="124" t="s">
        <v>928</v>
      </c>
      <c r="M55" s="125" t="s">
        <v>342</v>
      </c>
      <c r="N55" s="135" t="s">
        <v>929</v>
      </c>
      <c r="O55" s="127" t="s">
        <v>930</v>
      </c>
      <c r="P55" s="116"/>
      <c r="Q55" s="128" t="s">
        <v>889</v>
      </c>
      <c r="R55" s="128" t="s">
        <v>931</v>
      </c>
      <c r="S55" s="120" t="s">
        <v>932</v>
      </c>
      <c r="T55" s="120" t="s">
        <v>933</v>
      </c>
      <c r="U55" s="120" t="s">
        <v>934</v>
      </c>
      <c r="V55" s="136"/>
      <c r="Y55" s="87"/>
      <c r="AA55" s="129">
        <f>IF(OR(J55="Fail",ISBLANK(J55)),INDEX('Issue Code Table'!C:C,MATCH(N:N,'Issue Code Table'!A:A,0)),IF(M55="Critical",6,IF(M55="Significant",5,IF(M55="Moderate",3,2))))</f>
        <v>3</v>
      </c>
      <c r="AB55" s="87"/>
    </row>
    <row r="56" spans="1:28" s="29" customFormat="1" ht="83.15" customHeight="1" x14ac:dyDescent="0.35">
      <c r="A56" s="117" t="s">
        <v>1110</v>
      </c>
      <c r="B56" s="240" t="s">
        <v>477</v>
      </c>
      <c r="C56" s="248" t="s">
        <v>478</v>
      </c>
      <c r="D56" s="131" t="s">
        <v>148</v>
      </c>
      <c r="E56" s="240" t="s">
        <v>702</v>
      </c>
      <c r="F56" s="120" t="s">
        <v>703</v>
      </c>
      <c r="G56" s="120" t="s">
        <v>704</v>
      </c>
      <c r="H56" s="120" t="s">
        <v>705</v>
      </c>
      <c r="I56" s="247"/>
      <c r="J56" s="242"/>
      <c r="K56" s="123" t="s">
        <v>706</v>
      </c>
      <c r="L56" s="124"/>
      <c r="M56" s="125" t="s">
        <v>154</v>
      </c>
      <c r="N56" s="135" t="s">
        <v>250</v>
      </c>
      <c r="O56" s="127" t="s">
        <v>251</v>
      </c>
      <c r="P56" s="244"/>
      <c r="Q56" s="128" t="s">
        <v>707</v>
      </c>
      <c r="R56" s="128" t="s">
        <v>708</v>
      </c>
      <c r="S56" s="240" t="s">
        <v>709</v>
      </c>
      <c r="T56" s="240" t="s">
        <v>710</v>
      </c>
      <c r="U56" s="245" t="s">
        <v>711</v>
      </c>
      <c r="V56" s="245" t="s">
        <v>712</v>
      </c>
      <c r="Y56" s="87"/>
      <c r="AA56" s="129">
        <f>IF(OR(J56="Fail",ISBLANK(J56)),INDEX('Issue Code Table'!C:C,MATCH(N:N,'Issue Code Table'!A:A,0)),IF(M56="Critical",6,IF(M56="Significant",5,IF(M56="Moderate",3,2))))</f>
        <v>5</v>
      </c>
      <c r="AB56" s="87"/>
    </row>
    <row r="57" spans="1:28" s="29" customFormat="1" ht="83.15" customHeight="1" x14ac:dyDescent="0.35">
      <c r="A57" s="117" t="s">
        <v>1111</v>
      </c>
      <c r="B57" s="240" t="s">
        <v>477</v>
      </c>
      <c r="C57" s="248" t="s">
        <v>478</v>
      </c>
      <c r="D57" s="131" t="s">
        <v>148</v>
      </c>
      <c r="E57" s="240" t="s">
        <v>716</v>
      </c>
      <c r="F57" s="120" t="s">
        <v>717</v>
      </c>
      <c r="G57" s="120" t="s">
        <v>718</v>
      </c>
      <c r="H57" s="120" t="s">
        <v>1112</v>
      </c>
      <c r="I57" s="247"/>
      <c r="J57" s="242"/>
      <c r="K57" s="123" t="s">
        <v>720</v>
      </c>
      <c r="L57" s="124"/>
      <c r="M57" s="125" t="s">
        <v>154</v>
      </c>
      <c r="N57" s="135" t="s">
        <v>721</v>
      </c>
      <c r="O57" s="127" t="s">
        <v>722</v>
      </c>
      <c r="P57" s="244"/>
      <c r="Q57" s="128" t="s">
        <v>707</v>
      </c>
      <c r="R57" s="128" t="s">
        <v>723</v>
      </c>
      <c r="S57" s="240" t="s">
        <v>724</v>
      </c>
      <c r="T57" s="240" t="s">
        <v>725</v>
      </c>
      <c r="U57" s="245" t="s">
        <v>726</v>
      </c>
      <c r="V57" s="245" t="s">
        <v>727</v>
      </c>
      <c r="Y57" s="87"/>
      <c r="AA57" s="129">
        <f>IF(OR(J57="Fail",ISBLANK(J57)),INDEX('Issue Code Table'!C:C,MATCH(N:N,'Issue Code Table'!A:A,0)),IF(M57="Critical",6,IF(M57="Significant",5,IF(M57="Moderate",3,2))))</f>
        <v>5</v>
      </c>
      <c r="AB57" s="87"/>
    </row>
    <row r="58" spans="1:28" s="29" customFormat="1" ht="83.15" customHeight="1" x14ac:dyDescent="0.35">
      <c r="A58" s="117" t="s">
        <v>1113</v>
      </c>
      <c r="B58" s="240" t="s">
        <v>714</v>
      </c>
      <c r="C58" s="248" t="s">
        <v>715</v>
      </c>
      <c r="D58" s="131" t="s">
        <v>148</v>
      </c>
      <c r="E58" s="240" t="s">
        <v>729</v>
      </c>
      <c r="F58" s="120" t="s">
        <v>730</v>
      </c>
      <c r="G58" s="120" t="s">
        <v>731</v>
      </c>
      <c r="H58" s="120" t="s">
        <v>732</v>
      </c>
      <c r="I58" s="247"/>
      <c r="J58" s="242"/>
      <c r="K58" s="123" t="s">
        <v>733</v>
      </c>
      <c r="L58" s="124"/>
      <c r="M58" s="125" t="s">
        <v>154</v>
      </c>
      <c r="N58" s="135" t="s">
        <v>721</v>
      </c>
      <c r="O58" s="127" t="s">
        <v>722</v>
      </c>
      <c r="P58" s="244"/>
      <c r="Q58" s="128" t="s">
        <v>707</v>
      </c>
      <c r="R58" s="128" t="s">
        <v>734</v>
      </c>
      <c r="S58" s="240" t="s">
        <v>735</v>
      </c>
      <c r="T58" s="240" t="s">
        <v>736</v>
      </c>
      <c r="U58" s="245" t="s">
        <v>737</v>
      </c>
      <c r="V58" s="245" t="s">
        <v>738</v>
      </c>
      <c r="Y58" s="87"/>
      <c r="AA58" s="129">
        <f>IF(OR(J58="Fail",ISBLANK(J58)),INDEX('Issue Code Table'!C:C,MATCH(N:N,'Issue Code Table'!A:A,0)),IF(M58="Critical",6,IF(M58="Significant",5,IF(M58="Moderate",3,2))))</f>
        <v>5</v>
      </c>
      <c r="AB58" s="87"/>
    </row>
    <row r="59" spans="1:28" s="29" customFormat="1" ht="83.15" customHeight="1" x14ac:dyDescent="0.35">
      <c r="A59" s="117" t="s">
        <v>1114</v>
      </c>
      <c r="B59" s="239" t="s">
        <v>1115</v>
      </c>
      <c r="C59" s="248" t="s">
        <v>1116</v>
      </c>
      <c r="D59" s="131" t="s">
        <v>148</v>
      </c>
      <c r="E59" s="240" t="s">
        <v>742</v>
      </c>
      <c r="F59" s="120" t="s">
        <v>743</v>
      </c>
      <c r="G59" s="120" t="s">
        <v>744</v>
      </c>
      <c r="H59" s="120" t="s">
        <v>745</v>
      </c>
      <c r="I59" s="247"/>
      <c r="J59" s="242"/>
      <c r="K59" s="123" t="s">
        <v>746</v>
      </c>
      <c r="L59" s="124"/>
      <c r="M59" s="125" t="s">
        <v>154</v>
      </c>
      <c r="N59" s="135" t="s">
        <v>747</v>
      </c>
      <c r="O59" s="127" t="s">
        <v>748</v>
      </c>
      <c r="P59" s="244"/>
      <c r="Q59" s="128" t="s">
        <v>707</v>
      </c>
      <c r="R59" s="128" t="s">
        <v>749</v>
      </c>
      <c r="S59" s="240" t="s">
        <v>750</v>
      </c>
      <c r="T59" s="240" t="s">
        <v>751</v>
      </c>
      <c r="U59" s="245" t="s">
        <v>752</v>
      </c>
      <c r="V59" s="245" t="s">
        <v>753</v>
      </c>
      <c r="Y59" s="87"/>
      <c r="AA59" s="129">
        <f>IF(OR(J59="Fail",ISBLANK(J59)),INDEX('Issue Code Table'!C:C,MATCH(N:N,'Issue Code Table'!A:A,0)),IF(M59="Critical",6,IF(M59="Significant",5,IF(M59="Moderate",3,2))))</f>
        <v>7</v>
      </c>
      <c r="AB59" s="87"/>
    </row>
    <row r="60" spans="1:28" s="29" customFormat="1" ht="83.15" customHeight="1" x14ac:dyDescent="0.35">
      <c r="A60" s="117" t="s">
        <v>1117</v>
      </c>
      <c r="B60" s="120" t="s">
        <v>217</v>
      </c>
      <c r="C60" s="118" t="s">
        <v>218</v>
      </c>
      <c r="D60" s="119" t="s">
        <v>132</v>
      </c>
      <c r="E60" s="240" t="s">
        <v>757</v>
      </c>
      <c r="F60" s="120" t="s">
        <v>758</v>
      </c>
      <c r="G60" s="120" t="s">
        <v>759</v>
      </c>
      <c r="H60" s="120" t="s">
        <v>760</v>
      </c>
      <c r="I60" s="247"/>
      <c r="J60" s="242"/>
      <c r="K60" s="123" t="s">
        <v>761</v>
      </c>
      <c r="L60" s="124"/>
      <c r="M60" s="125" t="s">
        <v>154</v>
      </c>
      <c r="N60" s="135" t="s">
        <v>762</v>
      </c>
      <c r="O60" s="127" t="s">
        <v>763</v>
      </c>
      <c r="P60" s="244"/>
      <c r="Q60" s="128" t="s">
        <v>707</v>
      </c>
      <c r="R60" s="128" t="s">
        <v>764</v>
      </c>
      <c r="S60" s="240" t="s">
        <v>765</v>
      </c>
      <c r="T60" s="240" t="s">
        <v>766</v>
      </c>
      <c r="U60" s="245" t="s">
        <v>767</v>
      </c>
      <c r="V60" s="245" t="s">
        <v>768</v>
      </c>
      <c r="Y60" s="87"/>
      <c r="AA60" s="129" t="e">
        <f>IF(OR(J60="Fail",ISBLANK(J60)),INDEX('Issue Code Table'!C:C,MATCH(N:N,'Issue Code Table'!A:A,0)),IF(M60="Critical",6,IF(M60="Significant",5,IF(M60="Moderate",3,2))))</f>
        <v>#N/A</v>
      </c>
      <c r="AB60" s="87"/>
    </row>
    <row r="61" spans="1:28" s="29" customFormat="1" ht="83.15" customHeight="1" x14ac:dyDescent="0.35">
      <c r="A61" s="117" t="s">
        <v>1118</v>
      </c>
      <c r="B61" s="240" t="s">
        <v>243</v>
      </c>
      <c r="C61" s="248" t="s">
        <v>244</v>
      </c>
      <c r="D61" s="131" t="s">
        <v>148</v>
      </c>
      <c r="E61" s="240" t="s">
        <v>770</v>
      </c>
      <c r="F61" s="120" t="s">
        <v>771</v>
      </c>
      <c r="G61" s="120" t="s">
        <v>772</v>
      </c>
      <c r="H61" s="120" t="s">
        <v>773</v>
      </c>
      <c r="I61" s="247"/>
      <c r="J61" s="242"/>
      <c r="K61" s="123" t="s">
        <v>774</v>
      </c>
      <c r="L61" s="124"/>
      <c r="M61" s="125" t="s">
        <v>154</v>
      </c>
      <c r="N61" s="135" t="s">
        <v>775</v>
      </c>
      <c r="O61" s="127" t="s">
        <v>776</v>
      </c>
      <c r="P61" s="244"/>
      <c r="Q61" s="128" t="s">
        <v>707</v>
      </c>
      <c r="R61" s="128" t="s">
        <v>777</v>
      </c>
      <c r="S61" s="240" t="s">
        <v>778</v>
      </c>
      <c r="T61" s="240" t="s">
        <v>779</v>
      </c>
      <c r="U61" s="245" t="s">
        <v>780</v>
      </c>
      <c r="V61" s="245" t="s">
        <v>781</v>
      </c>
      <c r="Y61" s="87"/>
      <c r="AA61" s="129">
        <f>IF(OR(J61="Fail",ISBLANK(J61)),INDEX('Issue Code Table'!C:C,MATCH(N:N,'Issue Code Table'!A:A,0)),IF(M61="Critical",6,IF(M61="Significant",5,IF(M61="Moderate",3,2))))</f>
        <v>7</v>
      </c>
      <c r="AB61" s="87"/>
    </row>
    <row r="62" spans="1:28" s="29" customFormat="1" ht="83.15" customHeight="1" x14ac:dyDescent="0.35">
      <c r="A62" s="117" t="s">
        <v>1119</v>
      </c>
      <c r="B62" s="240" t="s">
        <v>243</v>
      </c>
      <c r="C62" s="248" t="s">
        <v>244</v>
      </c>
      <c r="D62" s="131" t="s">
        <v>148</v>
      </c>
      <c r="E62" s="240" t="s">
        <v>783</v>
      </c>
      <c r="F62" s="120" t="s">
        <v>784</v>
      </c>
      <c r="G62" s="120" t="s">
        <v>785</v>
      </c>
      <c r="H62" s="120" t="s">
        <v>786</v>
      </c>
      <c r="I62" s="247"/>
      <c r="J62" s="242"/>
      <c r="K62" s="123" t="s">
        <v>733</v>
      </c>
      <c r="L62" s="124"/>
      <c r="M62" s="125" t="s">
        <v>154</v>
      </c>
      <c r="N62" s="135" t="s">
        <v>721</v>
      </c>
      <c r="O62" s="127" t="s">
        <v>722</v>
      </c>
      <c r="P62" s="244"/>
      <c r="Q62" s="128" t="s">
        <v>707</v>
      </c>
      <c r="R62" s="128" t="s">
        <v>787</v>
      </c>
      <c r="S62" s="240" t="s">
        <v>788</v>
      </c>
      <c r="T62" s="240" t="s">
        <v>789</v>
      </c>
      <c r="U62" s="245" t="s">
        <v>790</v>
      </c>
      <c r="V62" s="245" t="s">
        <v>791</v>
      </c>
      <c r="Y62" s="87"/>
      <c r="AA62" s="129">
        <f>IF(OR(J62="Fail",ISBLANK(J62)),INDEX('Issue Code Table'!C:C,MATCH(N:N,'Issue Code Table'!A:A,0)),IF(M62="Critical",6,IF(M62="Significant",5,IF(M62="Moderate",3,2))))</f>
        <v>5</v>
      </c>
      <c r="AB62" s="87"/>
    </row>
    <row r="63" spans="1:28" s="29" customFormat="1" ht="83.15" customHeight="1" x14ac:dyDescent="0.35">
      <c r="A63" s="117" t="s">
        <v>1120</v>
      </c>
      <c r="B63" s="249" t="s">
        <v>793</v>
      </c>
      <c r="C63" s="248" t="s">
        <v>794</v>
      </c>
      <c r="D63" s="119" t="s">
        <v>132</v>
      </c>
      <c r="E63" s="240" t="s">
        <v>795</v>
      </c>
      <c r="F63" s="120" t="s">
        <v>796</v>
      </c>
      <c r="G63" s="120" t="s">
        <v>797</v>
      </c>
      <c r="H63" s="120" t="s">
        <v>798</v>
      </c>
      <c r="I63" s="247"/>
      <c r="J63" s="242"/>
      <c r="K63" s="123" t="s">
        <v>799</v>
      </c>
      <c r="L63" s="124" t="s">
        <v>800</v>
      </c>
      <c r="M63" s="125" t="s">
        <v>625</v>
      </c>
      <c r="N63" s="135" t="s">
        <v>801</v>
      </c>
      <c r="O63" s="127" t="s">
        <v>802</v>
      </c>
      <c r="P63" s="244"/>
      <c r="Q63" s="128" t="s">
        <v>707</v>
      </c>
      <c r="R63" s="128" t="s">
        <v>803</v>
      </c>
      <c r="S63" s="240" t="s">
        <v>804</v>
      </c>
      <c r="T63" s="240" t="s">
        <v>805</v>
      </c>
      <c r="U63" s="245" t="s">
        <v>806</v>
      </c>
      <c r="V63" s="245"/>
      <c r="Y63" s="87"/>
      <c r="AA63" s="129" t="e">
        <f>IF(OR(J63="Fail",ISBLANK(J63)),INDEX('Issue Code Table'!C:C,MATCH(N:N,'Issue Code Table'!A:A,0)),IF(M63="Critical",6,IF(M63="Significant",5,IF(M63="Moderate",3,2))))</f>
        <v>#N/A</v>
      </c>
      <c r="AB63" s="87"/>
    </row>
    <row r="64" spans="1:28" s="29" customFormat="1" ht="111.65" customHeight="1" x14ac:dyDescent="0.35">
      <c r="A64" s="117" t="s">
        <v>1121</v>
      </c>
      <c r="B64" s="240" t="s">
        <v>983</v>
      </c>
      <c r="C64" s="248" t="s">
        <v>984</v>
      </c>
      <c r="D64" s="131" t="s">
        <v>148</v>
      </c>
      <c r="E64" s="240" t="s">
        <v>808</v>
      </c>
      <c r="F64" s="120" t="s">
        <v>809</v>
      </c>
      <c r="G64" s="120" t="s">
        <v>1122</v>
      </c>
      <c r="H64" s="120" t="s">
        <v>811</v>
      </c>
      <c r="I64" s="247"/>
      <c r="J64" s="242"/>
      <c r="K64" s="123" t="s">
        <v>812</v>
      </c>
      <c r="L64" s="124"/>
      <c r="M64" s="125" t="s">
        <v>154</v>
      </c>
      <c r="N64" s="135" t="s">
        <v>813</v>
      </c>
      <c r="O64" s="127" t="s">
        <v>814</v>
      </c>
      <c r="P64" s="244"/>
      <c r="Q64" s="128" t="s">
        <v>707</v>
      </c>
      <c r="R64" s="128" t="s">
        <v>815</v>
      </c>
      <c r="S64" s="240" t="s">
        <v>816</v>
      </c>
      <c r="T64" s="240" t="s">
        <v>817</v>
      </c>
      <c r="U64" s="245" t="s">
        <v>818</v>
      </c>
      <c r="V64" s="245" t="s">
        <v>819</v>
      </c>
      <c r="Y64" s="87"/>
      <c r="AA64" s="129">
        <f>IF(OR(J64="Fail",ISBLANK(J64)),INDEX('Issue Code Table'!C:C,MATCH(N:N,'Issue Code Table'!A:A,0)),IF(M64="Critical",6,IF(M64="Significant",5,IF(M64="Moderate",3,2))))</f>
        <v>5</v>
      </c>
      <c r="AB64" s="87"/>
    </row>
    <row r="65" spans="1:28" s="29" customFormat="1" ht="83.15" customHeight="1" x14ac:dyDescent="0.35">
      <c r="A65" s="117" t="s">
        <v>1123</v>
      </c>
      <c r="B65" s="240" t="s">
        <v>258</v>
      </c>
      <c r="C65" s="248" t="s">
        <v>1007</v>
      </c>
      <c r="D65" s="131" t="s">
        <v>148</v>
      </c>
      <c r="E65" s="240" t="s">
        <v>821</v>
      </c>
      <c r="F65" s="120" t="s">
        <v>822</v>
      </c>
      <c r="G65" s="120" t="s">
        <v>823</v>
      </c>
      <c r="H65" s="120" t="s">
        <v>824</v>
      </c>
      <c r="I65" s="247"/>
      <c r="J65" s="242"/>
      <c r="K65" s="123" t="s">
        <v>825</v>
      </c>
      <c r="L65" s="124"/>
      <c r="M65" s="125" t="s">
        <v>154</v>
      </c>
      <c r="N65" s="135" t="s">
        <v>826</v>
      </c>
      <c r="O65" s="127" t="s">
        <v>827</v>
      </c>
      <c r="P65" s="244"/>
      <c r="Q65" s="128" t="s">
        <v>707</v>
      </c>
      <c r="R65" s="128" t="s">
        <v>828</v>
      </c>
      <c r="S65" s="240" t="s">
        <v>829</v>
      </c>
      <c r="T65" s="240" t="s">
        <v>830</v>
      </c>
      <c r="U65" s="245" t="s">
        <v>831</v>
      </c>
      <c r="V65" s="245" t="s">
        <v>832</v>
      </c>
      <c r="Y65" s="87"/>
      <c r="AA65" s="129">
        <f>IF(OR(J65="Fail",ISBLANK(J65)),INDEX('Issue Code Table'!C:C,MATCH(N:N,'Issue Code Table'!A:A,0)),IF(M65="Critical",6,IF(M65="Significant",5,IF(M65="Moderate",3,2))))</f>
        <v>5</v>
      </c>
      <c r="AB65" s="87"/>
    </row>
    <row r="66" spans="1:28" s="29" customFormat="1" ht="83.15" customHeight="1" x14ac:dyDescent="0.35">
      <c r="A66" s="117" t="s">
        <v>1124</v>
      </c>
      <c r="B66" s="257" t="s">
        <v>258</v>
      </c>
      <c r="C66" s="258" t="s">
        <v>936</v>
      </c>
      <c r="D66" s="131" t="s">
        <v>148</v>
      </c>
      <c r="E66" s="249" t="s">
        <v>1125</v>
      </c>
      <c r="F66" s="120" t="s">
        <v>1126</v>
      </c>
      <c r="G66" s="120" t="s">
        <v>1127</v>
      </c>
      <c r="H66" s="120" t="s">
        <v>1128</v>
      </c>
      <c r="I66" s="247"/>
      <c r="J66" s="242"/>
      <c r="K66" s="123" t="s">
        <v>1129</v>
      </c>
      <c r="L66" s="124"/>
      <c r="M66" s="241" t="s">
        <v>154</v>
      </c>
      <c r="N66" s="259" t="s">
        <v>1130</v>
      </c>
      <c r="O66" s="252" t="s">
        <v>1131</v>
      </c>
      <c r="P66" s="244"/>
      <c r="Q66" s="128" t="s">
        <v>707</v>
      </c>
      <c r="R66" s="128" t="s">
        <v>839</v>
      </c>
      <c r="S66" s="240" t="s">
        <v>1132</v>
      </c>
      <c r="T66" s="240" t="s">
        <v>1133</v>
      </c>
      <c r="U66" s="245" t="s">
        <v>1134</v>
      </c>
      <c r="V66" s="245" t="s">
        <v>1135</v>
      </c>
      <c r="Y66" s="87"/>
      <c r="AA66" s="129">
        <f>IF(OR(J66="Fail",ISBLANK(J66)),INDEX('Issue Code Table'!C:C,MATCH(N:N,'Issue Code Table'!A:A,0)),IF(M66="Critical",6,IF(M66="Significant",5,IF(M66="Moderate",3,2))))</f>
        <v>4</v>
      </c>
      <c r="AB66" s="87"/>
    </row>
    <row r="67" spans="1:28" s="29" customFormat="1" ht="83.15" customHeight="1" x14ac:dyDescent="0.35">
      <c r="A67" s="117" t="s">
        <v>1136</v>
      </c>
      <c r="B67" s="138" t="s">
        <v>297</v>
      </c>
      <c r="C67" s="118" t="s">
        <v>298</v>
      </c>
      <c r="D67" s="131" t="s">
        <v>148</v>
      </c>
      <c r="E67" s="249" t="s">
        <v>834</v>
      </c>
      <c r="F67" s="120" t="s">
        <v>835</v>
      </c>
      <c r="G67" s="120" t="s">
        <v>836</v>
      </c>
      <c r="H67" s="120" t="s">
        <v>837</v>
      </c>
      <c r="I67" s="247"/>
      <c r="J67" s="242"/>
      <c r="K67" s="123" t="s">
        <v>838</v>
      </c>
      <c r="L67" s="124"/>
      <c r="M67" s="241" t="s">
        <v>154</v>
      </c>
      <c r="N67" s="135" t="s">
        <v>250</v>
      </c>
      <c r="O67" s="127" t="s">
        <v>251</v>
      </c>
      <c r="P67" s="244"/>
      <c r="Q67" s="128" t="s">
        <v>707</v>
      </c>
      <c r="R67" s="128" t="s">
        <v>1137</v>
      </c>
      <c r="S67" s="240" t="s">
        <v>840</v>
      </c>
      <c r="T67" s="240" t="s">
        <v>841</v>
      </c>
      <c r="U67" s="245" t="s">
        <v>842</v>
      </c>
      <c r="V67" s="245" t="s">
        <v>843</v>
      </c>
      <c r="Y67" s="87"/>
      <c r="AA67" s="129">
        <f>IF(OR(J67="Fail",ISBLANK(J67)),INDEX('Issue Code Table'!C:C,MATCH(N:N,'Issue Code Table'!A:A,0)),IF(M67="Critical",6,IF(M67="Significant",5,IF(M67="Moderate",3,2))))</f>
        <v>5</v>
      </c>
      <c r="AB67" s="87"/>
    </row>
    <row r="68" spans="1:28" s="29" customFormat="1" ht="83.15" customHeight="1" x14ac:dyDescent="0.35">
      <c r="A68" s="117" t="s">
        <v>1138</v>
      </c>
      <c r="B68" s="240" t="s">
        <v>714</v>
      </c>
      <c r="C68" s="248" t="s">
        <v>715</v>
      </c>
      <c r="D68" s="131" t="s">
        <v>148</v>
      </c>
      <c r="E68" s="240" t="s">
        <v>960</v>
      </c>
      <c r="F68" s="120" t="s">
        <v>961</v>
      </c>
      <c r="G68" s="120" t="s">
        <v>962</v>
      </c>
      <c r="H68" s="120" t="s">
        <v>963</v>
      </c>
      <c r="I68" s="247"/>
      <c r="J68" s="242"/>
      <c r="K68" s="123" t="s">
        <v>964</v>
      </c>
      <c r="L68" s="124"/>
      <c r="M68" s="125" t="s">
        <v>154</v>
      </c>
      <c r="N68" s="135" t="s">
        <v>250</v>
      </c>
      <c r="O68" s="127" t="s">
        <v>251</v>
      </c>
      <c r="P68" s="244"/>
      <c r="Q68" s="128" t="s">
        <v>965</v>
      </c>
      <c r="R68" s="128" t="s">
        <v>966</v>
      </c>
      <c r="S68" s="240" t="s">
        <v>967</v>
      </c>
      <c r="T68" s="240" t="s">
        <v>968</v>
      </c>
      <c r="U68" s="245" t="s">
        <v>969</v>
      </c>
      <c r="V68" s="245" t="s">
        <v>970</v>
      </c>
      <c r="Y68" s="87"/>
      <c r="AA68" s="129">
        <f>IF(OR(J68="Fail",ISBLANK(J68)),INDEX('Issue Code Table'!C:C,MATCH(N:N,'Issue Code Table'!A:A,0)),IF(M68="Critical",6,IF(M68="Significant",5,IF(M68="Moderate",3,2))))</f>
        <v>5</v>
      </c>
      <c r="AB68" s="87"/>
    </row>
    <row r="69" spans="1:28" s="29" customFormat="1" ht="83.15" customHeight="1" x14ac:dyDescent="0.35">
      <c r="A69" s="117" t="s">
        <v>1139</v>
      </c>
      <c r="B69" s="240" t="s">
        <v>983</v>
      </c>
      <c r="C69" s="248" t="s">
        <v>984</v>
      </c>
      <c r="D69" s="131" t="s">
        <v>148</v>
      </c>
      <c r="E69" s="240" t="s">
        <v>972</v>
      </c>
      <c r="F69" s="120" t="s">
        <v>973</v>
      </c>
      <c r="G69" s="120" t="s">
        <v>974</v>
      </c>
      <c r="H69" s="120" t="s">
        <v>975</v>
      </c>
      <c r="I69" s="247"/>
      <c r="J69" s="242"/>
      <c r="K69" s="123" t="s">
        <v>976</v>
      </c>
      <c r="L69" s="124"/>
      <c r="M69" s="125" t="s">
        <v>154</v>
      </c>
      <c r="N69" s="135" t="s">
        <v>224</v>
      </c>
      <c r="O69" s="127" t="s">
        <v>225</v>
      </c>
      <c r="P69" s="244"/>
      <c r="Q69" s="128" t="s">
        <v>965</v>
      </c>
      <c r="R69" s="128" t="s">
        <v>977</v>
      </c>
      <c r="S69" s="240" t="s">
        <v>978</v>
      </c>
      <c r="T69" s="240" t="s">
        <v>979</v>
      </c>
      <c r="U69" s="245" t="s">
        <v>980</v>
      </c>
      <c r="V69" s="245" t="s">
        <v>981</v>
      </c>
      <c r="Y69" s="87"/>
      <c r="AA69" s="129">
        <f>IF(OR(J69="Fail",ISBLANK(J69)),INDEX('Issue Code Table'!C:C,MATCH(N:N,'Issue Code Table'!A:A,0)),IF(M69="Critical",6,IF(M69="Significant",5,IF(M69="Moderate",3,2))))</f>
        <v>5</v>
      </c>
      <c r="AB69" s="87"/>
    </row>
    <row r="70" spans="1:28" s="29" customFormat="1" ht="83.15" customHeight="1" x14ac:dyDescent="0.35">
      <c r="A70" s="117" t="s">
        <v>1140</v>
      </c>
      <c r="B70" s="240" t="s">
        <v>477</v>
      </c>
      <c r="C70" s="248" t="s">
        <v>478</v>
      </c>
      <c r="D70" s="131" t="s">
        <v>148</v>
      </c>
      <c r="E70" s="240" t="s">
        <v>985</v>
      </c>
      <c r="F70" s="120" t="s">
        <v>986</v>
      </c>
      <c r="G70" s="120" t="s">
        <v>987</v>
      </c>
      <c r="H70" s="120" t="s">
        <v>988</v>
      </c>
      <c r="I70" s="247"/>
      <c r="J70" s="242"/>
      <c r="K70" s="123" t="s">
        <v>989</v>
      </c>
      <c r="L70" s="124"/>
      <c r="M70" s="125" t="s">
        <v>154</v>
      </c>
      <c r="N70" s="135" t="s">
        <v>747</v>
      </c>
      <c r="O70" s="127" t="s">
        <v>748</v>
      </c>
      <c r="P70" s="244"/>
      <c r="Q70" s="128" t="s">
        <v>965</v>
      </c>
      <c r="R70" s="128" t="s">
        <v>990</v>
      </c>
      <c r="S70" s="240" t="s">
        <v>991</v>
      </c>
      <c r="T70" s="245" t="s">
        <v>992</v>
      </c>
      <c r="U70" s="245" t="s">
        <v>993</v>
      </c>
      <c r="V70" s="245" t="s">
        <v>994</v>
      </c>
      <c r="Y70" s="87"/>
      <c r="AA70" s="129">
        <f>IF(OR(J70="Fail",ISBLANK(J70)),INDEX('Issue Code Table'!C:C,MATCH(N:N,'Issue Code Table'!A:A,0)),IF(M70="Critical",6,IF(M70="Significant",5,IF(M70="Moderate",3,2))))</f>
        <v>7</v>
      </c>
      <c r="AB70" s="87"/>
    </row>
    <row r="71" spans="1:28" s="29" customFormat="1" ht="83.15" customHeight="1" x14ac:dyDescent="0.35">
      <c r="A71" s="117" t="s">
        <v>1141</v>
      </c>
      <c r="B71" s="240" t="s">
        <v>1142</v>
      </c>
      <c r="C71" s="248" t="s">
        <v>1143</v>
      </c>
      <c r="D71" s="131" t="s">
        <v>148</v>
      </c>
      <c r="E71" s="240" t="s">
        <v>996</v>
      </c>
      <c r="F71" s="120" t="s">
        <v>997</v>
      </c>
      <c r="G71" s="120" t="s">
        <v>998</v>
      </c>
      <c r="H71" s="120" t="s">
        <v>999</v>
      </c>
      <c r="I71" s="247"/>
      <c r="J71" s="242"/>
      <c r="K71" s="123" t="s">
        <v>1000</v>
      </c>
      <c r="L71" s="124"/>
      <c r="M71" s="125" t="s">
        <v>154</v>
      </c>
      <c r="N71" s="135" t="s">
        <v>747</v>
      </c>
      <c r="O71" s="127" t="s">
        <v>748</v>
      </c>
      <c r="P71" s="244"/>
      <c r="Q71" s="128" t="s">
        <v>965</v>
      </c>
      <c r="R71" s="128" t="s">
        <v>1001</v>
      </c>
      <c r="S71" s="240" t="s">
        <v>1002</v>
      </c>
      <c r="T71" s="245" t="s">
        <v>1003</v>
      </c>
      <c r="U71" s="245" t="s">
        <v>1004</v>
      </c>
      <c r="V71" s="245" t="s">
        <v>1005</v>
      </c>
      <c r="Y71" s="87"/>
      <c r="AA71" s="129">
        <f>IF(OR(J71="Fail",ISBLANK(J71)),INDEX('Issue Code Table'!C:C,MATCH(N:N,'Issue Code Table'!A:A,0)),IF(M71="Critical",6,IF(M71="Significant",5,IF(M71="Moderate",3,2))))</f>
        <v>7</v>
      </c>
      <c r="AB71" s="87"/>
    </row>
    <row r="72" spans="1:28" s="29" customFormat="1" ht="83.15" customHeight="1" x14ac:dyDescent="0.35">
      <c r="A72" s="117" t="s">
        <v>1144</v>
      </c>
      <c r="B72" s="240" t="s">
        <v>1142</v>
      </c>
      <c r="C72" s="248" t="s">
        <v>1143</v>
      </c>
      <c r="D72" s="131" t="s">
        <v>148</v>
      </c>
      <c r="E72" s="240" t="s">
        <v>1008</v>
      </c>
      <c r="F72" s="120" t="s">
        <v>1009</v>
      </c>
      <c r="G72" s="120" t="s">
        <v>1010</v>
      </c>
      <c r="H72" s="120" t="s">
        <v>1011</v>
      </c>
      <c r="I72" s="247"/>
      <c r="J72" s="242"/>
      <c r="K72" s="123" t="s">
        <v>1012</v>
      </c>
      <c r="L72" s="124"/>
      <c r="M72" s="125" t="s">
        <v>154</v>
      </c>
      <c r="N72" s="135" t="s">
        <v>1013</v>
      </c>
      <c r="O72" s="127" t="s">
        <v>1014</v>
      </c>
      <c r="P72" s="244"/>
      <c r="Q72" s="128" t="s">
        <v>965</v>
      </c>
      <c r="R72" s="128" t="s">
        <v>1015</v>
      </c>
      <c r="S72" s="240" t="s">
        <v>1016</v>
      </c>
      <c r="T72" s="245" t="s">
        <v>1017</v>
      </c>
      <c r="U72" s="245" t="s">
        <v>1018</v>
      </c>
      <c r="V72" s="245" t="s">
        <v>1019</v>
      </c>
      <c r="Y72" s="87"/>
      <c r="AA72" s="129">
        <f>IF(OR(J72="Fail",ISBLANK(J72)),INDEX('Issue Code Table'!C:C,MATCH(N:N,'Issue Code Table'!A:A,0)),IF(M72="Critical",6,IF(M72="Significant",5,IF(M72="Moderate",3,2))))</f>
        <v>6</v>
      </c>
      <c r="AB72" s="87"/>
    </row>
    <row r="73" spans="1:28" s="29" customFormat="1" ht="83.15" customHeight="1" x14ac:dyDescent="0.35">
      <c r="A73" s="117" t="s">
        <v>1145</v>
      </c>
      <c r="B73" s="240" t="s">
        <v>243</v>
      </c>
      <c r="C73" s="248" t="s">
        <v>244</v>
      </c>
      <c r="D73" s="131" t="s">
        <v>148</v>
      </c>
      <c r="E73" s="240" t="s">
        <v>937</v>
      </c>
      <c r="F73" s="120" t="s">
        <v>938</v>
      </c>
      <c r="G73" s="120" t="s">
        <v>939</v>
      </c>
      <c r="H73" s="120" t="s">
        <v>940</v>
      </c>
      <c r="I73" s="247"/>
      <c r="J73" s="242"/>
      <c r="K73" s="123" t="s">
        <v>1146</v>
      </c>
      <c r="L73" s="124"/>
      <c r="M73" s="125" t="s">
        <v>342</v>
      </c>
      <c r="N73" s="135" t="s">
        <v>942</v>
      </c>
      <c r="O73" s="127" t="s">
        <v>943</v>
      </c>
      <c r="P73" s="244"/>
      <c r="Q73" s="128" t="s">
        <v>944</v>
      </c>
      <c r="R73" s="128" t="s">
        <v>945</v>
      </c>
      <c r="S73" s="240" t="s">
        <v>946</v>
      </c>
      <c r="T73" s="245" t="s">
        <v>947</v>
      </c>
      <c r="U73" s="245" t="s">
        <v>948</v>
      </c>
      <c r="V73" s="245"/>
      <c r="Y73" s="87"/>
      <c r="AA73" s="129">
        <f>IF(OR(J73="Fail",ISBLANK(J73)),INDEX('Issue Code Table'!C:C,MATCH(N:N,'Issue Code Table'!A:A,0)),IF(M73="Critical",6,IF(M73="Significant",5,IF(M73="Moderate",3,2))))</f>
        <v>3</v>
      </c>
      <c r="AB73" s="87"/>
    </row>
    <row r="74" spans="1:28" s="29" customFormat="1" ht="83.15" customHeight="1" x14ac:dyDescent="0.35">
      <c r="A74" s="117" t="s">
        <v>1147</v>
      </c>
      <c r="B74" s="240" t="s">
        <v>1148</v>
      </c>
      <c r="C74" s="248" t="s">
        <v>244</v>
      </c>
      <c r="D74" s="131" t="s">
        <v>148</v>
      </c>
      <c r="E74" s="240" t="s">
        <v>950</v>
      </c>
      <c r="F74" s="120" t="s">
        <v>951</v>
      </c>
      <c r="G74" s="120" t="s">
        <v>952</v>
      </c>
      <c r="H74" s="120" t="s">
        <v>953</v>
      </c>
      <c r="I74" s="247"/>
      <c r="J74" s="242"/>
      <c r="K74" s="123" t="s">
        <v>1146</v>
      </c>
      <c r="L74" s="124"/>
      <c r="M74" s="125" t="s">
        <v>154</v>
      </c>
      <c r="N74" s="135" t="s">
        <v>224</v>
      </c>
      <c r="O74" s="127" t="s">
        <v>225</v>
      </c>
      <c r="P74" s="244"/>
      <c r="Q74" s="128" t="s">
        <v>944</v>
      </c>
      <c r="R74" s="128" t="s">
        <v>954</v>
      </c>
      <c r="S74" s="240" t="s">
        <v>955</v>
      </c>
      <c r="T74" s="245" t="s">
        <v>956</v>
      </c>
      <c r="U74" s="245" t="s">
        <v>957</v>
      </c>
      <c r="V74" s="245" t="s">
        <v>958</v>
      </c>
      <c r="Y74" s="87"/>
      <c r="AA74" s="129">
        <f>IF(OR(J74="Fail",ISBLANK(J74)),INDEX('Issue Code Table'!C:C,MATCH(N:N,'Issue Code Table'!A:A,0)),IF(M74="Critical",6,IF(M74="Significant",5,IF(M74="Moderate",3,2))))</f>
        <v>5</v>
      </c>
      <c r="AB74" s="87"/>
    </row>
    <row r="75" spans="1:28" s="29" customFormat="1" ht="83.15" customHeight="1" x14ac:dyDescent="0.35">
      <c r="A75" s="117" t="s">
        <v>1149</v>
      </c>
      <c r="B75" s="138" t="s">
        <v>297</v>
      </c>
      <c r="C75" s="118" t="s">
        <v>298</v>
      </c>
      <c r="D75" s="119" t="s">
        <v>132</v>
      </c>
      <c r="E75" s="120" t="s">
        <v>1021</v>
      </c>
      <c r="F75" s="120" t="s">
        <v>1022</v>
      </c>
      <c r="G75" s="120" t="s">
        <v>1023</v>
      </c>
      <c r="H75" s="120" t="s">
        <v>1024</v>
      </c>
      <c r="I75" s="241"/>
      <c r="J75" s="122"/>
      <c r="K75" s="123" t="s">
        <v>1025</v>
      </c>
      <c r="L75" s="124"/>
      <c r="M75" s="125" t="s">
        <v>154</v>
      </c>
      <c r="N75" s="252" t="s">
        <v>250</v>
      </c>
      <c r="O75" s="127" t="s">
        <v>251</v>
      </c>
      <c r="P75" s="140"/>
      <c r="Q75" s="128" t="s">
        <v>1026</v>
      </c>
      <c r="R75" s="128" t="s">
        <v>1027</v>
      </c>
      <c r="S75" s="253" t="s">
        <v>1028</v>
      </c>
      <c r="T75" s="253" t="s">
        <v>1029</v>
      </c>
      <c r="U75" s="136" t="s">
        <v>1029</v>
      </c>
      <c r="V75" s="136" t="s">
        <v>1030</v>
      </c>
      <c r="Y75" s="87"/>
      <c r="AA75" s="129">
        <f>IF(OR(J75="Fail",ISBLANK(J75)),INDEX('Issue Code Table'!C:C,MATCH(N:N,'Issue Code Table'!A:A,0)),IF(M75="Critical",6,IF(M75="Significant",5,IF(M75="Moderate",3,2))))</f>
        <v>5</v>
      </c>
      <c r="AB75" s="87"/>
    </row>
    <row r="76" spans="1:28" ht="9" customHeight="1" x14ac:dyDescent="0.35">
      <c r="A76" s="260"/>
      <c r="B76" s="261" t="s">
        <v>1150</v>
      </c>
      <c r="C76" s="260"/>
      <c r="D76" s="260"/>
      <c r="E76" s="260"/>
      <c r="F76" s="260"/>
      <c r="G76" s="260"/>
      <c r="H76" s="260"/>
      <c r="I76" s="260"/>
      <c r="J76" s="260"/>
      <c r="K76" s="260"/>
      <c r="L76" s="260"/>
      <c r="M76" s="260"/>
      <c r="N76" s="260"/>
      <c r="O76" s="260"/>
      <c r="P76" s="88"/>
      <c r="Q76" s="260"/>
      <c r="R76" s="260"/>
      <c r="S76" s="260"/>
      <c r="T76" s="260"/>
      <c r="U76" s="260"/>
      <c r="V76" s="260"/>
      <c r="AA76" s="260"/>
    </row>
    <row r="77" spans="1:28" customFormat="1" hidden="1" x14ac:dyDescent="0.35">
      <c r="Y77" s="93"/>
      <c r="AB77" s="93"/>
    </row>
    <row r="78" spans="1:28" customFormat="1" hidden="1" x14ac:dyDescent="0.35">
      <c r="G78" t="s">
        <v>58</v>
      </c>
      <c r="H78" t="s">
        <v>1031</v>
      </c>
      <c r="Y78" s="93"/>
      <c r="AB78" s="93"/>
    </row>
    <row r="79" spans="1:28" customFormat="1" hidden="1" x14ac:dyDescent="0.35">
      <c r="G79" t="s">
        <v>59</v>
      </c>
      <c r="H79" t="s">
        <v>139</v>
      </c>
      <c r="Y79" s="93"/>
      <c r="AB79" s="93"/>
    </row>
    <row r="80" spans="1:28" customFormat="1" hidden="1" x14ac:dyDescent="0.35">
      <c r="G80" t="s">
        <v>47</v>
      </c>
      <c r="H80" t="s">
        <v>154</v>
      </c>
      <c r="Y80" s="93"/>
      <c r="AB80" s="93"/>
    </row>
    <row r="81" spans="1:332" customFormat="1" hidden="1" x14ac:dyDescent="0.35">
      <c r="G81" t="s">
        <v>1032</v>
      </c>
      <c r="H81" t="s">
        <v>342</v>
      </c>
      <c r="Y81" s="93"/>
      <c r="AB81" s="93"/>
    </row>
    <row r="82" spans="1:332" customFormat="1" hidden="1" x14ac:dyDescent="0.35">
      <c r="H82" t="s">
        <v>625</v>
      </c>
      <c r="Y82" s="93"/>
      <c r="AB82" s="93"/>
    </row>
    <row r="83" spans="1:332" customFormat="1" hidden="1" x14ac:dyDescent="0.35">
      <c r="Y83" s="93"/>
      <c r="AB83" s="93"/>
    </row>
    <row r="84" spans="1:332" customFormat="1" hidden="1" x14ac:dyDescent="0.35">
      <c r="Y84" s="93"/>
      <c r="AB84" s="93"/>
    </row>
    <row r="93" spans="1:332" s="29" customFormat="1" x14ac:dyDescent="0.35">
      <c r="A93" s="89"/>
      <c r="B93" s="90"/>
      <c r="C93" s="90"/>
      <c r="D93" s="91"/>
      <c r="E93" s="89"/>
      <c r="F93" s="89"/>
      <c r="G93" s="89"/>
      <c r="M93" s="85"/>
      <c r="N93" s="85"/>
      <c r="O93" s="91"/>
      <c r="P93" s="91"/>
      <c r="Q93" s="92"/>
      <c r="R93" s="92"/>
      <c r="S93" s="89"/>
      <c r="T93" s="89"/>
      <c r="U93" s="89"/>
      <c r="V93" s="89"/>
      <c r="Y93" s="89"/>
      <c r="AA93" s="89"/>
      <c r="AB93" s="89"/>
      <c r="AC93" s="89"/>
      <c r="AD93" s="89"/>
      <c r="AE93"/>
      <c r="AF93" s="89"/>
      <c r="AG93" s="89"/>
      <c r="AH93" s="89"/>
      <c r="AI93" s="89"/>
      <c r="AJ93" s="89"/>
      <c r="AK93" s="89"/>
      <c r="AL93" s="89"/>
      <c r="AM93" s="89"/>
      <c r="AN93" s="89"/>
      <c r="AO93" s="89"/>
      <c r="AP93" s="89"/>
      <c r="AQ93" s="89"/>
      <c r="AR93" s="89"/>
      <c r="AS93" s="89"/>
      <c r="AT93" s="89"/>
      <c r="AU93" s="89"/>
      <c r="AV93" s="89"/>
      <c r="AW93" s="89"/>
      <c r="AX93" s="89"/>
      <c r="AY93" s="89"/>
      <c r="AZ93" s="89"/>
      <c r="BA93" s="89"/>
      <c r="BB93" s="89"/>
      <c r="BC93" s="89"/>
      <c r="BD93" s="89"/>
      <c r="BE93" s="89"/>
      <c r="BF93" s="89"/>
      <c r="BG93" s="89"/>
      <c r="BH93" s="89"/>
      <c r="BI93" s="89"/>
      <c r="BJ93" s="89"/>
      <c r="BK93" s="89"/>
      <c r="BL93" s="89"/>
      <c r="BM93" s="89"/>
      <c r="BN93" s="89"/>
      <c r="BO93" s="89"/>
      <c r="BP93" s="89"/>
      <c r="BQ93" s="89"/>
      <c r="BR93" s="89"/>
      <c r="BS93" s="89"/>
      <c r="BT93" s="89"/>
      <c r="BU93" s="89"/>
      <c r="BV93" s="89"/>
      <c r="BW93" s="89"/>
      <c r="BX93" s="89"/>
      <c r="BY93" s="89"/>
      <c r="BZ93" s="89"/>
      <c r="CA93" s="89"/>
      <c r="CB93" s="89"/>
      <c r="CC93" s="89"/>
      <c r="CD93" s="89"/>
      <c r="CE93" s="89"/>
      <c r="CF93" s="89"/>
      <c r="CG93" s="89"/>
      <c r="CH93" s="89"/>
      <c r="CI93" s="89"/>
      <c r="CJ93" s="89"/>
      <c r="CK93" s="89"/>
      <c r="CL93" s="89"/>
      <c r="CM93" s="89"/>
      <c r="CN93" s="89"/>
      <c r="CO93" s="89"/>
      <c r="CP93" s="89"/>
      <c r="CQ93" s="89"/>
      <c r="CR93" s="89"/>
      <c r="CS93" s="89"/>
      <c r="CT93" s="89"/>
      <c r="CU93" s="89"/>
      <c r="CV93" s="89"/>
      <c r="CW93" s="89"/>
      <c r="CX93" s="89"/>
      <c r="CY93" s="89"/>
      <c r="CZ93" s="89"/>
      <c r="DA93" s="89"/>
      <c r="DB93" s="89"/>
      <c r="DC93" s="89"/>
      <c r="DD93" s="89"/>
      <c r="DE93" s="89"/>
      <c r="DF93" s="89"/>
      <c r="DG93" s="89"/>
      <c r="DH93" s="89"/>
      <c r="DI93" s="89"/>
      <c r="DJ93" s="89"/>
      <c r="DK93" s="89"/>
      <c r="DL93" s="89"/>
      <c r="DM93" s="89"/>
      <c r="DN93" s="89"/>
      <c r="DO93" s="89"/>
      <c r="DP93" s="89"/>
      <c r="DQ93" s="89"/>
      <c r="DR93" s="89"/>
      <c r="DS93" s="89"/>
      <c r="DT93" s="89"/>
      <c r="DU93" s="89"/>
      <c r="DV93" s="89"/>
      <c r="DW93" s="89"/>
      <c r="DX93" s="89"/>
      <c r="DY93" s="89"/>
      <c r="DZ93" s="89"/>
      <c r="EA93" s="89"/>
      <c r="EB93" s="89"/>
      <c r="EC93" s="89"/>
      <c r="ED93" s="89"/>
      <c r="EE93" s="89"/>
      <c r="EF93" s="89"/>
      <c r="EG93" s="89"/>
      <c r="EH93" s="89"/>
      <c r="EI93" s="89"/>
      <c r="EJ93" s="89"/>
      <c r="EK93" s="89"/>
      <c r="EL93" s="89"/>
      <c r="EM93" s="89"/>
      <c r="EN93" s="89"/>
      <c r="EO93" s="89"/>
      <c r="EP93" s="89"/>
      <c r="EQ93" s="89"/>
      <c r="ER93" s="89"/>
      <c r="ES93" s="89"/>
      <c r="ET93" s="89"/>
      <c r="EU93" s="89"/>
      <c r="EV93" s="89"/>
      <c r="EW93" s="89"/>
      <c r="EX93" s="89"/>
      <c r="EY93" s="89"/>
      <c r="EZ93" s="89"/>
      <c r="FA93" s="89"/>
      <c r="FB93" s="89"/>
      <c r="FC93" s="89"/>
      <c r="FD93" s="89"/>
      <c r="FE93" s="89"/>
      <c r="FF93" s="89"/>
      <c r="FG93" s="89"/>
      <c r="FH93" s="89"/>
      <c r="FI93" s="89"/>
      <c r="FJ93" s="89"/>
      <c r="FK93" s="89"/>
      <c r="FL93" s="89"/>
      <c r="FM93" s="89"/>
      <c r="FN93" s="89"/>
      <c r="FO93" s="89"/>
      <c r="FP93" s="89"/>
      <c r="FQ93" s="89"/>
      <c r="FR93" s="89"/>
      <c r="FS93" s="89"/>
      <c r="FT93" s="89"/>
      <c r="FU93" s="89"/>
      <c r="FV93" s="89"/>
      <c r="FW93" s="89"/>
      <c r="FX93" s="89"/>
      <c r="FY93" s="89"/>
      <c r="FZ93" s="89"/>
      <c r="GA93" s="89"/>
      <c r="GB93" s="89"/>
      <c r="GC93" s="89"/>
      <c r="GD93" s="89"/>
      <c r="GE93" s="89"/>
      <c r="GF93" s="89"/>
      <c r="GG93" s="89"/>
      <c r="GH93" s="89"/>
      <c r="GI93" s="89"/>
      <c r="GJ93" s="89"/>
      <c r="GK93" s="89"/>
      <c r="GL93" s="89"/>
      <c r="GM93" s="89"/>
      <c r="GN93" s="89"/>
      <c r="GO93" s="89"/>
      <c r="GP93" s="89"/>
      <c r="GQ93" s="89"/>
      <c r="GR93" s="89"/>
      <c r="GS93" s="89"/>
      <c r="GT93" s="89"/>
      <c r="GU93" s="89"/>
      <c r="GV93" s="89"/>
      <c r="GW93" s="89"/>
      <c r="GX93" s="89"/>
      <c r="GY93" s="89"/>
      <c r="GZ93" s="89"/>
      <c r="HA93" s="89"/>
      <c r="HB93" s="89"/>
      <c r="HC93" s="89"/>
      <c r="HD93" s="89"/>
      <c r="HE93" s="89"/>
      <c r="HF93" s="89"/>
      <c r="HG93" s="89"/>
      <c r="HH93" s="89"/>
      <c r="HI93" s="89"/>
      <c r="HJ93" s="89"/>
      <c r="HK93" s="89"/>
      <c r="HL93" s="89"/>
      <c r="HM93" s="89"/>
      <c r="HN93" s="89"/>
      <c r="HO93" s="89"/>
      <c r="HP93" s="89"/>
      <c r="HQ93" s="89"/>
      <c r="HR93" s="89"/>
      <c r="HS93" s="89"/>
      <c r="HT93" s="89"/>
      <c r="HU93" s="89"/>
      <c r="HV93" s="89"/>
      <c r="HW93" s="89"/>
      <c r="HX93" s="89"/>
      <c r="HY93" s="89"/>
      <c r="HZ93" s="89"/>
      <c r="IA93" s="89"/>
      <c r="IB93" s="89"/>
      <c r="IC93" s="89"/>
      <c r="ID93" s="89"/>
      <c r="IE93" s="89"/>
      <c r="IF93" s="89"/>
      <c r="IG93" s="89"/>
      <c r="IH93" s="89"/>
      <c r="II93" s="89"/>
      <c r="IJ93" s="89"/>
      <c r="IK93" s="89"/>
      <c r="IL93" s="89"/>
      <c r="IM93" s="89"/>
      <c r="IN93" s="89"/>
      <c r="IO93" s="89"/>
      <c r="IP93" s="89"/>
      <c r="IQ93" s="89"/>
      <c r="IR93" s="89"/>
      <c r="IS93" s="89"/>
      <c r="IT93" s="89"/>
      <c r="IU93" s="89"/>
      <c r="IV93" s="89"/>
      <c r="IW93" s="89"/>
      <c r="IX93" s="89"/>
      <c r="IY93" s="89"/>
      <c r="IZ93" s="89"/>
      <c r="JA93" s="89"/>
      <c r="JB93" s="89"/>
      <c r="JC93" s="89"/>
      <c r="JD93" s="89"/>
      <c r="JE93" s="89"/>
      <c r="JF93" s="89"/>
      <c r="JG93" s="89"/>
      <c r="JH93" s="89"/>
      <c r="JI93" s="89"/>
      <c r="JJ93" s="89"/>
      <c r="JK93" s="89"/>
      <c r="JL93" s="89"/>
      <c r="JM93" s="89"/>
      <c r="JN93" s="89"/>
      <c r="JO93" s="89"/>
      <c r="JP93" s="89"/>
      <c r="JQ93" s="89"/>
      <c r="JR93" s="89"/>
      <c r="JS93" s="89"/>
      <c r="JT93" s="89"/>
      <c r="JU93" s="89"/>
      <c r="JV93" s="89"/>
      <c r="JW93" s="89"/>
      <c r="JX93" s="89"/>
      <c r="JY93" s="89"/>
      <c r="JZ93" s="89"/>
      <c r="KA93" s="89"/>
      <c r="KB93" s="89"/>
      <c r="KC93" s="89"/>
      <c r="KD93" s="89"/>
      <c r="KE93" s="89"/>
      <c r="KF93" s="89"/>
      <c r="KG93" s="89"/>
      <c r="KH93" s="89"/>
      <c r="KI93" s="89"/>
      <c r="KJ93" s="89"/>
      <c r="KK93" s="89"/>
      <c r="KL93" s="89"/>
      <c r="KM93" s="89"/>
      <c r="KN93" s="89"/>
      <c r="KO93" s="89"/>
      <c r="KP93" s="89"/>
      <c r="KQ93" s="89"/>
      <c r="KR93" s="89"/>
      <c r="KS93" s="89"/>
      <c r="KT93" s="89"/>
      <c r="KU93" s="89"/>
      <c r="KV93" s="89"/>
      <c r="KW93" s="89"/>
      <c r="KX93" s="89"/>
      <c r="KY93" s="89"/>
      <c r="KZ93" s="89"/>
      <c r="LA93" s="89"/>
      <c r="LB93" s="89"/>
      <c r="LC93" s="89"/>
      <c r="LD93" s="89"/>
      <c r="LE93" s="89"/>
      <c r="LF93" s="89"/>
      <c r="LG93" s="89"/>
      <c r="LH93" s="89"/>
      <c r="LI93" s="89"/>
      <c r="LJ93" s="89"/>
      <c r="LK93" s="89"/>
      <c r="LL93" s="89"/>
      <c r="LM93" s="89"/>
      <c r="LN93" s="89"/>
      <c r="LO93" s="89"/>
      <c r="LP93" s="89"/>
      <c r="LQ93" s="89"/>
      <c r="LR93" s="89"/>
      <c r="LS93" s="89"/>
      <c r="LT93" s="89"/>
    </row>
    <row r="94" spans="1:332" s="29" customFormat="1" x14ac:dyDescent="0.35">
      <c r="A94" s="89"/>
      <c r="B94" s="90"/>
      <c r="C94" s="90"/>
      <c r="D94" s="91"/>
      <c r="E94" s="89"/>
      <c r="F94" s="89"/>
      <c r="G94" s="89"/>
      <c r="M94" s="85"/>
      <c r="N94" s="85"/>
      <c r="O94" s="91"/>
      <c r="P94" s="91"/>
      <c r="Q94" s="92"/>
      <c r="R94" s="92"/>
      <c r="S94" s="89"/>
      <c r="T94" s="89"/>
      <c r="U94" s="89"/>
      <c r="V94" s="89"/>
      <c r="Y94" s="89"/>
      <c r="AA94" s="89"/>
      <c r="AB94" s="89"/>
      <c r="AC94" s="89"/>
      <c r="AD94" s="89"/>
      <c r="AE94"/>
      <c r="AF94" s="89"/>
      <c r="AG94" s="89"/>
      <c r="AH94" s="89"/>
      <c r="AI94" s="89"/>
      <c r="AJ94" s="89"/>
      <c r="AK94" s="89"/>
      <c r="AL94" s="89"/>
      <c r="AM94" s="89"/>
      <c r="AN94" s="89"/>
      <c r="AO94" s="89"/>
      <c r="AP94" s="89"/>
      <c r="AQ94" s="89"/>
      <c r="AR94" s="89"/>
      <c r="AS94" s="89"/>
      <c r="AT94" s="89"/>
      <c r="AU94" s="89"/>
      <c r="AV94" s="89"/>
      <c r="AW94" s="89"/>
      <c r="AX94" s="89"/>
      <c r="AY94" s="89"/>
      <c r="AZ94" s="89"/>
      <c r="BA94" s="89"/>
      <c r="BB94" s="89"/>
      <c r="BC94" s="89"/>
      <c r="BD94" s="89"/>
      <c r="BE94" s="89"/>
      <c r="BF94" s="89"/>
      <c r="BG94" s="89"/>
      <c r="BH94" s="89"/>
      <c r="BI94" s="89"/>
      <c r="BJ94" s="89"/>
      <c r="BK94" s="89"/>
      <c r="BL94" s="89"/>
      <c r="BM94" s="89"/>
      <c r="BN94" s="89"/>
      <c r="BO94" s="89"/>
      <c r="BP94" s="89"/>
      <c r="BQ94" s="89"/>
      <c r="BR94" s="89"/>
      <c r="BS94" s="89"/>
      <c r="BT94" s="89"/>
      <c r="BU94" s="89"/>
      <c r="BV94" s="89"/>
      <c r="BW94" s="89"/>
      <c r="BX94" s="89"/>
      <c r="BY94" s="89"/>
      <c r="BZ94" s="89"/>
      <c r="CA94" s="89"/>
      <c r="CB94" s="89"/>
      <c r="CC94" s="89"/>
      <c r="CD94" s="89"/>
      <c r="CE94" s="89"/>
      <c r="CF94" s="89"/>
      <c r="CG94" s="89"/>
      <c r="CH94" s="89"/>
      <c r="CI94" s="89"/>
      <c r="CJ94" s="89"/>
      <c r="CK94" s="89"/>
      <c r="CL94" s="89"/>
      <c r="CM94" s="89"/>
      <c r="CN94" s="89"/>
      <c r="CO94" s="89"/>
      <c r="CP94" s="89"/>
      <c r="CQ94" s="89"/>
      <c r="CR94" s="89"/>
      <c r="CS94" s="89"/>
      <c r="CT94" s="89"/>
      <c r="CU94" s="89"/>
      <c r="CV94" s="89"/>
      <c r="CW94" s="89"/>
      <c r="CX94" s="89"/>
      <c r="CY94" s="89"/>
      <c r="CZ94" s="89"/>
      <c r="DA94" s="89"/>
      <c r="DB94" s="89"/>
      <c r="DC94" s="89"/>
      <c r="DD94" s="89"/>
      <c r="DE94" s="89"/>
      <c r="DF94" s="89"/>
      <c r="DG94" s="89"/>
      <c r="DH94" s="89"/>
      <c r="DI94" s="89"/>
      <c r="DJ94" s="89"/>
      <c r="DK94" s="89"/>
      <c r="DL94" s="89"/>
      <c r="DM94" s="89"/>
      <c r="DN94" s="89"/>
      <c r="DO94" s="89"/>
      <c r="DP94" s="89"/>
      <c r="DQ94" s="89"/>
      <c r="DR94" s="89"/>
      <c r="DS94" s="89"/>
      <c r="DT94" s="89"/>
      <c r="DU94" s="89"/>
      <c r="DV94" s="89"/>
      <c r="DW94" s="89"/>
      <c r="DX94" s="89"/>
      <c r="DY94" s="89"/>
      <c r="DZ94" s="89"/>
      <c r="EA94" s="89"/>
      <c r="EB94" s="89"/>
      <c r="EC94" s="89"/>
      <c r="ED94" s="89"/>
      <c r="EE94" s="89"/>
      <c r="EF94" s="89"/>
      <c r="EG94" s="89"/>
      <c r="EH94" s="89"/>
      <c r="EI94" s="89"/>
      <c r="EJ94" s="89"/>
      <c r="EK94" s="89"/>
      <c r="EL94" s="89"/>
      <c r="EM94" s="89"/>
      <c r="EN94" s="89"/>
      <c r="EO94" s="89"/>
      <c r="EP94" s="89"/>
      <c r="EQ94" s="89"/>
      <c r="ER94" s="89"/>
      <c r="ES94" s="89"/>
      <c r="ET94" s="89"/>
      <c r="EU94" s="89"/>
      <c r="EV94" s="89"/>
      <c r="EW94" s="89"/>
      <c r="EX94" s="89"/>
      <c r="EY94" s="89"/>
      <c r="EZ94" s="89"/>
      <c r="FA94" s="89"/>
      <c r="FB94" s="89"/>
      <c r="FC94" s="89"/>
      <c r="FD94" s="89"/>
      <c r="FE94" s="89"/>
      <c r="FF94" s="89"/>
      <c r="FG94" s="89"/>
      <c r="FH94" s="89"/>
      <c r="FI94" s="89"/>
      <c r="FJ94" s="89"/>
      <c r="FK94" s="89"/>
      <c r="FL94" s="89"/>
      <c r="FM94" s="89"/>
      <c r="FN94" s="89"/>
      <c r="FO94" s="89"/>
      <c r="FP94" s="89"/>
      <c r="FQ94" s="89"/>
      <c r="FR94" s="89"/>
      <c r="FS94" s="89"/>
      <c r="FT94" s="89"/>
      <c r="FU94" s="89"/>
      <c r="FV94" s="89"/>
      <c r="FW94" s="89"/>
      <c r="FX94" s="89"/>
      <c r="FY94" s="89"/>
      <c r="FZ94" s="89"/>
      <c r="GA94" s="89"/>
      <c r="GB94" s="89"/>
      <c r="GC94" s="89"/>
      <c r="GD94" s="89"/>
      <c r="GE94" s="89"/>
      <c r="GF94" s="89"/>
      <c r="GG94" s="89"/>
      <c r="GH94" s="89"/>
      <c r="GI94" s="89"/>
      <c r="GJ94" s="89"/>
      <c r="GK94" s="89"/>
      <c r="GL94" s="89"/>
      <c r="GM94" s="89"/>
      <c r="GN94" s="89"/>
      <c r="GO94" s="89"/>
      <c r="GP94" s="89"/>
      <c r="GQ94" s="89"/>
      <c r="GR94" s="89"/>
      <c r="GS94" s="89"/>
      <c r="GT94" s="89"/>
      <c r="GU94" s="89"/>
      <c r="GV94" s="89"/>
      <c r="GW94" s="89"/>
      <c r="GX94" s="89"/>
      <c r="GY94" s="89"/>
      <c r="GZ94" s="89"/>
      <c r="HA94" s="89"/>
      <c r="HB94" s="89"/>
      <c r="HC94" s="89"/>
      <c r="HD94" s="89"/>
      <c r="HE94" s="89"/>
      <c r="HF94" s="89"/>
      <c r="HG94" s="89"/>
      <c r="HH94" s="89"/>
      <c r="HI94" s="89"/>
      <c r="HJ94" s="89"/>
      <c r="HK94" s="89"/>
      <c r="HL94" s="89"/>
      <c r="HM94" s="89"/>
      <c r="HN94" s="89"/>
      <c r="HO94" s="89"/>
      <c r="HP94" s="89"/>
      <c r="HQ94" s="89"/>
      <c r="HR94" s="89"/>
      <c r="HS94" s="89"/>
      <c r="HT94" s="89"/>
      <c r="HU94" s="89"/>
      <c r="HV94" s="89"/>
      <c r="HW94" s="89"/>
      <c r="HX94" s="89"/>
      <c r="HY94" s="89"/>
      <c r="HZ94" s="89"/>
      <c r="IA94" s="89"/>
      <c r="IB94" s="89"/>
      <c r="IC94" s="89"/>
      <c r="ID94" s="89"/>
      <c r="IE94" s="89"/>
      <c r="IF94" s="89"/>
      <c r="IG94" s="89"/>
      <c r="IH94" s="89"/>
      <c r="II94" s="89"/>
      <c r="IJ94" s="89"/>
      <c r="IK94" s="89"/>
      <c r="IL94" s="89"/>
      <c r="IM94" s="89"/>
      <c r="IN94" s="89"/>
      <c r="IO94" s="89"/>
      <c r="IP94" s="89"/>
      <c r="IQ94" s="89"/>
      <c r="IR94" s="89"/>
      <c r="IS94" s="89"/>
      <c r="IT94" s="89"/>
      <c r="IU94" s="89"/>
      <c r="IV94" s="89"/>
      <c r="IW94" s="89"/>
      <c r="IX94" s="89"/>
      <c r="IY94" s="89"/>
      <c r="IZ94" s="89"/>
      <c r="JA94" s="89"/>
      <c r="JB94" s="89"/>
      <c r="JC94" s="89"/>
      <c r="JD94" s="89"/>
      <c r="JE94" s="89"/>
      <c r="JF94" s="89"/>
      <c r="JG94" s="89"/>
      <c r="JH94" s="89"/>
      <c r="JI94" s="89"/>
      <c r="JJ94" s="89"/>
      <c r="JK94" s="89"/>
      <c r="JL94" s="89"/>
      <c r="JM94" s="89"/>
      <c r="JN94" s="89"/>
      <c r="JO94" s="89"/>
      <c r="JP94" s="89"/>
      <c r="JQ94" s="89"/>
      <c r="JR94" s="89"/>
      <c r="JS94" s="89"/>
      <c r="JT94" s="89"/>
      <c r="JU94" s="89"/>
      <c r="JV94" s="89"/>
      <c r="JW94" s="89"/>
      <c r="JX94" s="89"/>
      <c r="JY94" s="89"/>
      <c r="JZ94" s="89"/>
      <c r="KA94" s="89"/>
      <c r="KB94" s="89"/>
      <c r="KC94" s="89"/>
      <c r="KD94" s="89"/>
      <c r="KE94" s="89"/>
      <c r="KF94" s="89"/>
      <c r="KG94" s="89"/>
      <c r="KH94" s="89"/>
      <c r="KI94" s="89"/>
      <c r="KJ94" s="89"/>
      <c r="KK94" s="89"/>
      <c r="KL94" s="89"/>
      <c r="KM94" s="89"/>
      <c r="KN94" s="89"/>
      <c r="KO94" s="89"/>
      <c r="KP94" s="89"/>
      <c r="KQ94" s="89"/>
      <c r="KR94" s="89"/>
      <c r="KS94" s="89"/>
      <c r="KT94" s="89"/>
      <c r="KU94" s="89"/>
      <c r="KV94" s="89"/>
      <c r="KW94" s="89"/>
      <c r="KX94" s="89"/>
      <c r="KY94" s="89"/>
      <c r="KZ94" s="89"/>
      <c r="LA94" s="89"/>
      <c r="LB94" s="89"/>
      <c r="LC94" s="89"/>
      <c r="LD94" s="89"/>
      <c r="LE94" s="89"/>
      <c r="LF94" s="89"/>
      <c r="LG94" s="89"/>
      <c r="LH94" s="89"/>
      <c r="LI94" s="89"/>
      <c r="LJ94" s="89"/>
      <c r="LK94" s="89"/>
      <c r="LL94" s="89"/>
      <c r="LM94" s="89"/>
      <c r="LN94" s="89"/>
      <c r="LO94" s="89"/>
      <c r="LP94" s="89"/>
      <c r="LQ94" s="89"/>
      <c r="LR94" s="89"/>
      <c r="LS94" s="89"/>
      <c r="LT94" s="89"/>
    </row>
    <row r="95" spans="1:332" s="29" customFormat="1" x14ac:dyDescent="0.35">
      <c r="A95" s="89"/>
      <c r="B95" s="90"/>
      <c r="C95" s="90"/>
      <c r="D95" s="91"/>
      <c r="E95" s="89"/>
      <c r="F95" s="89"/>
      <c r="G95" s="89"/>
      <c r="M95" s="85"/>
      <c r="N95" s="85"/>
      <c r="O95" s="91"/>
      <c r="P95" s="91"/>
      <c r="Q95" s="92"/>
      <c r="R95" s="92"/>
      <c r="S95" s="89"/>
      <c r="T95" s="89"/>
      <c r="U95" s="89"/>
      <c r="V95" s="89"/>
      <c r="Y95" s="89"/>
      <c r="AA95" s="89"/>
      <c r="AB95" s="89"/>
      <c r="AC95" s="89"/>
      <c r="AD95" s="89"/>
      <c r="AE95"/>
      <c r="AF95" s="89"/>
      <c r="AG95" s="89"/>
      <c r="AH95" s="89"/>
      <c r="AI95" s="89"/>
      <c r="AJ95" s="89"/>
      <c r="AK95" s="89"/>
      <c r="AL95" s="89"/>
      <c r="AM95" s="89"/>
      <c r="AN95" s="89"/>
      <c r="AO95" s="89"/>
      <c r="AP95" s="89"/>
      <c r="AQ95" s="89"/>
      <c r="AR95" s="89"/>
      <c r="AS95" s="89"/>
      <c r="AT95" s="89"/>
      <c r="AU95" s="89"/>
      <c r="AV95" s="89"/>
      <c r="AW95" s="89"/>
      <c r="AX95" s="89"/>
      <c r="AY95" s="89"/>
      <c r="AZ95" s="89"/>
      <c r="BA95" s="89"/>
      <c r="BB95" s="89"/>
      <c r="BC95" s="89"/>
      <c r="BD95" s="89"/>
      <c r="BE95" s="89"/>
      <c r="BF95" s="89"/>
      <c r="BG95" s="89"/>
      <c r="BH95" s="89"/>
      <c r="BI95" s="89"/>
      <c r="BJ95" s="89"/>
      <c r="BK95" s="89"/>
      <c r="BL95" s="89"/>
      <c r="BM95" s="89"/>
      <c r="BN95" s="89"/>
      <c r="BO95" s="89"/>
      <c r="BP95" s="89"/>
      <c r="BQ95" s="89"/>
      <c r="BR95" s="89"/>
      <c r="BS95" s="89"/>
      <c r="BT95" s="89"/>
      <c r="BU95" s="89"/>
      <c r="BV95" s="89"/>
      <c r="BW95" s="89"/>
      <c r="BX95" s="89"/>
      <c r="BY95" s="89"/>
      <c r="BZ95" s="89"/>
      <c r="CA95" s="89"/>
      <c r="CB95" s="89"/>
      <c r="CC95" s="89"/>
      <c r="CD95" s="89"/>
      <c r="CE95" s="89"/>
      <c r="CF95" s="89"/>
      <c r="CG95" s="89"/>
      <c r="CH95" s="89"/>
      <c r="CI95" s="89"/>
      <c r="CJ95" s="89"/>
      <c r="CK95" s="89"/>
      <c r="CL95" s="89"/>
      <c r="CM95" s="89"/>
      <c r="CN95" s="89"/>
      <c r="CO95" s="89"/>
      <c r="CP95" s="89"/>
      <c r="CQ95" s="89"/>
      <c r="CR95" s="89"/>
      <c r="CS95" s="89"/>
      <c r="CT95" s="89"/>
      <c r="CU95" s="89"/>
      <c r="CV95" s="89"/>
      <c r="CW95" s="89"/>
      <c r="CX95" s="89"/>
      <c r="CY95" s="89"/>
      <c r="CZ95" s="89"/>
      <c r="DA95" s="89"/>
      <c r="DB95" s="89"/>
      <c r="DC95" s="89"/>
      <c r="DD95" s="89"/>
      <c r="DE95" s="89"/>
      <c r="DF95" s="89"/>
      <c r="DG95" s="89"/>
      <c r="DH95" s="89"/>
      <c r="DI95" s="89"/>
      <c r="DJ95" s="89"/>
      <c r="DK95" s="89"/>
      <c r="DL95" s="89"/>
      <c r="DM95" s="89"/>
      <c r="DN95" s="89"/>
      <c r="DO95" s="89"/>
      <c r="DP95" s="89"/>
      <c r="DQ95" s="89"/>
      <c r="DR95" s="89"/>
      <c r="DS95" s="89"/>
      <c r="DT95" s="89"/>
      <c r="DU95" s="89"/>
      <c r="DV95" s="89"/>
      <c r="DW95" s="89"/>
      <c r="DX95" s="89"/>
      <c r="DY95" s="89"/>
      <c r="DZ95" s="89"/>
      <c r="EA95" s="89"/>
      <c r="EB95" s="89"/>
      <c r="EC95" s="89"/>
      <c r="ED95" s="89"/>
      <c r="EE95" s="89"/>
      <c r="EF95" s="89"/>
      <c r="EG95" s="89"/>
      <c r="EH95" s="89"/>
      <c r="EI95" s="89"/>
      <c r="EJ95" s="89"/>
      <c r="EK95" s="89"/>
      <c r="EL95" s="89"/>
      <c r="EM95" s="89"/>
      <c r="EN95" s="89"/>
      <c r="EO95" s="89"/>
      <c r="EP95" s="89"/>
      <c r="EQ95" s="89"/>
      <c r="ER95" s="89"/>
      <c r="ES95" s="89"/>
      <c r="ET95" s="89"/>
      <c r="EU95" s="89"/>
      <c r="EV95" s="89"/>
      <c r="EW95" s="89"/>
      <c r="EX95" s="89"/>
      <c r="EY95" s="89"/>
      <c r="EZ95" s="89"/>
      <c r="FA95" s="89"/>
      <c r="FB95" s="89"/>
      <c r="FC95" s="89"/>
      <c r="FD95" s="89"/>
      <c r="FE95" s="89"/>
      <c r="FF95" s="89"/>
      <c r="FG95" s="89"/>
      <c r="FH95" s="89"/>
      <c r="FI95" s="89"/>
      <c r="FJ95" s="89"/>
      <c r="FK95" s="89"/>
      <c r="FL95" s="89"/>
      <c r="FM95" s="89"/>
      <c r="FN95" s="89"/>
      <c r="FO95" s="89"/>
      <c r="FP95" s="89"/>
      <c r="FQ95" s="89"/>
      <c r="FR95" s="89"/>
      <c r="FS95" s="89"/>
      <c r="FT95" s="89"/>
      <c r="FU95" s="89"/>
      <c r="FV95" s="89"/>
      <c r="FW95" s="89"/>
      <c r="FX95" s="89"/>
      <c r="FY95" s="89"/>
      <c r="FZ95" s="89"/>
      <c r="GA95" s="89"/>
      <c r="GB95" s="89"/>
      <c r="GC95" s="89"/>
      <c r="GD95" s="89"/>
      <c r="GE95" s="89"/>
      <c r="GF95" s="89"/>
      <c r="GG95" s="89"/>
      <c r="GH95" s="89"/>
      <c r="GI95" s="89"/>
      <c r="GJ95" s="89"/>
      <c r="GK95" s="89"/>
      <c r="GL95" s="89"/>
      <c r="GM95" s="89"/>
      <c r="GN95" s="89"/>
      <c r="GO95" s="89"/>
      <c r="GP95" s="89"/>
      <c r="GQ95" s="89"/>
      <c r="GR95" s="89"/>
      <c r="GS95" s="89"/>
      <c r="GT95" s="89"/>
      <c r="GU95" s="89"/>
      <c r="GV95" s="89"/>
      <c r="GW95" s="89"/>
      <c r="GX95" s="89"/>
      <c r="GY95" s="89"/>
      <c r="GZ95" s="89"/>
      <c r="HA95" s="89"/>
      <c r="HB95" s="89"/>
      <c r="HC95" s="89"/>
      <c r="HD95" s="89"/>
      <c r="HE95" s="89"/>
      <c r="HF95" s="89"/>
      <c r="HG95" s="89"/>
      <c r="HH95" s="89"/>
      <c r="HI95" s="89"/>
      <c r="HJ95" s="89"/>
      <c r="HK95" s="89"/>
      <c r="HL95" s="89"/>
      <c r="HM95" s="89"/>
      <c r="HN95" s="89"/>
      <c r="HO95" s="89"/>
      <c r="HP95" s="89"/>
      <c r="HQ95" s="89"/>
      <c r="HR95" s="89"/>
      <c r="HS95" s="89"/>
      <c r="HT95" s="89"/>
      <c r="HU95" s="89"/>
      <c r="HV95" s="89"/>
      <c r="HW95" s="89"/>
      <c r="HX95" s="89"/>
      <c r="HY95" s="89"/>
      <c r="HZ95" s="89"/>
      <c r="IA95" s="89"/>
      <c r="IB95" s="89"/>
      <c r="IC95" s="89"/>
      <c r="ID95" s="89"/>
      <c r="IE95" s="89"/>
      <c r="IF95" s="89"/>
      <c r="IG95" s="89"/>
      <c r="IH95" s="89"/>
      <c r="II95" s="89"/>
      <c r="IJ95" s="89"/>
      <c r="IK95" s="89"/>
      <c r="IL95" s="89"/>
      <c r="IM95" s="89"/>
      <c r="IN95" s="89"/>
      <c r="IO95" s="89"/>
      <c r="IP95" s="89"/>
      <c r="IQ95" s="89"/>
      <c r="IR95" s="89"/>
      <c r="IS95" s="89"/>
      <c r="IT95" s="89"/>
      <c r="IU95" s="89"/>
      <c r="IV95" s="89"/>
      <c r="IW95" s="89"/>
      <c r="IX95" s="89"/>
      <c r="IY95" s="89"/>
      <c r="IZ95" s="89"/>
      <c r="JA95" s="89"/>
      <c r="JB95" s="89"/>
      <c r="JC95" s="89"/>
      <c r="JD95" s="89"/>
      <c r="JE95" s="89"/>
      <c r="JF95" s="89"/>
      <c r="JG95" s="89"/>
      <c r="JH95" s="89"/>
      <c r="JI95" s="89"/>
      <c r="JJ95" s="89"/>
      <c r="JK95" s="89"/>
      <c r="JL95" s="89"/>
      <c r="JM95" s="89"/>
      <c r="JN95" s="89"/>
      <c r="JO95" s="89"/>
      <c r="JP95" s="89"/>
      <c r="JQ95" s="89"/>
      <c r="JR95" s="89"/>
      <c r="JS95" s="89"/>
      <c r="JT95" s="89"/>
      <c r="JU95" s="89"/>
      <c r="JV95" s="89"/>
      <c r="JW95" s="89"/>
      <c r="JX95" s="89"/>
      <c r="JY95" s="89"/>
      <c r="JZ95" s="89"/>
      <c r="KA95" s="89"/>
      <c r="KB95" s="89"/>
      <c r="KC95" s="89"/>
      <c r="KD95" s="89"/>
      <c r="KE95" s="89"/>
      <c r="KF95" s="89"/>
      <c r="KG95" s="89"/>
      <c r="KH95" s="89"/>
      <c r="KI95" s="89"/>
      <c r="KJ95" s="89"/>
      <c r="KK95" s="89"/>
      <c r="KL95" s="89"/>
      <c r="KM95" s="89"/>
      <c r="KN95" s="89"/>
      <c r="KO95" s="89"/>
      <c r="KP95" s="89"/>
      <c r="KQ95" s="89"/>
      <c r="KR95" s="89"/>
      <c r="KS95" s="89"/>
      <c r="KT95" s="89"/>
      <c r="KU95" s="89"/>
      <c r="KV95" s="89"/>
      <c r="KW95" s="89"/>
      <c r="KX95" s="89"/>
      <c r="KY95" s="89"/>
      <c r="KZ95" s="89"/>
      <c r="LA95" s="89"/>
      <c r="LB95" s="89"/>
      <c r="LC95" s="89"/>
      <c r="LD95" s="89"/>
      <c r="LE95" s="89"/>
      <c r="LF95" s="89"/>
      <c r="LG95" s="89"/>
      <c r="LH95" s="89"/>
      <c r="LI95" s="89"/>
      <c r="LJ95" s="89"/>
      <c r="LK95" s="89"/>
      <c r="LL95" s="89"/>
      <c r="LM95" s="89"/>
      <c r="LN95" s="89"/>
      <c r="LO95" s="89"/>
      <c r="LP95" s="89"/>
      <c r="LQ95" s="89"/>
      <c r="LR95" s="89"/>
      <c r="LS95" s="89"/>
      <c r="LT95" s="89"/>
    </row>
    <row r="96" spans="1:332" s="29" customFormat="1" x14ac:dyDescent="0.35">
      <c r="A96" s="89"/>
      <c r="B96" s="90"/>
      <c r="C96" s="90"/>
      <c r="D96" s="91"/>
      <c r="E96" s="89"/>
      <c r="F96" s="89"/>
      <c r="G96" s="89"/>
      <c r="M96" s="85"/>
      <c r="N96" s="85"/>
      <c r="O96" s="91"/>
      <c r="P96" s="91"/>
      <c r="Q96" s="92"/>
      <c r="R96" s="92"/>
      <c r="S96" s="89"/>
      <c r="T96" s="89"/>
      <c r="U96" s="89"/>
      <c r="V96" s="89"/>
      <c r="Y96" s="89"/>
      <c r="AA96" s="89"/>
      <c r="AB96" s="89"/>
      <c r="AC96" s="89"/>
      <c r="AD96" s="89"/>
      <c r="AE96"/>
      <c r="AF96" s="89"/>
      <c r="AG96" s="89"/>
      <c r="AH96" s="89"/>
      <c r="AI96" s="89"/>
      <c r="AJ96" s="89"/>
      <c r="AK96" s="89"/>
      <c r="AL96" s="89"/>
      <c r="AM96" s="89"/>
      <c r="AN96" s="89"/>
      <c r="AO96" s="89"/>
      <c r="AP96" s="89"/>
      <c r="AQ96" s="89"/>
      <c r="AR96" s="89"/>
      <c r="AS96" s="89"/>
      <c r="AT96" s="89"/>
      <c r="AU96" s="89"/>
      <c r="AV96" s="89"/>
      <c r="AW96" s="89"/>
      <c r="AX96" s="89"/>
      <c r="AY96" s="89"/>
      <c r="AZ96" s="89"/>
      <c r="BA96" s="89"/>
      <c r="BB96" s="89"/>
      <c r="BC96" s="89"/>
      <c r="BD96" s="89"/>
      <c r="BE96" s="89"/>
      <c r="BF96" s="89"/>
      <c r="BG96" s="89"/>
      <c r="BH96" s="89"/>
      <c r="BI96" s="89"/>
      <c r="BJ96" s="89"/>
      <c r="BK96" s="89"/>
      <c r="BL96" s="89"/>
      <c r="BM96" s="89"/>
      <c r="BN96" s="89"/>
      <c r="BO96" s="89"/>
      <c r="BP96" s="89"/>
      <c r="BQ96" s="89"/>
      <c r="BR96" s="89"/>
      <c r="BS96" s="89"/>
      <c r="BT96" s="89"/>
      <c r="BU96" s="89"/>
      <c r="BV96" s="89"/>
      <c r="BW96" s="89"/>
      <c r="BX96" s="89"/>
      <c r="BY96" s="89"/>
      <c r="BZ96" s="89"/>
      <c r="CA96" s="89"/>
      <c r="CB96" s="89"/>
      <c r="CC96" s="89"/>
      <c r="CD96" s="89"/>
      <c r="CE96" s="89"/>
      <c r="CF96" s="89"/>
      <c r="CG96" s="89"/>
      <c r="CH96" s="89"/>
      <c r="CI96" s="89"/>
      <c r="CJ96" s="89"/>
      <c r="CK96" s="89"/>
      <c r="CL96" s="89"/>
      <c r="CM96" s="89"/>
      <c r="CN96" s="89"/>
      <c r="CO96" s="89"/>
      <c r="CP96" s="89"/>
      <c r="CQ96" s="89"/>
      <c r="CR96" s="89"/>
      <c r="CS96" s="89"/>
      <c r="CT96" s="89"/>
      <c r="CU96" s="89"/>
      <c r="CV96" s="89"/>
      <c r="CW96" s="89"/>
      <c r="CX96" s="89"/>
      <c r="CY96" s="89"/>
      <c r="CZ96" s="89"/>
      <c r="DA96" s="89"/>
      <c r="DB96" s="89"/>
      <c r="DC96" s="89"/>
      <c r="DD96" s="89"/>
      <c r="DE96" s="89"/>
      <c r="DF96" s="89"/>
      <c r="DG96" s="89"/>
      <c r="DH96" s="89"/>
      <c r="DI96" s="89"/>
      <c r="DJ96" s="89"/>
      <c r="DK96" s="89"/>
      <c r="DL96" s="89"/>
      <c r="DM96" s="89"/>
      <c r="DN96" s="89"/>
      <c r="DO96" s="89"/>
      <c r="DP96" s="89"/>
      <c r="DQ96" s="89"/>
      <c r="DR96" s="89"/>
      <c r="DS96" s="89"/>
      <c r="DT96" s="89"/>
      <c r="DU96" s="89"/>
      <c r="DV96" s="89"/>
      <c r="DW96" s="89"/>
      <c r="DX96" s="89"/>
      <c r="DY96" s="89"/>
      <c r="DZ96" s="89"/>
      <c r="EA96" s="89"/>
      <c r="EB96" s="89"/>
      <c r="EC96" s="89"/>
      <c r="ED96" s="89"/>
      <c r="EE96" s="89"/>
      <c r="EF96" s="89"/>
      <c r="EG96" s="89"/>
      <c r="EH96" s="89"/>
      <c r="EI96" s="89"/>
      <c r="EJ96" s="89"/>
      <c r="EK96" s="89"/>
      <c r="EL96" s="89"/>
      <c r="EM96" s="89"/>
      <c r="EN96" s="89"/>
      <c r="EO96" s="89"/>
      <c r="EP96" s="89"/>
      <c r="EQ96" s="89"/>
      <c r="ER96" s="89"/>
      <c r="ES96" s="89"/>
      <c r="ET96" s="89"/>
      <c r="EU96" s="89"/>
      <c r="EV96" s="89"/>
      <c r="EW96" s="89"/>
      <c r="EX96" s="89"/>
      <c r="EY96" s="89"/>
      <c r="EZ96" s="89"/>
      <c r="FA96" s="89"/>
      <c r="FB96" s="89"/>
      <c r="FC96" s="89"/>
      <c r="FD96" s="89"/>
      <c r="FE96" s="89"/>
      <c r="FF96" s="89"/>
      <c r="FG96" s="89"/>
      <c r="FH96" s="89"/>
      <c r="FI96" s="89"/>
      <c r="FJ96" s="89"/>
      <c r="FK96" s="89"/>
      <c r="FL96" s="89"/>
      <c r="FM96" s="89"/>
      <c r="FN96" s="89"/>
      <c r="FO96" s="89"/>
      <c r="FP96" s="89"/>
      <c r="FQ96" s="89"/>
      <c r="FR96" s="89"/>
      <c r="FS96" s="89"/>
      <c r="FT96" s="89"/>
      <c r="FU96" s="89"/>
      <c r="FV96" s="89"/>
      <c r="FW96" s="89"/>
      <c r="FX96" s="89"/>
      <c r="FY96" s="89"/>
      <c r="FZ96" s="89"/>
      <c r="GA96" s="89"/>
      <c r="GB96" s="89"/>
      <c r="GC96" s="89"/>
      <c r="GD96" s="89"/>
      <c r="GE96" s="89"/>
      <c r="GF96" s="89"/>
      <c r="GG96" s="89"/>
      <c r="GH96" s="89"/>
      <c r="GI96" s="89"/>
      <c r="GJ96" s="89"/>
      <c r="GK96" s="89"/>
      <c r="GL96" s="89"/>
      <c r="GM96" s="89"/>
      <c r="GN96" s="89"/>
      <c r="GO96" s="89"/>
      <c r="GP96" s="89"/>
      <c r="GQ96" s="89"/>
      <c r="GR96" s="89"/>
      <c r="GS96" s="89"/>
      <c r="GT96" s="89"/>
      <c r="GU96" s="89"/>
      <c r="GV96" s="89"/>
      <c r="GW96" s="89"/>
      <c r="GX96" s="89"/>
      <c r="GY96" s="89"/>
      <c r="GZ96" s="89"/>
      <c r="HA96" s="89"/>
      <c r="HB96" s="89"/>
      <c r="HC96" s="89"/>
      <c r="HD96" s="89"/>
      <c r="HE96" s="89"/>
      <c r="HF96" s="89"/>
      <c r="HG96" s="89"/>
      <c r="HH96" s="89"/>
      <c r="HI96" s="89"/>
      <c r="HJ96" s="89"/>
      <c r="HK96" s="89"/>
      <c r="HL96" s="89"/>
      <c r="HM96" s="89"/>
      <c r="HN96" s="89"/>
      <c r="HO96" s="89"/>
      <c r="HP96" s="89"/>
      <c r="HQ96" s="89"/>
      <c r="HR96" s="89"/>
      <c r="HS96" s="89"/>
      <c r="HT96" s="89"/>
      <c r="HU96" s="89"/>
      <c r="HV96" s="89"/>
      <c r="HW96" s="89"/>
      <c r="HX96" s="89"/>
      <c r="HY96" s="89"/>
      <c r="HZ96" s="89"/>
      <c r="IA96" s="89"/>
      <c r="IB96" s="89"/>
      <c r="IC96" s="89"/>
      <c r="ID96" s="89"/>
      <c r="IE96" s="89"/>
      <c r="IF96" s="89"/>
      <c r="IG96" s="89"/>
      <c r="IH96" s="89"/>
      <c r="II96" s="89"/>
      <c r="IJ96" s="89"/>
      <c r="IK96" s="89"/>
      <c r="IL96" s="89"/>
      <c r="IM96" s="89"/>
      <c r="IN96" s="89"/>
      <c r="IO96" s="89"/>
      <c r="IP96" s="89"/>
      <c r="IQ96" s="89"/>
      <c r="IR96" s="89"/>
      <c r="IS96" s="89"/>
      <c r="IT96" s="89"/>
      <c r="IU96" s="89"/>
      <c r="IV96" s="89"/>
      <c r="IW96" s="89"/>
      <c r="IX96" s="89"/>
      <c r="IY96" s="89"/>
      <c r="IZ96" s="89"/>
      <c r="JA96" s="89"/>
      <c r="JB96" s="89"/>
      <c r="JC96" s="89"/>
      <c r="JD96" s="89"/>
      <c r="JE96" s="89"/>
      <c r="JF96" s="89"/>
      <c r="JG96" s="89"/>
      <c r="JH96" s="89"/>
      <c r="JI96" s="89"/>
      <c r="JJ96" s="89"/>
      <c r="JK96" s="89"/>
      <c r="JL96" s="89"/>
      <c r="JM96" s="89"/>
      <c r="JN96" s="89"/>
      <c r="JO96" s="89"/>
      <c r="JP96" s="89"/>
      <c r="JQ96" s="89"/>
      <c r="JR96" s="89"/>
      <c r="JS96" s="89"/>
      <c r="JT96" s="89"/>
      <c r="JU96" s="89"/>
      <c r="JV96" s="89"/>
      <c r="JW96" s="89"/>
      <c r="JX96" s="89"/>
      <c r="JY96" s="89"/>
      <c r="JZ96" s="89"/>
      <c r="KA96" s="89"/>
      <c r="KB96" s="89"/>
      <c r="KC96" s="89"/>
      <c r="KD96" s="89"/>
      <c r="KE96" s="89"/>
      <c r="KF96" s="89"/>
      <c r="KG96" s="89"/>
      <c r="KH96" s="89"/>
      <c r="KI96" s="89"/>
      <c r="KJ96" s="89"/>
      <c r="KK96" s="89"/>
      <c r="KL96" s="89"/>
      <c r="KM96" s="89"/>
      <c r="KN96" s="89"/>
      <c r="KO96" s="89"/>
      <c r="KP96" s="89"/>
      <c r="KQ96" s="89"/>
      <c r="KR96" s="89"/>
      <c r="KS96" s="89"/>
      <c r="KT96" s="89"/>
      <c r="KU96" s="89"/>
      <c r="KV96" s="89"/>
      <c r="KW96" s="89"/>
      <c r="KX96" s="89"/>
      <c r="KY96" s="89"/>
      <c r="KZ96" s="89"/>
      <c r="LA96" s="89"/>
      <c r="LB96" s="89"/>
      <c r="LC96" s="89"/>
      <c r="LD96" s="89"/>
      <c r="LE96" s="89"/>
      <c r="LF96" s="89"/>
      <c r="LG96" s="89"/>
      <c r="LH96" s="89"/>
      <c r="LI96" s="89"/>
      <c r="LJ96" s="89"/>
      <c r="LK96" s="89"/>
      <c r="LL96" s="89"/>
      <c r="LM96" s="89"/>
      <c r="LN96" s="89"/>
      <c r="LO96" s="89"/>
      <c r="LP96" s="89"/>
      <c r="LQ96" s="89"/>
      <c r="LR96" s="89"/>
      <c r="LS96" s="89"/>
      <c r="LT96" s="89"/>
    </row>
    <row r="97" spans="1:332" s="29" customFormat="1" x14ac:dyDescent="0.35">
      <c r="A97" s="89"/>
      <c r="B97" s="90"/>
      <c r="C97" s="90"/>
      <c r="D97" s="91"/>
      <c r="E97" s="89"/>
      <c r="F97" s="89"/>
      <c r="G97" s="89"/>
      <c r="M97" s="85"/>
      <c r="N97" s="85"/>
      <c r="O97" s="91"/>
      <c r="P97" s="91"/>
      <c r="Q97" s="92"/>
      <c r="R97" s="92"/>
      <c r="S97" s="89"/>
      <c r="T97" s="89"/>
      <c r="U97" s="89"/>
      <c r="V97" s="89"/>
      <c r="Y97" s="89"/>
      <c r="AA97" s="89"/>
      <c r="AB97" s="89"/>
      <c r="AC97" s="89"/>
      <c r="AD97" s="89"/>
      <c r="AE97"/>
      <c r="AF97" s="89"/>
      <c r="AG97" s="89"/>
      <c r="AH97" s="89"/>
      <c r="AI97" s="89"/>
      <c r="AJ97" s="89"/>
      <c r="AK97" s="89"/>
      <c r="AL97" s="89"/>
      <c r="AM97" s="89"/>
      <c r="AN97" s="89"/>
      <c r="AO97" s="89"/>
      <c r="AP97" s="89"/>
      <c r="AQ97" s="89"/>
      <c r="AR97" s="89"/>
      <c r="AS97" s="89"/>
      <c r="AT97" s="89"/>
      <c r="AU97" s="89"/>
      <c r="AV97" s="89"/>
      <c r="AW97" s="89"/>
      <c r="AX97" s="89"/>
      <c r="AY97" s="89"/>
      <c r="AZ97" s="89"/>
      <c r="BA97" s="89"/>
      <c r="BB97" s="89"/>
      <c r="BC97" s="89"/>
      <c r="BD97" s="89"/>
      <c r="BE97" s="89"/>
      <c r="BF97" s="89"/>
      <c r="BG97" s="89"/>
      <c r="BH97" s="89"/>
      <c r="BI97" s="89"/>
      <c r="BJ97" s="89"/>
      <c r="BK97" s="89"/>
      <c r="BL97" s="89"/>
      <c r="BM97" s="89"/>
      <c r="BN97" s="89"/>
      <c r="BO97" s="89"/>
      <c r="BP97" s="89"/>
      <c r="BQ97" s="89"/>
      <c r="BR97" s="89"/>
      <c r="BS97" s="89"/>
      <c r="BT97" s="89"/>
      <c r="BU97" s="89"/>
      <c r="BV97" s="89"/>
      <c r="BW97" s="89"/>
      <c r="BX97" s="89"/>
      <c r="BY97" s="89"/>
      <c r="BZ97" s="89"/>
      <c r="CA97" s="89"/>
      <c r="CB97" s="89"/>
      <c r="CC97" s="89"/>
      <c r="CD97" s="89"/>
      <c r="CE97" s="89"/>
      <c r="CF97" s="89"/>
      <c r="CG97" s="89"/>
      <c r="CH97" s="89"/>
      <c r="CI97" s="89"/>
      <c r="CJ97" s="89"/>
      <c r="CK97" s="89"/>
      <c r="CL97" s="89"/>
      <c r="CM97" s="89"/>
      <c r="CN97" s="89"/>
      <c r="CO97" s="89"/>
      <c r="CP97" s="89"/>
      <c r="CQ97" s="89"/>
      <c r="CR97" s="89"/>
      <c r="CS97" s="89"/>
      <c r="CT97" s="89"/>
      <c r="CU97" s="89"/>
      <c r="CV97" s="89"/>
      <c r="CW97" s="89"/>
      <c r="CX97" s="89"/>
      <c r="CY97" s="89"/>
      <c r="CZ97" s="89"/>
      <c r="DA97" s="89"/>
      <c r="DB97" s="89"/>
      <c r="DC97" s="89"/>
      <c r="DD97" s="89"/>
      <c r="DE97" s="89"/>
      <c r="DF97" s="89"/>
      <c r="DG97" s="89"/>
      <c r="DH97" s="89"/>
      <c r="DI97" s="89"/>
      <c r="DJ97" s="89"/>
      <c r="DK97" s="89"/>
      <c r="DL97" s="89"/>
      <c r="DM97" s="89"/>
      <c r="DN97" s="89"/>
      <c r="DO97" s="89"/>
      <c r="DP97" s="89"/>
      <c r="DQ97" s="89"/>
      <c r="DR97" s="89"/>
      <c r="DS97" s="89"/>
      <c r="DT97" s="89"/>
      <c r="DU97" s="89"/>
      <c r="DV97" s="89"/>
      <c r="DW97" s="89"/>
      <c r="DX97" s="89"/>
      <c r="DY97" s="89"/>
      <c r="DZ97" s="89"/>
      <c r="EA97" s="89"/>
      <c r="EB97" s="89"/>
      <c r="EC97" s="89"/>
      <c r="ED97" s="89"/>
      <c r="EE97" s="89"/>
      <c r="EF97" s="89"/>
      <c r="EG97" s="89"/>
      <c r="EH97" s="89"/>
      <c r="EI97" s="89"/>
      <c r="EJ97" s="89"/>
      <c r="EK97" s="89"/>
      <c r="EL97" s="89"/>
      <c r="EM97" s="89"/>
      <c r="EN97" s="89"/>
      <c r="EO97" s="89"/>
      <c r="EP97" s="89"/>
      <c r="EQ97" s="89"/>
      <c r="ER97" s="89"/>
      <c r="ES97" s="89"/>
      <c r="ET97" s="89"/>
      <c r="EU97" s="89"/>
      <c r="EV97" s="89"/>
      <c r="EW97" s="89"/>
      <c r="EX97" s="89"/>
      <c r="EY97" s="89"/>
      <c r="EZ97" s="89"/>
      <c r="FA97" s="89"/>
      <c r="FB97" s="89"/>
      <c r="FC97" s="89"/>
      <c r="FD97" s="89"/>
      <c r="FE97" s="89"/>
      <c r="FF97" s="89"/>
      <c r="FG97" s="89"/>
      <c r="FH97" s="89"/>
      <c r="FI97" s="89"/>
      <c r="FJ97" s="89"/>
      <c r="FK97" s="89"/>
      <c r="FL97" s="89"/>
      <c r="FM97" s="89"/>
      <c r="FN97" s="89"/>
      <c r="FO97" s="89"/>
      <c r="FP97" s="89"/>
      <c r="FQ97" s="89"/>
      <c r="FR97" s="89"/>
      <c r="FS97" s="89"/>
      <c r="FT97" s="89"/>
      <c r="FU97" s="89"/>
      <c r="FV97" s="89"/>
      <c r="FW97" s="89"/>
      <c r="FX97" s="89"/>
      <c r="FY97" s="89"/>
      <c r="FZ97" s="89"/>
      <c r="GA97" s="89"/>
      <c r="GB97" s="89"/>
      <c r="GC97" s="89"/>
      <c r="GD97" s="89"/>
      <c r="GE97" s="89"/>
      <c r="GF97" s="89"/>
      <c r="GG97" s="89"/>
      <c r="GH97" s="89"/>
      <c r="GI97" s="89"/>
      <c r="GJ97" s="89"/>
      <c r="GK97" s="89"/>
      <c r="GL97" s="89"/>
      <c r="GM97" s="89"/>
      <c r="GN97" s="89"/>
      <c r="GO97" s="89"/>
      <c r="GP97" s="89"/>
      <c r="GQ97" s="89"/>
      <c r="GR97" s="89"/>
      <c r="GS97" s="89"/>
      <c r="GT97" s="89"/>
      <c r="GU97" s="89"/>
      <c r="GV97" s="89"/>
      <c r="GW97" s="89"/>
      <c r="GX97" s="89"/>
      <c r="GY97" s="89"/>
      <c r="GZ97" s="89"/>
      <c r="HA97" s="89"/>
      <c r="HB97" s="89"/>
      <c r="HC97" s="89"/>
      <c r="HD97" s="89"/>
      <c r="HE97" s="89"/>
      <c r="HF97" s="89"/>
      <c r="HG97" s="89"/>
      <c r="HH97" s="89"/>
      <c r="HI97" s="89"/>
      <c r="HJ97" s="89"/>
      <c r="HK97" s="89"/>
      <c r="HL97" s="89"/>
      <c r="HM97" s="89"/>
      <c r="HN97" s="89"/>
      <c r="HO97" s="89"/>
      <c r="HP97" s="89"/>
      <c r="HQ97" s="89"/>
      <c r="HR97" s="89"/>
      <c r="HS97" s="89"/>
      <c r="HT97" s="89"/>
      <c r="HU97" s="89"/>
      <c r="HV97" s="89"/>
      <c r="HW97" s="89"/>
      <c r="HX97" s="89"/>
      <c r="HY97" s="89"/>
      <c r="HZ97" s="89"/>
      <c r="IA97" s="89"/>
      <c r="IB97" s="89"/>
      <c r="IC97" s="89"/>
      <c r="ID97" s="89"/>
      <c r="IE97" s="89"/>
      <c r="IF97" s="89"/>
      <c r="IG97" s="89"/>
      <c r="IH97" s="89"/>
      <c r="II97" s="89"/>
      <c r="IJ97" s="89"/>
      <c r="IK97" s="89"/>
      <c r="IL97" s="89"/>
      <c r="IM97" s="89"/>
      <c r="IN97" s="89"/>
      <c r="IO97" s="89"/>
      <c r="IP97" s="89"/>
      <c r="IQ97" s="89"/>
      <c r="IR97" s="89"/>
      <c r="IS97" s="89"/>
      <c r="IT97" s="89"/>
      <c r="IU97" s="89"/>
      <c r="IV97" s="89"/>
      <c r="IW97" s="89"/>
      <c r="IX97" s="89"/>
      <c r="IY97" s="89"/>
      <c r="IZ97" s="89"/>
      <c r="JA97" s="89"/>
      <c r="JB97" s="89"/>
      <c r="JC97" s="89"/>
      <c r="JD97" s="89"/>
      <c r="JE97" s="89"/>
      <c r="JF97" s="89"/>
      <c r="JG97" s="89"/>
      <c r="JH97" s="89"/>
      <c r="JI97" s="89"/>
      <c r="JJ97" s="89"/>
      <c r="JK97" s="89"/>
      <c r="JL97" s="89"/>
      <c r="JM97" s="89"/>
      <c r="JN97" s="89"/>
      <c r="JO97" s="89"/>
      <c r="JP97" s="89"/>
      <c r="JQ97" s="89"/>
      <c r="JR97" s="89"/>
      <c r="JS97" s="89"/>
      <c r="JT97" s="89"/>
      <c r="JU97" s="89"/>
      <c r="JV97" s="89"/>
      <c r="JW97" s="89"/>
      <c r="JX97" s="89"/>
      <c r="JY97" s="89"/>
      <c r="JZ97" s="89"/>
      <c r="KA97" s="89"/>
      <c r="KB97" s="89"/>
      <c r="KC97" s="89"/>
      <c r="KD97" s="89"/>
      <c r="KE97" s="89"/>
      <c r="KF97" s="89"/>
      <c r="KG97" s="89"/>
      <c r="KH97" s="89"/>
      <c r="KI97" s="89"/>
      <c r="KJ97" s="89"/>
      <c r="KK97" s="89"/>
      <c r="KL97" s="89"/>
      <c r="KM97" s="89"/>
      <c r="KN97" s="89"/>
      <c r="KO97" s="89"/>
      <c r="KP97" s="89"/>
      <c r="KQ97" s="89"/>
      <c r="KR97" s="89"/>
      <c r="KS97" s="89"/>
      <c r="KT97" s="89"/>
      <c r="KU97" s="89"/>
      <c r="KV97" s="89"/>
      <c r="KW97" s="89"/>
      <c r="KX97" s="89"/>
      <c r="KY97" s="89"/>
      <c r="KZ97" s="89"/>
      <c r="LA97" s="89"/>
      <c r="LB97" s="89"/>
      <c r="LC97" s="89"/>
      <c r="LD97" s="89"/>
      <c r="LE97" s="89"/>
      <c r="LF97" s="89"/>
      <c r="LG97" s="89"/>
      <c r="LH97" s="89"/>
      <c r="LI97" s="89"/>
      <c r="LJ97" s="89"/>
      <c r="LK97" s="89"/>
      <c r="LL97" s="89"/>
      <c r="LM97" s="89"/>
      <c r="LN97" s="89"/>
      <c r="LO97" s="89"/>
      <c r="LP97" s="89"/>
      <c r="LQ97" s="89"/>
      <c r="LR97" s="89"/>
      <c r="LS97" s="89"/>
      <c r="LT97" s="89"/>
    </row>
    <row r="98" spans="1:332" s="29" customFormat="1" x14ac:dyDescent="0.35">
      <c r="A98" s="89"/>
      <c r="B98" s="90"/>
      <c r="C98" s="90"/>
      <c r="D98" s="91"/>
      <c r="E98" s="89"/>
      <c r="F98" s="89"/>
      <c r="G98" s="89"/>
      <c r="M98" s="85"/>
      <c r="N98" s="85"/>
      <c r="O98" s="91"/>
      <c r="P98" s="91"/>
      <c r="Q98" s="92"/>
      <c r="R98" s="92"/>
      <c r="S98" s="89"/>
      <c r="T98" s="89"/>
      <c r="U98" s="89"/>
      <c r="V98" s="89"/>
      <c r="Y98" s="89"/>
      <c r="AA98" s="89"/>
      <c r="AB98" s="89"/>
      <c r="AC98" s="89"/>
      <c r="AD98" s="89"/>
      <c r="AE98"/>
      <c r="AF98" s="89"/>
      <c r="AG98" s="89"/>
      <c r="AH98" s="89"/>
      <c r="AI98" s="89"/>
      <c r="AJ98" s="89"/>
      <c r="AK98" s="89"/>
      <c r="AL98" s="89"/>
      <c r="AM98" s="89"/>
      <c r="AN98" s="89"/>
      <c r="AO98" s="89"/>
      <c r="AP98" s="89"/>
      <c r="AQ98" s="89"/>
      <c r="AR98" s="89"/>
      <c r="AS98" s="89"/>
      <c r="AT98" s="89"/>
      <c r="AU98" s="89"/>
      <c r="AV98" s="89"/>
      <c r="AW98" s="89"/>
      <c r="AX98" s="89"/>
      <c r="AY98" s="89"/>
      <c r="AZ98" s="89"/>
      <c r="BA98" s="89"/>
      <c r="BB98" s="89"/>
      <c r="BC98" s="89"/>
      <c r="BD98" s="89"/>
      <c r="BE98" s="89"/>
      <c r="BF98" s="89"/>
      <c r="BG98" s="89"/>
      <c r="BH98" s="89"/>
      <c r="BI98" s="89"/>
      <c r="BJ98" s="89"/>
      <c r="BK98" s="89"/>
      <c r="BL98" s="89"/>
      <c r="BM98" s="89"/>
      <c r="BN98" s="89"/>
      <c r="BO98" s="89"/>
      <c r="BP98" s="89"/>
      <c r="BQ98" s="89"/>
      <c r="BR98" s="89"/>
      <c r="BS98" s="89"/>
      <c r="BT98" s="89"/>
      <c r="BU98" s="89"/>
      <c r="BV98" s="89"/>
      <c r="BW98" s="89"/>
      <c r="BX98" s="89"/>
      <c r="BY98" s="89"/>
      <c r="BZ98" s="89"/>
      <c r="CA98" s="89"/>
      <c r="CB98" s="89"/>
      <c r="CC98" s="89"/>
      <c r="CD98" s="89"/>
      <c r="CE98" s="89"/>
      <c r="CF98" s="89"/>
      <c r="CG98" s="89"/>
      <c r="CH98" s="89"/>
      <c r="CI98" s="89"/>
      <c r="CJ98" s="89"/>
      <c r="CK98" s="89"/>
      <c r="CL98" s="89"/>
      <c r="CM98" s="89"/>
      <c r="CN98" s="89"/>
      <c r="CO98" s="89"/>
      <c r="CP98" s="89"/>
      <c r="CQ98" s="89"/>
      <c r="CR98" s="89"/>
      <c r="CS98" s="89"/>
      <c r="CT98" s="89"/>
      <c r="CU98" s="89"/>
      <c r="CV98" s="89"/>
      <c r="CW98" s="89"/>
      <c r="CX98" s="89"/>
      <c r="CY98" s="89"/>
      <c r="CZ98" s="89"/>
      <c r="DA98" s="89"/>
      <c r="DB98" s="89"/>
      <c r="DC98" s="89"/>
      <c r="DD98" s="89"/>
      <c r="DE98" s="89"/>
      <c r="DF98" s="89"/>
      <c r="DG98" s="89"/>
      <c r="DH98" s="89"/>
      <c r="DI98" s="89"/>
      <c r="DJ98" s="89"/>
      <c r="DK98" s="89"/>
      <c r="DL98" s="89"/>
      <c r="DM98" s="89"/>
      <c r="DN98" s="89"/>
      <c r="DO98" s="89"/>
      <c r="DP98" s="89"/>
      <c r="DQ98" s="89"/>
      <c r="DR98" s="89"/>
      <c r="DS98" s="89"/>
      <c r="DT98" s="89"/>
      <c r="DU98" s="89"/>
      <c r="DV98" s="89"/>
      <c r="DW98" s="89"/>
      <c r="DX98" s="89"/>
      <c r="DY98" s="89"/>
      <c r="DZ98" s="89"/>
      <c r="EA98" s="89"/>
      <c r="EB98" s="89"/>
      <c r="EC98" s="89"/>
      <c r="ED98" s="89"/>
      <c r="EE98" s="89"/>
      <c r="EF98" s="89"/>
      <c r="EG98" s="89"/>
      <c r="EH98" s="89"/>
      <c r="EI98" s="89"/>
      <c r="EJ98" s="89"/>
      <c r="EK98" s="89"/>
      <c r="EL98" s="89"/>
      <c r="EM98" s="89"/>
      <c r="EN98" s="89"/>
      <c r="EO98" s="89"/>
      <c r="EP98" s="89"/>
      <c r="EQ98" s="89"/>
      <c r="ER98" s="89"/>
      <c r="ES98" s="89"/>
      <c r="ET98" s="89"/>
      <c r="EU98" s="89"/>
      <c r="EV98" s="89"/>
      <c r="EW98" s="89"/>
      <c r="EX98" s="89"/>
      <c r="EY98" s="89"/>
      <c r="EZ98" s="89"/>
      <c r="FA98" s="89"/>
      <c r="FB98" s="89"/>
      <c r="FC98" s="89"/>
      <c r="FD98" s="89"/>
      <c r="FE98" s="89"/>
      <c r="FF98" s="89"/>
      <c r="FG98" s="89"/>
      <c r="FH98" s="89"/>
      <c r="FI98" s="89"/>
      <c r="FJ98" s="89"/>
      <c r="FK98" s="89"/>
      <c r="FL98" s="89"/>
      <c r="FM98" s="89"/>
      <c r="FN98" s="89"/>
      <c r="FO98" s="89"/>
      <c r="FP98" s="89"/>
      <c r="FQ98" s="89"/>
      <c r="FR98" s="89"/>
      <c r="FS98" s="89"/>
      <c r="FT98" s="89"/>
      <c r="FU98" s="89"/>
      <c r="FV98" s="89"/>
      <c r="FW98" s="89"/>
      <c r="FX98" s="89"/>
      <c r="FY98" s="89"/>
      <c r="FZ98" s="89"/>
      <c r="GA98" s="89"/>
      <c r="GB98" s="89"/>
      <c r="GC98" s="89"/>
      <c r="GD98" s="89"/>
      <c r="GE98" s="89"/>
      <c r="GF98" s="89"/>
      <c r="GG98" s="89"/>
      <c r="GH98" s="89"/>
      <c r="GI98" s="89"/>
      <c r="GJ98" s="89"/>
      <c r="GK98" s="89"/>
      <c r="GL98" s="89"/>
      <c r="GM98" s="89"/>
      <c r="GN98" s="89"/>
      <c r="GO98" s="89"/>
      <c r="GP98" s="89"/>
      <c r="GQ98" s="89"/>
      <c r="GR98" s="89"/>
      <c r="GS98" s="89"/>
      <c r="GT98" s="89"/>
      <c r="GU98" s="89"/>
      <c r="GV98" s="89"/>
      <c r="GW98" s="89"/>
      <c r="GX98" s="89"/>
      <c r="GY98" s="89"/>
      <c r="GZ98" s="89"/>
      <c r="HA98" s="89"/>
      <c r="HB98" s="89"/>
      <c r="HC98" s="89"/>
      <c r="HD98" s="89"/>
      <c r="HE98" s="89"/>
      <c r="HF98" s="89"/>
      <c r="HG98" s="89"/>
      <c r="HH98" s="89"/>
      <c r="HI98" s="89"/>
      <c r="HJ98" s="89"/>
      <c r="HK98" s="89"/>
      <c r="HL98" s="89"/>
      <c r="HM98" s="89"/>
      <c r="HN98" s="89"/>
      <c r="HO98" s="89"/>
      <c r="HP98" s="89"/>
      <c r="HQ98" s="89"/>
      <c r="HR98" s="89"/>
      <c r="HS98" s="89"/>
      <c r="HT98" s="89"/>
      <c r="HU98" s="89"/>
      <c r="HV98" s="89"/>
      <c r="HW98" s="89"/>
      <c r="HX98" s="89"/>
      <c r="HY98" s="89"/>
      <c r="HZ98" s="89"/>
      <c r="IA98" s="89"/>
      <c r="IB98" s="89"/>
      <c r="IC98" s="89"/>
      <c r="ID98" s="89"/>
      <c r="IE98" s="89"/>
      <c r="IF98" s="89"/>
      <c r="IG98" s="89"/>
      <c r="IH98" s="89"/>
      <c r="II98" s="89"/>
      <c r="IJ98" s="89"/>
      <c r="IK98" s="89"/>
      <c r="IL98" s="89"/>
      <c r="IM98" s="89"/>
      <c r="IN98" s="89"/>
      <c r="IO98" s="89"/>
      <c r="IP98" s="89"/>
      <c r="IQ98" s="89"/>
      <c r="IR98" s="89"/>
      <c r="IS98" s="89"/>
      <c r="IT98" s="89"/>
      <c r="IU98" s="89"/>
      <c r="IV98" s="89"/>
      <c r="IW98" s="89"/>
      <c r="IX98" s="89"/>
      <c r="IY98" s="89"/>
      <c r="IZ98" s="89"/>
      <c r="JA98" s="89"/>
      <c r="JB98" s="89"/>
      <c r="JC98" s="89"/>
      <c r="JD98" s="89"/>
      <c r="JE98" s="89"/>
      <c r="JF98" s="89"/>
      <c r="JG98" s="89"/>
      <c r="JH98" s="89"/>
      <c r="JI98" s="89"/>
      <c r="JJ98" s="89"/>
      <c r="JK98" s="89"/>
      <c r="JL98" s="89"/>
      <c r="JM98" s="89"/>
      <c r="JN98" s="89"/>
      <c r="JO98" s="89"/>
      <c r="JP98" s="89"/>
      <c r="JQ98" s="89"/>
      <c r="JR98" s="89"/>
      <c r="JS98" s="89"/>
      <c r="JT98" s="89"/>
      <c r="JU98" s="89"/>
      <c r="JV98" s="89"/>
      <c r="JW98" s="89"/>
      <c r="JX98" s="89"/>
      <c r="JY98" s="89"/>
      <c r="JZ98" s="89"/>
      <c r="KA98" s="89"/>
      <c r="KB98" s="89"/>
      <c r="KC98" s="89"/>
      <c r="KD98" s="89"/>
      <c r="KE98" s="89"/>
      <c r="KF98" s="89"/>
      <c r="KG98" s="89"/>
      <c r="KH98" s="89"/>
      <c r="KI98" s="89"/>
      <c r="KJ98" s="89"/>
      <c r="KK98" s="89"/>
      <c r="KL98" s="89"/>
      <c r="KM98" s="89"/>
      <c r="KN98" s="89"/>
      <c r="KO98" s="89"/>
      <c r="KP98" s="89"/>
      <c r="KQ98" s="89"/>
      <c r="KR98" s="89"/>
      <c r="KS98" s="89"/>
      <c r="KT98" s="89"/>
      <c r="KU98" s="89"/>
      <c r="KV98" s="89"/>
      <c r="KW98" s="89"/>
      <c r="KX98" s="89"/>
      <c r="KY98" s="89"/>
      <c r="KZ98" s="89"/>
      <c r="LA98" s="89"/>
      <c r="LB98" s="89"/>
      <c r="LC98" s="89"/>
      <c r="LD98" s="89"/>
      <c r="LE98" s="89"/>
      <c r="LF98" s="89"/>
      <c r="LG98" s="89"/>
      <c r="LH98" s="89"/>
      <c r="LI98" s="89"/>
      <c r="LJ98" s="89"/>
      <c r="LK98" s="89"/>
      <c r="LL98" s="89"/>
      <c r="LM98" s="89"/>
      <c r="LN98" s="89"/>
      <c r="LO98" s="89"/>
      <c r="LP98" s="89"/>
      <c r="LQ98" s="89"/>
      <c r="LR98" s="89"/>
      <c r="LS98" s="89"/>
      <c r="LT98" s="89"/>
    </row>
    <row r="99" spans="1:332" s="29" customFormat="1" x14ac:dyDescent="0.35">
      <c r="A99" s="89"/>
      <c r="B99" s="90"/>
      <c r="C99" s="90"/>
      <c r="D99" s="91"/>
      <c r="E99" s="89"/>
      <c r="F99" s="89"/>
      <c r="G99" s="89"/>
      <c r="M99" s="85"/>
      <c r="N99" s="85"/>
      <c r="O99" s="91"/>
      <c r="P99" s="91"/>
      <c r="Q99" s="92"/>
      <c r="R99" s="92"/>
      <c r="S99" s="89"/>
      <c r="T99" s="89"/>
      <c r="U99" s="89"/>
      <c r="V99" s="89"/>
      <c r="Y99" s="89"/>
      <c r="AA99" s="89"/>
      <c r="AB99" s="89"/>
      <c r="AC99" s="89"/>
      <c r="AD99" s="89"/>
      <c r="AE99"/>
      <c r="AF99" s="89"/>
      <c r="AG99" s="89"/>
      <c r="AH99" s="89"/>
      <c r="AI99" s="89"/>
      <c r="AJ99" s="89"/>
      <c r="AK99" s="89"/>
      <c r="AL99" s="89"/>
      <c r="AM99" s="89"/>
      <c r="AN99" s="89"/>
      <c r="AO99" s="89"/>
      <c r="AP99" s="89"/>
      <c r="AQ99" s="89"/>
      <c r="AR99" s="89"/>
      <c r="AS99" s="89"/>
      <c r="AT99" s="89"/>
      <c r="AU99" s="89"/>
      <c r="AV99" s="89"/>
      <c r="AW99" s="89"/>
      <c r="AX99" s="89"/>
      <c r="AY99" s="89"/>
      <c r="AZ99" s="89"/>
      <c r="BA99" s="89"/>
      <c r="BB99" s="89"/>
      <c r="BC99" s="89"/>
      <c r="BD99" s="89"/>
      <c r="BE99" s="89"/>
      <c r="BF99" s="89"/>
      <c r="BG99" s="89"/>
      <c r="BH99" s="89"/>
      <c r="BI99" s="89"/>
      <c r="BJ99" s="89"/>
      <c r="BK99" s="89"/>
      <c r="BL99" s="89"/>
      <c r="BM99" s="89"/>
      <c r="BN99" s="89"/>
      <c r="BO99" s="89"/>
      <c r="BP99" s="89"/>
      <c r="BQ99" s="89"/>
      <c r="BR99" s="89"/>
      <c r="BS99" s="89"/>
      <c r="BT99" s="89"/>
      <c r="BU99" s="89"/>
      <c r="BV99" s="89"/>
      <c r="BW99" s="89"/>
      <c r="BX99" s="89"/>
      <c r="BY99" s="89"/>
      <c r="BZ99" s="89"/>
      <c r="CA99" s="89"/>
      <c r="CB99" s="89"/>
      <c r="CC99" s="89"/>
      <c r="CD99" s="89"/>
      <c r="CE99" s="89"/>
      <c r="CF99" s="89"/>
      <c r="CG99" s="89"/>
      <c r="CH99" s="89"/>
      <c r="CI99" s="89"/>
      <c r="CJ99" s="89"/>
      <c r="CK99" s="89"/>
      <c r="CL99" s="89"/>
      <c r="CM99" s="89"/>
      <c r="CN99" s="89"/>
      <c r="CO99" s="89"/>
      <c r="CP99" s="89"/>
      <c r="CQ99" s="89"/>
      <c r="CR99" s="89"/>
      <c r="CS99" s="89"/>
      <c r="CT99" s="89"/>
      <c r="CU99" s="89"/>
      <c r="CV99" s="89"/>
      <c r="CW99" s="89"/>
      <c r="CX99" s="89"/>
      <c r="CY99" s="89"/>
      <c r="CZ99" s="89"/>
      <c r="DA99" s="89"/>
      <c r="DB99" s="89"/>
      <c r="DC99" s="89"/>
      <c r="DD99" s="89"/>
      <c r="DE99" s="89"/>
      <c r="DF99" s="89"/>
      <c r="DG99" s="89"/>
      <c r="DH99" s="89"/>
      <c r="DI99" s="89"/>
      <c r="DJ99" s="89"/>
      <c r="DK99" s="89"/>
      <c r="DL99" s="89"/>
      <c r="DM99" s="89"/>
      <c r="DN99" s="89"/>
      <c r="DO99" s="89"/>
      <c r="DP99" s="89"/>
      <c r="DQ99" s="89"/>
      <c r="DR99" s="89"/>
      <c r="DS99" s="89"/>
      <c r="DT99" s="89"/>
      <c r="DU99" s="89"/>
      <c r="DV99" s="89"/>
      <c r="DW99" s="89"/>
      <c r="DX99" s="89"/>
      <c r="DY99" s="89"/>
      <c r="DZ99" s="89"/>
      <c r="EA99" s="89"/>
      <c r="EB99" s="89"/>
      <c r="EC99" s="89"/>
      <c r="ED99" s="89"/>
      <c r="EE99" s="89"/>
      <c r="EF99" s="89"/>
      <c r="EG99" s="89"/>
      <c r="EH99" s="89"/>
      <c r="EI99" s="89"/>
      <c r="EJ99" s="89"/>
      <c r="EK99" s="89"/>
      <c r="EL99" s="89"/>
      <c r="EM99" s="89"/>
      <c r="EN99" s="89"/>
      <c r="EO99" s="89"/>
      <c r="EP99" s="89"/>
      <c r="EQ99" s="89"/>
      <c r="ER99" s="89"/>
      <c r="ES99" s="89"/>
      <c r="ET99" s="89"/>
      <c r="EU99" s="89"/>
      <c r="EV99" s="89"/>
      <c r="EW99" s="89"/>
      <c r="EX99" s="89"/>
      <c r="EY99" s="89"/>
      <c r="EZ99" s="89"/>
      <c r="FA99" s="89"/>
      <c r="FB99" s="89"/>
      <c r="FC99" s="89"/>
      <c r="FD99" s="89"/>
      <c r="FE99" s="89"/>
      <c r="FF99" s="89"/>
      <c r="FG99" s="89"/>
      <c r="FH99" s="89"/>
      <c r="FI99" s="89"/>
      <c r="FJ99" s="89"/>
      <c r="FK99" s="89"/>
      <c r="FL99" s="89"/>
      <c r="FM99" s="89"/>
      <c r="FN99" s="89"/>
      <c r="FO99" s="89"/>
      <c r="FP99" s="89"/>
      <c r="FQ99" s="89"/>
      <c r="FR99" s="89"/>
      <c r="FS99" s="89"/>
      <c r="FT99" s="89"/>
      <c r="FU99" s="89"/>
      <c r="FV99" s="89"/>
      <c r="FW99" s="89"/>
      <c r="FX99" s="89"/>
      <c r="FY99" s="89"/>
      <c r="FZ99" s="89"/>
      <c r="GA99" s="89"/>
      <c r="GB99" s="89"/>
      <c r="GC99" s="89"/>
      <c r="GD99" s="89"/>
      <c r="GE99" s="89"/>
      <c r="GF99" s="89"/>
      <c r="GG99" s="89"/>
      <c r="GH99" s="89"/>
      <c r="GI99" s="89"/>
      <c r="GJ99" s="89"/>
      <c r="GK99" s="89"/>
      <c r="GL99" s="89"/>
      <c r="GM99" s="89"/>
      <c r="GN99" s="89"/>
      <c r="GO99" s="89"/>
      <c r="GP99" s="89"/>
      <c r="GQ99" s="89"/>
      <c r="GR99" s="89"/>
      <c r="GS99" s="89"/>
      <c r="GT99" s="89"/>
      <c r="GU99" s="89"/>
      <c r="GV99" s="89"/>
      <c r="GW99" s="89"/>
      <c r="GX99" s="89"/>
      <c r="GY99" s="89"/>
      <c r="GZ99" s="89"/>
      <c r="HA99" s="89"/>
      <c r="HB99" s="89"/>
      <c r="HC99" s="89"/>
      <c r="HD99" s="89"/>
      <c r="HE99" s="89"/>
      <c r="HF99" s="89"/>
      <c r="HG99" s="89"/>
      <c r="HH99" s="89"/>
      <c r="HI99" s="89"/>
      <c r="HJ99" s="89"/>
      <c r="HK99" s="89"/>
      <c r="HL99" s="89"/>
      <c r="HM99" s="89"/>
      <c r="HN99" s="89"/>
      <c r="HO99" s="89"/>
      <c r="HP99" s="89"/>
      <c r="HQ99" s="89"/>
      <c r="HR99" s="89"/>
      <c r="HS99" s="89"/>
      <c r="HT99" s="89"/>
      <c r="HU99" s="89"/>
      <c r="HV99" s="89"/>
      <c r="HW99" s="89"/>
      <c r="HX99" s="89"/>
      <c r="HY99" s="89"/>
      <c r="HZ99" s="89"/>
      <c r="IA99" s="89"/>
      <c r="IB99" s="89"/>
      <c r="IC99" s="89"/>
      <c r="ID99" s="89"/>
      <c r="IE99" s="89"/>
      <c r="IF99" s="89"/>
      <c r="IG99" s="89"/>
      <c r="IH99" s="89"/>
      <c r="II99" s="89"/>
      <c r="IJ99" s="89"/>
      <c r="IK99" s="89"/>
      <c r="IL99" s="89"/>
      <c r="IM99" s="89"/>
      <c r="IN99" s="89"/>
      <c r="IO99" s="89"/>
      <c r="IP99" s="89"/>
      <c r="IQ99" s="89"/>
      <c r="IR99" s="89"/>
      <c r="IS99" s="89"/>
      <c r="IT99" s="89"/>
      <c r="IU99" s="89"/>
      <c r="IV99" s="89"/>
      <c r="IW99" s="89"/>
      <c r="IX99" s="89"/>
      <c r="IY99" s="89"/>
      <c r="IZ99" s="89"/>
      <c r="JA99" s="89"/>
      <c r="JB99" s="89"/>
      <c r="JC99" s="89"/>
      <c r="JD99" s="89"/>
      <c r="JE99" s="89"/>
      <c r="JF99" s="89"/>
      <c r="JG99" s="89"/>
      <c r="JH99" s="89"/>
      <c r="JI99" s="89"/>
      <c r="JJ99" s="89"/>
      <c r="JK99" s="89"/>
      <c r="JL99" s="89"/>
      <c r="JM99" s="89"/>
      <c r="JN99" s="89"/>
      <c r="JO99" s="89"/>
      <c r="JP99" s="89"/>
      <c r="JQ99" s="89"/>
      <c r="JR99" s="89"/>
      <c r="JS99" s="89"/>
      <c r="JT99" s="89"/>
      <c r="JU99" s="89"/>
      <c r="JV99" s="89"/>
      <c r="JW99" s="89"/>
      <c r="JX99" s="89"/>
      <c r="JY99" s="89"/>
      <c r="JZ99" s="89"/>
      <c r="KA99" s="89"/>
      <c r="KB99" s="89"/>
      <c r="KC99" s="89"/>
      <c r="KD99" s="89"/>
      <c r="KE99" s="89"/>
      <c r="KF99" s="89"/>
      <c r="KG99" s="89"/>
      <c r="KH99" s="89"/>
      <c r="KI99" s="89"/>
      <c r="KJ99" s="89"/>
      <c r="KK99" s="89"/>
      <c r="KL99" s="89"/>
      <c r="KM99" s="89"/>
      <c r="KN99" s="89"/>
      <c r="KO99" s="89"/>
      <c r="KP99" s="89"/>
      <c r="KQ99" s="89"/>
      <c r="KR99" s="89"/>
      <c r="KS99" s="89"/>
      <c r="KT99" s="89"/>
      <c r="KU99" s="89"/>
      <c r="KV99" s="89"/>
      <c r="KW99" s="89"/>
      <c r="KX99" s="89"/>
      <c r="KY99" s="89"/>
      <c r="KZ99" s="89"/>
      <c r="LA99" s="89"/>
      <c r="LB99" s="89"/>
      <c r="LC99" s="89"/>
      <c r="LD99" s="89"/>
      <c r="LE99" s="89"/>
      <c r="LF99" s="89"/>
      <c r="LG99" s="89"/>
      <c r="LH99" s="89"/>
      <c r="LI99" s="89"/>
      <c r="LJ99" s="89"/>
      <c r="LK99" s="89"/>
      <c r="LL99" s="89"/>
      <c r="LM99" s="89"/>
      <c r="LN99" s="89"/>
      <c r="LO99" s="89"/>
      <c r="LP99" s="89"/>
      <c r="LQ99" s="89"/>
      <c r="LR99" s="89"/>
      <c r="LS99" s="89"/>
      <c r="LT99" s="89"/>
    </row>
    <row r="100" spans="1:332" s="29" customFormat="1" x14ac:dyDescent="0.35">
      <c r="A100" s="89"/>
      <c r="B100" s="90"/>
      <c r="C100" s="90"/>
      <c r="D100" s="91"/>
      <c r="E100" s="89"/>
      <c r="F100" s="89"/>
      <c r="G100" s="89"/>
      <c r="M100" s="85"/>
      <c r="N100" s="85"/>
      <c r="O100" s="91"/>
      <c r="P100" s="91"/>
      <c r="Q100" s="92"/>
      <c r="R100" s="92"/>
      <c r="S100" s="89"/>
      <c r="T100" s="89"/>
      <c r="U100" s="89"/>
      <c r="V100" s="89"/>
      <c r="Y100" s="89"/>
      <c r="AA100" s="89"/>
      <c r="AB100" s="89"/>
      <c r="AC100" s="89"/>
      <c r="AD100" s="89"/>
      <c r="AE100"/>
      <c r="AF100" s="89"/>
      <c r="AG100" s="89"/>
      <c r="AH100" s="89"/>
      <c r="AI100" s="89"/>
      <c r="AJ100" s="89"/>
      <c r="AK100" s="89"/>
      <c r="AL100" s="89"/>
      <c r="AM100" s="89"/>
      <c r="AN100" s="89"/>
      <c r="AO100" s="89"/>
      <c r="AP100" s="89"/>
      <c r="AQ100" s="89"/>
      <c r="AR100" s="89"/>
      <c r="AS100" s="89"/>
      <c r="AT100" s="89"/>
      <c r="AU100" s="89"/>
      <c r="AV100" s="89"/>
      <c r="AW100" s="89"/>
      <c r="AX100" s="89"/>
      <c r="AY100" s="89"/>
      <c r="AZ100" s="89"/>
      <c r="BA100" s="89"/>
      <c r="BB100" s="89"/>
      <c r="BC100" s="89"/>
      <c r="BD100" s="89"/>
      <c r="BE100" s="89"/>
      <c r="BF100" s="89"/>
      <c r="BG100" s="89"/>
      <c r="BH100" s="89"/>
      <c r="BI100" s="89"/>
      <c r="BJ100" s="89"/>
      <c r="BK100" s="89"/>
      <c r="BL100" s="89"/>
      <c r="BM100" s="89"/>
      <c r="BN100" s="89"/>
      <c r="BO100" s="89"/>
      <c r="BP100" s="89"/>
      <c r="BQ100" s="89"/>
      <c r="BR100" s="89"/>
      <c r="BS100" s="89"/>
      <c r="BT100" s="89"/>
      <c r="BU100" s="89"/>
      <c r="BV100" s="89"/>
      <c r="BW100" s="89"/>
      <c r="BX100" s="89"/>
      <c r="BY100" s="89"/>
      <c r="BZ100" s="89"/>
      <c r="CA100" s="89"/>
      <c r="CB100" s="89"/>
      <c r="CC100" s="89"/>
      <c r="CD100" s="89"/>
      <c r="CE100" s="89"/>
      <c r="CF100" s="89"/>
      <c r="CG100" s="89"/>
      <c r="CH100" s="89"/>
      <c r="CI100" s="89"/>
      <c r="CJ100" s="89"/>
      <c r="CK100" s="89"/>
      <c r="CL100" s="89"/>
      <c r="CM100" s="89"/>
      <c r="CN100" s="89"/>
      <c r="CO100" s="89"/>
      <c r="CP100" s="89"/>
      <c r="CQ100" s="89"/>
      <c r="CR100" s="89"/>
      <c r="CS100" s="89"/>
      <c r="CT100" s="89"/>
      <c r="CU100" s="89"/>
      <c r="CV100" s="89"/>
      <c r="CW100" s="89"/>
      <c r="CX100" s="89"/>
      <c r="CY100" s="89"/>
      <c r="CZ100" s="89"/>
      <c r="DA100" s="89"/>
      <c r="DB100" s="89"/>
      <c r="DC100" s="89"/>
      <c r="DD100" s="89"/>
      <c r="DE100" s="89"/>
      <c r="DF100" s="89"/>
      <c r="DG100" s="89"/>
      <c r="DH100" s="89"/>
      <c r="DI100" s="89"/>
      <c r="DJ100" s="89"/>
      <c r="DK100" s="89"/>
      <c r="DL100" s="89"/>
      <c r="DM100" s="89"/>
      <c r="DN100" s="89"/>
      <c r="DO100" s="89"/>
      <c r="DP100" s="89"/>
      <c r="DQ100" s="89"/>
      <c r="DR100" s="89"/>
      <c r="DS100" s="89"/>
      <c r="DT100" s="89"/>
      <c r="DU100" s="89"/>
      <c r="DV100" s="89"/>
      <c r="DW100" s="89"/>
      <c r="DX100" s="89"/>
      <c r="DY100" s="89"/>
      <c r="DZ100" s="89"/>
      <c r="EA100" s="89"/>
      <c r="EB100" s="89"/>
      <c r="EC100" s="89"/>
      <c r="ED100" s="89"/>
      <c r="EE100" s="89"/>
      <c r="EF100" s="89"/>
      <c r="EG100" s="89"/>
      <c r="EH100" s="89"/>
      <c r="EI100" s="89"/>
      <c r="EJ100" s="89"/>
      <c r="EK100" s="89"/>
      <c r="EL100" s="89"/>
      <c r="EM100" s="89"/>
      <c r="EN100" s="89"/>
      <c r="EO100" s="89"/>
      <c r="EP100" s="89"/>
      <c r="EQ100" s="89"/>
      <c r="ER100" s="89"/>
      <c r="ES100" s="89"/>
      <c r="ET100" s="89"/>
      <c r="EU100" s="89"/>
      <c r="EV100" s="89"/>
      <c r="EW100" s="89"/>
      <c r="EX100" s="89"/>
      <c r="EY100" s="89"/>
      <c r="EZ100" s="89"/>
      <c r="FA100" s="89"/>
      <c r="FB100" s="89"/>
      <c r="FC100" s="89"/>
      <c r="FD100" s="89"/>
      <c r="FE100" s="89"/>
      <c r="FF100" s="89"/>
      <c r="FG100" s="89"/>
      <c r="FH100" s="89"/>
      <c r="FI100" s="89"/>
      <c r="FJ100" s="89"/>
      <c r="FK100" s="89"/>
      <c r="FL100" s="89"/>
      <c r="FM100" s="89"/>
      <c r="FN100" s="89"/>
      <c r="FO100" s="89"/>
      <c r="FP100" s="89"/>
      <c r="FQ100" s="89"/>
      <c r="FR100" s="89"/>
      <c r="FS100" s="89"/>
      <c r="FT100" s="89"/>
      <c r="FU100" s="89"/>
      <c r="FV100" s="89"/>
      <c r="FW100" s="89"/>
      <c r="FX100" s="89"/>
      <c r="FY100" s="89"/>
      <c r="FZ100" s="89"/>
      <c r="GA100" s="89"/>
      <c r="GB100" s="89"/>
      <c r="GC100" s="89"/>
      <c r="GD100" s="89"/>
      <c r="GE100" s="89"/>
      <c r="GF100" s="89"/>
      <c r="GG100" s="89"/>
      <c r="GH100" s="89"/>
      <c r="GI100" s="89"/>
      <c r="GJ100" s="89"/>
      <c r="GK100" s="89"/>
      <c r="GL100" s="89"/>
      <c r="GM100" s="89"/>
      <c r="GN100" s="89"/>
      <c r="GO100" s="89"/>
      <c r="GP100" s="89"/>
      <c r="GQ100" s="89"/>
      <c r="GR100" s="89"/>
      <c r="GS100" s="89"/>
      <c r="GT100" s="89"/>
      <c r="GU100" s="89"/>
      <c r="GV100" s="89"/>
      <c r="GW100" s="89"/>
      <c r="GX100" s="89"/>
      <c r="GY100" s="89"/>
      <c r="GZ100" s="89"/>
      <c r="HA100" s="89"/>
      <c r="HB100" s="89"/>
      <c r="HC100" s="89"/>
      <c r="HD100" s="89"/>
      <c r="HE100" s="89"/>
      <c r="HF100" s="89"/>
      <c r="HG100" s="89"/>
      <c r="HH100" s="89"/>
      <c r="HI100" s="89"/>
      <c r="HJ100" s="89"/>
      <c r="HK100" s="89"/>
      <c r="HL100" s="89"/>
      <c r="HM100" s="89"/>
      <c r="HN100" s="89"/>
      <c r="HO100" s="89"/>
      <c r="HP100" s="89"/>
      <c r="HQ100" s="89"/>
      <c r="HR100" s="89"/>
      <c r="HS100" s="89"/>
      <c r="HT100" s="89"/>
      <c r="HU100" s="89"/>
      <c r="HV100" s="89"/>
      <c r="HW100" s="89"/>
      <c r="HX100" s="89"/>
      <c r="HY100" s="89"/>
      <c r="HZ100" s="89"/>
      <c r="IA100" s="89"/>
      <c r="IB100" s="89"/>
      <c r="IC100" s="89"/>
      <c r="ID100" s="89"/>
      <c r="IE100" s="89"/>
      <c r="IF100" s="89"/>
      <c r="IG100" s="89"/>
      <c r="IH100" s="89"/>
      <c r="II100" s="89"/>
      <c r="IJ100" s="89"/>
      <c r="IK100" s="89"/>
      <c r="IL100" s="89"/>
      <c r="IM100" s="89"/>
      <c r="IN100" s="89"/>
      <c r="IO100" s="89"/>
      <c r="IP100" s="89"/>
      <c r="IQ100" s="89"/>
      <c r="IR100" s="89"/>
      <c r="IS100" s="89"/>
      <c r="IT100" s="89"/>
      <c r="IU100" s="89"/>
      <c r="IV100" s="89"/>
      <c r="IW100" s="89"/>
      <c r="IX100" s="89"/>
      <c r="IY100" s="89"/>
      <c r="IZ100" s="89"/>
      <c r="JA100" s="89"/>
      <c r="JB100" s="89"/>
      <c r="JC100" s="89"/>
      <c r="JD100" s="89"/>
      <c r="JE100" s="89"/>
      <c r="JF100" s="89"/>
      <c r="JG100" s="89"/>
      <c r="JH100" s="89"/>
      <c r="JI100" s="89"/>
      <c r="JJ100" s="89"/>
      <c r="JK100" s="89"/>
      <c r="JL100" s="89"/>
      <c r="JM100" s="89"/>
      <c r="JN100" s="89"/>
      <c r="JO100" s="89"/>
      <c r="JP100" s="89"/>
      <c r="JQ100" s="89"/>
      <c r="JR100" s="89"/>
      <c r="JS100" s="89"/>
      <c r="JT100" s="89"/>
      <c r="JU100" s="89"/>
      <c r="JV100" s="89"/>
      <c r="JW100" s="89"/>
      <c r="JX100" s="89"/>
      <c r="JY100" s="89"/>
      <c r="JZ100" s="89"/>
      <c r="KA100" s="89"/>
      <c r="KB100" s="89"/>
      <c r="KC100" s="89"/>
      <c r="KD100" s="89"/>
      <c r="KE100" s="89"/>
      <c r="KF100" s="89"/>
      <c r="KG100" s="89"/>
      <c r="KH100" s="89"/>
      <c r="KI100" s="89"/>
      <c r="KJ100" s="89"/>
      <c r="KK100" s="89"/>
      <c r="KL100" s="89"/>
      <c r="KM100" s="89"/>
      <c r="KN100" s="89"/>
      <c r="KO100" s="89"/>
      <c r="KP100" s="89"/>
      <c r="KQ100" s="89"/>
      <c r="KR100" s="89"/>
      <c r="KS100" s="89"/>
      <c r="KT100" s="89"/>
      <c r="KU100" s="89"/>
      <c r="KV100" s="89"/>
      <c r="KW100" s="89"/>
      <c r="KX100" s="89"/>
      <c r="KY100" s="89"/>
      <c r="KZ100" s="89"/>
      <c r="LA100" s="89"/>
      <c r="LB100" s="89"/>
      <c r="LC100" s="89"/>
      <c r="LD100" s="89"/>
      <c r="LE100" s="89"/>
      <c r="LF100" s="89"/>
      <c r="LG100" s="89"/>
      <c r="LH100" s="89"/>
      <c r="LI100" s="89"/>
      <c r="LJ100" s="89"/>
      <c r="LK100" s="89"/>
      <c r="LL100" s="89"/>
      <c r="LM100" s="89"/>
      <c r="LN100" s="89"/>
      <c r="LO100" s="89"/>
      <c r="LP100" s="89"/>
      <c r="LQ100" s="89"/>
      <c r="LR100" s="89"/>
      <c r="LS100" s="89"/>
      <c r="LT100" s="89"/>
    </row>
    <row r="101" spans="1:332" s="29" customFormat="1" x14ac:dyDescent="0.35">
      <c r="A101" s="89"/>
      <c r="B101" s="90"/>
      <c r="C101" s="90"/>
      <c r="D101" s="91"/>
      <c r="E101" s="89"/>
      <c r="F101" s="89"/>
      <c r="G101" s="89"/>
      <c r="M101" s="85"/>
      <c r="N101" s="85"/>
      <c r="O101" s="91"/>
      <c r="P101" s="91"/>
      <c r="Q101" s="92"/>
      <c r="R101" s="92"/>
      <c r="S101" s="89"/>
      <c r="T101" s="89"/>
      <c r="U101" s="89"/>
      <c r="V101" s="89"/>
      <c r="Y101" s="89"/>
      <c r="AA101" s="89"/>
      <c r="AB101" s="89"/>
      <c r="AC101" s="89"/>
      <c r="AD101" s="89"/>
      <c r="AE101"/>
      <c r="AF101" s="89"/>
      <c r="AG101" s="89"/>
      <c r="AH101" s="89"/>
      <c r="AI101" s="89"/>
      <c r="AJ101" s="89"/>
      <c r="AK101" s="89"/>
      <c r="AL101" s="89"/>
      <c r="AM101" s="89"/>
      <c r="AN101" s="89"/>
      <c r="AO101" s="89"/>
      <c r="AP101" s="89"/>
      <c r="AQ101" s="89"/>
      <c r="AR101" s="89"/>
      <c r="AS101" s="89"/>
      <c r="AT101" s="89"/>
      <c r="AU101" s="89"/>
      <c r="AV101" s="89"/>
      <c r="AW101" s="89"/>
      <c r="AX101" s="89"/>
      <c r="AY101" s="89"/>
      <c r="AZ101" s="89"/>
      <c r="BA101" s="89"/>
      <c r="BB101" s="89"/>
      <c r="BC101" s="89"/>
      <c r="BD101" s="89"/>
      <c r="BE101" s="89"/>
      <c r="BF101" s="89"/>
      <c r="BG101" s="89"/>
      <c r="BH101" s="89"/>
      <c r="BI101" s="89"/>
      <c r="BJ101" s="89"/>
      <c r="BK101" s="89"/>
      <c r="BL101" s="89"/>
      <c r="BM101" s="89"/>
      <c r="BN101" s="89"/>
      <c r="BO101" s="89"/>
      <c r="BP101" s="89"/>
      <c r="BQ101" s="89"/>
      <c r="BR101" s="89"/>
      <c r="BS101" s="89"/>
      <c r="BT101" s="89"/>
      <c r="BU101" s="89"/>
      <c r="BV101" s="89"/>
      <c r="BW101" s="89"/>
      <c r="BX101" s="89"/>
      <c r="BY101" s="89"/>
      <c r="BZ101" s="89"/>
      <c r="CA101" s="89"/>
      <c r="CB101" s="89"/>
      <c r="CC101" s="89"/>
      <c r="CD101" s="89"/>
      <c r="CE101" s="89"/>
      <c r="CF101" s="89"/>
      <c r="CG101" s="89"/>
      <c r="CH101" s="89"/>
      <c r="CI101" s="89"/>
      <c r="CJ101" s="89"/>
      <c r="CK101" s="89"/>
      <c r="CL101" s="89"/>
      <c r="CM101" s="89"/>
      <c r="CN101" s="89"/>
      <c r="CO101" s="89"/>
      <c r="CP101" s="89"/>
      <c r="CQ101" s="89"/>
      <c r="CR101" s="89"/>
      <c r="CS101" s="89"/>
      <c r="CT101" s="89"/>
      <c r="CU101" s="89"/>
      <c r="CV101" s="89"/>
      <c r="CW101" s="89"/>
      <c r="CX101" s="89"/>
      <c r="CY101" s="89"/>
      <c r="CZ101" s="89"/>
      <c r="DA101" s="89"/>
      <c r="DB101" s="89"/>
      <c r="DC101" s="89"/>
      <c r="DD101" s="89"/>
      <c r="DE101" s="89"/>
      <c r="DF101" s="89"/>
      <c r="DG101" s="89"/>
      <c r="DH101" s="89"/>
      <c r="DI101" s="89"/>
      <c r="DJ101" s="89"/>
      <c r="DK101" s="89"/>
      <c r="DL101" s="89"/>
      <c r="DM101" s="89"/>
      <c r="DN101" s="89"/>
      <c r="DO101" s="89"/>
      <c r="DP101" s="89"/>
      <c r="DQ101" s="89"/>
      <c r="DR101" s="89"/>
      <c r="DS101" s="89"/>
      <c r="DT101" s="89"/>
      <c r="DU101" s="89"/>
      <c r="DV101" s="89"/>
      <c r="DW101" s="89"/>
      <c r="DX101" s="89"/>
      <c r="DY101" s="89"/>
      <c r="DZ101" s="89"/>
      <c r="EA101" s="89"/>
      <c r="EB101" s="89"/>
      <c r="EC101" s="89"/>
      <c r="ED101" s="89"/>
      <c r="EE101" s="89"/>
      <c r="EF101" s="89"/>
      <c r="EG101" s="89"/>
      <c r="EH101" s="89"/>
      <c r="EI101" s="89"/>
      <c r="EJ101" s="89"/>
      <c r="EK101" s="89"/>
      <c r="EL101" s="89"/>
      <c r="EM101" s="89"/>
      <c r="EN101" s="89"/>
      <c r="EO101" s="89"/>
      <c r="EP101" s="89"/>
      <c r="EQ101" s="89"/>
      <c r="ER101" s="89"/>
      <c r="ES101" s="89"/>
      <c r="ET101" s="89"/>
      <c r="EU101" s="89"/>
      <c r="EV101" s="89"/>
      <c r="EW101" s="89"/>
      <c r="EX101" s="89"/>
      <c r="EY101" s="89"/>
      <c r="EZ101" s="89"/>
      <c r="FA101" s="89"/>
      <c r="FB101" s="89"/>
      <c r="FC101" s="89"/>
      <c r="FD101" s="89"/>
      <c r="FE101" s="89"/>
      <c r="FF101" s="89"/>
      <c r="FG101" s="89"/>
      <c r="FH101" s="89"/>
      <c r="FI101" s="89"/>
      <c r="FJ101" s="89"/>
      <c r="FK101" s="89"/>
      <c r="FL101" s="89"/>
      <c r="FM101" s="89"/>
      <c r="FN101" s="89"/>
      <c r="FO101" s="89"/>
      <c r="FP101" s="89"/>
      <c r="FQ101" s="89"/>
      <c r="FR101" s="89"/>
      <c r="FS101" s="89"/>
      <c r="FT101" s="89"/>
      <c r="FU101" s="89"/>
      <c r="FV101" s="89"/>
      <c r="FW101" s="89"/>
      <c r="FX101" s="89"/>
      <c r="FY101" s="89"/>
      <c r="FZ101" s="89"/>
      <c r="GA101" s="89"/>
      <c r="GB101" s="89"/>
      <c r="GC101" s="89"/>
      <c r="GD101" s="89"/>
      <c r="GE101" s="89"/>
      <c r="GF101" s="89"/>
      <c r="GG101" s="89"/>
      <c r="GH101" s="89"/>
      <c r="GI101" s="89"/>
      <c r="GJ101" s="89"/>
      <c r="GK101" s="89"/>
      <c r="GL101" s="89"/>
      <c r="GM101" s="89"/>
      <c r="GN101" s="89"/>
      <c r="GO101" s="89"/>
      <c r="GP101" s="89"/>
      <c r="GQ101" s="89"/>
      <c r="GR101" s="89"/>
      <c r="GS101" s="89"/>
      <c r="GT101" s="89"/>
      <c r="GU101" s="89"/>
      <c r="GV101" s="89"/>
      <c r="GW101" s="89"/>
      <c r="GX101" s="89"/>
      <c r="GY101" s="89"/>
      <c r="GZ101" s="89"/>
      <c r="HA101" s="89"/>
      <c r="HB101" s="89"/>
      <c r="HC101" s="89"/>
      <c r="HD101" s="89"/>
      <c r="HE101" s="89"/>
      <c r="HF101" s="89"/>
      <c r="HG101" s="89"/>
      <c r="HH101" s="89"/>
      <c r="HI101" s="89"/>
      <c r="HJ101" s="89"/>
      <c r="HK101" s="89"/>
      <c r="HL101" s="89"/>
      <c r="HM101" s="89"/>
      <c r="HN101" s="89"/>
      <c r="HO101" s="89"/>
      <c r="HP101" s="89"/>
      <c r="HQ101" s="89"/>
      <c r="HR101" s="89"/>
      <c r="HS101" s="89"/>
      <c r="HT101" s="89"/>
      <c r="HU101" s="89"/>
      <c r="HV101" s="89"/>
      <c r="HW101" s="89"/>
      <c r="HX101" s="89"/>
      <c r="HY101" s="89"/>
      <c r="HZ101" s="89"/>
      <c r="IA101" s="89"/>
      <c r="IB101" s="89"/>
      <c r="IC101" s="89"/>
      <c r="ID101" s="89"/>
      <c r="IE101" s="89"/>
      <c r="IF101" s="89"/>
      <c r="IG101" s="89"/>
      <c r="IH101" s="89"/>
      <c r="II101" s="89"/>
      <c r="IJ101" s="89"/>
      <c r="IK101" s="89"/>
      <c r="IL101" s="89"/>
      <c r="IM101" s="89"/>
      <c r="IN101" s="89"/>
      <c r="IO101" s="89"/>
      <c r="IP101" s="89"/>
      <c r="IQ101" s="89"/>
      <c r="IR101" s="89"/>
      <c r="IS101" s="89"/>
      <c r="IT101" s="89"/>
      <c r="IU101" s="89"/>
      <c r="IV101" s="89"/>
      <c r="IW101" s="89"/>
      <c r="IX101" s="89"/>
      <c r="IY101" s="89"/>
      <c r="IZ101" s="89"/>
      <c r="JA101" s="89"/>
      <c r="JB101" s="89"/>
      <c r="JC101" s="89"/>
      <c r="JD101" s="89"/>
      <c r="JE101" s="89"/>
      <c r="JF101" s="89"/>
      <c r="JG101" s="89"/>
      <c r="JH101" s="89"/>
      <c r="JI101" s="89"/>
      <c r="JJ101" s="89"/>
      <c r="JK101" s="89"/>
      <c r="JL101" s="89"/>
      <c r="JM101" s="89"/>
      <c r="JN101" s="89"/>
      <c r="JO101" s="89"/>
      <c r="JP101" s="89"/>
      <c r="JQ101" s="89"/>
      <c r="JR101" s="89"/>
      <c r="JS101" s="89"/>
      <c r="JT101" s="89"/>
      <c r="JU101" s="89"/>
      <c r="JV101" s="89"/>
      <c r="JW101" s="89"/>
      <c r="JX101" s="89"/>
      <c r="JY101" s="89"/>
      <c r="JZ101" s="89"/>
      <c r="KA101" s="89"/>
      <c r="KB101" s="89"/>
      <c r="KC101" s="89"/>
      <c r="KD101" s="89"/>
      <c r="KE101" s="89"/>
      <c r="KF101" s="89"/>
      <c r="KG101" s="89"/>
      <c r="KH101" s="89"/>
      <c r="KI101" s="89"/>
      <c r="KJ101" s="89"/>
      <c r="KK101" s="89"/>
      <c r="KL101" s="89"/>
      <c r="KM101" s="89"/>
      <c r="KN101" s="89"/>
      <c r="KO101" s="89"/>
      <c r="KP101" s="89"/>
      <c r="KQ101" s="89"/>
      <c r="KR101" s="89"/>
      <c r="KS101" s="89"/>
      <c r="KT101" s="89"/>
      <c r="KU101" s="89"/>
      <c r="KV101" s="89"/>
      <c r="KW101" s="89"/>
      <c r="KX101" s="89"/>
      <c r="KY101" s="89"/>
      <c r="KZ101" s="89"/>
      <c r="LA101" s="89"/>
      <c r="LB101" s="89"/>
      <c r="LC101" s="89"/>
      <c r="LD101" s="89"/>
      <c r="LE101" s="89"/>
      <c r="LF101" s="89"/>
      <c r="LG101" s="89"/>
      <c r="LH101" s="89"/>
      <c r="LI101" s="89"/>
      <c r="LJ101" s="89"/>
      <c r="LK101" s="89"/>
      <c r="LL101" s="89"/>
      <c r="LM101" s="89"/>
      <c r="LN101" s="89"/>
      <c r="LO101" s="89"/>
      <c r="LP101" s="89"/>
      <c r="LQ101" s="89"/>
      <c r="LR101" s="89"/>
      <c r="LS101" s="89"/>
      <c r="LT101" s="89"/>
    </row>
    <row r="102" spans="1:332" s="29" customFormat="1" x14ac:dyDescent="0.35">
      <c r="A102" s="89"/>
      <c r="B102" s="90"/>
      <c r="C102" s="90"/>
      <c r="D102" s="91"/>
      <c r="E102" s="89"/>
      <c r="F102" s="89"/>
      <c r="G102" s="89"/>
      <c r="M102" s="85"/>
      <c r="N102" s="85"/>
      <c r="O102" s="91"/>
      <c r="P102" s="91"/>
      <c r="Q102" s="92"/>
      <c r="R102" s="92"/>
      <c r="S102" s="89"/>
      <c r="T102" s="89"/>
      <c r="U102" s="89"/>
      <c r="V102" s="89"/>
      <c r="Y102" s="89"/>
      <c r="AA102" s="89"/>
      <c r="AB102" s="89"/>
      <c r="AC102" s="89"/>
      <c r="AD102" s="89"/>
      <c r="AE102"/>
      <c r="AF102" s="89"/>
      <c r="AG102" s="89"/>
      <c r="AH102" s="89"/>
      <c r="AI102" s="89"/>
      <c r="AJ102" s="89"/>
      <c r="AK102" s="89"/>
      <c r="AL102" s="89"/>
      <c r="AM102" s="89"/>
      <c r="AN102" s="89"/>
      <c r="AO102" s="89"/>
      <c r="AP102" s="89"/>
      <c r="AQ102" s="89"/>
      <c r="AR102" s="89"/>
      <c r="AS102" s="89"/>
      <c r="AT102" s="89"/>
      <c r="AU102" s="89"/>
      <c r="AV102" s="89"/>
      <c r="AW102" s="89"/>
      <c r="AX102" s="89"/>
      <c r="AY102" s="89"/>
      <c r="AZ102" s="89"/>
      <c r="BA102" s="89"/>
      <c r="BB102" s="89"/>
      <c r="BC102" s="89"/>
      <c r="BD102" s="89"/>
      <c r="BE102" s="89"/>
      <c r="BF102" s="89"/>
      <c r="BG102" s="89"/>
      <c r="BH102" s="89"/>
      <c r="BI102" s="89"/>
      <c r="BJ102" s="89"/>
      <c r="BK102" s="89"/>
      <c r="BL102" s="89"/>
      <c r="BM102" s="89"/>
      <c r="BN102" s="89"/>
      <c r="BO102" s="89"/>
      <c r="BP102" s="89"/>
      <c r="BQ102" s="89"/>
      <c r="BR102" s="89"/>
      <c r="BS102" s="89"/>
      <c r="BT102" s="89"/>
      <c r="BU102" s="89"/>
      <c r="BV102" s="89"/>
      <c r="BW102" s="89"/>
      <c r="BX102" s="89"/>
      <c r="BY102" s="89"/>
      <c r="BZ102" s="89"/>
      <c r="CA102" s="89"/>
      <c r="CB102" s="89"/>
      <c r="CC102" s="89"/>
      <c r="CD102" s="89"/>
      <c r="CE102" s="89"/>
      <c r="CF102" s="89"/>
      <c r="CG102" s="89"/>
      <c r="CH102" s="89"/>
      <c r="CI102" s="89"/>
      <c r="CJ102" s="89"/>
      <c r="CK102" s="89"/>
      <c r="CL102" s="89"/>
      <c r="CM102" s="89"/>
      <c r="CN102" s="89"/>
      <c r="CO102" s="89"/>
      <c r="CP102" s="89"/>
      <c r="CQ102" s="89"/>
      <c r="CR102" s="89"/>
      <c r="CS102" s="89"/>
      <c r="CT102" s="89"/>
      <c r="CU102" s="89"/>
      <c r="CV102" s="89"/>
      <c r="CW102" s="89"/>
      <c r="CX102" s="89"/>
      <c r="CY102" s="89"/>
      <c r="CZ102" s="89"/>
      <c r="DA102" s="89"/>
      <c r="DB102" s="89"/>
      <c r="DC102" s="89"/>
      <c r="DD102" s="89"/>
      <c r="DE102" s="89"/>
      <c r="DF102" s="89"/>
      <c r="DG102" s="89"/>
      <c r="DH102" s="89"/>
      <c r="DI102" s="89"/>
      <c r="DJ102" s="89"/>
      <c r="DK102" s="89"/>
      <c r="DL102" s="89"/>
      <c r="DM102" s="89"/>
      <c r="DN102" s="89"/>
      <c r="DO102" s="89"/>
      <c r="DP102" s="89"/>
      <c r="DQ102" s="89"/>
      <c r="DR102" s="89"/>
      <c r="DS102" s="89"/>
      <c r="DT102" s="89"/>
      <c r="DU102" s="89"/>
      <c r="DV102" s="89"/>
      <c r="DW102" s="89"/>
      <c r="DX102" s="89"/>
      <c r="DY102" s="89"/>
      <c r="DZ102" s="89"/>
      <c r="EA102" s="89"/>
      <c r="EB102" s="89"/>
      <c r="EC102" s="89"/>
      <c r="ED102" s="89"/>
      <c r="EE102" s="89"/>
      <c r="EF102" s="89"/>
      <c r="EG102" s="89"/>
      <c r="EH102" s="89"/>
      <c r="EI102" s="89"/>
      <c r="EJ102" s="89"/>
      <c r="EK102" s="89"/>
      <c r="EL102" s="89"/>
      <c r="EM102" s="89"/>
      <c r="EN102" s="89"/>
      <c r="EO102" s="89"/>
      <c r="EP102" s="89"/>
      <c r="EQ102" s="89"/>
      <c r="ER102" s="89"/>
      <c r="ES102" s="89"/>
      <c r="ET102" s="89"/>
      <c r="EU102" s="89"/>
      <c r="EV102" s="89"/>
      <c r="EW102" s="89"/>
      <c r="EX102" s="89"/>
      <c r="EY102" s="89"/>
      <c r="EZ102" s="89"/>
      <c r="FA102" s="89"/>
      <c r="FB102" s="89"/>
      <c r="FC102" s="89"/>
      <c r="FD102" s="89"/>
      <c r="FE102" s="89"/>
      <c r="FF102" s="89"/>
      <c r="FG102" s="89"/>
      <c r="FH102" s="89"/>
      <c r="FI102" s="89"/>
      <c r="FJ102" s="89"/>
      <c r="FK102" s="89"/>
      <c r="FL102" s="89"/>
      <c r="FM102" s="89"/>
      <c r="FN102" s="89"/>
      <c r="FO102" s="89"/>
      <c r="FP102" s="89"/>
      <c r="FQ102" s="89"/>
      <c r="FR102" s="89"/>
      <c r="FS102" s="89"/>
      <c r="FT102" s="89"/>
      <c r="FU102" s="89"/>
      <c r="FV102" s="89"/>
      <c r="FW102" s="89"/>
      <c r="FX102" s="89"/>
      <c r="FY102" s="89"/>
      <c r="FZ102" s="89"/>
      <c r="GA102" s="89"/>
      <c r="GB102" s="89"/>
      <c r="GC102" s="89"/>
      <c r="GD102" s="89"/>
      <c r="GE102" s="89"/>
      <c r="GF102" s="89"/>
      <c r="GG102" s="89"/>
      <c r="GH102" s="89"/>
      <c r="GI102" s="89"/>
      <c r="GJ102" s="89"/>
      <c r="GK102" s="89"/>
      <c r="GL102" s="89"/>
      <c r="GM102" s="89"/>
      <c r="GN102" s="89"/>
      <c r="GO102" s="89"/>
      <c r="GP102" s="89"/>
      <c r="GQ102" s="89"/>
      <c r="GR102" s="89"/>
      <c r="GS102" s="89"/>
      <c r="GT102" s="89"/>
      <c r="GU102" s="89"/>
      <c r="GV102" s="89"/>
      <c r="GW102" s="89"/>
      <c r="GX102" s="89"/>
      <c r="GY102" s="89"/>
      <c r="GZ102" s="89"/>
      <c r="HA102" s="89"/>
      <c r="HB102" s="89"/>
      <c r="HC102" s="89"/>
      <c r="HD102" s="89"/>
      <c r="HE102" s="89"/>
      <c r="HF102" s="89"/>
      <c r="HG102" s="89"/>
      <c r="HH102" s="89"/>
      <c r="HI102" s="89"/>
      <c r="HJ102" s="89"/>
      <c r="HK102" s="89"/>
      <c r="HL102" s="89"/>
      <c r="HM102" s="89"/>
      <c r="HN102" s="89"/>
      <c r="HO102" s="89"/>
      <c r="HP102" s="89"/>
      <c r="HQ102" s="89"/>
      <c r="HR102" s="89"/>
      <c r="HS102" s="89"/>
      <c r="HT102" s="89"/>
      <c r="HU102" s="89"/>
      <c r="HV102" s="89"/>
      <c r="HW102" s="89"/>
      <c r="HX102" s="89"/>
      <c r="HY102" s="89"/>
      <c r="HZ102" s="89"/>
      <c r="IA102" s="89"/>
      <c r="IB102" s="89"/>
      <c r="IC102" s="89"/>
      <c r="ID102" s="89"/>
      <c r="IE102" s="89"/>
      <c r="IF102" s="89"/>
      <c r="IG102" s="89"/>
      <c r="IH102" s="89"/>
      <c r="II102" s="89"/>
      <c r="IJ102" s="89"/>
      <c r="IK102" s="89"/>
      <c r="IL102" s="89"/>
      <c r="IM102" s="89"/>
      <c r="IN102" s="89"/>
      <c r="IO102" s="89"/>
      <c r="IP102" s="89"/>
      <c r="IQ102" s="89"/>
      <c r="IR102" s="89"/>
      <c r="IS102" s="89"/>
      <c r="IT102" s="89"/>
      <c r="IU102" s="89"/>
      <c r="IV102" s="89"/>
      <c r="IW102" s="89"/>
      <c r="IX102" s="89"/>
      <c r="IY102" s="89"/>
      <c r="IZ102" s="89"/>
      <c r="JA102" s="89"/>
      <c r="JB102" s="89"/>
      <c r="JC102" s="89"/>
      <c r="JD102" s="89"/>
      <c r="JE102" s="89"/>
      <c r="JF102" s="89"/>
      <c r="JG102" s="89"/>
      <c r="JH102" s="89"/>
      <c r="JI102" s="89"/>
      <c r="JJ102" s="89"/>
      <c r="JK102" s="89"/>
      <c r="JL102" s="89"/>
      <c r="JM102" s="89"/>
      <c r="JN102" s="89"/>
      <c r="JO102" s="89"/>
      <c r="JP102" s="89"/>
      <c r="JQ102" s="89"/>
      <c r="JR102" s="89"/>
      <c r="JS102" s="89"/>
      <c r="JT102" s="89"/>
      <c r="JU102" s="89"/>
      <c r="JV102" s="89"/>
      <c r="JW102" s="89"/>
      <c r="JX102" s="89"/>
      <c r="JY102" s="89"/>
      <c r="JZ102" s="89"/>
      <c r="KA102" s="89"/>
      <c r="KB102" s="89"/>
      <c r="KC102" s="89"/>
      <c r="KD102" s="89"/>
      <c r="KE102" s="89"/>
      <c r="KF102" s="89"/>
      <c r="KG102" s="89"/>
      <c r="KH102" s="89"/>
      <c r="KI102" s="89"/>
      <c r="KJ102" s="89"/>
      <c r="KK102" s="89"/>
      <c r="KL102" s="89"/>
      <c r="KM102" s="89"/>
      <c r="KN102" s="89"/>
      <c r="KO102" s="89"/>
      <c r="KP102" s="89"/>
      <c r="KQ102" s="89"/>
      <c r="KR102" s="89"/>
      <c r="KS102" s="89"/>
      <c r="KT102" s="89"/>
      <c r="KU102" s="89"/>
      <c r="KV102" s="89"/>
      <c r="KW102" s="89"/>
      <c r="KX102" s="89"/>
      <c r="KY102" s="89"/>
      <c r="KZ102" s="89"/>
      <c r="LA102" s="89"/>
      <c r="LB102" s="89"/>
      <c r="LC102" s="89"/>
      <c r="LD102" s="89"/>
      <c r="LE102" s="89"/>
      <c r="LF102" s="89"/>
      <c r="LG102" s="89"/>
      <c r="LH102" s="89"/>
      <c r="LI102" s="89"/>
      <c r="LJ102" s="89"/>
      <c r="LK102" s="89"/>
      <c r="LL102" s="89"/>
      <c r="LM102" s="89"/>
      <c r="LN102" s="89"/>
      <c r="LO102" s="89"/>
      <c r="LP102" s="89"/>
      <c r="LQ102" s="89"/>
      <c r="LR102" s="89"/>
      <c r="LS102" s="89"/>
      <c r="LT102" s="89"/>
    </row>
    <row r="103" spans="1:332" s="29" customFormat="1" x14ac:dyDescent="0.35">
      <c r="A103" s="89"/>
      <c r="B103" s="90"/>
      <c r="C103" s="90"/>
      <c r="D103" s="91"/>
      <c r="E103" s="89"/>
      <c r="F103" s="89"/>
      <c r="G103" s="89"/>
      <c r="M103" s="85"/>
      <c r="N103" s="85"/>
      <c r="O103" s="91"/>
      <c r="P103" s="91"/>
      <c r="Q103" s="92"/>
      <c r="R103" s="92"/>
      <c r="S103" s="89"/>
      <c r="T103" s="89"/>
      <c r="U103" s="89"/>
      <c r="V103" s="89"/>
      <c r="Y103" s="89"/>
      <c r="AA103" s="89"/>
      <c r="AB103" s="89"/>
      <c r="AC103" s="89"/>
      <c r="AD103" s="89"/>
      <c r="AE103"/>
      <c r="AF103" s="89"/>
      <c r="AG103" s="89"/>
      <c r="AH103" s="89"/>
      <c r="AI103" s="89"/>
      <c r="AJ103" s="89"/>
      <c r="AK103" s="89"/>
      <c r="AL103" s="89"/>
      <c r="AM103" s="89"/>
      <c r="AN103" s="89"/>
      <c r="AO103" s="89"/>
      <c r="AP103" s="89"/>
      <c r="AQ103" s="89"/>
      <c r="AR103" s="89"/>
      <c r="AS103" s="89"/>
      <c r="AT103" s="89"/>
      <c r="AU103" s="89"/>
      <c r="AV103" s="89"/>
      <c r="AW103" s="89"/>
      <c r="AX103" s="89"/>
      <c r="AY103" s="89"/>
      <c r="AZ103" s="89"/>
      <c r="BA103" s="89"/>
      <c r="BB103" s="89"/>
      <c r="BC103" s="89"/>
      <c r="BD103" s="89"/>
      <c r="BE103" s="89"/>
      <c r="BF103" s="89"/>
      <c r="BG103" s="89"/>
      <c r="BH103" s="89"/>
      <c r="BI103" s="89"/>
      <c r="BJ103" s="89"/>
      <c r="BK103" s="89"/>
      <c r="BL103" s="89"/>
      <c r="BM103" s="89"/>
      <c r="BN103" s="89"/>
      <c r="BO103" s="89"/>
      <c r="BP103" s="89"/>
      <c r="BQ103" s="89"/>
      <c r="BR103" s="89"/>
      <c r="BS103" s="89"/>
      <c r="BT103" s="89"/>
      <c r="BU103" s="89"/>
      <c r="BV103" s="89"/>
      <c r="BW103" s="89"/>
      <c r="BX103" s="89"/>
      <c r="BY103" s="89"/>
      <c r="BZ103" s="89"/>
      <c r="CA103" s="89"/>
      <c r="CB103" s="89"/>
      <c r="CC103" s="89"/>
      <c r="CD103" s="89"/>
      <c r="CE103" s="89"/>
      <c r="CF103" s="89"/>
      <c r="CG103" s="89"/>
      <c r="CH103" s="89"/>
      <c r="CI103" s="89"/>
      <c r="CJ103" s="89"/>
      <c r="CK103" s="89"/>
      <c r="CL103" s="89"/>
      <c r="CM103" s="89"/>
      <c r="CN103" s="89"/>
      <c r="CO103" s="89"/>
      <c r="CP103" s="89"/>
      <c r="CQ103" s="89"/>
      <c r="CR103" s="89"/>
      <c r="CS103" s="89"/>
      <c r="CT103" s="89"/>
      <c r="CU103" s="89"/>
      <c r="CV103" s="89"/>
      <c r="CW103" s="89"/>
      <c r="CX103" s="89"/>
      <c r="CY103" s="89"/>
      <c r="CZ103" s="89"/>
      <c r="DA103" s="89"/>
      <c r="DB103" s="89"/>
      <c r="DC103" s="89"/>
      <c r="DD103" s="89"/>
      <c r="DE103" s="89"/>
      <c r="DF103" s="89"/>
      <c r="DG103" s="89"/>
      <c r="DH103" s="89"/>
      <c r="DI103" s="89"/>
      <c r="DJ103" s="89"/>
      <c r="DK103" s="89"/>
      <c r="DL103" s="89"/>
      <c r="DM103" s="89"/>
      <c r="DN103" s="89"/>
      <c r="DO103" s="89"/>
      <c r="DP103" s="89"/>
      <c r="DQ103" s="89"/>
      <c r="DR103" s="89"/>
      <c r="DS103" s="89"/>
      <c r="DT103" s="89"/>
      <c r="DU103" s="89"/>
      <c r="DV103" s="89"/>
      <c r="DW103" s="89"/>
      <c r="DX103" s="89"/>
      <c r="DY103" s="89"/>
      <c r="DZ103" s="89"/>
      <c r="EA103" s="89"/>
      <c r="EB103" s="89"/>
      <c r="EC103" s="89"/>
      <c r="ED103" s="89"/>
      <c r="EE103" s="89"/>
      <c r="EF103" s="89"/>
      <c r="EG103" s="89"/>
      <c r="EH103" s="89"/>
      <c r="EI103" s="89"/>
      <c r="EJ103" s="89"/>
      <c r="EK103" s="89"/>
      <c r="EL103" s="89"/>
      <c r="EM103" s="89"/>
      <c r="EN103" s="89"/>
      <c r="EO103" s="89"/>
      <c r="EP103" s="89"/>
      <c r="EQ103" s="89"/>
      <c r="ER103" s="89"/>
      <c r="ES103" s="89"/>
      <c r="ET103" s="89"/>
      <c r="EU103" s="89"/>
      <c r="EV103" s="89"/>
      <c r="EW103" s="89"/>
      <c r="EX103" s="89"/>
      <c r="EY103" s="89"/>
      <c r="EZ103" s="89"/>
      <c r="FA103" s="89"/>
      <c r="FB103" s="89"/>
      <c r="FC103" s="89"/>
      <c r="FD103" s="89"/>
      <c r="FE103" s="89"/>
      <c r="FF103" s="89"/>
      <c r="FG103" s="89"/>
      <c r="FH103" s="89"/>
      <c r="FI103" s="89"/>
      <c r="FJ103" s="89"/>
      <c r="FK103" s="89"/>
      <c r="FL103" s="89"/>
      <c r="FM103" s="89"/>
      <c r="FN103" s="89"/>
      <c r="FO103" s="89"/>
      <c r="FP103" s="89"/>
      <c r="FQ103" s="89"/>
      <c r="FR103" s="89"/>
      <c r="FS103" s="89"/>
      <c r="FT103" s="89"/>
      <c r="FU103" s="89"/>
      <c r="FV103" s="89"/>
      <c r="FW103" s="89"/>
      <c r="FX103" s="89"/>
      <c r="FY103" s="89"/>
      <c r="FZ103" s="89"/>
      <c r="GA103" s="89"/>
      <c r="GB103" s="89"/>
      <c r="GC103" s="89"/>
      <c r="GD103" s="89"/>
      <c r="GE103" s="89"/>
      <c r="GF103" s="89"/>
      <c r="GG103" s="89"/>
      <c r="GH103" s="89"/>
      <c r="GI103" s="89"/>
      <c r="GJ103" s="89"/>
      <c r="GK103" s="89"/>
      <c r="GL103" s="89"/>
      <c r="GM103" s="89"/>
      <c r="GN103" s="89"/>
      <c r="GO103" s="89"/>
      <c r="GP103" s="89"/>
      <c r="GQ103" s="89"/>
      <c r="GR103" s="89"/>
      <c r="GS103" s="89"/>
      <c r="GT103" s="89"/>
      <c r="GU103" s="89"/>
      <c r="GV103" s="89"/>
      <c r="GW103" s="89"/>
      <c r="GX103" s="89"/>
      <c r="GY103" s="89"/>
      <c r="GZ103" s="89"/>
      <c r="HA103" s="89"/>
      <c r="HB103" s="89"/>
      <c r="HC103" s="89"/>
      <c r="HD103" s="89"/>
      <c r="HE103" s="89"/>
      <c r="HF103" s="89"/>
      <c r="HG103" s="89"/>
      <c r="HH103" s="89"/>
      <c r="HI103" s="89"/>
      <c r="HJ103" s="89"/>
      <c r="HK103" s="89"/>
      <c r="HL103" s="89"/>
      <c r="HM103" s="89"/>
      <c r="HN103" s="89"/>
      <c r="HO103" s="89"/>
      <c r="HP103" s="89"/>
      <c r="HQ103" s="89"/>
      <c r="HR103" s="89"/>
      <c r="HS103" s="89"/>
      <c r="HT103" s="89"/>
      <c r="HU103" s="89"/>
      <c r="HV103" s="89"/>
      <c r="HW103" s="89"/>
      <c r="HX103" s="89"/>
      <c r="HY103" s="89"/>
      <c r="HZ103" s="89"/>
      <c r="IA103" s="89"/>
      <c r="IB103" s="89"/>
      <c r="IC103" s="89"/>
      <c r="ID103" s="89"/>
      <c r="IE103" s="89"/>
      <c r="IF103" s="89"/>
      <c r="IG103" s="89"/>
      <c r="IH103" s="89"/>
      <c r="II103" s="89"/>
      <c r="IJ103" s="89"/>
      <c r="IK103" s="89"/>
      <c r="IL103" s="89"/>
      <c r="IM103" s="89"/>
      <c r="IN103" s="89"/>
      <c r="IO103" s="89"/>
      <c r="IP103" s="89"/>
      <c r="IQ103" s="89"/>
      <c r="IR103" s="89"/>
      <c r="IS103" s="89"/>
      <c r="IT103" s="89"/>
      <c r="IU103" s="89"/>
      <c r="IV103" s="89"/>
      <c r="IW103" s="89"/>
      <c r="IX103" s="89"/>
      <c r="IY103" s="89"/>
      <c r="IZ103" s="89"/>
      <c r="JA103" s="89"/>
      <c r="JB103" s="89"/>
      <c r="JC103" s="89"/>
      <c r="JD103" s="89"/>
      <c r="JE103" s="89"/>
      <c r="JF103" s="89"/>
      <c r="JG103" s="89"/>
      <c r="JH103" s="89"/>
      <c r="JI103" s="89"/>
      <c r="JJ103" s="89"/>
      <c r="JK103" s="89"/>
      <c r="JL103" s="89"/>
      <c r="JM103" s="89"/>
      <c r="JN103" s="89"/>
      <c r="JO103" s="89"/>
      <c r="JP103" s="89"/>
      <c r="JQ103" s="89"/>
      <c r="JR103" s="89"/>
      <c r="JS103" s="89"/>
      <c r="JT103" s="89"/>
      <c r="JU103" s="89"/>
      <c r="JV103" s="89"/>
      <c r="JW103" s="89"/>
      <c r="JX103" s="89"/>
      <c r="JY103" s="89"/>
      <c r="JZ103" s="89"/>
      <c r="KA103" s="89"/>
      <c r="KB103" s="89"/>
      <c r="KC103" s="89"/>
      <c r="KD103" s="89"/>
      <c r="KE103" s="89"/>
      <c r="KF103" s="89"/>
      <c r="KG103" s="89"/>
      <c r="KH103" s="89"/>
      <c r="KI103" s="89"/>
      <c r="KJ103" s="89"/>
      <c r="KK103" s="89"/>
      <c r="KL103" s="89"/>
      <c r="KM103" s="89"/>
      <c r="KN103" s="89"/>
      <c r="KO103" s="89"/>
      <c r="KP103" s="89"/>
      <c r="KQ103" s="89"/>
      <c r="KR103" s="89"/>
      <c r="KS103" s="89"/>
      <c r="KT103" s="89"/>
      <c r="KU103" s="89"/>
      <c r="KV103" s="89"/>
      <c r="KW103" s="89"/>
      <c r="KX103" s="89"/>
      <c r="KY103" s="89"/>
      <c r="KZ103" s="89"/>
      <c r="LA103" s="89"/>
      <c r="LB103" s="89"/>
      <c r="LC103" s="89"/>
      <c r="LD103" s="89"/>
      <c r="LE103" s="89"/>
      <c r="LF103" s="89"/>
      <c r="LG103" s="89"/>
      <c r="LH103" s="89"/>
      <c r="LI103" s="89"/>
      <c r="LJ103" s="89"/>
      <c r="LK103" s="89"/>
      <c r="LL103" s="89"/>
      <c r="LM103" s="89"/>
      <c r="LN103" s="89"/>
      <c r="LO103" s="89"/>
      <c r="LP103" s="89"/>
      <c r="LQ103" s="89"/>
      <c r="LR103" s="89"/>
      <c r="LS103" s="89"/>
      <c r="LT103" s="89"/>
    </row>
    <row r="104" spans="1:332" s="29" customFormat="1" x14ac:dyDescent="0.35">
      <c r="A104" s="89"/>
      <c r="B104" s="90"/>
      <c r="C104" s="90"/>
      <c r="D104" s="91"/>
      <c r="E104" s="89"/>
      <c r="F104" s="89"/>
      <c r="G104" s="89"/>
      <c r="M104" s="85"/>
      <c r="N104" s="85"/>
      <c r="O104" s="91"/>
      <c r="P104" s="91"/>
      <c r="Q104" s="92"/>
      <c r="R104" s="92"/>
      <c r="S104" s="89"/>
      <c r="T104" s="89"/>
      <c r="U104" s="89"/>
      <c r="V104" s="89"/>
      <c r="Y104" s="89"/>
      <c r="AA104" s="89"/>
      <c r="AB104" s="89"/>
      <c r="AC104" s="89"/>
      <c r="AD104" s="89"/>
      <c r="AE104"/>
      <c r="AF104" s="89"/>
      <c r="AG104" s="89"/>
      <c r="AH104" s="89"/>
      <c r="AI104" s="89"/>
      <c r="AJ104" s="89"/>
      <c r="AK104" s="89"/>
      <c r="AL104" s="89"/>
      <c r="AM104" s="89"/>
      <c r="AN104" s="89"/>
      <c r="AO104" s="89"/>
      <c r="AP104" s="89"/>
      <c r="AQ104" s="89"/>
      <c r="AR104" s="89"/>
      <c r="AS104" s="89"/>
      <c r="AT104" s="89"/>
      <c r="AU104" s="89"/>
      <c r="AV104" s="89"/>
      <c r="AW104" s="89"/>
      <c r="AX104" s="89"/>
      <c r="AY104" s="89"/>
      <c r="AZ104" s="89"/>
      <c r="BA104" s="89"/>
      <c r="BB104" s="89"/>
      <c r="BC104" s="89"/>
      <c r="BD104" s="89"/>
      <c r="BE104" s="89"/>
      <c r="BF104" s="89"/>
      <c r="BG104" s="89"/>
      <c r="BH104" s="89"/>
      <c r="BI104" s="89"/>
      <c r="BJ104" s="89"/>
      <c r="BK104" s="89"/>
      <c r="BL104" s="89"/>
      <c r="BM104" s="89"/>
      <c r="BN104" s="89"/>
      <c r="BO104" s="89"/>
      <c r="BP104" s="89"/>
      <c r="BQ104" s="89"/>
      <c r="BR104" s="89"/>
      <c r="BS104" s="89"/>
      <c r="BT104" s="89"/>
      <c r="BU104" s="89"/>
      <c r="BV104" s="89"/>
      <c r="BW104" s="89"/>
      <c r="BX104" s="89"/>
      <c r="BY104" s="89"/>
      <c r="BZ104" s="89"/>
      <c r="CA104" s="89"/>
      <c r="CB104" s="89"/>
      <c r="CC104" s="89"/>
      <c r="CD104" s="89"/>
      <c r="CE104" s="89"/>
      <c r="CF104" s="89"/>
      <c r="CG104" s="89"/>
      <c r="CH104" s="89"/>
      <c r="CI104" s="89"/>
      <c r="CJ104" s="89"/>
      <c r="CK104" s="89"/>
      <c r="CL104" s="89"/>
      <c r="CM104" s="89"/>
      <c r="CN104" s="89"/>
      <c r="CO104" s="89"/>
      <c r="CP104" s="89"/>
      <c r="CQ104" s="89"/>
      <c r="CR104" s="89"/>
      <c r="CS104" s="89"/>
      <c r="CT104" s="89"/>
      <c r="CU104" s="89"/>
      <c r="CV104" s="89"/>
      <c r="CW104" s="89"/>
      <c r="CX104" s="89"/>
      <c r="CY104" s="89"/>
      <c r="CZ104" s="89"/>
      <c r="DA104" s="89"/>
      <c r="DB104" s="89"/>
      <c r="DC104" s="89"/>
      <c r="DD104" s="89"/>
      <c r="DE104" s="89"/>
      <c r="DF104" s="89"/>
      <c r="DG104" s="89"/>
      <c r="DH104" s="89"/>
      <c r="DI104" s="89"/>
      <c r="DJ104" s="89"/>
      <c r="DK104" s="89"/>
      <c r="DL104" s="89"/>
      <c r="DM104" s="89"/>
      <c r="DN104" s="89"/>
      <c r="DO104" s="89"/>
      <c r="DP104" s="89"/>
      <c r="DQ104" s="89"/>
      <c r="DR104" s="89"/>
      <c r="DS104" s="89"/>
      <c r="DT104" s="89"/>
      <c r="DU104" s="89"/>
      <c r="DV104" s="89"/>
      <c r="DW104" s="89"/>
      <c r="DX104" s="89"/>
      <c r="DY104" s="89"/>
      <c r="DZ104" s="89"/>
      <c r="EA104" s="89"/>
      <c r="EB104" s="89"/>
      <c r="EC104" s="89"/>
      <c r="ED104" s="89"/>
      <c r="EE104" s="89"/>
      <c r="EF104" s="89"/>
      <c r="EG104" s="89"/>
      <c r="EH104" s="89"/>
      <c r="EI104" s="89"/>
      <c r="EJ104" s="89"/>
      <c r="EK104" s="89"/>
      <c r="EL104" s="89"/>
      <c r="EM104" s="89"/>
      <c r="EN104" s="89"/>
      <c r="EO104" s="89"/>
      <c r="EP104" s="89"/>
      <c r="EQ104" s="89"/>
      <c r="ER104" s="89"/>
      <c r="ES104" s="89"/>
      <c r="ET104" s="89"/>
      <c r="EU104" s="89"/>
      <c r="EV104" s="89"/>
      <c r="EW104" s="89"/>
      <c r="EX104" s="89"/>
      <c r="EY104" s="89"/>
      <c r="EZ104" s="89"/>
      <c r="FA104" s="89"/>
      <c r="FB104" s="89"/>
      <c r="FC104" s="89"/>
      <c r="FD104" s="89"/>
      <c r="FE104" s="89"/>
      <c r="FF104" s="89"/>
      <c r="FG104" s="89"/>
      <c r="FH104" s="89"/>
      <c r="FI104" s="89"/>
      <c r="FJ104" s="89"/>
      <c r="FK104" s="89"/>
      <c r="FL104" s="89"/>
      <c r="FM104" s="89"/>
      <c r="FN104" s="89"/>
      <c r="FO104" s="89"/>
      <c r="FP104" s="89"/>
      <c r="FQ104" s="89"/>
      <c r="FR104" s="89"/>
      <c r="FS104" s="89"/>
      <c r="FT104" s="89"/>
      <c r="FU104" s="89"/>
      <c r="FV104" s="89"/>
      <c r="FW104" s="89"/>
      <c r="FX104" s="89"/>
      <c r="FY104" s="89"/>
      <c r="FZ104" s="89"/>
      <c r="GA104" s="89"/>
      <c r="GB104" s="89"/>
      <c r="GC104" s="89"/>
      <c r="GD104" s="89"/>
      <c r="GE104" s="89"/>
      <c r="GF104" s="89"/>
      <c r="GG104" s="89"/>
      <c r="GH104" s="89"/>
      <c r="GI104" s="89"/>
      <c r="GJ104" s="89"/>
      <c r="GK104" s="89"/>
      <c r="GL104" s="89"/>
      <c r="GM104" s="89"/>
      <c r="GN104" s="89"/>
      <c r="GO104" s="89"/>
      <c r="GP104" s="89"/>
      <c r="GQ104" s="89"/>
      <c r="GR104" s="89"/>
      <c r="GS104" s="89"/>
      <c r="GT104" s="89"/>
      <c r="GU104" s="89"/>
      <c r="GV104" s="89"/>
      <c r="GW104" s="89"/>
      <c r="GX104" s="89"/>
      <c r="GY104" s="89"/>
      <c r="GZ104" s="89"/>
      <c r="HA104" s="89"/>
      <c r="HB104" s="89"/>
      <c r="HC104" s="89"/>
      <c r="HD104" s="89"/>
      <c r="HE104" s="89"/>
      <c r="HF104" s="89"/>
      <c r="HG104" s="89"/>
      <c r="HH104" s="89"/>
      <c r="HI104" s="89"/>
      <c r="HJ104" s="89"/>
      <c r="HK104" s="89"/>
      <c r="HL104" s="89"/>
      <c r="HM104" s="89"/>
      <c r="HN104" s="89"/>
      <c r="HO104" s="89"/>
      <c r="HP104" s="89"/>
      <c r="HQ104" s="89"/>
      <c r="HR104" s="89"/>
      <c r="HS104" s="89"/>
      <c r="HT104" s="89"/>
      <c r="HU104" s="89"/>
      <c r="HV104" s="89"/>
      <c r="HW104" s="89"/>
      <c r="HX104" s="89"/>
      <c r="HY104" s="89"/>
      <c r="HZ104" s="89"/>
      <c r="IA104" s="89"/>
      <c r="IB104" s="89"/>
      <c r="IC104" s="89"/>
      <c r="ID104" s="89"/>
      <c r="IE104" s="89"/>
      <c r="IF104" s="89"/>
      <c r="IG104" s="89"/>
      <c r="IH104" s="89"/>
      <c r="II104" s="89"/>
      <c r="IJ104" s="89"/>
      <c r="IK104" s="89"/>
      <c r="IL104" s="89"/>
      <c r="IM104" s="89"/>
      <c r="IN104" s="89"/>
      <c r="IO104" s="89"/>
      <c r="IP104" s="89"/>
      <c r="IQ104" s="89"/>
      <c r="IR104" s="89"/>
      <c r="IS104" s="89"/>
      <c r="IT104" s="89"/>
      <c r="IU104" s="89"/>
      <c r="IV104" s="89"/>
      <c r="IW104" s="89"/>
      <c r="IX104" s="89"/>
      <c r="IY104" s="89"/>
      <c r="IZ104" s="89"/>
      <c r="JA104" s="89"/>
      <c r="JB104" s="89"/>
      <c r="JC104" s="89"/>
      <c r="JD104" s="89"/>
      <c r="JE104" s="89"/>
      <c r="JF104" s="89"/>
      <c r="JG104" s="89"/>
      <c r="JH104" s="89"/>
      <c r="JI104" s="89"/>
      <c r="JJ104" s="89"/>
      <c r="JK104" s="89"/>
      <c r="JL104" s="89"/>
      <c r="JM104" s="89"/>
      <c r="JN104" s="89"/>
      <c r="JO104" s="89"/>
      <c r="JP104" s="89"/>
      <c r="JQ104" s="89"/>
      <c r="JR104" s="89"/>
      <c r="JS104" s="89"/>
      <c r="JT104" s="89"/>
      <c r="JU104" s="89"/>
      <c r="JV104" s="89"/>
      <c r="JW104" s="89"/>
      <c r="JX104" s="89"/>
      <c r="JY104" s="89"/>
      <c r="JZ104" s="89"/>
      <c r="KA104" s="89"/>
      <c r="KB104" s="89"/>
      <c r="KC104" s="89"/>
      <c r="KD104" s="89"/>
      <c r="KE104" s="89"/>
      <c r="KF104" s="89"/>
      <c r="KG104" s="89"/>
      <c r="KH104" s="89"/>
      <c r="KI104" s="89"/>
      <c r="KJ104" s="89"/>
      <c r="KK104" s="89"/>
      <c r="KL104" s="89"/>
      <c r="KM104" s="89"/>
      <c r="KN104" s="89"/>
      <c r="KO104" s="89"/>
      <c r="KP104" s="89"/>
      <c r="KQ104" s="89"/>
      <c r="KR104" s="89"/>
      <c r="KS104" s="89"/>
      <c r="KT104" s="89"/>
      <c r="KU104" s="89"/>
      <c r="KV104" s="89"/>
      <c r="KW104" s="89"/>
      <c r="KX104" s="89"/>
      <c r="KY104" s="89"/>
      <c r="KZ104" s="89"/>
      <c r="LA104" s="89"/>
      <c r="LB104" s="89"/>
      <c r="LC104" s="89"/>
      <c r="LD104" s="89"/>
      <c r="LE104" s="89"/>
      <c r="LF104" s="89"/>
      <c r="LG104" s="89"/>
      <c r="LH104" s="89"/>
      <c r="LI104" s="89"/>
      <c r="LJ104" s="89"/>
      <c r="LK104" s="89"/>
      <c r="LL104" s="89"/>
      <c r="LM104" s="89"/>
      <c r="LN104" s="89"/>
      <c r="LO104" s="89"/>
      <c r="LP104" s="89"/>
      <c r="LQ104" s="89"/>
      <c r="LR104" s="89"/>
      <c r="LS104" s="89"/>
      <c r="LT104" s="89"/>
    </row>
    <row r="105" spans="1:332" s="29" customFormat="1" x14ac:dyDescent="0.35">
      <c r="A105" s="89"/>
      <c r="B105" s="90"/>
      <c r="C105" s="90"/>
      <c r="D105" s="91"/>
      <c r="E105" s="89"/>
      <c r="F105" s="89"/>
      <c r="G105" s="89"/>
      <c r="M105" s="85"/>
      <c r="N105" s="85"/>
      <c r="O105" s="91"/>
      <c r="P105" s="91"/>
      <c r="Q105" s="92"/>
      <c r="R105" s="92"/>
      <c r="S105" s="89"/>
      <c r="T105" s="89"/>
      <c r="U105" s="89"/>
      <c r="V105" s="89"/>
      <c r="Y105" s="89"/>
      <c r="AA105" s="89"/>
      <c r="AB105" s="89"/>
      <c r="AC105" s="89"/>
      <c r="AD105" s="89"/>
      <c r="AE105"/>
      <c r="AF105" s="89"/>
      <c r="AG105" s="89"/>
      <c r="AH105" s="89"/>
      <c r="AI105" s="89"/>
      <c r="AJ105" s="89"/>
      <c r="AK105" s="89"/>
      <c r="AL105" s="89"/>
      <c r="AM105" s="89"/>
      <c r="AN105" s="89"/>
      <c r="AO105" s="89"/>
      <c r="AP105" s="89"/>
      <c r="AQ105" s="89"/>
      <c r="AR105" s="89"/>
      <c r="AS105" s="89"/>
      <c r="AT105" s="89"/>
      <c r="AU105" s="89"/>
      <c r="AV105" s="89"/>
      <c r="AW105" s="89"/>
      <c r="AX105" s="89"/>
      <c r="AY105" s="89"/>
      <c r="AZ105" s="89"/>
      <c r="BA105" s="89"/>
      <c r="BB105" s="89"/>
      <c r="BC105" s="89"/>
      <c r="BD105" s="89"/>
      <c r="BE105" s="89"/>
      <c r="BF105" s="89"/>
      <c r="BG105" s="89"/>
      <c r="BH105" s="89"/>
      <c r="BI105" s="89"/>
      <c r="BJ105" s="89"/>
      <c r="BK105" s="89"/>
      <c r="BL105" s="89"/>
      <c r="BM105" s="89"/>
      <c r="BN105" s="89"/>
      <c r="BO105" s="89"/>
      <c r="BP105" s="89"/>
      <c r="BQ105" s="89"/>
      <c r="BR105" s="89"/>
      <c r="BS105" s="89"/>
      <c r="BT105" s="89"/>
      <c r="BU105" s="89"/>
      <c r="BV105" s="89"/>
      <c r="BW105" s="89"/>
      <c r="BX105" s="89"/>
      <c r="BY105" s="89"/>
      <c r="BZ105" s="89"/>
      <c r="CA105" s="89"/>
      <c r="CB105" s="89"/>
      <c r="CC105" s="89"/>
      <c r="CD105" s="89"/>
      <c r="CE105" s="89"/>
      <c r="CF105" s="89"/>
      <c r="CG105" s="89"/>
      <c r="CH105" s="89"/>
      <c r="CI105" s="89"/>
      <c r="CJ105" s="89"/>
      <c r="CK105" s="89"/>
      <c r="CL105" s="89"/>
      <c r="CM105" s="89"/>
      <c r="CN105" s="89"/>
      <c r="CO105" s="89"/>
      <c r="CP105" s="89"/>
      <c r="CQ105" s="89"/>
      <c r="CR105" s="89"/>
      <c r="CS105" s="89"/>
      <c r="CT105" s="89"/>
      <c r="CU105" s="89"/>
      <c r="CV105" s="89"/>
      <c r="CW105" s="89"/>
      <c r="CX105" s="89"/>
      <c r="CY105" s="89"/>
      <c r="CZ105" s="89"/>
      <c r="DA105" s="89"/>
      <c r="DB105" s="89"/>
      <c r="DC105" s="89"/>
      <c r="DD105" s="89"/>
      <c r="DE105" s="89"/>
      <c r="DF105" s="89"/>
      <c r="DG105" s="89"/>
      <c r="DH105" s="89"/>
      <c r="DI105" s="89"/>
      <c r="DJ105" s="89"/>
      <c r="DK105" s="89"/>
      <c r="DL105" s="89"/>
      <c r="DM105" s="89"/>
      <c r="DN105" s="89"/>
      <c r="DO105" s="89"/>
      <c r="DP105" s="89"/>
      <c r="DQ105" s="89"/>
      <c r="DR105" s="89"/>
      <c r="DS105" s="89"/>
      <c r="DT105" s="89"/>
      <c r="DU105" s="89"/>
      <c r="DV105" s="89"/>
      <c r="DW105" s="89"/>
      <c r="DX105" s="89"/>
      <c r="DY105" s="89"/>
      <c r="DZ105" s="89"/>
      <c r="EA105" s="89"/>
      <c r="EB105" s="89"/>
      <c r="EC105" s="89"/>
      <c r="ED105" s="89"/>
      <c r="EE105" s="89"/>
      <c r="EF105" s="89"/>
      <c r="EG105" s="89"/>
      <c r="EH105" s="89"/>
      <c r="EI105" s="89"/>
      <c r="EJ105" s="89"/>
      <c r="EK105" s="89"/>
      <c r="EL105" s="89"/>
      <c r="EM105" s="89"/>
      <c r="EN105" s="89"/>
      <c r="EO105" s="89"/>
      <c r="EP105" s="89"/>
      <c r="EQ105" s="89"/>
      <c r="ER105" s="89"/>
      <c r="ES105" s="89"/>
      <c r="ET105" s="89"/>
      <c r="EU105" s="89"/>
      <c r="EV105" s="89"/>
      <c r="EW105" s="89"/>
      <c r="EX105" s="89"/>
      <c r="EY105" s="89"/>
      <c r="EZ105" s="89"/>
      <c r="FA105" s="89"/>
      <c r="FB105" s="89"/>
      <c r="FC105" s="89"/>
      <c r="FD105" s="89"/>
      <c r="FE105" s="89"/>
      <c r="FF105" s="89"/>
      <c r="FG105" s="89"/>
      <c r="FH105" s="89"/>
      <c r="FI105" s="89"/>
      <c r="FJ105" s="89"/>
      <c r="FK105" s="89"/>
      <c r="FL105" s="89"/>
      <c r="FM105" s="89"/>
      <c r="FN105" s="89"/>
      <c r="FO105" s="89"/>
      <c r="FP105" s="89"/>
      <c r="FQ105" s="89"/>
      <c r="FR105" s="89"/>
      <c r="FS105" s="89"/>
      <c r="FT105" s="89"/>
      <c r="FU105" s="89"/>
      <c r="FV105" s="89"/>
      <c r="FW105" s="89"/>
      <c r="FX105" s="89"/>
      <c r="FY105" s="89"/>
      <c r="FZ105" s="89"/>
      <c r="GA105" s="89"/>
      <c r="GB105" s="89"/>
      <c r="GC105" s="89"/>
      <c r="GD105" s="89"/>
      <c r="GE105" s="89"/>
      <c r="GF105" s="89"/>
      <c r="GG105" s="89"/>
      <c r="GH105" s="89"/>
      <c r="GI105" s="89"/>
      <c r="GJ105" s="89"/>
      <c r="GK105" s="89"/>
      <c r="GL105" s="89"/>
      <c r="GM105" s="89"/>
      <c r="GN105" s="89"/>
      <c r="GO105" s="89"/>
      <c r="GP105" s="89"/>
      <c r="GQ105" s="89"/>
      <c r="GR105" s="89"/>
      <c r="GS105" s="89"/>
      <c r="GT105" s="89"/>
      <c r="GU105" s="89"/>
      <c r="GV105" s="89"/>
      <c r="GW105" s="89"/>
      <c r="GX105" s="89"/>
      <c r="GY105" s="89"/>
      <c r="GZ105" s="89"/>
      <c r="HA105" s="89"/>
      <c r="HB105" s="89"/>
      <c r="HC105" s="89"/>
      <c r="HD105" s="89"/>
      <c r="HE105" s="89"/>
      <c r="HF105" s="89"/>
      <c r="HG105" s="89"/>
      <c r="HH105" s="89"/>
      <c r="HI105" s="89"/>
      <c r="HJ105" s="89"/>
      <c r="HK105" s="89"/>
      <c r="HL105" s="89"/>
      <c r="HM105" s="89"/>
      <c r="HN105" s="89"/>
      <c r="HO105" s="89"/>
      <c r="HP105" s="89"/>
      <c r="HQ105" s="89"/>
      <c r="HR105" s="89"/>
      <c r="HS105" s="89"/>
      <c r="HT105" s="89"/>
      <c r="HU105" s="89"/>
      <c r="HV105" s="89"/>
      <c r="HW105" s="89"/>
      <c r="HX105" s="89"/>
      <c r="HY105" s="89"/>
      <c r="HZ105" s="89"/>
      <c r="IA105" s="89"/>
      <c r="IB105" s="89"/>
      <c r="IC105" s="89"/>
      <c r="ID105" s="89"/>
      <c r="IE105" s="89"/>
      <c r="IF105" s="89"/>
      <c r="IG105" s="89"/>
      <c r="IH105" s="89"/>
      <c r="II105" s="89"/>
      <c r="IJ105" s="89"/>
      <c r="IK105" s="89"/>
      <c r="IL105" s="89"/>
      <c r="IM105" s="89"/>
      <c r="IN105" s="89"/>
      <c r="IO105" s="89"/>
      <c r="IP105" s="89"/>
      <c r="IQ105" s="89"/>
      <c r="IR105" s="89"/>
      <c r="IS105" s="89"/>
      <c r="IT105" s="89"/>
      <c r="IU105" s="89"/>
      <c r="IV105" s="89"/>
      <c r="IW105" s="89"/>
      <c r="IX105" s="89"/>
      <c r="IY105" s="89"/>
      <c r="IZ105" s="89"/>
      <c r="JA105" s="89"/>
      <c r="JB105" s="89"/>
      <c r="JC105" s="89"/>
      <c r="JD105" s="89"/>
      <c r="JE105" s="89"/>
      <c r="JF105" s="89"/>
      <c r="JG105" s="89"/>
      <c r="JH105" s="89"/>
      <c r="JI105" s="89"/>
      <c r="JJ105" s="89"/>
      <c r="JK105" s="89"/>
      <c r="JL105" s="89"/>
      <c r="JM105" s="89"/>
      <c r="JN105" s="89"/>
      <c r="JO105" s="89"/>
      <c r="JP105" s="89"/>
      <c r="JQ105" s="89"/>
      <c r="JR105" s="89"/>
      <c r="JS105" s="89"/>
      <c r="JT105" s="89"/>
      <c r="JU105" s="89"/>
      <c r="JV105" s="89"/>
      <c r="JW105" s="89"/>
      <c r="JX105" s="89"/>
      <c r="JY105" s="89"/>
      <c r="JZ105" s="89"/>
      <c r="KA105" s="89"/>
      <c r="KB105" s="89"/>
      <c r="KC105" s="89"/>
      <c r="KD105" s="89"/>
      <c r="KE105" s="89"/>
      <c r="KF105" s="89"/>
      <c r="KG105" s="89"/>
      <c r="KH105" s="89"/>
      <c r="KI105" s="89"/>
      <c r="KJ105" s="89"/>
      <c r="KK105" s="89"/>
      <c r="KL105" s="89"/>
      <c r="KM105" s="89"/>
      <c r="KN105" s="89"/>
      <c r="KO105" s="89"/>
      <c r="KP105" s="89"/>
      <c r="KQ105" s="89"/>
      <c r="KR105" s="89"/>
      <c r="KS105" s="89"/>
      <c r="KT105" s="89"/>
      <c r="KU105" s="89"/>
      <c r="KV105" s="89"/>
      <c r="KW105" s="89"/>
      <c r="KX105" s="89"/>
      <c r="KY105" s="89"/>
      <c r="KZ105" s="89"/>
      <c r="LA105" s="89"/>
      <c r="LB105" s="89"/>
      <c r="LC105" s="89"/>
      <c r="LD105" s="89"/>
      <c r="LE105" s="89"/>
      <c r="LF105" s="89"/>
      <c r="LG105" s="89"/>
      <c r="LH105" s="89"/>
      <c r="LI105" s="89"/>
      <c r="LJ105" s="89"/>
      <c r="LK105" s="89"/>
      <c r="LL105" s="89"/>
      <c r="LM105" s="89"/>
      <c r="LN105" s="89"/>
      <c r="LO105" s="89"/>
      <c r="LP105" s="89"/>
      <c r="LQ105" s="89"/>
      <c r="LR105" s="89"/>
      <c r="LS105" s="89"/>
      <c r="LT105" s="89"/>
    </row>
    <row r="106" spans="1:332" s="29" customFormat="1" x14ac:dyDescent="0.35">
      <c r="A106" s="89"/>
      <c r="B106" s="90"/>
      <c r="C106" s="90"/>
      <c r="D106" s="91"/>
      <c r="E106" s="89"/>
      <c r="F106" s="89"/>
      <c r="G106" s="89"/>
      <c r="M106" s="85"/>
      <c r="N106" s="85"/>
      <c r="O106" s="91"/>
      <c r="P106" s="91"/>
      <c r="Q106" s="92"/>
      <c r="R106" s="92"/>
      <c r="S106" s="89"/>
      <c r="T106" s="89"/>
      <c r="U106" s="89"/>
      <c r="V106" s="89"/>
      <c r="Y106" s="89"/>
      <c r="AA106" s="89"/>
      <c r="AB106" s="89"/>
      <c r="AC106" s="89"/>
      <c r="AD106" s="89"/>
      <c r="AE106"/>
      <c r="AF106" s="89"/>
      <c r="AG106" s="89"/>
      <c r="AH106" s="89"/>
      <c r="AI106" s="89"/>
      <c r="AJ106" s="89"/>
      <c r="AK106" s="89"/>
      <c r="AL106" s="89"/>
      <c r="AM106" s="89"/>
      <c r="AN106" s="89"/>
      <c r="AO106" s="89"/>
      <c r="AP106" s="89"/>
      <c r="AQ106" s="89"/>
      <c r="AR106" s="89"/>
      <c r="AS106" s="89"/>
      <c r="AT106" s="89"/>
      <c r="AU106" s="89"/>
      <c r="AV106" s="89"/>
      <c r="AW106" s="89"/>
      <c r="AX106" s="89"/>
      <c r="AY106" s="89"/>
      <c r="AZ106" s="89"/>
      <c r="BA106" s="89"/>
      <c r="BB106" s="89"/>
      <c r="BC106" s="89"/>
      <c r="BD106" s="89"/>
      <c r="BE106" s="89"/>
      <c r="BF106" s="89"/>
      <c r="BG106" s="89"/>
      <c r="BH106" s="89"/>
      <c r="BI106" s="89"/>
      <c r="BJ106" s="89"/>
      <c r="BK106" s="89"/>
      <c r="BL106" s="89"/>
      <c r="BM106" s="89"/>
      <c r="BN106" s="89"/>
      <c r="BO106" s="89"/>
      <c r="BP106" s="89"/>
      <c r="BQ106" s="89"/>
      <c r="BR106" s="89"/>
      <c r="BS106" s="89"/>
      <c r="BT106" s="89"/>
      <c r="BU106" s="89"/>
      <c r="BV106" s="89"/>
      <c r="BW106" s="89"/>
      <c r="BX106" s="89"/>
      <c r="BY106" s="89"/>
      <c r="BZ106" s="89"/>
      <c r="CA106" s="89"/>
      <c r="CB106" s="89"/>
      <c r="CC106" s="89"/>
      <c r="CD106" s="89"/>
      <c r="CE106" s="89"/>
      <c r="CF106" s="89"/>
      <c r="CG106" s="89"/>
      <c r="CH106" s="89"/>
      <c r="CI106" s="89"/>
      <c r="CJ106" s="89"/>
      <c r="CK106" s="89"/>
      <c r="CL106" s="89"/>
      <c r="CM106" s="89"/>
      <c r="CN106" s="89"/>
      <c r="CO106" s="89"/>
      <c r="CP106" s="89"/>
      <c r="CQ106" s="89"/>
      <c r="CR106" s="89"/>
      <c r="CS106" s="89"/>
      <c r="CT106" s="89"/>
      <c r="CU106" s="89"/>
      <c r="CV106" s="89"/>
      <c r="CW106" s="89"/>
      <c r="CX106" s="89"/>
      <c r="CY106" s="89"/>
      <c r="CZ106" s="89"/>
      <c r="DA106" s="89"/>
      <c r="DB106" s="89"/>
      <c r="DC106" s="89"/>
      <c r="DD106" s="89"/>
      <c r="DE106" s="89"/>
      <c r="DF106" s="89"/>
      <c r="DG106" s="89"/>
      <c r="DH106" s="89"/>
      <c r="DI106" s="89"/>
      <c r="DJ106" s="89"/>
      <c r="DK106" s="89"/>
      <c r="DL106" s="89"/>
      <c r="DM106" s="89"/>
      <c r="DN106" s="89"/>
      <c r="DO106" s="89"/>
      <c r="DP106" s="89"/>
      <c r="DQ106" s="89"/>
      <c r="DR106" s="89"/>
      <c r="DS106" s="89"/>
      <c r="DT106" s="89"/>
      <c r="DU106" s="89"/>
      <c r="DV106" s="89"/>
      <c r="DW106" s="89"/>
      <c r="DX106" s="89"/>
      <c r="DY106" s="89"/>
      <c r="DZ106" s="89"/>
      <c r="EA106" s="89"/>
      <c r="EB106" s="89"/>
      <c r="EC106" s="89"/>
      <c r="ED106" s="89"/>
      <c r="EE106" s="89"/>
      <c r="EF106" s="89"/>
      <c r="EG106" s="89"/>
      <c r="EH106" s="89"/>
      <c r="EI106" s="89"/>
      <c r="EJ106" s="89"/>
      <c r="EK106" s="89"/>
      <c r="EL106" s="89"/>
      <c r="EM106" s="89"/>
      <c r="EN106" s="89"/>
      <c r="EO106" s="89"/>
      <c r="EP106" s="89"/>
      <c r="EQ106" s="89"/>
      <c r="ER106" s="89"/>
      <c r="ES106" s="89"/>
      <c r="ET106" s="89"/>
      <c r="EU106" s="89"/>
      <c r="EV106" s="89"/>
      <c r="EW106" s="89"/>
      <c r="EX106" s="89"/>
      <c r="EY106" s="89"/>
      <c r="EZ106" s="89"/>
      <c r="FA106" s="89"/>
      <c r="FB106" s="89"/>
      <c r="FC106" s="89"/>
      <c r="FD106" s="89"/>
      <c r="FE106" s="89"/>
      <c r="FF106" s="89"/>
      <c r="FG106" s="89"/>
      <c r="FH106" s="89"/>
      <c r="FI106" s="89"/>
      <c r="FJ106" s="89"/>
      <c r="FK106" s="89"/>
      <c r="FL106" s="89"/>
      <c r="FM106" s="89"/>
      <c r="FN106" s="89"/>
      <c r="FO106" s="89"/>
      <c r="FP106" s="89"/>
      <c r="FQ106" s="89"/>
      <c r="FR106" s="89"/>
      <c r="FS106" s="89"/>
      <c r="FT106" s="89"/>
      <c r="FU106" s="89"/>
      <c r="FV106" s="89"/>
      <c r="FW106" s="89"/>
      <c r="FX106" s="89"/>
      <c r="FY106" s="89"/>
      <c r="FZ106" s="89"/>
      <c r="GA106" s="89"/>
      <c r="GB106" s="89"/>
      <c r="GC106" s="89"/>
      <c r="GD106" s="89"/>
      <c r="GE106" s="89"/>
      <c r="GF106" s="89"/>
      <c r="GG106" s="89"/>
      <c r="GH106" s="89"/>
      <c r="GI106" s="89"/>
      <c r="GJ106" s="89"/>
      <c r="GK106" s="89"/>
      <c r="GL106" s="89"/>
      <c r="GM106" s="89"/>
      <c r="GN106" s="89"/>
      <c r="GO106" s="89"/>
      <c r="GP106" s="89"/>
      <c r="GQ106" s="89"/>
      <c r="GR106" s="89"/>
      <c r="GS106" s="89"/>
      <c r="GT106" s="89"/>
      <c r="GU106" s="89"/>
      <c r="GV106" s="89"/>
      <c r="GW106" s="89"/>
      <c r="GX106" s="89"/>
      <c r="GY106" s="89"/>
      <c r="GZ106" s="89"/>
      <c r="HA106" s="89"/>
      <c r="HB106" s="89"/>
      <c r="HC106" s="89"/>
      <c r="HD106" s="89"/>
      <c r="HE106" s="89"/>
      <c r="HF106" s="89"/>
      <c r="HG106" s="89"/>
      <c r="HH106" s="89"/>
      <c r="HI106" s="89"/>
      <c r="HJ106" s="89"/>
      <c r="HK106" s="89"/>
      <c r="HL106" s="89"/>
      <c r="HM106" s="89"/>
      <c r="HN106" s="89"/>
      <c r="HO106" s="89"/>
      <c r="HP106" s="89"/>
      <c r="HQ106" s="89"/>
      <c r="HR106" s="89"/>
      <c r="HS106" s="89"/>
      <c r="HT106" s="89"/>
      <c r="HU106" s="89"/>
      <c r="HV106" s="89"/>
      <c r="HW106" s="89"/>
      <c r="HX106" s="89"/>
      <c r="HY106" s="89"/>
      <c r="HZ106" s="89"/>
      <c r="IA106" s="89"/>
      <c r="IB106" s="89"/>
      <c r="IC106" s="89"/>
      <c r="ID106" s="89"/>
      <c r="IE106" s="89"/>
      <c r="IF106" s="89"/>
      <c r="IG106" s="89"/>
      <c r="IH106" s="89"/>
      <c r="II106" s="89"/>
      <c r="IJ106" s="89"/>
      <c r="IK106" s="89"/>
      <c r="IL106" s="89"/>
      <c r="IM106" s="89"/>
      <c r="IN106" s="89"/>
      <c r="IO106" s="89"/>
      <c r="IP106" s="89"/>
      <c r="IQ106" s="89"/>
      <c r="IR106" s="89"/>
      <c r="IS106" s="89"/>
      <c r="IT106" s="89"/>
      <c r="IU106" s="89"/>
      <c r="IV106" s="89"/>
      <c r="IW106" s="89"/>
      <c r="IX106" s="89"/>
      <c r="IY106" s="89"/>
      <c r="IZ106" s="89"/>
      <c r="JA106" s="89"/>
      <c r="JB106" s="89"/>
      <c r="JC106" s="89"/>
      <c r="JD106" s="89"/>
      <c r="JE106" s="89"/>
      <c r="JF106" s="89"/>
      <c r="JG106" s="89"/>
      <c r="JH106" s="89"/>
      <c r="JI106" s="89"/>
      <c r="JJ106" s="89"/>
      <c r="JK106" s="89"/>
      <c r="JL106" s="89"/>
      <c r="JM106" s="89"/>
      <c r="JN106" s="89"/>
      <c r="JO106" s="89"/>
      <c r="JP106" s="89"/>
      <c r="JQ106" s="89"/>
      <c r="JR106" s="89"/>
      <c r="JS106" s="89"/>
      <c r="JT106" s="89"/>
      <c r="JU106" s="89"/>
      <c r="JV106" s="89"/>
      <c r="JW106" s="89"/>
      <c r="JX106" s="89"/>
      <c r="JY106" s="89"/>
      <c r="JZ106" s="89"/>
      <c r="KA106" s="89"/>
      <c r="KB106" s="89"/>
      <c r="KC106" s="89"/>
      <c r="KD106" s="89"/>
      <c r="KE106" s="89"/>
      <c r="KF106" s="89"/>
      <c r="KG106" s="89"/>
      <c r="KH106" s="89"/>
      <c r="KI106" s="89"/>
      <c r="KJ106" s="89"/>
      <c r="KK106" s="89"/>
      <c r="KL106" s="89"/>
      <c r="KM106" s="89"/>
      <c r="KN106" s="89"/>
      <c r="KO106" s="89"/>
      <c r="KP106" s="89"/>
      <c r="KQ106" s="89"/>
      <c r="KR106" s="89"/>
      <c r="KS106" s="89"/>
      <c r="KT106" s="89"/>
      <c r="KU106" s="89"/>
      <c r="KV106" s="89"/>
      <c r="KW106" s="89"/>
      <c r="KX106" s="89"/>
      <c r="KY106" s="89"/>
      <c r="KZ106" s="89"/>
      <c r="LA106" s="89"/>
      <c r="LB106" s="89"/>
      <c r="LC106" s="89"/>
      <c r="LD106" s="89"/>
      <c r="LE106" s="89"/>
      <c r="LF106" s="89"/>
      <c r="LG106" s="89"/>
      <c r="LH106" s="89"/>
      <c r="LI106" s="89"/>
      <c r="LJ106" s="89"/>
      <c r="LK106" s="89"/>
      <c r="LL106" s="89"/>
      <c r="LM106" s="89"/>
      <c r="LN106" s="89"/>
      <c r="LO106" s="89"/>
      <c r="LP106" s="89"/>
      <c r="LQ106" s="89"/>
      <c r="LR106" s="89"/>
      <c r="LS106" s="89"/>
      <c r="LT106" s="89"/>
    </row>
    <row r="107" spans="1:332" s="29" customFormat="1" x14ac:dyDescent="0.35">
      <c r="A107" s="89"/>
      <c r="B107" s="90"/>
      <c r="C107" s="90"/>
      <c r="D107" s="91"/>
      <c r="E107" s="89"/>
      <c r="F107" s="89"/>
      <c r="G107" s="89"/>
      <c r="M107" s="85"/>
      <c r="N107" s="85"/>
      <c r="O107" s="91"/>
      <c r="P107" s="91"/>
      <c r="Q107" s="92"/>
      <c r="R107" s="92"/>
      <c r="S107" s="89"/>
      <c r="T107" s="89"/>
      <c r="U107" s="89"/>
      <c r="V107" s="89"/>
      <c r="Y107" s="89"/>
      <c r="AA107" s="89"/>
      <c r="AB107" s="89"/>
      <c r="AC107" s="89"/>
      <c r="AD107" s="89"/>
      <c r="AE107"/>
      <c r="AF107" s="89"/>
      <c r="AG107" s="89"/>
      <c r="AH107" s="89"/>
      <c r="AI107" s="89"/>
      <c r="AJ107" s="89"/>
      <c r="AK107" s="89"/>
      <c r="AL107" s="89"/>
      <c r="AM107" s="89"/>
      <c r="AN107" s="89"/>
      <c r="AO107" s="89"/>
      <c r="AP107" s="89"/>
      <c r="AQ107" s="89"/>
      <c r="AR107" s="89"/>
      <c r="AS107" s="89"/>
      <c r="AT107" s="89"/>
      <c r="AU107" s="89"/>
      <c r="AV107" s="89"/>
      <c r="AW107" s="89"/>
      <c r="AX107" s="89"/>
      <c r="AY107" s="89"/>
      <c r="AZ107" s="89"/>
      <c r="BA107" s="89"/>
      <c r="BB107" s="89"/>
      <c r="BC107" s="89"/>
      <c r="BD107" s="89"/>
      <c r="BE107" s="89"/>
      <c r="BF107" s="89"/>
      <c r="BG107" s="89"/>
      <c r="BH107" s="89"/>
      <c r="BI107" s="89"/>
      <c r="BJ107" s="89"/>
      <c r="BK107" s="89"/>
      <c r="BL107" s="89"/>
      <c r="BM107" s="89"/>
      <c r="BN107" s="89"/>
      <c r="BO107" s="89"/>
      <c r="BP107" s="89"/>
      <c r="BQ107" s="89"/>
      <c r="BR107" s="89"/>
      <c r="BS107" s="89"/>
      <c r="BT107" s="89"/>
      <c r="BU107" s="89"/>
      <c r="BV107" s="89"/>
      <c r="BW107" s="89"/>
      <c r="BX107" s="89"/>
      <c r="BY107" s="89"/>
      <c r="BZ107" s="89"/>
      <c r="CA107" s="89"/>
      <c r="CB107" s="89"/>
      <c r="CC107" s="89"/>
      <c r="CD107" s="89"/>
      <c r="CE107" s="89"/>
      <c r="CF107" s="89"/>
      <c r="CG107" s="89"/>
      <c r="CH107" s="89"/>
      <c r="CI107" s="89"/>
      <c r="CJ107" s="89"/>
      <c r="CK107" s="89"/>
      <c r="CL107" s="89"/>
      <c r="CM107" s="89"/>
      <c r="CN107" s="89"/>
      <c r="CO107" s="89"/>
      <c r="CP107" s="89"/>
      <c r="CQ107" s="89"/>
      <c r="CR107" s="89"/>
      <c r="CS107" s="89"/>
      <c r="CT107" s="89"/>
      <c r="CU107" s="89"/>
      <c r="CV107" s="89"/>
      <c r="CW107" s="89"/>
      <c r="CX107" s="89"/>
      <c r="CY107" s="89"/>
      <c r="CZ107" s="89"/>
      <c r="DA107" s="89"/>
      <c r="DB107" s="89"/>
      <c r="DC107" s="89"/>
      <c r="DD107" s="89"/>
      <c r="DE107" s="89"/>
      <c r="DF107" s="89"/>
      <c r="DG107" s="89"/>
      <c r="DH107" s="89"/>
      <c r="DI107" s="89"/>
      <c r="DJ107" s="89"/>
      <c r="DK107" s="89"/>
      <c r="DL107" s="89"/>
      <c r="DM107" s="89"/>
      <c r="DN107" s="89"/>
      <c r="DO107" s="89"/>
      <c r="DP107" s="89"/>
      <c r="DQ107" s="89"/>
      <c r="DR107" s="89"/>
      <c r="DS107" s="89"/>
      <c r="DT107" s="89"/>
      <c r="DU107" s="89"/>
      <c r="DV107" s="89"/>
      <c r="DW107" s="89"/>
      <c r="DX107" s="89"/>
      <c r="DY107" s="89"/>
      <c r="DZ107" s="89"/>
      <c r="EA107" s="89"/>
      <c r="EB107" s="89"/>
      <c r="EC107" s="89"/>
      <c r="ED107" s="89"/>
      <c r="EE107" s="89"/>
      <c r="EF107" s="89"/>
      <c r="EG107" s="89"/>
      <c r="EH107" s="89"/>
      <c r="EI107" s="89"/>
      <c r="EJ107" s="89"/>
      <c r="EK107" s="89"/>
      <c r="EL107" s="89"/>
      <c r="EM107" s="89"/>
      <c r="EN107" s="89"/>
      <c r="EO107" s="89"/>
      <c r="EP107" s="89"/>
      <c r="EQ107" s="89"/>
      <c r="ER107" s="89"/>
      <c r="ES107" s="89"/>
      <c r="ET107" s="89"/>
      <c r="EU107" s="89"/>
      <c r="EV107" s="89"/>
      <c r="EW107" s="89"/>
      <c r="EX107" s="89"/>
      <c r="EY107" s="89"/>
      <c r="EZ107" s="89"/>
      <c r="FA107" s="89"/>
      <c r="FB107" s="89"/>
      <c r="FC107" s="89"/>
      <c r="FD107" s="89"/>
      <c r="FE107" s="89"/>
      <c r="FF107" s="89"/>
      <c r="FG107" s="89"/>
      <c r="FH107" s="89"/>
      <c r="FI107" s="89"/>
      <c r="FJ107" s="89"/>
      <c r="FK107" s="89"/>
      <c r="FL107" s="89"/>
      <c r="FM107" s="89"/>
      <c r="FN107" s="89"/>
      <c r="FO107" s="89"/>
      <c r="FP107" s="89"/>
      <c r="FQ107" s="89"/>
      <c r="FR107" s="89"/>
      <c r="FS107" s="89"/>
      <c r="FT107" s="89"/>
      <c r="FU107" s="89"/>
      <c r="FV107" s="89"/>
      <c r="FW107" s="89"/>
      <c r="FX107" s="89"/>
      <c r="FY107" s="89"/>
      <c r="FZ107" s="89"/>
      <c r="GA107" s="89"/>
      <c r="GB107" s="89"/>
      <c r="GC107" s="89"/>
      <c r="GD107" s="89"/>
      <c r="GE107" s="89"/>
      <c r="GF107" s="89"/>
      <c r="GG107" s="89"/>
      <c r="GH107" s="89"/>
      <c r="GI107" s="89"/>
      <c r="GJ107" s="89"/>
      <c r="GK107" s="89"/>
      <c r="GL107" s="89"/>
      <c r="GM107" s="89"/>
      <c r="GN107" s="89"/>
      <c r="GO107" s="89"/>
      <c r="GP107" s="89"/>
      <c r="GQ107" s="89"/>
      <c r="GR107" s="89"/>
      <c r="GS107" s="89"/>
      <c r="GT107" s="89"/>
      <c r="GU107" s="89"/>
      <c r="GV107" s="89"/>
      <c r="GW107" s="89"/>
      <c r="GX107" s="89"/>
      <c r="GY107" s="89"/>
      <c r="GZ107" s="89"/>
      <c r="HA107" s="89"/>
      <c r="HB107" s="89"/>
      <c r="HC107" s="89"/>
      <c r="HD107" s="89"/>
      <c r="HE107" s="89"/>
      <c r="HF107" s="89"/>
      <c r="HG107" s="89"/>
      <c r="HH107" s="89"/>
      <c r="HI107" s="89"/>
      <c r="HJ107" s="89"/>
      <c r="HK107" s="89"/>
      <c r="HL107" s="89"/>
      <c r="HM107" s="89"/>
      <c r="HN107" s="89"/>
      <c r="HO107" s="89"/>
      <c r="HP107" s="89"/>
      <c r="HQ107" s="89"/>
      <c r="HR107" s="89"/>
      <c r="HS107" s="89"/>
      <c r="HT107" s="89"/>
      <c r="HU107" s="89"/>
      <c r="HV107" s="89"/>
      <c r="HW107" s="89"/>
      <c r="HX107" s="89"/>
      <c r="HY107" s="89"/>
      <c r="HZ107" s="89"/>
      <c r="IA107" s="89"/>
      <c r="IB107" s="89"/>
      <c r="IC107" s="89"/>
      <c r="ID107" s="89"/>
      <c r="IE107" s="89"/>
      <c r="IF107" s="89"/>
      <c r="IG107" s="89"/>
      <c r="IH107" s="89"/>
      <c r="II107" s="89"/>
      <c r="IJ107" s="89"/>
      <c r="IK107" s="89"/>
      <c r="IL107" s="89"/>
      <c r="IM107" s="89"/>
      <c r="IN107" s="89"/>
      <c r="IO107" s="89"/>
      <c r="IP107" s="89"/>
      <c r="IQ107" s="89"/>
      <c r="IR107" s="89"/>
      <c r="IS107" s="89"/>
      <c r="IT107" s="89"/>
      <c r="IU107" s="89"/>
      <c r="IV107" s="89"/>
      <c r="IW107" s="89"/>
      <c r="IX107" s="89"/>
      <c r="IY107" s="89"/>
      <c r="IZ107" s="89"/>
      <c r="JA107" s="89"/>
      <c r="JB107" s="89"/>
      <c r="JC107" s="89"/>
      <c r="JD107" s="89"/>
      <c r="JE107" s="89"/>
      <c r="JF107" s="89"/>
      <c r="JG107" s="89"/>
      <c r="JH107" s="89"/>
      <c r="JI107" s="89"/>
      <c r="JJ107" s="89"/>
      <c r="JK107" s="89"/>
      <c r="JL107" s="89"/>
      <c r="JM107" s="89"/>
      <c r="JN107" s="89"/>
      <c r="JO107" s="89"/>
      <c r="JP107" s="89"/>
      <c r="JQ107" s="89"/>
      <c r="JR107" s="89"/>
      <c r="JS107" s="89"/>
      <c r="JT107" s="89"/>
      <c r="JU107" s="89"/>
      <c r="JV107" s="89"/>
      <c r="JW107" s="89"/>
      <c r="JX107" s="89"/>
      <c r="JY107" s="89"/>
      <c r="JZ107" s="89"/>
      <c r="KA107" s="89"/>
      <c r="KB107" s="89"/>
      <c r="KC107" s="89"/>
      <c r="KD107" s="89"/>
      <c r="KE107" s="89"/>
      <c r="KF107" s="89"/>
      <c r="KG107" s="89"/>
      <c r="KH107" s="89"/>
      <c r="KI107" s="89"/>
      <c r="KJ107" s="89"/>
      <c r="KK107" s="89"/>
      <c r="KL107" s="89"/>
      <c r="KM107" s="89"/>
      <c r="KN107" s="89"/>
      <c r="KO107" s="89"/>
      <c r="KP107" s="89"/>
      <c r="KQ107" s="89"/>
      <c r="KR107" s="89"/>
      <c r="KS107" s="89"/>
      <c r="KT107" s="89"/>
      <c r="KU107" s="89"/>
      <c r="KV107" s="89"/>
      <c r="KW107" s="89"/>
      <c r="KX107" s="89"/>
      <c r="KY107" s="89"/>
      <c r="KZ107" s="89"/>
      <c r="LA107" s="89"/>
      <c r="LB107" s="89"/>
      <c r="LC107" s="89"/>
      <c r="LD107" s="89"/>
      <c r="LE107" s="89"/>
      <c r="LF107" s="89"/>
      <c r="LG107" s="89"/>
      <c r="LH107" s="89"/>
      <c r="LI107" s="89"/>
      <c r="LJ107" s="89"/>
      <c r="LK107" s="89"/>
      <c r="LL107" s="89"/>
      <c r="LM107" s="89"/>
      <c r="LN107" s="89"/>
      <c r="LO107" s="89"/>
      <c r="LP107" s="89"/>
      <c r="LQ107" s="89"/>
      <c r="LR107" s="89"/>
      <c r="LS107" s="89"/>
      <c r="LT107" s="89"/>
    </row>
    <row r="108" spans="1:332" s="29" customFormat="1" x14ac:dyDescent="0.35">
      <c r="A108" s="89"/>
      <c r="B108" s="90"/>
      <c r="C108" s="90"/>
      <c r="D108" s="91"/>
      <c r="E108" s="89"/>
      <c r="F108" s="89"/>
      <c r="G108" s="89"/>
      <c r="M108" s="85"/>
      <c r="N108" s="85"/>
      <c r="O108" s="91"/>
      <c r="P108" s="91"/>
      <c r="Q108" s="92"/>
      <c r="R108" s="92"/>
      <c r="S108" s="89"/>
      <c r="T108" s="89"/>
      <c r="U108" s="89"/>
      <c r="V108" s="89"/>
      <c r="Y108" s="89"/>
      <c r="AA108" s="89"/>
      <c r="AB108" s="89"/>
      <c r="AC108" s="89"/>
      <c r="AD108" s="89"/>
      <c r="AE108"/>
      <c r="AF108" s="89"/>
      <c r="AG108" s="89"/>
      <c r="AH108" s="89"/>
      <c r="AI108" s="89"/>
      <c r="AJ108" s="89"/>
      <c r="AK108" s="89"/>
      <c r="AL108" s="89"/>
      <c r="AM108" s="89"/>
      <c r="AN108" s="89"/>
      <c r="AO108" s="89"/>
      <c r="AP108" s="89"/>
      <c r="AQ108" s="89"/>
      <c r="AR108" s="89"/>
      <c r="AS108" s="89"/>
      <c r="AT108" s="89"/>
      <c r="AU108" s="89"/>
      <c r="AV108" s="89"/>
      <c r="AW108" s="89"/>
      <c r="AX108" s="89"/>
      <c r="AY108" s="89"/>
      <c r="AZ108" s="89"/>
      <c r="BA108" s="89"/>
      <c r="BB108" s="89"/>
      <c r="BC108" s="89"/>
      <c r="BD108" s="89"/>
      <c r="BE108" s="89"/>
      <c r="BF108" s="89"/>
      <c r="BG108" s="89"/>
      <c r="BH108" s="89"/>
      <c r="BI108" s="89"/>
      <c r="BJ108" s="89"/>
      <c r="BK108" s="89"/>
      <c r="BL108" s="89"/>
      <c r="BM108" s="89"/>
      <c r="BN108" s="89"/>
      <c r="BO108" s="89"/>
      <c r="BP108" s="89"/>
      <c r="BQ108" s="89"/>
      <c r="BR108" s="89"/>
      <c r="BS108" s="89"/>
      <c r="BT108" s="89"/>
      <c r="BU108" s="89"/>
      <c r="BV108" s="89"/>
      <c r="BW108" s="89"/>
      <c r="BX108" s="89"/>
      <c r="BY108" s="89"/>
      <c r="BZ108" s="89"/>
      <c r="CA108" s="89"/>
      <c r="CB108" s="89"/>
      <c r="CC108" s="89"/>
      <c r="CD108" s="89"/>
      <c r="CE108" s="89"/>
      <c r="CF108" s="89"/>
      <c r="CG108" s="89"/>
      <c r="CH108" s="89"/>
      <c r="CI108" s="89"/>
      <c r="CJ108" s="89"/>
      <c r="CK108" s="89"/>
      <c r="CL108" s="89"/>
      <c r="CM108" s="89"/>
      <c r="CN108" s="89"/>
      <c r="CO108" s="89"/>
      <c r="CP108" s="89"/>
      <c r="CQ108" s="89"/>
      <c r="CR108" s="89"/>
      <c r="CS108" s="89"/>
      <c r="CT108" s="89"/>
      <c r="CU108" s="89"/>
      <c r="CV108" s="89"/>
      <c r="CW108" s="89"/>
      <c r="CX108" s="89"/>
      <c r="CY108" s="89"/>
      <c r="CZ108" s="89"/>
      <c r="DA108" s="89"/>
      <c r="DB108" s="89"/>
      <c r="DC108" s="89"/>
      <c r="DD108" s="89"/>
      <c r="DE108" s="89"/>
      <c r="DF108" s="89"/>
      <c r="DG108" s="89"/>
      <c r="DH108" s="89"/>
      <c r="DI108" s="89"/>
      <c r="DJ108" s="89"/>
      <c r="DK108" s="89"/>
      <c r="DL108" s="89"/>
      <c r="DM108" s="89"/>
      <c r="DN108" s="89"/>
      <c r="DO108" s="89"/>
      <c r="DP108" s="89"/>
      <c r="DQ108" s="89"/>
      <c r="DR108" s="89"/>
      <c r="DS108" s="89"/>
      <c r="DT108" s="89"/>
      <c r="DU108" s="89"/>
      <c r="DV108" s="89"/>
      <c r="DW108" s="89"/>
      <c r="DX108" s="89"/>
      <c r="DY108" s="89"/>
      <c r="DZ108" s="89"/>
      <c r="EA108" s="89"/>
      <c r="EB108" s="89"/>
      <c r="EC108" s="89"/>
      <c r="ED108" s="89"/>
      <c r="EE108" s="89"/>
      <c r="EF108" s="89"/>
      <c r="EG108" s="89"/>
      <c r="EH108" s="89"/>
      <c r="EI108" s="89"/>
      <c r="EJ108" s="89"/>
      <c r="EK108" s="89"/>
      <c r="EL108" s="89"/>
      <c r="EM108" s="89"/>
      <c r="EN108" s="89"/>
      <c r="EO108" s="89"/>
      <c r="EP108" s="89"/>
      <c r="EQ108" s="89"/>
      <c r="ER108" s="89"/>
      <c r="ES108" s="89"/>
      <c r="ET108" s="89"/>
      <c r="EU108" s="89"/>
      <c r="EV108" s="89"/>
      <c r="EW108" s="89"/>
      <c r="EX108" s="89"/>
      <c r="EY108" s="89"/>
      <c r="EZ108" s="89"/>
      <c r="FA108" s="89"/>
      <c r="FB108" s="89"/>
      <c r="FC108" s="89"/>
      <c r="FD108" s="89"/>
      <c r="FE108" s="89"/>
      <c r="FF108" s="89"/>
      <c r="FG108" s="89"/>
      <c r="FH108" s="89"/>
      <c r="FI108" s="89"/>
      <c r="FJ108" s="89"/>
      <c r="FK108" s="89"/>
      <c r="FL108" s="89"/>
      <c r="FM108" s="89"/>
      <c r="FN108" s="89"/>
      <c r="FO108" s="89"/>
      <c r="FP108" s="89"/>
      <c r="FQ108" s="89"/>
      <c r="FR108" s="89"/>
      <c r="FS108" s="89"/>
      <c r="FT108" s="89"/>
      <c r="FU108" s="89"/>
      <c r="FV108" s="89"/>
      <c r="FW108" s="89"/>
      <c r="FX108" s="89"/>
      <c r="FY108" s="89"/>
      <c r="FZ108" s="89"/>
      <c r="GA108" s="89"/>
      <c r="GB108" s="89"/>
      <c r="GC108" s="89"/>
      <c r="GD108" s="89"/>
      <c r="GE108" s="89"/>
      <c r="GF108" s="89"/>
      <c r="GG108" s="89"/>
      <c r="GH108" s="89"/>
      <c r="GI108" s="89"/>
      <c r="GJ108" s="89"/>
      <c r="GK108" s="89"/>
      <c r="GL108" s="89"/>
      <c r="GM108" s="89"/>
      <c r="GN108" s="89"/>
      <c r="GO108" s="89"/>
      <c r="GP108" s="89"/>
      <c r="GQ108" s="89"/>
      <c r="GR108" s="89"/>
      <c r="GS108" s="89"/>
      <c r="GT108" s="89"/>
      <c r="GU108" s="89"/>
      <c r="GV108" s="89"/>
      <c r="GW108" s="89"/>
      <c r="GX108" s="89"/>
      <c r="GY108" s="89"/>
      <c r="GZ108" s="89"/>
      <c r="HA108" s="89"/>
      <c r="HB108" s="89"/>
      <c r="HC108" s="89"/>
      <c r="HD108" s="89"/>
      <c r="HE108" s="89"/>
      <c r="HF108" s="89"/>
      <c r="HG108" s="89"/>
      <c r="HH108" s="89"/>
      <c r="HI108" s="89"/>
      <c r="HJ108" s="89"/>
      <c r="HK108" s="89"/>
      <c r="HL108" s="89"/>
      <c r="HM108" s="89"/>
      <c r="HN108" s="89"/>
      <c r="HO108" s="89"/>
      <c r="HP108" s="89"/>
      <c r="HQ108" s="89"/>
      <c r="HR108" s="89"/>
      <c r="HS108" s="89"/>
      <c r="HT108" s="89"/>
      <c r="HU108" s="89"/>
      <c r="HV108" s="89"/>
      <c r="HW108" s="89"/>
      <c r="HX108" s="89"/>
      <c r="HY108" s="89"/>
      <c r="HZ108" s="89"/>
      <c r="IA108" s="89"/>
      <c r="IB108" s="89"/>
      <c r="IC108" s="89"/>
      <c r="ID108" s="89"/>
      <c r="IE108" s="89"/>
      <c r="IF108" s="89"/>
      <c r="IG108" s="89"/>
      <c r="IH108" s="89"/>
      <c r="II108" s="89"/>
      <c r="IJ108" s="89"/>
      <c r="IK108" s="89"/>
      <c r="IL108" s="89"/>
      <c r="IM108" s="89"/>
      <c r="IN108" s="89"/>
      <c r="IO108" s="89"/>
      <c r="IP108" s="89"/>
      <c r="IQ108" s="89"/>
      <c r="IR108" s="89"/>
      <c r="IS108" s="89"/>
      <c r="IT108" s="89"/>
      <c r="IU108" s="89"/>
      <c r="IV108" s="89"/>
      <c r="IW108" s="89"/>
      <c r="IX108" s="89"/>
      <c r="IY108" s="89"/>
      <c r="IZ108" s="89"/>
      <c r="JA108" s="89"/>
      <c r="JB108" s="89"/>
      <c r="JC108" s="89"/>
      <c r="JD108" s="89"/>
      <c r="JE108" s="89"/>
      <c r="JF108" s="89"/>
      <c r="JG108" s="89"/>
      <c r="JH108" s="89"/>
      <c r="JI108" s="89"/>
      <c r="JJ108" s="89"/>
      <c r="JK108" s="89"/>
      <c r="JL108" s="89"/>
      <c r="JM108" s="89"/>
      <c r="JN108" s="89"/>
      <c r="JO108" s="89"/>
      <c r="JP108" s="89"/>
      <c r="JQ108" s="89"/>
      <c r="JR108" s="89"/>
      <c r="JS108" s="89"/>
      <c r="JT108" s="89"/>
      <c r="JU108" s="89"/>
      <c r="JV108" s="89"/>
      <c r="JW108" s="89"/>
      <c r="JX108" s="89"/>
      <c r="JY108" s="89"/>
      <c r="JZ108" s="89"/>
      <c r="KA108" s="89"/>
      <c r="KB108" s="89"/>
      <c r="KC108" s="89"/>
      <c r="KD108" s="89"/>
      <c r="KE108" s="89"/>
      <c r="KF108" s="89"/>
      <c r="KG108" s="89"/>
      <c r="KH108" s="89"/>
      <c r="KI108" s="89"/>
      <c r="KJ108" s="89"/>
      <c r="KK108" s="89"/>
      <c r="KL108" s="89"/>
      <c r="KM108" s="89"/>
      <c r="KN108" s="89"/>
      <c r="KO108" s="89"/>
      <c r="KP108" s="89"/>
      <c r="KQ108" s="89"/>
      <c r="KR108" s="89"/>
      <c r="KS108" s="89"/>
      <c r="KT108" s="89"/>
      <c r="KU108" s="89"/>
      <c r="KV108" s="89"/>
      <c r="KW108" s="89"/>
      <c r="KX108" s="89"/>
      <c r="KY108" s="89"/>
      <c r="KZ108" s="89"/>
      <c r="LA108" s="89"/>
      <c r="LB108" s="89"/>
      <c r="LC108" s="89"/>
      <c r="LD108" s="89"/>
      <c r="LE108" s="89"/>
      <c r="LF108" s="89"/>
      <c r="LG108" s="89"/>
      <c r="LH108" s="89"/>
      <c r="LI108" s="89"/>
      <c r="LJ108" s="89"/>
      <c r="LK108" s="89"/>
      <c r="LL108" s="89"/>
      <c r="LM108" s="89"/>
      <c r="LN108" s="89"/>
      <c r="LO108" s="89"/>
      <c r="LP108" s="89"/>
      <c r="LQ108" s="89"/>
      <c r="LR108" s="89"/>
      <c r="LS108" s="89"/>
      <c r="LT108" s="89"/>
    </row>
    <row r="109" spans="1:332" s="29" customFormat="1" x14ac:dyDescent="0.35">
      <c r="A109" s="89"/>
      <c r="B109" s="90"/>
      <c r="C109" s="90"/>
      <c r="D109" s="91"/>
      <c r="E109" s="89"/>
      <c r="F109" s="89"/>
      <c r="G109" s="89"/>
      <c r="M109" s="85"/>
      <c r="N109" s="85"/>
      <c r="O109" s="91"/>
      <c r="P109" s="91"/>
      <c r="Q109" s="92"/>
      <c r="R109" s="92"/>
      <c r="S109" s="89"/>
      <c r="T109" s="89"/>
      <c r="U109" s="89"/>
      <c r="V109" s="89"/>
      <c r="Y109" s="89"/>
      <c r="AA109" s="89"/>
      <c r="AB109" s="89"/>
      <c r="AC109" s="89"/>
      <c r="AD109" s="89"/>
      <c r="AE109"/>
      <c r="AF109" s="89"/>
      <c r="AG109" s="89"/>
      <c r="AH109" s="89"/>
      <c r="AI109" s="89"/>
      <c r="AJ109" s="89"/>
      <c r="AK109" s="89"/>
      <c r="AL109" s="89"/>
      <c r="AM109" s="89"/>
      <c r="AN109" s="89"/>
      <c r="AO109" s="89"/>
      <c r="AP109" s="89"/>
      <c r="AQ109" s="89"/>
      <c r="AR109" s="89"/>
      <c r="AS109" s="89"/>
      <c r="AT109" s="89"/>
      <c r="AU109" s="89"/>
      <c r="AV109" s="89"/>
      <c r="AW109" s="89"/>
      <c r="AX109" s="89"/>
      <c r="AY109" s="89"/>
      <c r="AZ109" s="89"/>
      <c r="BA109" s="89"/>
      <c r="BB109" s="89"/>
      <c r="BC109" s="89"/>
      <c r="BD109" s="89"/>
      <c r="BE109" s="89"/>
      <c r="BF109" s="89"/>
      <c r="BG109" s="89"/>
      <c r="BH109" s="89"/>
      <c r="BI109" s="89"/>
      <c r="BJ109" s="89"/>
      <c r="BK109" s="89"/>
      <c r="BL109" s="89"/>
      <c r="BM109" s="89"/>
      <c r="BN109" s="89"/>
      <c r="BO109" s="89"/>
      <c r="BP109" s="89"/>
      <c r="BQ109" s="89"/>
      <c r="BR109" s="89"/>
      <c r="BS109" s="89"/>
      <c r="BT109" s="89"/>
      <c r="BU109" s="89"/>
      <c r="BV109" s="89"/>
      <c r="BW109" s="89"/>
      <c r="BX109" s="89"/>
      <c r="BY109" s="89"/>
      <c r="BZ109" s="89"/>
      <c r="CA109" s="89"/>
      <c r="CB109" s="89"/>
      <c r="CC109" s="89"/>
      <c r="CD109" s="89"/>
      <c r="CE109" s="89"/>
      <c r="CF109" s="89"/>
      <c r="CG109" s="89"/>
      <c r="CH109" s="89"/>
      <c r="CI109" s="89"/>
      <c r="CJ109" s="89"/>
      <c r="CK109" s="89"/>
      <c r="CL109" s="89"/>
      <c r="CM109" s="89"/>
      <c r="CN109" s="89"/>
      <c r="CO109" s="89"/>
      <c r="CP109" s="89"/>
      <c r="CQ109" s="89"/>
      <c r="CR109" s="89"/>
      <c r="CS109" s="89"/>
      <c r="CT109" s="89"/>
      <c r="CU109" s="89"/>
      <c r="CV109" s="89"/>
      <c r="CW109" s="89"/>
      <c r="CX109" s="89"/>
      <c r="CY109" s="89"/>
      <c r="CZ109" s="89"/>
      <c r="DA109" s="89"/>
      <c r="DB109" s="89"/>
      <c r="DC109" s="89"/>
      <c r="DD109" s="89"/>
      <c r="DE109" s="89"/>
      <c r="DF109" s="89"/>
      <c r="DG109" s="89"/>
      <c r="DH109" s="89"/>
      <c r="DI109" s="89"/>
      <c r="DJ109" s="89"/>
      <c r="DK109" s="89"/>
      <c r="DL109" s="89"/>
      <c r="DM109" s="89"/>
      <c r="DN109" s="89"/>
      <c r="DO109" s="89"/>
      <c r="DP109" s="89"/>
      <c r="DQ109" s="89"/>
      <c r="DR109" s="89"/>
      <c r="DS109" s="89"/>
      <c r="DT109" s="89"/>
      <c r="DU109" s="89"/>
      <c r="DV109" s="89"/>
      <c r="DW109" s="89"/>
      <c r="DX109" s="89"/>
      <c r="DY109" s="89"/>
      <c r="DZ109" s="89"/>
      <c r="EA109" s="89"/>
      <c r="EB109" s="89"/>
      <c r="EC109" s="89"/>
      <c r="ED109" s="89"/>
      <c r="EE109" s="89"/>
      <c r="EF109" s="89"/>
      <c r="EG109" s="89"/>
      <c r="EH109" s="89"/>
      <c r="EI109" s="89"/>
      <c r="EJ109" s="89"/>
      <c r="EK109" s="89"/>
      <c r="EL109" s="89"/>
      <c r="EM109" s="89"/>
      <c r="EN109" s="89"/>
      <c r="EO109" s="89"/>
      <c r="EP109" s="89"/>
      <c r="EQ109" s="89"/>
      <c r="ER109" s="89"/>
      <c r="ES109" s="89"/>
      <c r="ET109" s="89"/>
      <c r="EU109" s="89"/>
      <c r="EV109" s="89"/>
      <c r="EW109" s="89"/>
      <c r="EX109" s="89"/>
      <c r="EY109" s="89"/>
      <c r="EZ109" s="89"/>
      <c r="FA109" s="89"/>
      <c r="FB109" s="89"/>
      <c r="FC109" s="89"/>
      <c r="FD109" s="89"/>
      <c r="FE109" s="89"/>
      <c r="FF109" s="89"/>
      <c r="FG109" s="89"/>
      <c r="FH109" s="89"/>
      <c r="FI109" s="89"/>
      <c r="FJ109" s="89"/>
      <c r="FK109" s="89"/>
      <c r="FL109" s="89"/>
      <c r="FM109" s="89"/>
      <c r="FN109" s="89"/>
      <c r="FO109" s="89"/>
      <c r="FP109" s="89"/>
      <c r="FQ109" s="89"/>
      <c r="FR109" s="89"/>
      <c r="FS109" s="89"/>
      <c r="FT109" s="89"/>
      <c r="FU109" s="89"/>
      <c r="FV109" s="89"/>
      <c r="FW109" s="89"/>
      <c r="FX109" s="89"/>
      <c r="FY109" s="89"/>
      <c r="FZ109" s="89"/>
      <c r="GA109" s="89"/>
      <c r="GB109" s="89"/>
      <c r="GC109" s="89"/>
      <c r="GD109" s="89"/>
      <c r="GE109" s="89"/>
      <c r="GF109" s="89"/>
      <c r="GG109" s="89"/>
      <c r="GH109" s="89"/>
      <c r="GI109" s="89"/>
      <c r="GJ109" s="89"/>
      <c r="GK109" s="89"/>
      <c r="GL109" s="89"/>
      <c r="GM109" s="89"/>
      <c r="GN109" s="89"/>
      <c r="GO109" s="89"/>
      <c r="GP109" s="89"/>
      <c r="GQ109" s="89"/>
      <c r="GR109" s="89"/>
      <c r="GS109" s="89"/>
      <c r="GT109" s="89"/>
      <c r="GU109" s="89"/>
      <c r="GV109" s="89"/>
      <c r="GW109" s="89"/>
      <c r="GX109" s="89"/>
      <c r="GY109" s="89"/>
      <c r="GZ109" s="89"/>
      <c r="HA109" s="89"/>
      <c r="HB109" s="89"/>
      <c r="HC109" s="89"/>
      <c r="HD109" s="89"/>
      <c r="HE109" s="89"/>
      <c r="HF109" s="89"/>
      <c r="HG109" s="89"/>
      <c r="HH109" s="89"/>
      <c r="HI109" s="89"/>
      <c r="HJ109" s="89"/>
      <c r="HK109" s="89"/>
      <c r="HL109" s="89"/>
      <c r="HM109" s="89"/>
      <c r="HN109" s="89"/>
      <c r="HO109" s="89"/>
      <c r="HP109" s="89"/>
      <c r="HQ109" s="89"/>
      <c r="HR109" s="89"/>
      <c r="HS109" s="89"/>
      <c r="HT109" s="89"/>
      <c r="HU109" s="89"/>
      <c r="HV109" s="89"/>
      <c r="HW109" s="89"/>
      <c r="HX109" s="89"/>
      <c r="HY109" s="89"/>
      <c r="HZ109" s="89"/>
      <c r="IA109" s="89"/>
      <c r="IB109" s="89"/>
      <c r="IC109" s="89"/>
      <c r="ID109" s="89"/>
      <c r="IE109" s="89"/>
      <c r="IF109" s="89"/>
      <c r="IG109" s="89"/>
      <c r="IH109" s="89"/>
      <c r="II109" s="89"/>
      <c r="IJ109" s="89"/>
      <c r="IK109" s="89"/>
      <c r="IL109" s="89"/>
      <c r="IM109" s="89"/>
      <c r="IN109" s="89"/>
      <c r="IO109" s="89"/>
      <c r="IP109" s="89"/>
      <c r="IQ109" s="89"/>
      <c r="IR109" s="89"/>
      <c r="IS109" s="89"/>
      <c r="IT109" s="89"/>
      <c r="IU109" s="89"/>
      <c r="IV109" s="89"/>
      <c r="IW109" s="89"/>
      <c r="IX109" s="89"/>
      <c r="IY109" s="89"/>
      <c r="IZ109" s="89"/>
      <c r="JA109" s="89"/>
      <c r="JB109" s="89"/>
      <c r="JC109" s="89"/>
      <c r="JD109" s="89"/>
      <c r="JE109" s="89"/>
      <c r="JF109" s="89"/>
      <c r="JG109" s="89"/>
      <c r="JH109" s="89"/>
      <c r="JI109" s="89"/>
      <c r="JJ109" s="89"/>
      <c r="JK109" s="89"/>
      <c r="JL109" s="89"/>
      <c r="JM109" s="89"/>
      <c r="JN109" s="89"/>
      <c r="JO109" s="89"/>
      <c r="JP109" s="89"/>
      <c r="JQ109" s="89"/>
      <c r="JR109" s="89"/>
      <c r="JS109" s="89"/>
      <c r="JT109" s="89"/>
      <c r="JU109" s="89"/>
      <c r="JV109" s="89"/>
      <c r="JW109" s="89"/>
      <c r="JX109" s="89"/>
      <c r="JY109" s="89"/>
      <c r="JZ109" s="89"/>
      <c r="KA109" s="89"/>
      <c r="KB109" s="89"/>
      <c r="KC109" s="89"/>
      <c r="KD109" s="89"/>
      <c r="KE109" s="89"/>
      <c r="KF109" s="89"/>
      <c r="KG109" s="89"/>
      <c r="KH109" s="89"/>
      <c r="KI109" s="89"/>
      <c r="KJ109" s="89"/>
      <c r="KK109" s="89"/>
      <c r="KL109" s="89"/>
      <c r="KM109" s="89"/>
      <c r="KN109" s="89"/>
      <c r="KO109" s="89"/>
      <c r="KP109" s="89"/>
      <c r="KQ109" s="89"/>
      <c r="KR109" s="89"/>
      <c r="KS109" s="89"/>
      <c r="KT109" s="89"/>
      <c r="KU109" s="89"/>
      <c r="KV109" s="89"/>
      <c r="KW109" s="89"/>
      <c r="KX109" s="89"/>
      <c r="KY109" s="89"/>
      <c r="KZ109" s="89"/>
      <c r="LA109" s="89"/>
      <c r="LB109" s="89"/>
      <c r="LC109" s="89"/>
      <c r="LD109" s="89"/>
      <c r="LE109" s="89"/>
      <c r="LF109" s="89"/>
      <c r="LG109" s="89"/>
      <c r="LH109" s="89"/>
      <c r="LI109" s="89"/>
      <c r="LJ109" s="89"/>
      <c r="LK109" s="89"/>
      <c r="LL109" s="89"/>
      <c r="LM109" s="89"/>
      <c r="LN109" s="89"/>
      <c r="LO109" s="89"/>
      <c r="LP109" s="89"/>
      <c r="LQ109" s="89"/>
      <c r="LR109" s="89"/>
      <c r="LS109" s="89"/>
      <c r="LT109" s="89"/>
    </row>
    <row r="110" spans="1:332" s="29" customFormat="1" x14ac:dyDescent="0.35">
      <c r="A110" s="89"/>
      <c r="B110" s="90"/>
      <c r="C110" s="90"/>
      <c r="D110" s="91"/>
      <c r="E110" s="89"/>
      <c r="F110" s="89"/>
      <c r="G110" s="89"/>
      <c r="M110" s="85"/>
      <c r="N110" s="85"/>
      <c r="O110" s="91"/>
      <c r="P110" s="91"/>
      <c r="Q110" s="92"/>
      <c r="R110" s="92"/>
      <c r="S110" s="89"/>
      <c r="T110" s="89"/>
      <c r="U110" s="89"/>
      <c r="V110" s="89"/>
      <c r="Y110" s="89"/>
      <c r="AA110" s="89"/>
      <c r="AB110" s="89"/>
      <c r="AC110" s="89"/>
      <c r="AD110" s="89"/>
      <c r="AE110"/>
      <c r="AF110" s="89"/>
      <c r="AG110" s="89"/>
      <c r="AH110" s="89"/>
      <c r="AI110" s="89"/>
      <c r="AJ110" s="89"/>
      <c r="AK110" s="89"/>
      <c r="AL110" s="89"/>
      <c r="AM110" s="89"/>
      <c r="AN110" s="89"/>
      <c r="AO110" s="89"/>
      <c r="AP110" s="89"/>
      <c r="AQ110" s="89"/>
      <c r="AR110" s="89"/>
      <c r="AS110" s="89"/>
      <c r="AT110" s="89"/>
      <c r="AU110" s="89"/>
      <c r="AV110" s="89"/>
      <c r="AW110" s="89"/>
      <c r="AX110" s="89"/>
      <c r="AY110" s="89"/>
      <c r="AZ110" s="89"/>
      <c r="BA110" s="89"/>
      <c r="BB110" s="89"/>
      <c r="BC110" s="89"/>
      <c r="BD110" s="89"/>
      <c r="BE110" s="89"/>
      <c r="BF110" s="89"/>
      <c r="BG110" s="89"/>
      <c r="BH110" s="89"/>
      <c r="BI110" s="89"/>
      <c r="BJ110" s="89"/>
      <c r="BK110" s="89"/>
      <c r="BL110" s="89"/>
      <c r="BM110" s="89"/>
      <c r="BN110" s="89"/>
      <c r="BO110" s="89"/>
      <c r="BP110" s="89"/>
      <c r="BQ110" s="89"/>
      <c r="BR110" s="89"/>
      <c r="BS110" s="89"/>
      <c r="BT110" s="89"/>
      <c r="BU110" s="89"/>
      <c r="BV110" s="89"/>
      <c r="BW110" s="89"/>
      <c r="BX110" s="89"/>
      <c r="BY110" s="89"/>
      <c r="BZ110" s="89"/>
      <c r="CA110" s="89"/>
      <c r="CB110" s="89"/>
      <c r="CC110" s="89"/>
      <c r="CD110" s="89"/>
      <c r="CE110" s="89"/>
      <c r="CF110" s="89"/>
      <c r="CG110" s="89"/>
      <c r="CH110" s="89"/>
      <c r="CI110" s="89"/>
      <c r="CJ110" s="89"/>
      <c r="CK110" s="89"/>
      <c r="CL110" s="89"/>
      <c r="CM110" s="89"/>
      <c r="CN110" s="89"/>
      <c r="CO110" s="89"/>
      <c r="CP110" s="89"/>
      <c r="CQ110" s="89"/>
      <c r="CR110" s="89"/>
      <c r="CS110" s="89"/>
      <c r="CT110" s="89"/>
      <c r="CU110" s="89"/>
      <c r="CV110" s="89"/>
      <c r="CW110" s="89"/>
      <c r="CX110" s="89"/>
      <c r="CY110" s="89"/>
      <c r="CZ110" s="89"/>
      <c r="DA110" s="89"/>
      <c r="DB110" s="89"/>
      <c r="DC110" s="89"/>
      <c r="DD110" s="89"/>
      <c r="DE110" s="89"/>
      <c r="DF110" s="89"/>
      <c r="DG110" s="89"/>
      <c r="DH110" s="89"/>
      <c r="DI110" s="89"/>
      <c r="DJ110" s="89"/>
      <c r="DK110" s="89"/>
      <c r="DL110" s="89"/>
      <c r="DM110" s="89"/>
      <c r="DN110" s="89"/>
      <c r="DO110" s="89"/>
      <c r="DP110" s="89"/>
      <c r="DQ110" s="89"/>
      <c r="DR110" s="89"/>
      <c r="DS110" s="89"/>
      <c r="DT110" s="89"/>
      <c r="DU110" s="89"/>
      <c r="DV110" s="89"/>
      <c r="DW110" s="89"/>
      <c r="DX110" s="89"/>
      <c r="DY110" s="89"/>
      <c r="DZ110" s="89"/>
      <c r="EA110" s="89"/>
      <c r="EB110" s="89"/>
      <c r="EC110" s="89"/>
      <c r="ED110" s="89"/>
      <c r="EE110" s="89"/>
      <c r="EF110" s="89"/>
      <c r="EG110" s="89"/>
      <c r="EH110" s="89"/>
      <c r="EI110" s="89"/>
      <c r="EJ110" s="89"/>
      <c r="EK110" s="89"/>
      <c r="EL110" s="89"/>
      <c r="EM110" s="89"/>
      <c r="EN110" s="89"/>
      <c r="EO110" s="89"/>
      <c r="EP110" s="89"/>
      <c r="EQ110" s="89"/>
      <c r="ER110" s="89"/>
      <c r="ES110" s="89"/>
      <c r="ET110" s="89"/>
      <c r="EU110" s="89"/>
      <c r="EV110" s="89"/>
      <c r="EW110" s="89"/>
      <c r="EX110" s="89"/>
      <c r="EY110" s="89"/>
      <c r="EZ110" s="89"/>
      <c r="FA110" s="89"/>
      <c r="FB110" s="89"/>
      <c r="FC110" s="89"/>
      <c r="FD110" s="89"/>
      <c r="FE110" s="89"/>
      <c r="FF110" s="89"/>
      <c r="FG110" s="89"/>
      <c r="FH110" s="89"/>
      <c r="FI110" s="89"/>
      <c r="FJ110" s="89"/>
      <c r="FK110" s="89"/>
      <c r="FL110" s="89"/>
      <c r="FM110" s="89"/>
      <c r="FN110" s="89"/>
      <c r="FO110" s="89"/>
      <c r="FP110" s="89"/>
      <c r="FQ110" s="89"/>
      <c r="FR110" s="89"/>
      <c r="FS110" s="89"/>
      <c r="FT110" s="89"/>
      <c r="FU110" s="89"/>
      <c r="FV110" s="89"/>
      <c r="FW110" s="89"/>
      <c r="FX110" s="89"/>
      <c r="FY110" s="89"/>
      <c r="FZ110" s="89"/>
      <c r="GA110" s="89"/>
      <c r="GB110" s="89"/>
      <c r="GC110" s="89"/>
      <c r="GD110" s="89"/>
      <c r="GE110" s="89"/>
      <c r="GF110" s="89"/>
      <c r="GG110" s="89"/>
      <c r="GH110" s="89"/>
      <c r="GI110" s="89"/>
      <c r="GJ110" s="89"/>
      <c r="GK110" s="89"/>
      <c r="GL110" s="89"/>
      <c r="GM110" s="89"/>
      <c r="GN110" s="89"/>
      <c r="GO110" s="89"/>
      <c r="GP110" s="89"/>
      <c r="GQ110" s="89"/>
      <c r="GR110" s="89"/>
      <c r="GS110" s="89"/>
      <c r="GT110" s="89"/>
      <c r="GU110" s="89"/>
      <c r="GV110" s="89"/>
      <c r="GW110" s="89"/>
      <c r="GX110" s="89"/>
      <c r="GY110" s="89"/>
      <c r="GZ110" s="89"/>
      <c r="HA110" s="89"/>
      <c r="HB110" s="89"/>
      <c r="HC110" s="89"/>
      <c r="HD110" s="89"/>
      <c r="HE110" s="89"/>
      <c r="HF110" s="89"/>
      <c r="HG110" s="89"/>
      <c r="HH110" s="89"/>
      <c r="HI110" s="89"/>
      <c r="HJ110" s="89"/>
      <c r="HK110" s="89"/>
      <c r="HL110" s="89"/>
      <c r="HM110" s="89"/>
      <c r="HN110" s="89"/>
      <c r="HO110" s="89"/>
      <c r="HP110" s="89"/>
      <c r="HQ110" s="89"/>
      <c r="HR110" s="89"/>
      <c r="HS110" s="89"/>
      <c r="HT110" s="89"/>
      <c r="HU110" s="89"/>
      <c r="HV110" s="89"/>
      <c r="HW110" s="89"/>
      <c r="HX110" s="89"/>
      <c r="HY110" s="89"/>
      <c r="HZ110" s="89"/>
      <c r="IA110" s="89"/>
      <c r="IB110" s="89"/>
      <c r="IC110" s="89"/>
      <c r="ID110" s="89"/>
      <c r="IE110" s="89"/>
      <c r="IF110" s="89"/>
      <c r="IG110" s="89"/>
      <c r="IH110" s="89"/>
      <c r="II110" s="89"/>
      <c r="IJ110" s="89"/>
      <c r="IK110" s="89"/>
      <c r="IL110" s="89"/>
      <c r="IM110" s="89"/>
      <c r="IN110" s="89"/>
      <c r="IO110" s="89"/>
      <c r="IP110" s="89"/>
      <c r="IQ110" s="89"/>
      <c r="IR110" s="89"/>
      <c r="IS110" s="89"/>
      <c r="IT110" s="89"/>
      <c r="IU110" s="89"/>
      <c r="IV110" s="89"/>
      <c r="IW110" s="89"/>
      <c r="IX110" s="89"/>
      <c r="IY110" s="89"/>
      <c r="IZ110" s="89"/>
      <c r="JA110" s="89"/>
      <c r="JB110" s="89"/>
      <c r="JC110" s="89"/>
      <c r="JD110" s="89"/>
      <c r="JE110" s="89"/>
      <c r="JF110" s="89"/>
      <c r="JG110" s="89"/>
      <c r="JH110" s="89"/>
      <c r="JI110" s="89"/>
      <c r="JJ110" s="89"/>
      <c r="JK110" s="89"/>
      <c r="JL110" s="89"/>
      <c r="JM110" s="89"/>
      <c r="JN110" s="89"/>
      <c r="JO110" s="89"/>
      <c r="JP110" s="89"/>
      <c r="JQ110" s="89"/>
      <c r="JR110" s="89"/>
      <c r="JS110" s="89"/>
      <c r="JT110" s="89"/>
      <c r="JU110" s="89"/>
      <c r="JV110" s="89"/>
      <c r="JW110" s="89"/>
      <c r="JX110" s="89"/>
      <c r="JY110" s="89"/>
      <c r="JZ110" s="89"/>
      <c r="KA110" s="89"/>
      <c r="KB110" s="89"/>
      <c r="KC110" s="89"/>
      <c r="KD110" s="89"/>
      <c r="KE110" s="89"/>
      <c r="KF110" s="89"/>
      <c r="KG110" s="89"/>
      <c r="KH110" s="89"/>
      <c r="KI110" s="89"/>
      <c r="KJ110" s="89"/>
      <c r="KK110" s="89"/>
      <c r="KL110" s="89"/>
      <c r="KM110" s="89"/>
      <c r="KN110" s="89"/>
      <c r="KO110" s="89"/>
      <c r="KP110" s="89"/>
      <c r="KQ110" s="89"/>
      <c r="KR110" s="89"/>
      <c r="KS110" s="89"/>
      <c r="KT110" s="89"/>
      <c r="KU110" s="89"/>
      <c r="KV110" s="89"/>
      <c r="KW110" s="89"/>
      <c r="KX110" s="89"/>
      <c r="KY110" s="89"/>
      <c r="KZ110" s="89"/>
      <c r="LA110" s="89"/>
      <c r="LB110" s="89"/>
      <c r="LC110" s="89"/>
      <c r="LD110" s="89"/>
      <c r="LE110" s="89"/>
      <c r="LF110" s="89"/>
      <c r="LG110" s="89"/>
      <c r="LH110" s="89"/>
      <c r="LI110" s="89"/>
      <c r="LJ110" s="89"/>
      <c r="LK110" s="89"/>
      <c r="LL110" s="89"/>
      <c r="LM110" s="89"/>
      <c r="LN110" s="89"/>
      <c r="LO110" s="89"/>
      <c r="LP110" s="89"/>
      <c r="LQ110" s="89"/>
      <c r="LR110" s="89"/>
      <c r="LS110" s="89"/>
      <c r="LT110" s="89"/>
    </row>
    <row r="111" spans="1:332" s="29" customFormat="1" x14ac:dyDescent="0.35">
      <c r="A111" s="89"/>
      <c r="B111" s="90"/>
      <c r="C111" s="90"/>
      <c r="D111" s="91"/>
      <c r="E111" s="89"/>
      <c r="F111" s="89"/>
      <c r="G111" s="89"/>
      <c r="M111" s="85"/>
      <c r="N111" s="85"/>
      <c r="O111" s="91"/>
      <c r="P111" s="91"/>
      <c r="Q111" s="92"/>
      <c r="R111" s="92"/>
      <c r="S111" s="89"/>
      <c r="T111" s="89"/>
      <c r="U111" s="89"/>
      <c r="V111" s="89"/>
      <c r="Y111" s="89"/>
      <c r="AA111" s="89"/>
      <c r="AB111" s="89"/>
      <c r="AC111" s="89"/>
      <c r="AD111" s="89"/>
      <c r="AE111"/>
      <c r="AF111" s="89"/>
      <c r="AG111" s="89"/>
      <c r="AH111" s="89"/>
      <c r="AI111" s="89"/>
      <c r="AJ111" s="89"/>
      <c r="AK111" s="89"/>
      <c r="AL111" s="89"/>
      <c r="AM111" s="89"/>
      <c r="AN111" s="89"/>
      <c r="AO111" s="89"/>
      <c r="AP111" s="89"/>
      <c r="AQ111" s="89"/>
      <c r="AR111" s="89"/>
      <c r="AS111" s="89"/>
      <c r="AT111" s="89"/>
      <c r="AU111" s="89"/>
      <c r="AV111" s="89"/>
      <c r="AW111" s="89"/>
      <c r="AX111" s="89"/>
      <c r="AY111" s="89"/>
      <c r="AZ111" s="89"/>
      <c r="BA111" s="89"/>
      <c r="BB111" s="89"/>
      <c r="BC111" s="89"/>
      <c r="BD111" s="89"/>
      <c r="BE111" s="89"/>
      <c r="BF111" s="89"/>
      <c r="BG111" s="89"/>
      <c r="BH111" s="89"/>
      <c r="BI111" s="89"/>
      <c r="BJ111" s="89"/>
      <c r="BK111" s="89"/>
      <c r="BL111" s="89"/>
      <c r="BM111" s="89"/>
      <c r="BN111" s="89"/>
      <c r="BO111" s="89"/>
      <c r="BP111" s="89"/>
      <c r="BQ111" s="89"/>
      <c r="BR111" s="89"/>
      <c r="BS111" s="89"/>
      <c r="BT111" s="89"/>
      <c r="BU111" s="89"/>
      <c r="BV111" s="89"/>
      <c r="BW111" s="89"/>
      <c r="BX111" s="89"/>
      <c r="BY111" s="89"/>
      <c r="BZ111" s="89"/>
      <c r="CA111" s="89"/>
      <c r="CB111" s="89"/>
      <c r="CC111" s="89"/>
      <c r="CD111" s="89"/>
      <c r="CE111" s="89"/>
      <c r="CF111" s="89"/>
      <c r="CG111" s="89"/>
      <c r="CH111" s="89"/>
      <c r="CI111" s="89"/>
      <c r="CJ111" s="89"/>
      <c r="CK111" s="89"/>
      <c r="CL111" s="89"/>
      <c r="CM111" s="89"/>
      <c r="CN111" s="89"/>
      <c r="CO111" s="89"/>
      <c r="CP111" s="89"/>
      <c r="CQ111" s="89"/>
      <c r="CR111" s="89"/>
      <c r="CS111" s="89"/>
      <c r="CT111" s="89"/>
      <c r="CU111" s="89"/>
      <c r="CV111" s="89"/>
      <c r="CW111" s="89"/>
      <c r="CX111" s="89"/>
      <c r="CY111" s="89"/>
      <c r="CZ111" s="89"/>
      <c r="DA111" s="89"/>
      <c r="DB111" s="89"/>
      <c r="DC111" s="89"/>
      <c r="DD111" s="89"/>
      <c r="DE111" s="89"/>
      <c r="DF111" s="89"/>
      <c r="DG111" s="89"/>
      <c r="DH111" s="89"/>
      <c r="DI111" s="89"/>
      <c r="DJ111" s="89"/>
      <c r="DK111" s="89"/>
      <c r="DL111" s="89"/>
      <c r="DM111" s="89"/>
      <c r="DN111" s="89"/>
      <c r="DO111" s="89"/>
      <c r="DP111" s="89"/>
      <c r="DQ111" s="89"/>
      <c r="DR111" s="89"/>
      <c r="DS111" s="89"/>
      <c r="DT111" s="89"/>
      <c r="DU111" s="89"/>
      <c r="DV111" s="89"/>
      <c r="DW111" s="89"/>
      <c r="DX111" s="89"/>
      <c r="DY111" s="89"/>
      <c r="DZ111" s="89"/>
      <c r="EA111" s="89"/>
      <c r="EB111" s="89"/>
      <c r="EC111" s="89"/>
      <c r="ED111" s="89"/>
      <c r="EE111" s="89"/>
      <c r="EF111" s="89"/>
      <c r="EG111" s="89"/>
      <c r="EH111" s="89"/>
      <c r="EI111" s="89"/>
      <c r="EJ111" s="89"/>
      <c r="EK111" s="89"/>
      <c r="EL111" s="89"/>
      <c r="EM111" s="89"/>
      <c r="EN111" s="89"/>
      <c r="EO111" s="89"/>
      <c r="EP111" s="89"/>
      <c r="EQ111" s="89"/>
      <c r="ER111" s="89"/>
      <c r="ES111" s="89"/>
      <c r="ET111" s="89"/>
      <c r="EU111" s="89"/>
      <c r="EV111" s="89"/>
      <c r="EW111" s="89"/>
      <c r="EX111" s="89"/>
      <c r="EY111" s="89"/>
      <c r="EZ111" s="89"/>
      <c r="FA111" s="89"/>
      <c r="FB111" s="89"/>
      <c r="FC111" s="89"/>
      <c r="FD111" s="89"/>
      <c r="FE111" s="89"/>
      <c r="FF111" s="89"/>
      <c r="FG111" s="89"/>
      <c r="FH111" s="89"/>
      <c r="FI111" s="89"/>
      <c r="FJ111" s="89"/>
      <c r="FK111" s="89"/>
      <c r="FL111" s="89"/>
      <c r="FM111" s="89"/>
      <c r="FN111" s="89"/>
      <c r="FO111" s="89"/>
      <c r="FP111" s="89"/>
      <c r="FQ111" s="89"/>
      <c r="FR111" s="89"/>
      <c r="FS111" s="89"/>
      <c r="FT111" s="89"/>
      <c r="FU111" s="89"/>
      <c r="FV111" s="89"/>
      <c r="FW111" s="89"/>
      <c r="FX111" s="89"/>
      <c r="FY111" s="89"/>
      <c r="FZ111" s="89"/>
      <c r="GA111" s="89"/>
      <c r="GB111" s="89"/>
      <c r="GC111" s="89"/>
      <c r="GD111" s="89"/>
      <c r="GE111" s="89"/>
      <c r="GF111" s="89"/>
      <c r="GG111" s="89"/>
      <c r="GH111" s="89"/>
      <c r="GI111" s="89"/>
      <c r="GJ111" s="89"/>
      <c r="GK111" s="89"/>
      <c r="GL111" s="89"/>
      <c r="GM111" s="89"/>
      <c r="GN111" s="89"/>
      <c r="GO111" s="89"/>
      <c r="GP111" s="89"/>
      <c r="GQ111" s="89"/>
      <c r="GR111" s="89"/>
      <c r="GS111" s="89"/>
      <c r="GT111" s="89"/>
      <c r="GU111" s="89"/>
      <c r="GV111" s="89"/>
      <c r="GW111" s="89"/>
      <c r="GX111" s="89"/>
      <c r="GY111" s="89"/>
      <c r="GZ111" s="89"/>
      <c r="HA111" s="89"/>
      <c r="HB111" s="89"/>
      <c r="HC111" s="89"/>
      <c r="HD111" s="89"/>
      <c r="HE111" s="89"/>
      <c r="HF111" s="89"/>
      <c r="HG111" s="89"/>
      <c r="HH111" s="89"/>
      <c r="HI111" s="89"/>
      <c r="HJ111" s="89"/>
      <c r="HK111" s="89"/>
      <c r="HL111" s="89"/>
      <c r="HM111" s="89"/>
      <c r="HN111" s="89"/>
      <c r="HO111" s="89"/>
      <c r="HP111" s="89"/>
      <c r="HQ111" s="89"/>
      <c r="HR111" s="89"/>
      <c r="HS111" s="89"/>
      <c r="HT111" s="89"/>
      <c r="HU111" s="89"/>
      <c r="HV111" s="89"/>
      <c r="HW111" s="89"/>
      <c r="HX111" s="89"/>
      <c r="HY111" s="89"/>
      <c r="HZ111" s="89"/>
      <c r="IA111" s="89"/>
      <c r="IB111" s="89"/>
      <c r="IC111" s="89"/>
      <c r="ID111" s="89"/>
      <c r="IE111" s="89"/>
      <c r="IF111" s="89"/>
      <c r="IG111" s="89"/>
      <c r="IH111" s="89"/>
      <c r="II111" s="89"/>
      <c r="IJ111" s="89"/>
      <c r="IK111" s="89"/>
      <c r="IL111" s="89"/>
      <c r="IM111" s="89"/>
      <c r="IN111" s="89"/>
      <c r="IO111" s="89"/>
      <c r="IP111" s="89"/>
      <c r="IQ111" s="89"/>
      <c r="IR111" s="89"/>
      <c r="IS111" s="89"/>
      <c r="IT111" s="89"/>
      <c r="IU111" s="89"/>
      <c r="IV111" s="89"/>
      <c r="IW111" s="89"/>
      <c r="IX111" s="89"/>
      <c r="IY111" s="89"/>
      <c r="IZ111" s="89"/>
      <c r="JA111" s="89"/>
      <c r="JB111" s="89"/>
      <c r="JC111" s="89"/>
      <c r="JD111" s="89"/>
      <c r="JE111" s="89"/>
      <c r="JF111" s="89"/>
      <c r="JG111" s="89"/>
      <c r="JH111" s="89"/>
      <c r="JI111" s="89"/>
      <c r="JJ111" s="89"/>
      <c r="JK111" s="89"/>
      <c r="JL111" s="89"/>
      <c r="JM111" s="89"/>
      <c r="JN111" s="89"/>
      <c r="JO111" s="89"/>
      <c r="JP111" s="89"/>
      <c r="JQ111" s="89"/>
      <c r="JR111" s="89"/>
      <c r="JS111" s="89"/>
      <c r="JT111" s="89"/>
      <c r="JU111" s="89"/>
      <c r="JV111" s="89"/>
      <c r="JW111" s="89"/>
      <c r="JX111" s="89"/>
      <c r="JY111" s="89"/>
      <c r="JZ111" s="89"/>
      <c r="KA111" s="89"/>
      <c r="KB111" s="89"/>
      <c r="KC111" s="89"/>
      <c r="KD111" s="89"/>
      <c r="KE111" s="89"/>
      <c r="KF111" s="89"/>
      <c r="KG111" s="89"/>
      <c r="KH111" s="89"/>
      <c r="KI111" s="89"/>
      <c r="KJ111" s="89"/>
      <c r="KK111" s="89"/>
      <c r="KL111" s="89"/>
      <c r="KM111" s="89"/>
      <c r="KN111" s="89"/>
      <c r="KO111" s="89"/>
      <c r="KP111" s="89"/>
      <c r="KQ111" s="89"/>
      <c r="KR111" s="89"/>
      <c r="KS111" s="89"/>
      <c r="KT111" s="89"/>
      <c r="KU111" s="89"/>
      <c r="KV111" s="89"/>
      <c r="KW111" s="89"/>
      <c r="KX111" s="89"/>
      <c r="KY111" s="89"/>
      <c r="KZ111" s="89"/>
      <c r="LA111" s="89"/>
      <c r="LB111" s="89"/>
      <c r="LC111" s="89"/>
      <c r="LD111" s="89"/>
      <c r="LE111" s="89"/>
      <c r="LF111" s="89"/>
      <c r="LG111" s="89"/>
      <c r="LH111" s="89"/>
      <c r="LI111" s="89"/>
      <c r="LJ111" s="89"/>
      <c r="LK111" s="89"/>
      <c r="LL111" s="89"/>
      <c r="LM111" s="89"/>
      <c r="LN111" s="89"/>
      <c r="LO111" s="89"/>
      <c r="LP111" s="89"/>
      <c r="LQ111" s="89"/>
      <c r="LR111" s="89"/>
      <c r="LS111" s="89"/>
      <c r="LT111" s="89"/>
    </row>
    <row r="112" spans="1:332" s="29" customFormat="1" x14ac:dyDescent="0.35">
      <c r="A112" s="89"/>
      <c r="B112" s="90"/>
      <c r="C112" s="90"/>
      <c r="D112" s="91"/>
      <c r="E112" s="89"/>
      <c r="F112" s="89"/>
      <c r="G112" s="89"/>
      <c r="M112" s="85"/>
      <c r="N112" s="85"/>
      <c r="O112" s="91"/>
      <c r="P112" s="91"/>
      <c r="Q112" s="92"/>
      <c r="R112" s="92"/>
      <c r="S112" s="89"/>
      <c r="T112" s="89"/>
      <c r="U112" s="89"/>
      <c r="V112" s="89"/>
      <c r="Y112" s="89"/>
      <c r="AA112" s="89"/>
      <c r="AB112" s="89"/>
      <c r="AC112" s="89"/>
      <c r="AD112" s="89"/>
      <c r="AE112"/>
      <c r="AF112" s="89"/>
      <c r="AG112" s="89"/>
      <c r="AH112" s="89"/>
      <c r="AI112" s="89"/>
      <c r="AJ112" s="89"/>
      <c r="AK112" s="89"/>
      <c r="AL112" s="89"/>
      <c r="AM112" s="89"/>
      <c r="AN112" s="89"/>
      <c r="AO112" s="89"/>
      <c r="AP112" s="89"/>
      <c r="AQ112" s="89"/>
      <c r="AR112" s="89"/>
      <c r="AS112" s="89"/>
      <c r="AT112" s="89"/>
      <c r="AU112" s="89"/>
      <c r="AV112" s="89"/>
      <c r="AW112" s="89"/>
      <c r="AX112" s="89"/>
      <c r="AY112" s="89"/>
      <c r="AZ112" s="89"/>
      <c r="BA112" s="89"/>
      <c r="BB112" s="89"/>
      <c r="BC112" s="89"/>
      <c r="BD112" s="89"/>
      <c r="BE112" s="89"/>
      <c r="BF112" s="89"/>
      <c r="BG112" s="89"/>
      <c r="BH112" s="89"/>
      <c r="BI112" s="89"/>
      <c r="BJ112" s="89"/>
      <c r="BK112" s="89"/>
      <c r="BL112" s="89"/>
      <c r="BM112" s="89"/>
      <c r="BN112" s="89"/>
      <c r="BO112" s="89"/>
      <c r="BP112" s="89"/>
      <c r="BQ112" s="89"/>
      <c r="BR112" s="89"/>
      <c r="BS112" s="89"/>
      <c r="BT112" s="89"/>
      <c r="BU112" s="89"/>
      <c r="BV112" s="89"/>
      <c r="BW112" s="89"/>
      <c r="BX112" s="89"/>
      <c r="BY112" s="89"/>
      <c r="BZ112" s="89"/>
      <c r="CA112" s="89"/>
      <c r="CB112" s="89"/>
      <c r="CC112" s="89"/>
      <c r="CD112" s="89"/>
      <c r="CE112" s="89"/>
      <c r="CF112" s="89"/>
      <c r="CG112" s="89"/>
      <c r="CH112" s="89"/>
      <c r="CI112" s="89"/>
      <c r="CJ112" s="89"/>
      <c r="CK112" s="89"/>
      <c r="CL112" s="89"/>
      <c r="CM112" s="89"/>
      <c r="CN112" s="89"/>
      <c r="CO112" s="89"/>
      <c r="CP112" s="89"/>
      <c r="CQ112" s="89"/>
      <c r="CR112" s="89"/>
      <c r="CS112" s="89"/>
      <c r="CT112" s="89"/>
      <c r="CU112" s="89"/>
      <c r="CV112" s="89"/>
      <c r="CW112" s="89"/>
      <c r="CX112" s="89"/>
      <c r="CY112" s="89"/>
      <c r="CZ112" s="89"/>
      <c r="DA112" s="89"/>
      <c r="DB112" s="89"/>
      <c r="DC112" s="89"/>
      <c r="DD112" s="89"/>
      <c r="DE112" s="89"/>
      <c r="DF112" s="89"/>
      <c r="DG112" s="89"/>
      <c r="DH112" s="89"/>
      <c r="DI112" s="89"/>
      <c r="DJ112" s="89"/>
      <c r="DK112" s="89"/>
      <c r="DL112" s="89"/>
      <c r="DM112" s="89"/>
      <c r="DN112" s="89"/>
      <c r="DO112" s="89"/>
      <c r="DP112" s="89"/>
      <c r="DQ112" s="89"/>
      <c r="DR112" s="89"/>
      <c r="DS112" s="89"/>
      <c r="DT112" s="89"/>
      <c r="DU112" s="89"/>
      <c r="DV112" s="89"/>
      <c r="DW112" s="89"/>
      <c r="DX112" s="89"/>
      <c r="DY112" s="89"/>
      <c r="DZ112" s="89"/>
      <c r="EA112" s="89"/>
      <c r="EB112" s="89"/>
      <c r="EC112" s="89"/>
      <c r="ED112" s="89"/>
      <c r="EE112" s="89"/>
      <c r="EF112" s="89"/>
      <c r="EG112" s="89"/>
      <c r="EH112" s="89"/>
      <c r="EI112" s="89"/>
      <c r="EJ112" s="89"/>
      <c r="EK112" s="89"/>
      <c r="EL112" s="89"/>
      <c r="EM112" s="89"/>
      <c r="EN112" s="89"/>
      <c r="EO112" s="89"/>
      <c r="EP112" s="89"/>
      <c r="EQ112" s="89"/>
      <c r="ER112" s="89"/>
      <c r="ES112" s="89"/>
      <c r="ET112" s="89"/>
      <c r="EU112" s="89"/>
      <c r="EV112" s="89"/>
      <c r="EW112" s="89"/>
      <c r="EX112" s="89"/>
      <c r="EY112" s="89"/>
      <c r="EZ112" s="89"/>
      <c r="FA112" s="89"/>
      <c r="FB112" s="89"/>
      <c r="FC112" s="89"/>
      <c r="FD112" s="89"/>
      <c r="FE112" s="89"/>
      <c r="FF112" s="89"/>
      <c r="FG112" s="89"/>
      <c r="FH112" s="89"/>
      <c r="FI112" s="89"/>
      <c r="FJ112" s="89"/>
      <c r="FK112" s="89"/>
      <c r="FL112" s="89"/>
      <c r="FM112" s="89"/>
      <c r="FN112" s="89"/>
      <c r="FO112" s="89"/>
      <c r="FP112" s="89"/>
      <c r="FQ112" s="89"/>
      <c r="FR112" s="89"/>
      <c r="FS112" s="89"/>
      <c r="FT112" s="89"/>
      <c r="FU112" s="89"/>
      <c r="FV112" s="89"/>
      <c r="FW112" s="89"/>
      <c r="FX112" s="89"/>
      <c r="FY112" s="89"/>
      <c r="FZ112" s="89"/>
      <c r="GA112" s="89"/>
      <c r="GB112" s="89"/>
      <c r="GC112" s="89"/>
      <c r="GD112" s="89"/>
      <c r="GE112" s="89"/>
      <c r="GF112" s="89"/>
      <c r="GG112" s="89"/>
      <c r="GH112" s="89"/>
      <c r="GI112" s="89"/>
      <c r="GJ112" s="89"/>
      <c r="GK112" s="89"/>
      <c r="GL112" s="89"/>
      <c r="GM112" s="89"/>
      <c r="GN112" s="89"/>
      <c r="GO112" s="89"/>
      <c r="GP112" s="89"/>
      <c r="GQ112" s="89"/>
      <c r="GR112" s="89"/>
      <c r="GS112" s="89"/>
      <c r="GT112" s="89"/>
      <c r="GU112" s="89"/>
      <c r="GV112" s="89"/>
      <c r="GW112" s="89"/>
      <c r="GX112" s="89"/>
      <c r="GY112" s="89"/>
      <c r="GZ112" s="89"/>
      <c r="HA112" s="89"/>
      <c r="HB112" s="89"/>
      <c r="HC112" s="89"/>
      <c r="HD112" s="89"/>
      <c r="HE112" s="89"/>
      <c r="HF112" s="89"/>
      <c r="HG112" s="89"/>
      <c r="HH112" s="89"/>
      <c r="HI112" s="89"/>
      <c r="HJ112" s="89"/>
      <c r="HK112" s="89"/>
      <c r="HL112" s="89"/>
      <c r="HM112" s="89"/>
      <c r="HN112" s="89"/>
      <c r="HO112" s="89"/>
      <c r="HP112" s="89"/>
      <c r="HQ112" s="89"/>
      <c r="HR112" s="89"/>
      <c r="HS112" s="89"/>
      <c r="HT112" s="89"/>
      <c r="HU112" s="89"/>
      <c r="HV112" s="89"/>
      <c r="HW112" s="89"/>
      <c r="HX112" s="89"/>
      <c r="HY112" s="89"/>
      <c r="HZ112" s="89"/>
      <c r="IA112" s="89"/>
      <c r="IB112" s="89"/>
      <c r="IC112" s="89"/>
      <c r="ID112" s="89"/>
      <c r="IE112" s="89"/>
      <c r="IF112" s="89"/>
      <c r="IG112" s="89"/>
      <c r="IH112" s="89"/>
      <c r="II112" s="89"/>
      <c r="IJ112" s="89"/>
      <c r="IK112" s="89"/>
      <c r="IL112" s="89"/>
      <c r="IM112" s="89"/>
      <c r="IN112" s="89"/>
      <c r="IO112" s="89"/>
      <c r="IP112" s="89"/>
      <c r="IQ112" s="89"/>
      <c r="IR112" s="89"/>
      <c r="IS112" s="89"/>
      <c r="IT112" s="89"/>
      <c r="IU112" s="89"/>
      <c r="IV112" s="89"/>
      <c r="IW112" s="89"/>
      <c r="IX112" s="89"/>
      <c r="IY112" s="89"/>
      <c r="IZ112" s="89"/>
      <c r="JA112" s="89"/>
      <c r="JB112" s="89"/>
      <c r="JC112" s="89"/>
      <c r="JD112" s="89"/>
      <c r="JE112" s="89"/>
      <c r="JF112" s="89"/>
      <c r="JG112" s="89"/>
      <c r="JH112" s="89"/>
      <c r="JI112" s="89"/>
      <c r="JJ112" s="89"/>
      <c r="JK112" s="89"/>
      <c r="JL112" s="89"/>
      <c r="JM112" s="89"/>
      <c r="JN112" s="89"/>
      <c r="JO112" s="89"/>
      <c r="JP112" s="89"/>
      <c r="JQ112" s="89"/>
      <c r="JR112" s="89"/>
      <c r="JS112" s="89"/>
      <c r="JT112" s="89"/>
      <c r="JU112" s="89"/>
      <c r="JV112" s="89"/>
      <c r="JW112" s="89"/>
      <c r="JX112" s="89"/>
      <c r="JY112" s="89"/>
      <c r="JZ112" s="89"/>
      <c r="KA112" s="89"/>
      <c r="KB112" s="89"/>
      <c r="KC112" s="89"/>
      <c r="KD112" s="89"/>
      <c r="KE112" s="89"/>
      <c r="KF112" s="89"/>
      <c r="KG112" s="89"/>
      <c r="KH112" s="89"/>
      <c r="KI112" s="89"/>
      <c r="KJ112" s="89"/>
      <c r="KK112" s="89"/>
      <c r="KL112" s="89"/>
      <c r="KM112" s="89"/>
      <c r="KN112" s="89"/>
      <c r="KO112" s="89"/>
      <c r="KP112" s="89"/>
      <c r="KQ112" s="89"/>
      <c r="KR112" s="89"/>
      <c r="KS112" s="89"/>
      <c r="KT112" s="89"/>
      <c r="KU112" s="89"/>
      <c r="KV112" s="89"/>
      <c r="KW112" s="89"/>
      <c r="KX112" s="89"/>
      <c r="KY112" s="89"/>
      <c r="KZ112" s="89"/>
      <c r="LA112" s="89"/>
      <c r="LB112" s="89"/>
      <c r="LC112" s="89"/>
      <c r="LD112" s="89"/>
      <c r="LE112" s="89"/>
      <c r="LF112" s="89"/>
      <c r="LG112" s="89"/>
      <c r="LH112" s="89"/>
      <c r="LI112" s="89"/>
      <c r="LJ112" s="89"/>
      <c r="LK112" s="89"/>
      <c r="LL112" s="89"/>
      <c r="LM112" s="89"/>
      <c r="LN112" s="89"/>
      <c r="LO112" s="89"/>
      <c r="LP112" s="89"/>
      <c r="LQ112" s="89"/>
      <c r="LR112" s="89"/>
      <c r="LS112" s="89"/>
      <c r="LT112" s="89"/>
    </row>
    <row r="113" spans="1:332" s="29" customFormat="1" x14ac:dyDescent="0.35">
      <c r="A113" s="89"/>
      <c r="B113" s="90"/>
      <c r="C113" s="90"/>
      <c r="D113" s="91"/>
      <c r="E113" s="89"/>
      <c r="F113" s="89"/>
      <c r="G113" s="89"/>
      <c r="M113" s="85"/>
      <c r="N113" s="85"/>
      <c r="O113" s="91"/>
      <c r="P113" s="91"/>
      <c r="Q113" s="92"/>
      <c r="R113" s="92"/>
      <c r="S113" s="89"/>
      <c r="T113" s="89"/>
      <c r="U113" s="89"/>
      <c r="V113" s="89"/>
      <c r="Y113" s="89"/>
      <c r="AA113" s="89"/>
      <c r="AB113" s="89"/>
      <c r="AC113" s="89"/>
      <c r="AD113" s="89"/>
      <c r="AE113"/>
      <c r="AF113" s="89"/>
      <c r="AG113" s="89"/>
      <c r="AH113" s="89"/>
      <c r="AI113" s="89"/>
      <c r="AJ113" s="89"/>
      <c r="AK113" s="89"/>
      <c r="AL113" s="89"/>
      <c r="AM113" s="89"/>
      <c r="AN113" s="89"/>
      <c r="AO113" s="89"/>
      <c r="AP113" s="89"/>
      <c r="AQ113" s="89"/>
      <c r="AR113" s="89"/>
      <c r="AS113" s="89"/>
      <c r="AT113" s="89"/>
      <c r="AU113" s="89"/>
      <c r="AV113" s="89"/>
      <c r="AW113" s="89"/>
      <c r="AX113" s="89"/>
      <c r="AY113" s="89"/>
      <c r="AZ113" s="89"/>
      <c r="BA113" s="89"/>
      <c r="BB113" s="89"/>
      <c r="BC113" s="89"/>
      <c r="BD113" s="89"/>
      <c r="BE113" s="89"/>
      <c r="BF113" s="89"/>
      <c r="BG113" s="89"/>
      <c r="BH113" s="89"/>
      <c r="BI113" s="89"/>
      <c r="BJ113" s="89"/>
      <c r="BK113" s="89"/>
      <c r="BL113" s="89"/>
      <c r="BM113" s="89"/>
      <c r="BN113" s="89"/>
      <c r="BO113" s="89"/>
      <c r="BP113" s="89"/>
      <c r="BQ113" s="89"/>
      <c r="BR113" s="89"/>
      <c r="BS113" s="89"/>
      <c r="BT113" s="89"/>
      <c r="BU113" s="89"/>
      <c r="BV113" s="89"/>
      <c r="BW113" s="89"/>
      <c r="BX113" s="89"/>
      <c r="BY113" s="89"/>
      <c r="BZ113" s="89"/>
      <c r="CA113" s="89"/>
      <c r="CB113" s="89"/>
      <c r="CC113" s="89"/>
      <c r="CD113" s="89"/>
      <c r="CE113" s="89"/>
      <c r="CF113" s="89"/>
      <c r="CG113" s="89"/>
      <c r="CH113" s="89"/>
      <c r="CI113" s="89"/>
      <c r="CJ113" s="89"/>
      <c r="CK113" s="89"/>
      <c r="CL113" s="89"/>
      <c r="CM113" s="89"/>
      <c r="CN113" s="89"/>
      <c r="CO113" s="89"/>
      <c r="CP113" s="89"/>
      <c r="CQ113" s="89"/>
      <c r="CR113" s="89"/>
      <c r="CS113" s="89"/>
      <c r="CT113" s="89"/>
      <c r="CU113" s="89"/>
      <c r="CV113" s="89"/>
      <c r="CW113" s="89"/>
      <c r="CX113" s="89"/>
      <c r="CY113" s="89"/>
      <c r="CZ113" s="89"/>
      <c r="DA113" s="89"/>
      <c r="DB113" s="89"/>
      <c r="DC113" s="89"/>
      <c r="DD113" s="89"/>
      <c r="DE113" s="89"/>
      <c r="DF113" s="89"/>
      <c r="DG113" s="89"/>
      <c r="DH113" s="89"/>
      <c r="DI113" s="89"/>
      <c r="DJ113" s="89"/>
      <c r="DK113" s="89"/>
      <c r="DL113" s="89"/>
      <c r="DM113" s="89"/>
      <c r="DN113" s="89"/>
      <c r="DO113" s="89"/>
      <c r="DP113" s="89"/>
      <c r="DQ113" s="89"/>
      <c r="DR113" s="89"/>
      <c r="DS113" s="89"/>
      <c r="DT113" s="89"/>
      <c r="DU113" s="89"/>
      <c r="DV113" s="89"/>
      <c r="DW113" s="89"/>
      <c r="DX113" s="89"/>
      <c r="DY113" s="89"/>
      <c r="DZ113" s="89"/>
      <c r="EA113" s="89"/>
      <c r="EB113" s="89"/>
      <c r="EC113" s="89"/>
      <c r="ED113" s="89"/>
      <c r="EE113" s="89"/>
      <c r="EF113" s="89"/>
      <c r="EG113" s="89"/>
      <c r="EH113" s="89"/>
      <c r="EI113" s="89"/>
      <c r="EJ113" s="89"/>
      <c r="EK113" s="89"/>
      <c r="EL113" s="89"/>
      <c r="EM113" s="89"/>
      <c r="EN113" s="89"/>
      <c r="EO113" s="89"/>
      <c r="EP113" s="89"/>
      <c r="EQ113" s="89"/>
      <c r="ER113" s="89"/>
      <c r="ES113" s="89"/>
      <c r="ET113" s="89"/>
      <c r="EU113" s="89"/>
      <c r="EV113" s="89"/>
      <c r="EW113" s="89"/>
      <c r="EX113" s="89"/>
      <c r="EY113" s="89"/>
      <c r="EZ113" s="89"/>
      <c r="FA113" s="89"/>
      <c r="FB113" s="89"/>
      <c r="FC113" s="89"/>
      <c r="FD113" s="89"/>
      <c r="FE113" s="89"/>
      <c r="FF113" s="89"/>
      <c r="FG113" s="89"/>
      <c r="FH113" s="89"/>
      <c r="FI113" s="89"/>
      <c r="FJ113" s="89"/>
      <c r="FK113" s="89"/>
      <c r="FL113" s="89"/>
      <c r="FM113" s="89"/>
      <c r="FN113" s="89"/>
      <c r="FO113" s="89"/>
      <c r="FP113" s="89"/>
      <c r="FQ113" s="89"/>
      <c r="FR113" s="89"/>
      <c r="FS113" s="89"/>
      <c r="FT113" s="89"/>
      <c r="FU113" s="89"/>
      <c r="FV113" s="89"/>
      <c r="FW113" s="89"/>
      <c r="FX113" s="89"/>
      <c r="FY113" s="89"/>
      <c r="FZ113" s="89"/>
      <c r="GA113" s="89"/>
      <c r="GB113" s="89"/>
      <c r="GC113" s="89"/>
      <c r="GD113" s="89"/>
      <c r="GE113" s="89"/>
      <c r="GF113" s="89"/>
      <c r="GG113" s="89"/>
      <c r="GH113" s="89"/>
      <c r="GI113" s="89"/>
      <c r="GJ113" s="89"/>
      <c r="GK113" s="89"/>
      <c r="GL113" s="89"/>
      <c r="GM113" s="89"/>
      <c r="GN113" s="89"/>
      <c r="GO113" s="89"/>
      <c r="GP113" s="89"/>
      <c r="GQ113" s="89"/>
      <c r="GR113" s="89"/>
      <c r="GS113" s="89"/>
      <c r="GT113" s="89"/>
      <c r="GU113" s="89"/>
      <c r="GV113" s="89"/>
      <c r="GW113" s="89"/>
      <c r="GX113" s="89"/>
      <c r="GY113" s="89"/>
      <c r="GZ113" s="89"/>
      <c r="HA113" s="89"/>
      <c r="HB113" s="89"/>
      <c r="HC113" s="89"/>
      <c r="HD113" s="89"/>
      <c r="HE113" s="89"/>
      <c r="HF113" s="89"/>
      <c r="HG113" s="89"/>
      <c r="HH113" s="89"/>
      <c r="HI113" s="89"/>
      <c r="HJ113" s="89"/>
      <c r="HK113" s="89"/>
      <c r="HL113" s="89"/>
      <c r="HM113" s="89"/>
      <c r="HN113" s="89"/>
      <c r="HO113" s="89"/>
      <c r="HP113" s="89"/>
      <c r="HQ113" s="89"/>
      <c r="HR113" s="89"/>
      <c r="HS113" s="89"/>
      <c r="HT113" s="89"/>
      <c r="HU113" s="89"/>
      <c r="HV113" s="89"/>
      <c r="HW113" s="89"/>
      <c r="HX113" s="89"/>
      <c r="HY113" s="89"/>
      <c r="HZ113" s="89"/>
      <c r="IA113" s="89"/>
      <c r="IB113" s="89"/>
      <c r="IC113" s="89"/>
      <c r="ID113" s="89"/>
      <c r="IE113" s="89"/>
      <c r="IF113" s="89"/>
      <c r="IG113" s="89"/>
      <c r="IH113" s="89"/>
      <c r="II113" s="89"/>
      <c r="IJ113" s="89"/>
      <c r="IK113" s="89"/>
      <c r="IL113" s="89"/>
      <c r="IM113" s="89"/>
      <c r="IN113" s="89"/>
      <c r="IO113" s="89"/>
      <c r="IP113" s="89"/>
      <c r="IQ113" s="89"/>
      <c r="IR113" s="89"/>
      <c r="IS113" s="89"/>
      <c r="IT113" s="89"/>
      <c r="IU113" s="89"/>
      <c r="IV113" s="89"/>
      <c r="IW113" s="89"/>
      <c r="IX113" s="89"/>
      <c r="IY113" s="89"/>
      <c r="IZ113" s="89"/>
      <c r="JA113" s="89"/>
      <c r="JB113" s="89"/>
      <c r="JC113" s="89"/>
      <c r="JD113" s="89"/>
      <c r="JE113" s="89"/>
      <c r="JF113" s="89"/>
      <c r="JG113" s="89"/>
      <c r="JH113" s="89"/>
      <c r="JI113" s="89"/>
      <c r="JJ113" s="89"/>
      <c r="JK113" s="89"/>
      <c r="JL113" s="89"/>
      <c r="JM113" s="89"/>
      <c r="JN113" s="89"/>
      <c r="JO113" s="89"/>
      <c r="JP113" s="89"/>
      <c r="JQ113" s="89"/>
      <c r="JR113" s="89"/>
      <c r="JS113" s="89"/>
      <c r="JT113" s="89"/>
      <c r="JU113" s="89"/>
      <c r="JV113" s="89"/>
      <c r="JW113" s="89"/>
      <c r="JX113" s="89"/>
      <c r="JY113" s="89"/>
      <c r="JZ113" s="89"/>
      <c r="KA113" s="89"/>
      <c r="KB113" s="89"/>
      <c r="KC113" s="89"/>
      <c r="KD113" s="89"/>
      <c r="KE113" s="89"/>
      <c r="KF113" s="89"/>
      <c r="KG113" s="89"/>
      <c r="KH113" s="89"/>
      <c r="KI113" s="89"/>
      <c r="KJ113" s="89"/>
      <c r="KK113" s="89"/>
      <c r="KL113" s="89"/>
      <c r="KM113" s="89"/>
      <c r="KN113" s="89"/>
      <c r="KO113" s="89"/>
      <c r="KP113" s="89"/>
      <c r="KQ113" s="89"/>
      <c r="KR113" s="89"/>
      <c r="KS113" s="89"/>
      <c r="KT113" s="89"/>
      <c r="KU113" s="89"/>
      <c r="KV113" s="89"/>
      <c r="KW113" s="89"/>
      <c r="KX113" s="89"/>
      <c r="KY113" s="89"/>
      <c r="KZ113" s="89"/>
      <c r="LA113" s="89"/>
      <c r="LB113" s="89"/>
      <c r="LC113" s="89"/>
      <c r="LD113" s="89"/>
      <c r="LE113" s="89"/>
      <c r="LF113" s="89"/>
      <c r="LG113" s="89"/>
      <c r="LH113" s="89"/>
      <c r="LI113" s="89"/>
      <c r="LJ113" s="89"/>
      <c r="LK113" s="89"/>
      <c r="LL113" s="89"/>
      <c r="LM113" s="89"/>
      <c r="LN113" s="89"/>
      <c r="LO113" s="89"/>
      <c r="LP113" s="89"/>
      <c r="LQ113" s="89"/>
      <c r="LR113" s="89"/>
      <c r="LS113" s="89"/>
      <c r="LT113" s="89"/>
    </row>
    <row r="114" spans="1:332" s="29" customFormat="1" x14ac:dyDescent="0.35">
      <c r="A114" s="89"/>
      <c r="B114" s="90"/>
      <c r="C114" s="90"/>
      <c r="D114" s="91"/>
      <c r="E114" s="89"/>
      <c r="F114" s="89"/>
      <c r="G114" s="89"/>
      <c r="M114" s="85"/>
      <c r="N114" s="85"/>
      <c r="O114" s="91"/>
      <c r="P114" s="91"/>
      <c r="Q114" s="92"/>
      <c r="R114" s="92"/>
      <c r="S114" s="89"/>
      <c r="T114" s="89"/>
      <c r="U114" s="89"/>
      <c r="V114" s="89"/>
      <c r="Y114" s="89"/>
      <c r="AA114" s="89"/>
      <c r="AB114" s="89"/>
      <c r="AC114" s="89"/>
      <c r="AD114" s="89"/>
      <c r="AE114"/>
      <c r="AF114" s="89"/>
      <c r="AG114" s="89"/>
      <c r="AH114" s="89"/>
      <c r="AI114" s="89"/>
      <c r="AJ114" s="89"/>
      <c r="AK114" s="89"/>
      <c r="AL114" s="89"/>
      <c r="AM114" s="89"/>
      <c r="AN114" s="89"/>
      <c r="AO114" s="89"/>
      <c r="AP114" s="89"/>
      <c r="AQ114" s="89"/>
      <c r="AR114" s="89"/>
      <c r="AS114" s="89"/>
      <c r="AT114" s="89"/>
      <c r="AU114" s="89"/>
      <c r="AV114" s="89"/>
      <c r="AW114" s="89"/>
      <c r="AX114" s="89"/>
      <c r="AY114" s="89"/>
      <c r="AZ114" s="89"/>
      <c r="BA114" s="89"/>
      <c r="BB114" s="89"/>
      <c r="BC114" s="89"/>
      <c r="BD114" s="89"/>
      <c r="BE114" s="89"/>
      <c r="BF114" s="89"/>
      <c r="BG114" s="89"/>
      <c r="BH114" s="89"/>
      <c r="BI114" s="89"/>
      <c r="BJ114" s="89"/>
      <c r="BK114" s="89"/>
      <c r="BL114" s="89"/>
      <c r="BM114" s="89"/>
      <c r="BN114" s="89"/>
      <c r="BO114" s="89"/>
      <c r="BP114" s="89"/>
      <c r="BQ114" s="89"/>
      <c r="BR114" s="89"/>
      <c r="BS114" s="89"/>
      <c r="BT114" s="89"/>
      <c r="BU114" s="89"/>
      <c r="BV114" s="89"/>
      <c r="BW114" s="89"/>
      <c r="BX114" s="89"/>
      <c r="BY114" s="89"/>
      <c r="BZ114" s="89"/>
      <c r="CA114" s="89"/>
      <c r="CB114" s="89"/>
      <c r="CC114" s="89"/>
      <c r="CD114" s="89"/>
      <c r="CE114" s="89"/>
      <c r="CF114" s="89"/>
      <c r="CG114" s="89"/>
      <c r="CH114" s="89"/>
      <c r="CI114" s="89"/>
      <c r="CJ114" s="89"/>
      <c r="CK114" s="89"/>
      <c r="CL114" s="89"/>
      <c r="CM114" s="89"/>
      <c r="CN114" s="89"/>
      <c r="CO114" s="89"/>
      <c r="CP114" s="89"/>
      <c r="CQ114" s="89"/>
      <c r="CR114" s="89"/>
      <c r="CS114" s="89"/>
      <c r="CT114" s="89"/>
      <c r="CU114" s="89"/>
      <c r="CV114" s="89"/>
      <c r="CW114" s="89"/>
      <c r="CX114" s="89"/>
      <c r="CY114" s="89"/>
      <c r="CZ114" s="89"/>
      <c r="DA114" s="89"/>
      <c r="DB114" s="89"/>
      <c r="DC114" s="89"/>
      <c r="DD114" s="89"/>
      <c r="DE114" s="89"/>
      <c r="DF114" s="89"/>
      <c r="DG114" s="89"/>
      <c r="DH114" s="89"/>
      <c r="DI114" s="89"/>
      <c r="DJ114" s="89"/>
      <c r="DK114" s="89"/>
      <c r="DL114" s="89"/>
      <c r="DM114" s="89"/>
      <c r="DN114" s="89"/>
      <c r="DO114" s="89"/>
      <c r="DP114" s="89"/>
      <c r="DQ114" s="89"/>
      <c r="DR114" s="89"/>
      <c r="DS114" s="89"/>
      <c r="DT114" s="89"/>
      <c r="DU114" s="89"/>
      <c r="DV114" s="89"/>
      <c r="DW114" s="89"/>
      <c r="DX114" s="89"/>
      <c r="DY114" s="89"/>
      <c r="DZ114" s="89"/>
      <c r="EA114" s="89"/>
      <c r="EB114" s="89"/>
      <c r="EC114" s="89"/>
      <c r="ED114" s="89"/>
      <c r="EE114" s="89"/>
      <c r="EF114" s="89"/>
      <c r="EG114" s="89"/>
      <c r="EH114" s="89"/>
      <c r="EI114" s="89"/>
      <c r="EJ114" s="89"/>
      <c r="EK114" s="89"/>
      <c r="EL114" s="89"/>
      <c r="EM114" s="89"/>
      <c r="EN114" s="89"/>
      <c r="EO114" s="89"/>
      <c r="EP114" s="89"/>
      <c r="EQ114" s="89"/>
      <c r="ER114" s="89"/>
      <c r="ES114" s="89"/>
      <c r="ET114" s="89"/>
      <c r="EU114" s="89"/>
      <c r="EV114" s="89"/>
      <c r="EW114" s="89"/>
      <c r="EX114" s="89"/>
      <c r="EY114" s="89"/>
      <c r="EZ114" s="89"/>
      <c r="FA114" s="89"/>
      <c r="FB114" s="89"/>
      <c r="FC114" s="89"/>
      <c r="FD114" s="89"/>
      <c r="FE114" s="89"/>
      <c r="FF114" s="89"/>
      <c r="FG114" s="89"/>
      <c r="FH114" s="89"/>
      <c r="FI114" s="89"/>
      <c r="FJ114" s="89"/>
      <c r="FK114" s="89"/>
      <c r="FL114" s="89"/>
      <c r="FM114" s="89"/>
      <c r="FN114" s="89"/>
      <c r="FO114" s="89"/>
      <c r="FP114" s="89"/>
      <c r="FQ114" s="89"/>
      <c r="FR114" s="89"/>
      <c r="FS114" s="89"/>
      <c r="FT114" s="89"/>
      <c r="FU114" s="89"/>
      <c r="FV114" s="89"/>
      <c r="FW114" s="89"/>
      <c r="FX114" s="89"/>
      <c r="FY114" s="89"/>
      <c r="FZ114" s="89"/>
      <c r="GA114" s="89"/>
      <c r="GB114" s="89"/>
      <c r="GC114" s="89"/>
      <c r="GD114" s="89"/>
      <c r="GE114" s="89"/>
      <c r="GF114" s="89"/>
      <c r="GG114" s="89"/>
      <c r="GH114" s="89"/>
      <c r="GI114" s="89"/>
      <c r="GJ114" s="89"/>
      <c r="GK114" s="89"/>
      <c r="GL114" s="89"/>
      <c r="GM114" s="89"/>
      <c r="GN114" s="89"/>
      <c r="GO114" s="89"/>
      <c r="GP114" s="89"/>
      <c r="GQ114" s="89"/>
      <c r="GR114" s="89"/>
      <c r="GS114" s="89"/>
      <c r="GT114" s="89"/>
      <c r="GU114" s="89"/>
      <c r="GV114" s="89"/>
      <c r="GW114" s="89"/>
      <c r="GX114" s="89"/>
      <c r="GY114" s="89"/>
      <c r="GZ114" s="89"/>
      <c r="HA114" s="89"/>
      <c r="HB114" s="89"/>
      <c r="HC114" s="89"/>
      <c r="HD114" s="89"/>
      <c r="HE114" s="89"/>
      <c r="HF114" s="89"/>
      <c r="HG114" s="89"/>
      <c r="HH114" s="89"/>
      <c r="HI114" s="89"/>
      <c r="HJ114" s="89"/>
      <c r="HK114" s="89"/>
      <c r="HL114" s="89"/>
      <c r="HM114" s="89"/>
      <c r="HN114" s="89"/>
      <c r="HO114" s="89"/>
      <c r="HP114" s="89"/>
      <c r="HQ114" s="89"/>
      <c r="HR114" s="89"/>
      <c r="HS114" s="89"/>
      <c r="HT114" s="89"/>
      <c r="HU114" s="89"/>
      <c r="HV114" s="89"/>
      <c r="HW114" s="89"/>
      <c r="HX114" s="89"/>
      <c r="HY114" s="89"/>
      <c r="HZ114" s="89"/>
      <c r="IA114" s="89"/>
      <c r="IB114" s="89"/>
      <c r="IC114" s="89"/>
      <c r="ID114" s="89"/>
      <c r="IE114" s="89"/>
      <c r="IF114" s="89"/>
      <c r="IG114" s="89"/>
      <c r="IH114" s="89"/>
      <c r="II114" s="89"/>
      <c r="IJ114" s="89"/>
      <c r="IK114" s="89"/>
      <c r="IL114" s="89"/>
      <c r="IM114" s="89"/>
      <c r="IN114" s="89"/>
      <c r="IO114" s="89"/>
      <c r="IP114" s="89"/>
      <c r="IQ114" s="89"/>
      <c r="IR114" s="89"/>
      <c r="IS114" s="89"/>
      <c r="IT114" s="89"/>
      <c r="IU114" s="89"/>
      <c r="IV114" s="89"/>
      <c r="IW114" s="89"/>
      <c r="IX114" s="89"/>
      <c r="IY114" s="89"/>
      <c r="IZ114" s="89"/>
      <c r="JA114" s="89"/>
      <c r="JB114" s="89"/>
      <c r="JC114" s="89"/>
      <c r="JD114" s="89"/>
      <c r="JE114" s="89"/>
      <c r="JF114" s="89"/>
      <c r="JG114" s="89"/>
      <c r="JH114" s="89"/>
      <c r="JI114" s="89"/>
      <c r="JJ114" s="89"/>
      <c r="JK114" s="89"/>
      <c r="JL114" s="89"/>
      <c r="JM114" s="89"/>
      <c r="JN114" s="89"/>
      <c r="JO114" s="89"/>
      <c r="JP114" s="89"/>
      <c r="JQ114" s="89"/>
      <c r="JR114" s="89"/>
      <c r="JS114" s="89"/>
      <c r="JT114" s="89"/>
      <c r="JU114" s="89"/>
      <c r="JV114" s="89"/>
      <c r="JW114" s="89"/>
      <c r="JX114" s="89"/>
      <c r="JY114" s="89"/>
      <c r="JZ114" s="89"/>
      <c r="KA114" s="89"/>
      <c r="KB114" s="89"/>
      <c r="KC114" s="89"/>
      <c r="KD114" s="89"/>
      <c r="KE114" s="89"/>
      <c r="KF114" s="89"/>
      <c r="KG114" s="89"/>
      <c r="KH114" s="89"/>
      <c r="KI114" s="89"/>
      <c r="KJ114" s="89"/>
      <c r="KK114" s="89"/>
      <c r="KL114" s="89"/>
      <c r="KM114" s="89"/>
      <c r="KN114" s="89"/>
      <c r="KO114" s="89"/>
      <c r="KP114" s="89"/>
      <c r="KQ114" s="89"/>
      <c r="KR114" s="89"/>
      <c r="KS114" s="89"/>
      <c r="KT114" s="89"/>
      <c r="KU114" s="89"/>
      <c r="KV114" s="89"/>
      <c r="KW114" s="89"/>
      <c r="KX114" s="89"/>
      <c r="KY114" s="89"/>
      <c r="KZ114" s="89"/>
      <c r="LA114" s="89"/>
      <c r="LB114" s="89"/>
      <c r="LC114" s="89"/>
      <c r="LD114" s="89"/>
      <c r="LE114" s="89"/>
      <c r="LF114" s="89"/>
      <c r="LG114" s="89"/>
      <c r="LH114" s="89"/>
      <c r="LI114" s="89"/>
      <c r="LJ114" s="89"/>
      <c r="LK114" s="89"/>
      <c r="LL114" s="89"/>
      <c r="LM114" s="89"/>
      <c r="LN114" s="89"/>
      <c r="LO114" s="89"/>
      <c r="LP114" s="89"/>
      <c r="LQ114" s="89"/>
      <c r="LR114" s="89"/>
      <c r="LS114" s="89"/>
      <c r="LT114" s="89"/>
    </row>
    <row r="115" spans="1:332" s="29" customFormat="1" x14ac:dyDescent="0.35">
      <c r="A115" s="89"/>
      <c r="B115" s="90"/>
      <c r="C115" s="90"/>
      <c r="D115" s="91"/>
      <c r="E115" s="89"/>
      <c r="F115" s="89"/>
      <c r="G115" s="89"/>
      <c r="M115" s="85"/>
      <c r="N115" s="85"/>
      <c r="O115" s="91"/>
      <c r="P115" s="91"/>
      <c r="Q115" s="92"/>
      <c r="R115" s="92"/>
      <c r="S115" s="89"/>
      <c r="T115" s="89"/>
      <c r="U115" s="89"/>
      <c r="V115" s="89"/>
      <c r="Y115" s="89"/>
      <c r="AA115" s="89"/>
      <c r="AB115" s="89"/>
      <c r="AC115" s="89"/>
      <c r="AD115" s="89"/>
      <c r="AE115"/>
      <c r="AF115" s="89"/>
      <c r="AG115" s="89"/>
      <c r="AH115" s="89"/>
      <c r="AI115" s="89"/>
      <c r="AJ115" s="89"/>
      <c r="AK115" s="89"/>
      <c r="AL115" s="89"/>
      <c r="AM115" s="89"/>
      <c r="AN115" s="89"/>
      <c r="AO115" s="89"/>
      <c r="AP115" s="89"/>
      <c r="AQ115" s="89"/>
      <c r="AR115" s="89"/>
      <c r="AS115" s="89"/>
      <c r="AT115" s="89"/>
      <c r="AU115" s="89"/>
      <c r="AV115" s="89"/>
      <c r="AW115" s="89"/>
      <c r="AX115" s="89"/>
      <c r="AY115" s="89"/>
      <c r="AZ115" s="89"/>
      <c r="BA115" s="89"/>
      <c r="BB115" s="89"/>
      <c r="BC115" s="89"/>
      <c r="BD115" s="89"/>
      <c r="BE115" s="89"/>
      <c r="BF115" s="89"/>
      <c r="BG115" s="89"/>
      <c r="BH115" s="89"/>
      <c r="BI115" s="89"/>
      <c r="BJ115" s="89"/>
      <c r="BK115" s="89"/>
      <c r="BL115" s="89"/>
      <c r="BM115" s="89"/>
      <c r="BN115" s="89"/>
      <c r="BO115" s="89"/>
      <c r="BP115" s="89"/>
      <c r="BQ115" s="89"/>
      <c r="BR115" s="89"/>
      <c r="BS115" s="89"/>
      <c r="BT115" s="89"/>
      <c r="BU115" s="89"/>
      <c r="BV115" s="89"/>
      <c r="BW115" s="89"/>
      <c r="BX115" s="89"/>
      <c r="BY115" s="89"/>
      <c r="BZ115" s="89"/>
      <c r="CA115" s="89"/>
      <c r="CB115" s="89"/>
      <c r="CC115" s="89"/>
      <c r="CD115" s="89"/>
      <c r="CE115" s="89"/>
      <c r="CF115" s="89"/>
      <c r="CG115" s="89"/>
      <c r="CH115" s="89"/>
      <c r="CI115" s="89"/>
      <c r="CJ115" s="89"/>
      <c r="CK115" s="89"/>
      <c r="CL115" s="89"/>
      <c r="CM115" s="89"/>
      <c r="CN115" s="89"/>
      <c r="CO115" s="89"/>
      <c r="CP115" s="89"/>
      <c r="CQ115" s="89"/>
      <c r="CR115" s="89"/>
      <c r="CS115" s="89"/>
      <c r="CT115" s="89"/>
      <c r="CU115" s="89"/>
      <c r="CV115" s="89"/>
      <c r="CW115" s="89"/>
      <c r="CX115" s="89"/>
      <c r="CY115" s="89"/>
      <c r="CZ115" s="89"/>
      <c r="DA115" s="89"/>
      <c r="DB115" s="89"/>
      <c r="DC115" s="89"/>
      <c r="DD115" s="89"/>
      <c r="DE115" s="89"/>
      <c r="DF115" s="89"/>
      <c r="DG115" s="89"/>
      <c r="DH115" s="89"/>
      <c r="DI115" s="89"/>
      <c r="DJ115" s="89"/>
      <c r="DK115" s="89"/>
      <c r="DL115" s="89"/>
      <c r="DM115" s="89"/>
      <c r="DN115" s="89"/>
      <c r="DO115" s="89"/>
      <c r="DP115" s="89"/>
      <c r="DQ115" s="89"/>
      <c r="DR115" s="89"/>
      <c r="DS115" s="89"/>
      <c r="DT115" s="89"/>
      <c r="DU115" s="89"/>
      <c r="DV115" s="89"/>
      <c r="DW115" s="89"/>
      <c r="DX115" s="89"/>
      <c r="DY115" s="89"/>
      <c r="DZ115" s="89"/>
      <c r="EA115" s="89"/>
      <c r="EB115" s="89"/>
      <c r="EC115" s="89"/>
      <c r="ED115" s="89"/>
      <c r="EE115" s="89"/>
      <c r="EF115" s="89"/>
      <c r="EG115" s="89"/>
      <c r="EH115" s="89"/>
      <c r="EI115" s="89"/>
      <c r="EJ115" s="89"/>
      <c r="EK115" s="89"/>
      <c r="EL115" s="89"/>
      <c r="EM115" s="89"/>
      <c r="EN115" s="89"/>
      <c r="EO115" s="89"/>
      <c r="EP115" s="89"/>
      <c r="EQ115" s="89"/>
      <c r="ER115" s="89"/>
      <c r="ES115" s="89"/>
      <c r="ET115" s="89"/>
      <c r="EU115" s="89"/>
      <c r="EV115" s="89"/>
      <c r="EW115" s="89"/>
      <c r="EX115" s="89"/>
      <c r="EY115" s="89"/>
      <c r="EZ115" s="89"/>
      <c r="FA115" s="89"/>
      <c r="FB115" s="89"/>
      <c r="FC115" s="89"/>
      <c r="FD115" s="89"/>
      <c r="FE115" s="89"/>
      <c r="FF115" s="89"/>
      <c r="FG115" s="89"/>
      <c r="FH115" s="89"/>
      <c r="FI115" s="89"/>
      <c r="FJ115" s="89"/>
      <c r="FK115" s="89"/>
      <c r="FL115" s="89"/>
      <c r="FM115" s="89"/>
      <c r="FN115" s="89"/>
      <c r="FO115" s="89"/>
      <c r="FP115" s="89"/>
      <c r="FQ115" s="89"/>
      <c r="FR115" s="89"/>
      <c r="FS115" s="89"/>
      <c r="FT115" s="89"/>
      <c r="FU115" s="89"/>
      <c r="FV115" s="89"/>
      <c r="FW115" s="89"/>
      <c r="FX115" s="89"/>
      <c r="FY115" s="89"/>
      <c r="FZ115" s="89"/>
      <c r="GA115" s="89"/>
      <c r="GB115" s="89"/>
      <c r="GC115" s="89"/>
      <c r="GD115" s="89"/>
      <c r="GE115" s="89"/>
      <c r="GF115" s="89"/>
      <c r="GG115" s="89"/>
      <c r="GH115" s="89"/>
      <c r="GI115" s="89"/>
      <c r="GJ115" s="89"/>
      <c r="GK115" s="89"/>
      <c r="GL115" s="89"/>
      <c r="GM115" s="89"/>
      <c r="GN115" s="89"/>
      <c r="GO115" s="89"/>
      <c r="GP115" s="89"/>
      <c r="GQ115" s="89"/>
      <c r="GR115" s="89"/>
      <c r="GS115" s="89"/>
      <c r="GT115" s="89"/>
      <c r="GU115" s="89"/>
      <c r="GV115" s="89"/>
      <c r="GW115" s="89"/>
      <c r="GX115" s="89"/>
      <c r="GY115" s="89"/>
      <c r="GZ115" s="89"/>
      <c r="HA115" s="89"/>
      <c r="HB115" s="89"/>
      <c r="HC115" s="89"/>
      <c r="HD115" s="89"/>
      <c r="HE115" s="89"/>
      <c r="HF115" s="89"/>
      <c r="HG115" s="89"/>
      <c r="HH115" s="89"/>
      <c r="HI115" s="89"/>
      <c r="HJ115" s="89"/>
      <c r="HK115" s="89"/>
      <c r="HL115" s="89"/>
      <c r="HM115" s="89"/>
      <c r="HN115" s="89"/>
      <c r="HO115" s="89"/>
      <c r="HP115" s="89"/>
      <c r="HQ115" s="89"/>
      <c r="HR115" s="89"/>
      <c r="HS115" s="89"/>
      <c r="HT115" s="89"/>
      <c r="HU115" s="89"/>
      <c r="HV115" s="89"/>
      <c r="HW115" s="89"/>
      <c r="HX115" s="89"/>
      <c r="HY115" s="89"/>
      <c r="HZ115" s="89"/>
      <c r="IA115" s="89"/>
      <c r="IB115" s="89"/>
      <c r="IC115" s="89"/>
      <c r="ID115" s="89"/>
      <c r="IE115" s="89"/>
      <c r="IF115" s="89"/>
      <c r="IG115" s="89"/>
      <c r="IH115" s="89"/>
      <c r="II115" s="89"/>
      <c r="IJ115" s="89"/>
      <c r="IK115" s="89"/>
      <c r="IL115" s="89"/>
      <c r="IM115" s="89"/>
      <c r="IN115" s="89"/>
      <c r="IO115" s="89"/>
      <c r="IP115" s="89"/>
      <c r="IQ115" s="89"/>
      <c r="IR115" s="89"/>
      <c r="IS115" s="89"/>
      <c r="IT115" s="89"/>
      <c r="IU115" s="89"/>
      <c r="IV115" s="89"/>
      <c r="IW115" s="89"/>
      <c r="IX115" s="89"/>
      <c r="IY115" s="89"/>
      <c r="IZ115" s="89"/>
      <c r="JA115" s="89"/>
      <c r="JB115" s="89"/>
      <c r="JC115" s="89"/>
      <c r="JD115" s="89"/>
      <c r="JE115" s="89"/>
      <c r="JF115" s="89"/>
      <c r="JG115" s="89"/>
      <c r="JH115" s="89"/>
      <c r="JI115" s="89"/>
      <c r="JJ115" s="89"/>
      <c r="JK115" s="89"/>
      <c r="JL115" s="89"/>
      <c r="JM115" s="89"/>
      <c r="JN115" s="89"/>
      <c r="JO115" s="89"/>
      <c r="JP115" s="89"/>
      <c r="JQ115" s="89"/>
      <c r="JR115" s="89"/>
      <c r="JS115" s="89"/>
      <c r="JT115" s="89"/>
      <c r="JU115" s="89"/>
      <c r="JV115" s="89"/>
      <c r="JW115" s="89"/>
      <c r="JX115" s="89"/>
      <c r="JY115" s="89"/>
      <c r="JZ115" s="89"/>
      <c r="KA115" s="89"/>
      <c r="KB115" s="89"/>
      <c r="KC115" s="89"/>
      <c r="KD115" s="89"/>
      <c r="KE115" s="89"/>
      <c r="KF115" s="89"/>
      <c r="KG115" s="89"/>
      <c r="KH115" s="89"/>
      <c r="KI115" s="89"/>
      <c r="KJ115" s="89"/>
      <c r="KK115" s="89"/>
      <c r="KL115" s="89"/>
      <c r="KM115" s="89"/>
      <c r="KN115" s="89"/>
      <c r="KO115" s="89"/>
      <c r="KP115" s="89"/>
      <c r="KQ115" s="89"/>
      <c r="KR115" s="89"/>
      <c r="KS115" s="89"/>
      <c r="KT115" s="89"/>
      <c r="KU115" s="89"/>
      <c r="KV115" s="89"/>
      <c r="KW115" s="89"/>
      <c r="KX115" s="89"/>
      <c r="KY115" s="89"/>
      <c r="KZ115" s="89"/>
      <c r="LA115" s="89"/>
      <c r="LB115" s="89"/>
      <c r="LC115" s="89"/>
      <c r="LD115" s="89"/>
      <c r="LE115" s="89"/>
      <c r="LF115" s="89"/>
      <c r="LG115" s="89"/>
      <c r="LH115" s="89"/>
      <c r="LI115" s="89"/>
      <c r="LJ115" s="89"/>
      <c r="LK115" s="89"/>
      <c r="LL115" s="89"/>
      <c r="LM115" s="89"/>
      <c r="LN115" s="89"/>
      <c r="LO115" s="89"/>
      <c r="LP115" s="89"/>
      <c r="LQ115" s="89"/>
      <c r="LR115" s="89"/>
      <c r="LS115" s="89"/>
      <c r="LT115" s="89"/>
    </row>
    <row r="116" spans="1:332" s="29" customFormat="1" x14ac:dyDescent="0.35">
      <c r="A116" s="89"/>
      <c r="B116" s="90"/>
      <c r="C116" s="90"/>
      <c r="D116" s="91"/>
      <c r="E116" s="89"/>
      <c r="F116" s="89"/>
      <c r="G116" s="89"/>
      <c r="M116" s="85"/>
      <c r="N116" s="85"/>
      <c r="O116" s="91"/>
      <c r="P116" s="91"/>
      <c r="Q116" s="92"/>
      <c r="R116" s="92"/>
      <c r="S116" s="89"/>
      <c r="T116" s="89"/>
      <c r="U116" s="89"/>
      <c r="V116" s="89"/>
      <c r="Y116" s="89"/>
      <c r="AA116" s="89"/>
      <c r="AB116" s="89"/>
      <c r="AC116" s="89"/>
      <c r="AD116" s="89"/>
      <c r="AE116"/>
      <c r="AF116" s="89"/>
      <c r="AG116" s="89"/>
      <c r="AH116" s="89"/>
      <c r="AI116" s="89"/>
      <c r="AJ116" s="89"/>
      <c r="AK116" s="89"/>
      <c r="AL116" s="89"/>
      <c r="AM116" s="89"/>
      <c r="AN116" s="89"/>
      <c r="AO116" s="89"/>
      <c r="AP116" s="89"/>
      <c r="AQ116" s="89"/>
      <c r="AR116" s="89"/>
      <c r="AS116" s="89"/>
      <c r="AT116" s="89"/>
      <c r="AU116" s="89"/>
      <c r="AV116" s="89"/>
      <c r="AW116" s="89"/>
      <c r="AX116" s="89"/>
      <c r="AY116" s="89"/>
      <c r="AZ116" s="89"/>
      <c r="BA116" s="89"/>
      <c r="BB116" s="89"/>
      <c r="BC116" s="89"/>
      <c r="BD116" s="89"/>
      <c r="BE116" s="89"/>
      <c r="BF116" s="89"/>
      <c r="BG116" s="89"/>
      <c r="BH116" s="89"/>
      <c r="BI116" s="89"/>
      <c r="BJ116" s="89"/>
      <c r="BK116" s="89"/>
      <c r="BL116" s="89"/>
      <c r="BM116" s="89"/>
      <c r="BN116" s="89"/>
      <c r="BO116" s="89"/>
      <c r="BP116" s="89"/>
      <c r="BQ116" s="89"/>
      <c r="BR116" s="89"/>
      <c r="BS116" s="89"/>
      <c r="BT116" s="89"/>
      <c r="BU116" s="89"/>
      <c r="BV116" s="89"/>
      <c r="BW116" s="89"/>
      <c r="BX116" s="89"/>
      <c r="BY116" s="89"/>
      <c r="BZ116" s="89"/>
      <c r="CA116" s="89"/>
      <c r="CB116" s="89"/>
      <c r="CC116" s="89"/>
      <c r="CD116" s="89"/>
      <c r="CE116" s="89"/>
      <c r="CF116" s="89"/>
      <c r="CG116" s="89"/>
      <c r="CH116" s="89"/>
      <c r="CI116" s="89"/>
      <c r="CJ116" s="89"/>
      <c r="CK116" s="89"/>
      <c r="CL116" s="89"/>
      <c r="CM116" s="89"/>
      <c r="CN116" s="89"/>
      <c r="CO116" s="89"/>
      <c r="CP116" s="89"/>
      <c r="CQ116" s="89"/>
      <c r="CR116" s="89"/>
      <c r="CS116" s="89"/>
      <c r="CT116" s="89"/>
      <c r="CU116" s="89"/>
      <c r="CV116" s="89"/>
      <c r="CW116" s="89"/>
      <c r="CX116" s="89"/>
      <c r="CY116" s="89"/>
      <c r="CZ116" s="89"/>
      <c r="DA116" s="89"/>
      <c r="DB116" s="89"/>
      <c r="DC116" s="89"/>
      <c r="DD116" s="89"/>
      <c r="DE116" s="89"/>
      <c r="DF116" s="89"/>
      <c r="DG116" s="89"/>
      <c r="DH116" s="89"/>
      <c r="DI116" s="89"/>
      <c r="DJ116" s="89"/>
      <c r="DK116" s="89"/>
      <c r="DL116" s="89"/>
      <c r="DM116" s="89"/>
      <c r="DN116" s="89"/>
      <c r="DO116" s="89"/>
      <c r="DP116" s="89"/>
      <c r="DQ116" s="89"/>
      <c r="DR116" s="89"/>
      <c r="DS116" s="89"/>
      <c r="DT116" s="89"/>
      <c r="DU116" s="89"/>
      <c r="DV116" s="89"/>
      <c r="DW116" s="89"/>
      <c r="DX116" s="89"/>
      <c r="DY116" s="89"/>
      <c r="DZ116" s="89"/>
      <c r="EA116" s="89"/>
      <c r="EB116" s="89"/>
      <c r="EC116" s="89"/>
      <c r="ED116" s="89"/>
      <c r="EE116" s="89"/>
      <c r="EF116" s="89"/>
      <c r="EG116" s="89"/>
      <c r="EH116" s="89"/>
      <c r="EI116" s="89"/>
      <c r="EJ116" s="89"/>
      <c r="EK116" s="89"/>
      <c r="EL116" s="89"/>
      <c r="EM116" s="89"/>
      <c r="EN116" s="89"/>
      <c r="EO116" s="89"/>
      <c r="EP116" s="89"/>
      <c r="EQ116" s="89"/>
      <c r="ER116" s="89"/>
      <c r="ES116" s="89"/>
      <c r="ET116" s="89"/>
      <c r="EU116" s="89"/>
      <c r="EV116" s="89"/>
      <c r="EW116" s="89"/>
      <c r="EX116" s="89"/>
      <c r="EY116" s="89"/>
      <c r="EZ116" s="89"/>
      <c r="FA116" s="89"/>
      <c r="FB116" s="89"/>
      <c r="FC116" s="89"/>
      <c r="FD116" s="89"/>
      <c r="FE116" s="89"/>
      <c r="FF116" s="89"/>
      <c r="FG116" s="89"/>
      <c r="FH116" s="89"/>
      <c r="FI116" s="89"/>
      <c r="FJ116" s="89"/>
      <c r="FK116" s="89"/>
      <c r="FL116" s="89"/>
      <c r="FM116" s="89"/>
      <c r="FN116" s="89"/>
      <c r="FO116" s="89"/>
      <c r="FP116" s="89"/>
      <c r="FQ116" s="89"/>
      <c r="FR116" s="89"/>
      <c r="FS116" s="89"/>
      <c r="FT116" s="89"/>
      <c r="FU116" s="89"/>
      <c r="FV116" s="89"/>
      <c r="FW116" s="89"/>
      <c r="FX116" s="89"/>
      <c r="FY116" s="89"/>
      <c r="FZ116" s="89"/>
      <c r="GA116" s="89"/>
      <c r="GB116" s="89"/>
      <c r="GC116" s="89"/>
      <c r="GD116" s="89"/>
      <c r="GE116" s="89"/>
      <c r="GF116" s="89"/>
      <c r="GG116" s="89"/>
      <c r="GH116" s="89"/>
      <c r="GI116" s="89"/>
      <c r="GJ116" s="89"/>
      <c r="GK116" s="89"/>
      <c r="GL116" s="89"/>
      <c r="GM116" s="89"/>
      <c r="GN116" s="89"/>
      <c r="GO116" s="89"/>
      <c r="GP116" s="89"/>
      <c r="GQ116" s="89"/>
      <c r="GR116" s="89"/>
      <c r="GS116" s="89"/>
      <c r="GT116" s="89"/>
      <c r="GU116" s="89"/>
      <c r="GV116" s="89"/>
      <c r="GW116" s="89"/>
      <c r="GX116" s="89"/>
      <c r="GY116" s="89"/>
      <c r="GZ116" s="89"/>
      <c r="HA116" s="89"/>
      <c r="HB116" s="89"/>
      <c r="HC116" s="89"/>
      <c r="HD116" s="89"/>
      <c r="HE116" s="89"/>
      <c r="HF116" s="89"/>
      <c r="HG116" s="89"/>
      <c r="HH116" s="89"/>
      <c r="HI116" s="89"/>
      <c r="HJ116" s="89"/>
      <c r="HK116" s="89"/>
      <c r="HL116" s="89"/>
      <c r="HM116" s="89"/>
      <c r="HN116" s="89"/>
      <c r="HO116" s="89"/>
      <c r="HP116" s="89"/>
      <c r="HQ116" s="89"/>
      <c r="HR116" s="89"/>
      <c r="HS116" s="89"/>
      <c r="HT116" s="89"/>
      <c r="HU116" s="89"/>
      <c r="HV116" s="89"/>
      <c r="HW116" s="89"/>
      <c r="HX116" s="89"/>
      <c r="HY116" s="89"/>
      <c r="HZ116" s="89"/>
      <c r="IA116" s="89"/>
      <c r="IB116" s="89"/>
      <c r="IC116" s="89"/>
      <c r="ID116" s="89"/>
      <c r="IE116" s="89"/>
      <c r="IF116" s="89"/>
      <c r="IG116" s="89"/>
      <c r="IH116" s="89"/>
      <c r="II116" s="89"/>
      <c r="IJ116" s="89"/>
      <c r="IK116" s="89"/>
      <c r="IL116" s="89"/>
      <c r="IM116" s="89"/>
      <c r="IN116" s="89"/>
      <c r="IO116" s="89"/>
      <c r="IP116" s="89"/>
      <c r="IQ116" s="89"/>
      <c r="IR116" s="89"/>
      <c r="IS116" s="89"/>
      <c r="IT116" s="89"/>
      <c r="IU116" s="89"/>
      <c r="IV116" s="89"/>
      <c r="IW116" s="89"/>
      <c r="IX116" s="89"/>
      <c r="IY116" s="89"/>
      <c r="IZ116" s="89"/>
      <c r="JA116" s="89"/>
      <c r="JB116" s="89"/>
      <c r="JC116" s="89"/>
      <c r="JD116" s="89"/>
      <c r="JE116" s="89"/>
      <c r="JF116" s="89"/>
      <c r="JG116" s="89"/>
      <c r="JH116" s="89"/>
      <c r="JI116" s="89"/>
      <c r="JJ116" s="89"/>
      <c r="JK116" s="89"/>
      <c r="JL116" s="89"/>
      <c r="JM116" s="89"/>
      <c r="JN116" s="89"/>
      <c r="JO116" s="89"/>
      <c r="JP116" s="89"/>
      <c r="JQ116" s="89"/>
      <c r="JR116" s="89"/>
      <c r="JS116" s="89"/>
      <c r="JT116" s="89"/>
      <c r="JU116" s="89"/>
      <c r="JV116" s="89"/>
      <c r="JW116" s="89"/>
      <c r="JX116" s="89"/>
      <c r="JY116" s="89"/>
      <c r="JZ116" s="89"/>
      <c r="KA116" s="89"/>
      <c r="KB116" s="89"/>
      <c r="KC116" s="89"/>
      <c r="KD116" s="89"/>
      <c r="KE116" s="89"/>
      <c r="KF116" s="89"/>
      <c r="KG116" s="89"/>
      <c r="KH116" s="89"/>
      <c r="KI116" s="89"/>
      <c r="KJ116" s="89"/>
      <c r="KK116" s="89"/>
      <c r="KL116" s="89"/>
      <c r="KM116" s="89"/>
      <c r="KN116" s="89"/>
      <c r="KO116" s="89"/>
      <c r="KP116" s="89"/>
      <c r="KQ116" s="89"/>
      <c r="KR116" s="89"/>
      <c r="KS116" s="89"/>
      <c r="KT116" s="89"/>
      <c r="KU116" s="89"/>
      <c r="KV116" s="89"/>
      <c r="KW116" s="89"/>
      <c r="KX116" s="89"/>
      <c r="KY116" s="89"/>
      <c r="KZ116" s="89"/>
      <c r="LA116" s="89"/>
      <c r="LB116" s="89"/>
      <c r="LC116" s="89"/>
      <c r="LD116" s="89"/>
      <c r="LE116" s="89"/>
      <c r="LF116" s="89"/>
      <c r="LG116" s="89"/>
      <c r="LH116" s="89"/>
      <c r="LI116" s="89"/>
      <c r="LJ116" s="89"/>
      <c r="LK116" s="89"/>
      <c r="LL116" s="89"/>
      <c r="LM116" s="89"/>
      <c r="LN116" s="89"/>
      <c r="LO116" s="89"/>
      <c r="LP116" s="89"/>
      <c r="LQ116" s="89"/>
      <c r="LR116" s="89"/>
      <c r="LS116" s="89"/>
      <c r="LT116" s="89"/>
    </row>
    <row r="117" spans="1:332" s="29" customFormat="1" x14ac:dyDescent="0.35">
      <c r="A117" s="89"/>
      <c r="B117" s="90"/>
      <c r="C117" s="90"/>
      <c r="D117" s="91"/>
      <c r="E117" s="89"/>
      <c r="F117" s="89"/>
      <c r="G117" s="89"/>
      <c r="M117" s="85"/>
      <c r="N117" s="85"/>
      <c r="O117" s="91"/>
      <c r="P117" s="91"/>
      <c r="Q117" s="92"/>
      <c r="R117" s="92"/>
      <c r="S117" s="89"/>
      <c r="T117" s="89"/>
      <c r="U117" s="89"/>
      <c r="V117" s="89"/>
      <c r="Y117" s="89"/>
      <c r="AA117" s="89"/>
      <c r="AB117" s="89"/>
      <c r="AC117" s="89"/>
      <c r="AD117" s="89"/>
      <c r="AE117"/>
      <c r="AF117" s="89"/>
      <c r="AG117" s="89"/>
      <c r="AH117" s="89"/>
      <c r="AI117" s="89"/>
      <c r="AJ117" s="89"/>
      <c r="AK117" s="89"/>
      <c r="AL117" s="89"/>
      <c r="AM117" s="89"/>
      <c r="AN117" s="89"/>
      <c r="AO117" s="89"/>
      <c r="AP117" s="89"/>
      <c r="AQ117" s="89"/>
      <c r="AR117" s="89"/>
      <c r="AS117" s="89"/>
      <c r="AT117" s="89"/>
      <c r="AU117" s="89"/>
      <c r="AV117" s="89"/>
      <c r="AW117" s="89"/>
      <c r="AX117" s="89"/>
      <c r="AY117" s="89"/>
      <c r="AZ117" s="89"/>
      <c r="BA117" s="89"/>
      <c r="BB117" s="89"/>
      <c r="BC117" s="89"/>
      <c r="BD117" s="89"/>
      <c r="BE117" s="89"/>
      <c r="BF117" s="89"/>
      <c r="BG117" s="89"/>
      <c r="BH117" s="89"/>
      <c r="BI117" s="89"/>
      <c r="BJ117" s="89"/>
      <c r="BK117" s="89"/>
      <c r="BL117" s="89"/>
      <c r="BM117" s="89"/>
      <c r="BN117" s="89"/>
      <c r="BO117" s="89"/>
      <c r="BP117" s="89"/>
      <c r="BQ117" s="89"/>
      <c r="BR117" s="89"/>
      <c r="BS117" s="89"/>
      <c r="BT117" s="89"/>
      <c r="BU117" s="89"/>
      <c r="BV117" s="89"/>
      <c r="BW117" s="89"/>
      <c r="BX117" s="89"/>
      <c r="BY117" s="89"/>
      <c r="BZ117" s="89"/>
      <c r="CA117" s="89"/>
      <c r="CB117" s="89"/>
      <c r="CC117" s="89"/>
      <c r="CD117" s="89"/>
      <c r="CE117" s="89"/>
      <c r="CF117" s="89"/>
      <c r="CG117" s="89"/>
      <c r="CH117" s="89"/>
      <c r="CI117" s="89"/>
      <c r="CJ117" s="89"/>
      <c r="CK117" s="89"/>
      <c r="CL117" s="89"/>
      <c r="CM117" s="89"/>
      <c r="CN117" s="89"/>
      <c r="CO117" s="89"/>
      <c r="CP117" s="89"/>
      <c r="CQ117" s="89"/>
      <c r="CR117" s="89"/>
      <c r="CS117" s="89"/>
      <c r="CT117" s="89"/>
      <c r="CU117" s="89"/>
      <c r="CV117" s="89"/>
      <c r="CW117" s="89"/>
      <c r="CX117" s="89"/>
      <c r="CY117" s="89"/>
      <c r="CZ117" s="89"/>
      <c r="DA117" s="89"/>
      <c r="DB117" s="89"/>
      <c r="DC117" s="89"/>
      <c r="DD117" s="89"/>
      <c r="DE117" s="89"/>
      <c r="DF117" s="89"/>
      <c r="DG117" s="89"/>
      <c r="DH117" s="89"/>
      <c r="DI117" s="89"/>
      <c r="DJ117" s="89"/>
      <c r="DK117" s="89"/>
      <c r="DL117" s="89"/>
      <c r="DM117" s="89"/>
      <c r="DN117" s="89"/>
      <c r="DO117" s="89"/>
      <c r="DP117" s="89"/>
      <c r="DQ117" s="89"/>
      <c r="DR117" s="89"/>
      <c r="DS117" s="89"/>
      <c r="DT117" s="89"/>
      <c r="DU117" s="89"/>
      <c r="DV117" s="89"/>
      <c r="DW117" s="89"/>
      <c r="DX117" s="89"/>
      <c r="DY117" s="89"/>
      <c r="DZ117" s="89"/>
      <c r="EA117" s="89"/>
      <c r="EB117" s="89"/>
      <c r="EC117" s="89"/>
      <c r="ED117" s="89"/>
      <c r="EE117" s="89"/>
      <c r="EF117" s="89"/>
      <c r="EG117" s="89"/>
      <c r="EH117" s="89"/>
      <c r="EI117" s="89"/>
      <c r="EJ117" s="89"/>
      <c r="EK117" s="89"/>
      <c r="EL117" s="89"/>
      <c r="EM117" s="89"/>
      <c r="EN117" s="89"/>
      <c r="EO117" s="89"/>
      <c r="EP117" s="89"/>
      <c r="EQ117" s="89"/>
      <c r="ER117" s="89"/>
      <c r="ES117" s="89"/>
      <c r="ET117" s="89"/>
      <c r="EU117" s="89"/>
      <c r="EV117" s="89"/>
      <c r="EW117" s="89"/>
      <c r="EX117" s="89"/>
      <c r="EY117" s="89"/>
      <c r="EZ117" s="89"/>
      <c r="FA117" s="89"/>
      <c r="FB117" s="89"/>
      <c r="FC117" s="89"/>
      <c r="FD117" s="89"/>
      <c r="FE117" s="89"/>
      <c r="FF117" s="89"/>
      <c r="FG117" s="89"/>
      <c r="FH117" s="89"/>
      <c r="FI117" s="89"/>
      <c r="FJ117" s="89"/>
      <c r="FK117" s="89"/>
      <c r="FL117" s="89"/>
      <c r="FM117" s="89"/>
      <c r="FN117" s="89"/>
      <c r="FO117" s="89"/>
      <c r="FP117" s="89"/>
      <c r="FQ117" s="89"/>
      <c r="FR117" s="89"/>
      <c r="FS117" s="89"/>
      <c r="FT117" s="89"/>
      <c r="FU117" s="89"/>
      <c r="FV117" s="89"/>
      <c r="FW117" s="89"/>
      <c r="FX117" s="89"/>
      <c r="FY117" s="89"/>
      <c r="FZ117" s="89"/>
      <c r="GA117" s="89"/>
      <c r="GB117" s="89"/>
      <c r="GC117" s="89"/>
      <c r="GD117" s="89"/>
      <c r="GE117" s="89"/>
      <c r="GF117" s="89"/>
      <c r="GG117" s="89"/>
      <c r="GH117" s="89"/>
      <c r="GI117" s="89"/>
      <c r="GJ117" s="89"/>
      <c r="GK117" s="89"/>
      <c r="GL117" s="89"/>
      <c r="GM117" s="89"/>
      <c r="GN117" s="89"/>
      <c r="GO117" s="89"/>
      <c r="GP117" s="89"/>
      <c r="GQ117" s="89"/>
      <c r="GR117" s="89"/>
      <c r="GS117" s="89"/>
      <c r="GT117" s="89"/>
      <c r="GU117" s="89"/>
      <c r="GV117" s="89"/>
      <c r="GW117" s="89"/>
      <c r="GX117" s="89"/>
      <c r="GY117" s="89"/>
      <c r="GZ117" s="89"/>
      <c r="HA117" s="89"/>
      <c r="HB117" s="89"/>
      <c r="HC117" s="89"/>
      <c r="HD117" s="89"/>
      <c r="HE117" s="89"/>
      <c r="HF117" s="89"/>
      <c r="HG117" s="89"/>
      <c r="HH117" s="89"/>
      <c r="HI117" s="89"/>
      <c r="HJ117" s="89"/>
      <c r="HK117" s="89"/>
      <c r="HL117" s="89"/>
      <c r="HM117" s="89"/>
      <c r="HN117" s="89"/>
      <c r="HO117" s="89"/>
      <c r="HP117" s="89"/>
      <c r="HQ117" s="89"/>
      <c r="HR117" s="89"/>
      <c r="HS117" s="89"/>
      <c r="HT117" s="89"/>
      <c r="HU117" s="89"/>
      <c r="HV117" s="89"/>
      <c r="HW117" s="89"/>
      <c r="HX117" s="89"/>
      <c r="HY117" s="89"/>
      <c r="HZ117" s="89"/>
      <c r="IA117" s="89"/>
      <c r="IB117" s="89"/>
      <c r="IC117" s="89"/>
      <c r="ID117" s="89"/>
      <c r="IE117" s="89"/>
      <c r="IF117" s="89"/>
      <c r="IG117" s="89"/>
      <c r="IH117" s="89"/>
      <c r="II117" s="89"/>
      <c r="IJ117" s="89"/>
      <c r="IK117" s="89"/>
      <c r="IL117" s="89"/>
      <c r="IM117" s="89"/>
      <c r="IN117" s="89"/>
      <c r="IO117" s="89"/>
      <c r="IP117" s="89"/>
      <c r="IQ117" s="89"/>
      <c r="IR117" s="89"/>
      <c r="IS117" s="89"/>
      <c r="IT117" s="89"/>
      <c r="IU117" s="89"/>
      <c r="IV117" s="89"/>
      <c r="IW117" s="89"/>
      <c r="IX117" s="89"/>
      <c r="IY117" s="89"/>
      <c r="IZ117" s="89"/>
      <c r="JA117" s="89"/>
      <c r="JB117" s="89"/>
      <c r="JC117" s="89"/>
      <c r="JD117" s="89"/>
      <c r="JE117" s="89"/>
      <c r="JF117" s="89"/>
      <c r="JG117" s="89"/>
      <c r="JH117" s="89"/>
      <c r="JI117" s="89"/>
      <c r="JJ117" s="89"/>
      <c r="JK117" s="89"/>
      <c r="JL117" s="89"/>
      <c r="JM117" s="89"/>
      <c r="JN117" s="89"/>
      <c r="JO117" s="89"/>
      <c r="JP117" s="89"/>
      <c r="JQ117" s="89"/>
      <c r="JR117" s="89"/>
      <c r="JS117" s="89"/>
      <c r="JT117" s="89"/>
      <c r="JU117" s="89"/>
      <c r="JV117" s="89"/>
      <c r="JW117" s="89"/>
      <c r="JX117" s="89"/>
      <c r="JY117" s="89"/>
      <c r="JZ117" s="89"/>
      <c r="KA117" s="89"/>
      <c r="KB117" s="89"/>
      <c r="KC117" s="89"/>
      <c r="KD117" s="89"/>
      <c r="KE117" s="89"/>
      <c r="KF117" s="89"/>
      <c r="KG117" s="89"/>
      <c r="KH117" s="89"/>
      <c r="KI117" s="89"/>
      <c r="KJ117" s="89"/>
      <c r="KK117" s="89"/>
      <c r="KL117" s="89"/>
      <c r="KM117" s="89"/>
      <c r="KN117" s="89"/>
      <c r="KO117" s="89"/>
      <c r="KP117" s="89"/>
      <c r="KQ117" s="89"/>
      <c r="KR117" s="89"/>
      <c r="KS117" s="89"/>
      <c r="KT117" s="89"/>
      <c r="KU117" s="89"/>
      <c r="KV117" s="89"/>
      <c r="KW117" s="89"/>
      <c r="KX117" s="89"/>
      <c r="KY117" s="89"/>
      <c r="KZ117" s="89"/>
      <c r="LA117" s="89"/>
      <c r="LB117" s="89"/>
      <c r="LC117" s="89"/>
      <c r="LD117" s="89"/>
      <c r="LE117" s="89"/>
      <c r="LF117" s="89"/>
      <c r="LG117" s="89"/>
      <c r="LH117" s="89"/>
      <c r="LI117" s="89"/>
      <c r="LJ117" s="89"/>
      <c r="LK117" s="89"/>
      <c r="LL117" s="89"/>
      <c r="LM117" s="89"/>
      <c r="LN117" s="89"/>
      <c r="LO117" s="89"/>
      <c r="LP117" s="89"/>
      <c r="LQ117" s="89"/>
      <c r="LR117" s="89"/>
      <c r="LS117" s="89"/>
      <c r="LT117" s="89"/>
    </row>
    <row r="118" spans="1:332" s="29" customFormat="1" x14ac:dyDescent="0.35">
      <c r="A118" s="89"/>
      <c r="B118" s="90"/>
      <c r="C118" s="90"/>
      <c r="D118" s="91"/>
      <c r="E118" s="89"/>
      <c r="F118" s="89"/>
      <c r="G118" s="89"/>
      <c r="M118" s="85"/>
      <c r="N118" s="85"/>
      <c r="O118" s="91"/>
      <c r="P118" s="91"/>
      <c r="Q118" s="92"/>
      <c r="R118" s="92"/>
      <c r="S118" s="89"/>
      <c r="T118" s="89"/>
      <c r="U118" s="89"/>
      <c r="V118" s="89"/>
      <c r="Y118" s="89"/>
      <c r="AA118" s="89"/>
      <c r="AB118" s="89"/>
      <c r="AC118" s="89"/>
      <c r="AD118" s="89"/>
      <c r="AE118"/>
      <c r="AF118" s="89"/>
      <c r="AG118" s="89"/>
      <c r="AH118" s="89"/>
      <c r="AI118" s="89"/>
      <c r="AJ118" s="89"/>
      <c r="AK118" s="89"/>
      <c r="AL118" s="89"/>
      <c r="AM118" s="89"/>
      <c r="AN118" s="89"/>
      <c r="AO118" s="89"/>
      <c r="AP118" s="89"/>
      <c r="AQ118" s="89"/>
      <c r="AR118" s="89"/>
      <c r="AS118" s="89"/>
      <c r="AT118" s="89"/>
      <c r="AU118" s="89"/>
      <c r="AV118" s="89"/>
      <c r="AW118" s="89"/>
      <c r="AX118" s="89"/>
      <c r="AY118" s="89"/>
      <c r="AZ118" s="89"/>
      <c r="BA118" s="89"/>
      <c r="BB118" s="89"/>
      <c r="BC118" s="89"/>
      <c r="BD118" s="89"/>
      <c r="BE118" s="89"/>
      <c r="BF118" s="89"/>
      <c r="BG118" s="89"/>
      <c r="BH118" s="89"/>
      <c r="BI118" s="89"/>
      <c r="BJ118" s="89"/>
      <c r="BK118" s="89"/>
      <c r="BL118" s="89"/>
      <c r="BM118" s="89"/>
      <c r="BN118" s="89"/>
      <c r="BO118" s="89"/>
      <c r="BP118" s="89"/>
      <c r="BQ118" s="89"/>
      <c r="BR118" s="89"/>
      <c r="BS118" s="89"/>
      <c r="BT118" s="89"/>
      <c r="BU118" s="89"/>
      <c r="BV118" s="89"/>
      <c r="BW118" s="89"/>
      <c r="BX118" s="89"/>
      <c r="BY118" s="89"/>
      <c r="BZ118" s="89"/>
      <c r="CA118" s="89"/>
      <c r="CB118" s="89"/>
      <c r="CC118" s="89"/>
      <c r="CD118" s="89"/>
      <c r="CE118" s="89"/>
      <c r="CF118" s="89"/>
      <c r="CG118" s="89"/>
      <c r="CH118" s="89"/>
      <c r="CI118" s="89"/>
      <c r="CJ118" s="89"/>
      <c r="CK118" s="89"/>
      <c r="CL118" s="89"/>
      <c r="CM118" s="89"/>
      <c r="CN118" s="89"/>
      <c r="CO118" s="89"/>
      <c r="CP118" s="89"/>
      <c r="CQ118" s="89"/>
      <c r="CR118" s="89"/>
      <c r="CS118" s="89"/>
      <c r="CT118" s="89"/>
      <c r="CU118" s="89"/>
      <c r="CV118" s="89"/>
      <c r="CW118" s="89"/>
      <c r="CX118" s="89"/>
      <c r="CY118" s="89"/>
      <c r="CZ118" s="89"/>
      <c r="DA118" s="89"/>
      <c r="DB118" s="89"/>
      <c r="DC118" s="89"/>
      <c r="DD118" s="89"/>
      <c r="DE118" s="89"/>
      <c r="DF118" s="89"/>
      <c r="DG118" s="89"/>
      <c r="DH118" s="89"/>
      <c r="DI118" s="89"/>
      <c r="DJ118" s="89"/>
      <c r="DK118" s="89"/>
      <c r="DL118" s="89"/>
      <c r="DM118" s="89"/>
      <c r="DN118" s="89"/>
      <c r="DO118" s="89"/>
      <c r="DP118" s="89"/>
      <c r="DQ118" s="89"/>
      <c r="DR118" s="89"/>
      <c r="DS118" s="89"/>
      <c r="DT118" s="89"/>
      <c r="DU118" s="89"/>
      <c r="DV118" s="89"/>
      <c r="DW118" s="89"/>
      <c r="DX118" s="89"/>
      <c r="DY118" s="89"/>
      <c r="DZ118" s="89"/>
      <c r="EA118" s="89"/>
      <c r="EB118" s="89"/>
      <c r="EC118" s="89"/>
      <c r="ED118" s="89"/>
      <c r="EE118" s="89"/>
      <c r="EF118" s="89"/>
      <c r="EG118" s="89"/>
      <c r="EH118" s="89"/>
      <c r="EI118" s="89"/>
      <c r="EJ118" s="89"/>
      <c r="EK118" s="89"/>
      <c r="EL118" s="89"/>
      <c r="EM118" s="89"/>
      <c r="EN118" s="89"/>
      <c r="EO118" s="89"/>
      <c r="EP118" s="89"/>
      <c r="EQ118" s="89"/>
      <c r="ER118" s="89"/>
      <c r="ES118" s="89"/>
      <c r="ET118" s="89"/>
      <c r="EU118" s="89"/>
      <c r="EV118" s="89"/>
      <c r="EW118" s="89"/>
      <c r="EX118" s="89"/>
      <c r="EY118" s="89"/>
      <c r="EZ118" s="89"/>
      <c r="FA118" s="89"/>
      <c r="FB118" s="89"/>
      <c r="FC118" s="89"/>
      <c r="FD118" s="89"/>
      <c r="FE118" s="89"/>
      <c r="FF118" s="89"/>
      <c r="FG118" s="89"/>
      <c r="FH118" s="89"/>
      <c r="FI118" s="89"/>
      <c r="FJ118" s="89"/>
      <c r="FK118" s="89"/>
      <c r="FL118" s="89"/>
      <c r="FM118" s="89"/>
      <c r="FN118" s="89"/>
      <c r="FO118" s="89"/>
      <c r="FP118" s="89"/>
      <c r="FQ118" s="89"/>
      <c r="FR118" s="89"/>
      <c r="FS118" s="89"/>
      <c r="FT118" s="89"/>
      <c r="FU118" s="89"/>
      <c r="FV118" s="89"/>
      <c r="FW118" s="89"/>
      <c r="FX118" s="89"/>
      <c r="FY118" s="89"/>
      <c r="FZ118" s="89"/>
      <c r="GA118" s="89"/>
      <c r="GB118" s="89"/>
      <c r="GC118" s="89"/>
      <c r="GD118" s="89"/>
      <c r="GE118" s="89"/>
      <c r="GF118" s="89"/>
      <c r="GG118" s="89"/>
      <c r="GH118" s="89"/>
      <c r="GI118" s="89"/>
      <c r="GJ118" s="89"/>
      <c r="GK118" s="89"/>
      <c r="GL118" s="89"/>
      <c r="GM118" s="89"/>
      <c r="GN118" s="89"/>
      <c r="GO118" s="89"/>
      <c r="GP118" s="89"/>
      <c r="GQ118" s="89"/>
      <c r="GR118" s="89"/>
      <c r="GS118" s="89"/>
      <c r="GT118" s="89"/>
      <c r="GU118" s="89"/>
      <c r="GV118" s="89"/>
      <c r="GW118" s="89"/>
      <c r="GX118" s="89"/>
      <c r="GY118" s="89"/>
      <c r="GZ118" s="89"/>
      <c r="HA118" s="89"/>
      <c r="HB118" s="89"/>
      <c r="HC118" s="89"/>
      <c r="HD118" s="89"/>
      <c r="HE118" s="89"/>
      <c r="HF118" s="89"/>
      <c r="HG118" s="89"/>
      <c r="HH118" s="89"/>
      <c r="HI118" s="89"/>
      <c r="HJ118" s="89"/>
      <c r="HK118" s="89"/>
      <c r="HL118" s="89"/>
      <c r="HM118" s="89"/>
      <c r="HN118" s="89"/>
      <c r="HO118" s="89"/>
      <c r="HP118" s="89"/>
      <c r="HQ118" s="89"/>
      <c r="HR118" s="89"/>
      <c r="HS118" s="89"/>
      <c r="HT118" s="89"/>
      <c r="HU118" s="89"/>
      <c r="HV118" s="89"/>
      <c r="HW118" s="89"/>
      <c r="HX118" s="89"/>
      <c r="HY118" s="89"/>
      <c r="HZ118" s="89"/>
      <c r="IA118" s="89"/>
      <c r="IB118" s="89"/>
      <c r="IC118" s="89"/>
      <c r="ID118" s="89"/>
      <c r="IE118" s="89"/>
      <c r="IF118" s="89"/>
      <c r="IG118" s="89"/>
      <c r="IH118" s="89"/>
      <c r="II118" s="89"/>
      <c r="IJ118" s="89"/>
      <c r="IK118" s="89"/>
      <c r="IL118" s="89"/>
      <c r="IM118" s="89"/>
      <c r="IN118" s="89"/>
      <c r="IO118" s="89"/>
      <c r="IP118" s="89"/>
      <c r="IQ118" s="89"/>
      <c r="IR118" s="89"/>
      <c r="IS118" s="89"/>
      <c r="IT118" s="89"/>
      <c r="IU118" s="89"/>
      <c r="IV118" s="89"/>
      <c r="IW118" s="89"/>
      <c r="IX118" s="89"/>
      <c r="IY118" s="89"/>
      <c r="IZ118" s="89"/>
      <c r="JA118" s="89"/>
      <c r="JB118" s="89"/>
      <c r="JC118" s="89"/>
      <c r="JD118" s="89"/>
      <c r="JE118" s="89"/>
      <c r="JF118" s="89"/>
      <c r="JG118" s="89"/>
      <c r="JH118" s="89"/>
      <c r="JI118" s="89"/>
      <c r="JJ118" s="89"/>
      <c r="JK118" s="89"/>
      <c r="JL118" s="89"/>
      <c r="JM118" s="89"/>
      <c r="JN118" s="89"/>
      <c r="JO118" s="89"/>
      <c r="JP118" s="89"/>
      <c r="JQ118" s="89"/>
      <c r="JR118" s="89"/>
      <c r="JS118" s="89"/>
      <c r="JT118" s="89"/>
      <c r="JU118" s="89"/>
      <c r="JV118" s="89"/>
      <c r="JW118" s="89"/>
      <c r="JX118" s="89"/>
      <c r="JY118" s="89"/>
      <c r="JZ118" s="89"/>
      <c r="KA118" s="89"/>
      <c r="KB118" s="89"/>
      <c r="KC118" s="89"/>
      <c r="KD118" s="89"/>
      <c r="KE118" s="89"/>
      <c r="KF118" s="89"/>
      <c r="KG118" s="89"/>
      <c r="KH118" s="89"/>
      <c r="KI118" s="89"/>
      <c r="KJ118" s="89"/>
      <c r="KK118" s="89"/>
      <c r="KL118" s="89"/>
      <c r="KM118" s="89"/>
      <c r="KN118" s="89"/>
      <c r="KO118" s="89"/>
      <c r="KP118" s="89"/>
      <c r="KQ118" s="89"/>
      <c r="KR118" s="89"/>
      <c r="KS118" s="89"/>
      <c r="KT118" s="89"/>
      <c r="KU118" s="89"/>
      <c r="KV118" s="89"/>
      <c r="KW118" s="89"/>
      <c r="KX118" s="89"/>
      <c r="KY118" s="89"/>
      <c r="KZ118" s="89"/>
      <c r="LA118" s="89"/>
      <c r="LB118" s="89"/>
      <c r="LC118" s="89"/>
      <c r="LD118" s="89"/>
      <c r="LE118" s="89"/>
      <c r="LF118" s="89"/>
      <c r="LG118" s="89"/>
      <c r="LH118" s="89"/>
      <c r="LI118" s="89"/>
      <c r="LJ118" s="89"/>
      <c r="LK118" s="89"/>
      <c r="LL118" s="89"/>
      <c r="LM118" s="89"/>
      <c r="LN118" s="89"/>
      <c r="LO118" s="89"/>
      <c r="LP118" s="89"/>
      <c r="LQ118" s="89"/>
      <c r="LR118" s="89"/>
      <c r="LS118" s="89"/>
      <c r="LT118" s="89"/>
    </row>
    <row r="119" spans="1:332" s="29" customFormat="1" x14ac:dyDescent="0.35">
      <c r="A119" s="89"/>
      <c r="B119" s="90"/>
      <c r="C119" s="90"/>
      <c r="D119" s="91"/>
      <c r="E119" s="89"/>
      <c r="F119" s="89"/>
      <c r="G119" s="89"/>
      <c r="M119" s="85"/>
      <c r="N119" s="85"/>
      <c r="O119" s="91"/>
      <c r="P119" s="91"/>
      <c r="Q119" s="92"/>
      <c r="R119" s="92"/>
      <c r="S119" s="89"/>
      <c r="T119" s="89"/>
      <c r="U119" s="89"/>
      <c r="V119" s="89"/>
      <c r="Y119" s="89"/>
      <c r="AA119" s="89"/>
      <c r="AB119" s="89"/>
      <c r="AC119" s="89"/>
      <c r="AD119" s="89"/>
      <c r="AE119"/>
      <c r="AF119" s="89"/>
      <c r="AG119" s="89"/>
      <c r="AH119" s="89"/>
      <c r="AI119" s="89"/>
      <c r="AJ119" s="89"/>
      <c r="AK119" s="89"/>
      <c r="AL119" s="89"/>
      <c r="AM119" s="89"/>
      <c r="AN119" s="89"/>
      <c r="AO119" s="89"/>
      <c r="AP119" s="89"/>
      <c r="AQ119" s="89"/>
      <c r="AR119" s="89"/>
      <c r="AS119" s="89"/>
      <c r="AT119" s="89"/>
      <c r="AU119" s="89"/>
      <c r="AV119" s="89"/>
      <c r="AW119" s="89"/>
      <c r="AX119" s="89"/>
      <c r="AY119" s="89"/>
      <c r="AZ119" s="89"/>
      <c r="BA119" s="89"/>
      <c r="BB119" s="89"/>
      <c r="BC119" s="89"/>
      <c r="BD119" s="89"/>
      <c r="BE119" s="89"/>
      <c r="BF119" s="89"/>
      <c r="BG119" s="89"/>
      <c r="BH119" s="89"/>
      <c r="BI119" s="89"/>
      <c r="BJ119" s="89"/>
      <c r="BK119" s="89"/>
      <c r="BL119" s="89"/>
      <c r="BM119" s="89"/>
      <c r="BN119" s="89"/>
      <c r="BO119" s="89"/>
      <c r="BP119" s="89"/>
      <c r="BQ119" s="89"/>
      <c r="BR119" s="89"/>
      <c r="BS119" s="89"/>
      <c r="BT119" s="89"/>
      <c r="BU119" s="89"/>
      <c r="BV119" s="89"/>
      <c r="BW119" s="89"/>
      <c r="BX119" s="89"/>
      <c r="BY119" s="89"/>
      <c r="BZ119" s="89"/>
      <c r="CA119" s="89"/>
      <c r="CB119" s="89"/>
      <c r="CC119" s="89"/>
      <c r="CD119" s="89"/>
      <c r="CE119" s="89"/>
      <c r="CF119" s="89"/>
      <c r="CG119" s="89"/>
      <c r="CH119" s="89"/>
      <c r="CI119" s="89"/>
      <c r="CJ119" s="89"/>
      <c r="CK119" s="89"/>
      <c r="CL119" s="89"/>
      <c r="CM119" s="89"/>
      <c r="CN119" s="89"/>
      <c r="CO119" s="89"/>
      <c r="CP119" s="89"/>
      <c r="CQ119" s="89"/>
      <c r="CR119" s="89"/>
      <c r="CS119" s="89"/>
      <c r="CT119" s="89"/>
      <c r="CU119" s="89"/>
      <c r="CV119" s="89"/>
      <c r="CW119" s="89"/>
      <c r="CX119" s="89"/>
      <c r="CY119" s="89"/>
      <c r="CZ119" s="89"/>
      <c r="DA119" s="89"/>
      <c r="DB119" s="89"/>
      <c r="DC119" s="89"/>
      <c r="DD119" s="89"/>
      <c r="DE119" s="89"/>
      <c r="DF119" s="89"/>
      <c r="DG119" s="89"/>
      <c r="DH119" s="89"/>
      <c r="DI119" s="89"/>
      <c r="DJ119" s="89"/>
      <c r="DK119" s="89"/>
      <c r="DL119" s="89"/>
      <c r="DM119" s="89"/>
      <c r="DN119" s="89"/>
      <c r="DO119" s="89"/>
      <c r="DP119" s="89"/>
      <c r="DQ119" s="89"/>
      <c r="DR119" s="89"/>
      <c r="DS119" s="89"/>
      <c r="DT119" s="89"/>
      <c r="DU119" s="89"/>
      <c r="DV119" s="89"/>
      <c r="DW119" s="89"/>
      <c r="DX119" s="89"/>
      <c r="DY119" s="89"/>
      <c r="DZ119" s="89"/>
      <c r="EA119" s="89"/>
      <c r="EB119" s="89"/>
      <c r="EC119" s="89"/>
      <c r="ED119" s="89"/>
      <c r="EE119" s="89"/>
      <c r="EF119" s="89"/>
      <c r="EG119" s="89"/>
      <c r="EH119" s="89"/>
      <c r="EI119" s="89"/>
      <c r="EJ119" s="89"/>
      <c r="EK119" s="89"/>
      <c r="EL119" s="89"/>
      <c r="EM119" s="89"/>
      <c r="EN119" s="89"/>
      <c r="EO119" s="89"/>
      <c r="EP119" s="89"/>
      <c r="EQ119" s="89"/>
      <c r="ER119" s="89"/>
      <c r="ES119" s="89"/>
      <c r="ET119" s="89"/>
      <c r="EU119" s="89"/>
      <c r="EV119" s="89"/>
      <c r="EW119" s="89"/>
      <c r="EX119" s="89"/>
      <c r="EY119" s="89"/>
      <c r="EZ119" s="89"/>
      <c r="FA119" s="89"/>
      <c r="FB119" s="89"/>
      <c r="FC119" s="89"/>
      <c r="FD119" s="89"/>
      <c r="FE119" s="89"/>
      <c r="FF119" s="89"/>
      <c r="FG119" s="89"/>
      <c r="FH119" s="89"/>
      <c r="FI119" s="89"/>
      <c r="FJ119" s="89"/>
      <c r="FK119" s="89"/>
      <c r="FL119" s="89"/>
      <c r="FM119" s="89"/>
      <c r="FN119" s="89"/>
      <c r="FO119" s="89"/>
      <c r="FP119" s="89"/>
      <c r="FQ119" s="89"/>
      <c r="FR119" s="89"/>
      <c r="FS119" s="89"/>
      <c r="FT119" s="89"/>
      <c r="FU119" s="89"/>
      <c r="FV119" s="89"/>
      <c r="FW119" s="89"/>
      <c r="FX119" s="89"/>
      <c r="FY119" s="89"/>
      <c r="FZ119" s="89"/>
      <c r="GA119" s="89"/>
      <c r="GB119" s="89"/>
      <c r="GC119" s="89"/>
      <c r="GD119" s="89"/>
      <c r="GE119" s="89"/>
      <c r="GF119" s="89"/>
      <c r="GG119" s="89"/>
      <c r="GH119" s="89"/>
      <c r="GI119" s="89"/>
      <c r="GJ119" s="89"/>
      <c r="GK119" s="89"/>
      <c r="GL119" s="89"/>
      <c r="GM119" s="89"/>
      <c r="GN119" s="89"/>
      <c r="GO119" s="89"/>
      <c r="GP119" s="89"/>
      <c r="GQ119" s="89"/>
      <c r="GR119" s="89"/>
      <c r="GS119" s="89"/>
      <c r="GT119" s="89"/>
      <c r="GU119" s="89"/>
      <c r="GV119" s="89"/>
      <c r="GW119" s="89"/>
      <c r="GX119" s="89"/>
      <c r="GY119" s="89"/>
      <c r="GZ119" s="89"/>
      <c r="HA119" s="89"/>
      <c r="HB119" s="89"/>
      <c r="HC119" s="89"/>
      <c r="HD119" s="89"/>
      <c r="HE119" s="89"/>
      <c r="HF119" s="89"/>
      <c r="HG119" s="89"/>
      <c r="HH119" s="89"/>
      <c r="HI119" s="89"/>
      <c r="HJ119" s="89"/>
      <c r="HK119" s="89"/>
      <c r="HL119" s="89"/>
      <c r="HM119" s="89"/>
      <c r="HN119" s="89"/>
      <c r="HO119" s="89"/>
      <c r="HP119" s="89"/>
      <c r="HQ119" s="89"/>
      <c r="HR119" s="89"/>
      <c r="HS119" s="89"/>
      <c r="HT119" s="89"/>
      <c r="HU119" s="89"/>
      <c r="HV119" s="89"/>
      <c r="HW119" s="89"/>
      <c r="HX119" s="89"/>
      <c r="HY119" s="89"/>
      <c r="HZ119" s="89"/>
      <c r="IA119" s="89"/>
      <c r="IB119" s="89"/>
      <c r="IC119" s="89"/>
      <c r="ID119" s="89"/>
      <c r="IE119" s="89"/>
      <c r="IF119" s="89"/>
      <c r="IG119" s="89"/>
      <c r="IH119" s="89"/>
      <c r="II119" s="89"/>
      <c r="IJ119" s="89"/>
      <c r="IK119" s="89"/>
      <c r="IL119" s="89"/>
      <c r="IM119" s="89"/>
      <c r="IN119" s="89"/>
      <c r="IO119" s="89"/>
      <c r="IP119" s="89"/>
      <c r="IQ119" s="89"/>
      <c r="IR119" s="89"/>
      <c r="IS119" s="89"/>
      <c r="IT119" s="89"/>
      <c r="IU119" s="89"/>
      <c r="IV119" s="89"/>
      <c r="IW119" s="89"/>
      <c r="IX119" s="89"/>
      <c r="IY119" s="89"/>
      <c r="IZ119" s="89"/>
      <c r="JA119" s="89"/>
      <c r="JB119" s="89"/>
      <c r="JC119" s="89"/>
      <c r="JD119" s="89"/>
      <c r="JE119" s="89"/>
      <c r="JF119" s="89"/>
      <c r="JG119" s="89"/>
      <c r="JH119" s="89"/>
      <c r="JI119" s="89"/>
      <c r="JJ119" s="89"/>
      <c r="JK119" s="89"/>
      <c r="JL119" s="89"/>
      <c r="JM119" s="89"/>
      <c r="JN119" s="89"/>
      <c r="JO119" s="89"/>
      <c r="JP119" s="89"/>
      <c r="JQ119" s="89"/>
      <c r="JR119" s="89"/>
      <c r="JS119" s="89"/>
      <c r="JT119" s="89"/>
      <c r="JU119" s="89"/>
      <c r="JV119" s="89"/>
      <c r="JW119" s="89"/>
      <c r="JX119" s="89"/>
      <c r="JY119" s="89"/>
      <c r="JZ119" s="89"/>
      <c r="KA119" s="89"/>
      <c r="KB119" s="89"/>
      <c r="KC119" s="89"/>
      <c r="KD119" s="89"/>
      <c r="KE119" s="89"/>
      <c r="KF119" s="89"/>
      <c r="KG119" s="89"/>
      <c r="KH119" s="89"/>
      <c r="KI119" s="89"/>
      <c r="KJ119" s="89"/>
      <c r="KK119" s="89"/>
      <c r="KL119" s="89"/>
      <c r="KM119" s="89"/>
      <c r="KN119" s="89"/>
      <c r="KO119" s="89"/>
      <c r="KP119" s="89"/>
      <c r="KQ119" s="89"/>
      <c r="KR119" s="89"/>
      <c r="KS119" s="89"/>
      <c r="KT119" s="89"/>
      <c r="KU119" s="89"/>
      <c r="KV119" s="89"/>
      <c r="KW119" s="89"/>
      <c r="KX119" s="89"/>
      <c r="KY119" s="89"/>
      <c r="KZ119" s="89"/>
      <c r="LA119" s="89"/>
      <c r="LB119" s="89"/>
      <c r="LC119" s="89"/>
      <c r="LD119" s="89"/>
      <c r="LE119" s="89"/>
      <c r="LF119" s="89"/>
      <c r="LG119" s="89"/>
      <c r="LH119" s="89"/>
      <c r="LI119" s="89"/>
      <c r="LJ119" s="89"/>
      <c r="LK119" s="89"/>
      <c r="LL119" s="89"/>
      <c r="LM119" s="89"/>
      <c r="LN119" s="89"/>
      <c r="LO119" s="89"/>
      <c r="LP119" s="89"/>
      <c r="LQ119" s="89"/>
      <c r="LR119" s="89"/>
      <c r="LS119" s="89"/>
      <c r="LT119" s="89"/>
    </row>
    <row r="120" spans="1:332" s="29" customFormat="1" x14ac:dyDescent="0.35">
      <c r="A120" s="89"/>
      <c r="B120" s="90"/>
      <c r="C120" s="90"/>
      <c r="D120" s="91"/>
      <c r="E120" s="89"/>
      <c r="F120" s="89"/>
      <c r="G120" s="89"/>
      <c r="M120" s="85"/>
      <c r="N120" s="85"/>
      <c r="O120" s="91"/>
      <c r="P120" s="91"/>
      <c r="Q120" s="92"/>
      <c r="R120" s="92"/>
      <c r="S120" s="89"/>
      <c r="T120" s="89"/>
      <c r="U120" s="89"/>
      <c r="V120" s="89"/>
      <c r="Y120" s="89"/>
      <c r="AA120" s="89"/>
      <c r="AB120" s="89"/>
      <c r="AC120" s="89"/>
      <c r="AD120" s="89"/>
      <c r="AE120"/>
      <c r="AF120" s="89"/>
      <c r="AG120" s="89"/>
      <c r="AH120" s="89"/>
      <c r="AI120" s="89"/>
      <c r="AJ120" s="89"/>
      <c r="AK120" s="89"/>
      <c r="AL120" s="89"/>
      <c r="AM120" s="89"/>
      <c r="AN120" s="89"/>
      <c r="AO120" s="89"/>
      <c r="AP120" s="89"/>
      <c r="AQ120" s="89"/>
      <c r="AR120" s="89"/>
      <c r="AS120" s="89"/>
      <c r="AT120" s="89"/>
      <c r="AU120" s="89"/>
      <c r="AV120" s="89"/>
      <c r="AW120" s="89"/>
      <c r="AX120" s="89"/>
      <c r="AY120" s="89"/>
      <c r="AZ120" s="89"/>
      <c r="BA120" s="89"/>
      <c r="BB120" s="89"/>
      <c r="BC120" s="89"/>
      <c r="BD120" s="89"/>
      <c r="BE120" s="89"/>
      <c r="BF120" s="89"/>
      <c r="BG120" s="89"/>
      <c r="BH120" s="89"/>
      <c r="BI120" s="89"/>
      <c r="BJ120" s="89"/>
      <c r="BK120" s="89"/>
      <c r="BL120" s="89"/>
      <c r="BM120" s="89"/>
      <c r="BN120" s="89"/>
      <c r="BO120" s="89"/>
      <c r="BP120" s="89"/>
      <c r="BQ120" s="89"/>
      <c r="BR120" s="89"/>
      <c r="BS120" s="89"/>
      <c r="BT120" s="89"/>
      <c r="BU120" s="89"/>
      <c r="BV120" s="89"/>
      <c r="BW120" s="89"/>
      <c r="BX120" s="89"/>
      <c r="BY120" s="89"/>
      <c r="BZ120" s="89"/>
      <c r="CA120" s="89"/>
      <c r="CB120" s="89"/>
      <c r="CC120" s="89"/>
      <c r="CD120" s="89"/>
      <c r="CE120" s="89"/>
      <c r="CF120" s="89"/>
      <c r="CG120" s="89"/>
      <c r="CH120" s="89"/>
      <c r="CI120" s="89"/>
      <c r="CJ120" s="89"/>
      <c r="CK120" s="89"/>
      <c r="CL120" s="89"/>
      <c r="CM120" s="89"/>
      <c r="CN120" s="89"/>
      <c r="CO120" s="89"/>
      <c r="CP120" s="89"/>
      <c r="CQ120" s="89"/>
      <c r="CR120" s="89"/>
      <c r="CS120" s="89"/>
      <c r="CT120" s="89"/>
      <c r="CU120" s="89"/>
      <c r="CV120" s="89"/>
      <c r="CW120" s="89"/>
      <c r="CX120" s="89"/>
      <c r="CY120" s="89"/>
      <c r="CZ120" s="89"/>
      <c r="DA120" s="89"/>
      <c r="DB120" s="89"/>
      <c r="DC120" s="89"/>
      <c r="DD120" s="89"/>
      <c r="DE120" s="89"/>
      <c r="DF120" s="89"/>
      <c r="DG120" s="89"/>
      <c r="DH120" s="89"/>
      <c r="DI120" s="89"/>
      <c r="DJ120" s="89"/>
      <c r="DK120" s="89"/>
      <c r="DL120" s="89"/>
      <c r="DM120" s="89"/>
      <c r="DN120" s="89"/>
      <c r="DO120" s="89"/>
      <c r="DP120" s="89"/>
      <c r="DQ120" s="89"/>
      <c r="DR120" s="89"/>
      <c r="DS120" s="89"/>
      <c r="DT120" s="89"/>
      <c r="DU120" s="89"/>
      <c r="DV120" s="89"/>
      <c r="DW120" s="89"/>
      <c r="DX120" s="89"/>
      <c r="DY120" s="89"/>
      <c r="DZ120" s="89"/>
      <c r="EA120" s="89"/>
      <c r="EB120" s="89"/>
      <c r="EC120" s="89"/>
      <c r="ED120" s="89"/>
      <c r="EE120" s="89"/>
      <c r="EF120" s="89"/>
      <c r="EG120" s="89"/>
      <c r="EH120" s="89"/>
      <c r="EI120" s="89"/>
      <c r="EJ120" s="89"/>
      <c r="EK120" s="89"/>
      <c r="EL120" s="89"/>
      <c r="EM120" s="89"/>
      <c r="EN120" s="89"/>
      <c r="EO120" s="89"/>
      <c r="EP120" s="89"/>
      <c r="EQ120" s="89"/>
      <c r="ER120" s="89"/>
      <c r="ES120" s="89"/>
      <c r="ET120" s="89"/>
      <c r="EU120" s="89"/>
      <c r="EV120" s="89"/>
      <c r="EW120" s="89"/>
      <c r="EX120" s="89"/>
      <c r="EY120" s="89"/>
      <c r="EZ120" s="89"/>
      <c r="FA120" s="89"/>
      <c r="FB120" s="89"/>
      <c r="FC120" s="89"/>
      <c r="FD120" s="89"/>
      <c r="FE120" s="89"/>
      <c r="FF120" s="89"/>
      <c r="FG120" s="89"/>
      <c r="FH120" s="89"/>
      <c r="FI120" s="89"/>
      <c r="FJ120" s="89"/>
      <c r="FK120" s="89"/>
      <c r="FL120" s="89"/>
      <c r="FM120" s="89"/>
      <c r="FN120" s="89"/>
      <c r="FO120" s="89"/>
      <c r="FP120" s="89"/>
      <c r="FQ120" s="89"/>
      <c r="FR120" s="89"/>
      <c r="FS120" s="89"/>
      <c r="FT120" s="89"/>
      <c r="FU120" s="89"/>
      <c r="FV120" s="89"/>
      <c r="FW120" s="89"/>
      <c r="FX120" s="89"/>
      <c r="FY120" s="89"/>
      <c r="FZ120" s="89"/>
      <c r="GA120" s="89"/>
      <c r="GB120" s="89"/>
      <c r="GC120" s="89"/>
      <c r="GD120" s="89"/>
      <c r="GE120" s="89"/>
      <c r="GF120" s="89"/>
      <c r="GG120" s="89"/>
      <c r="GH120" s="89"/>
      <c r="GI120" s="89"/>
      <c r="GJ120" s="89"/>
      <c r="GK120" s="89"/>
      <c r="GL120" s="89"/>
      <c r="GM120" s="89"/>
      <c r="GN120" s="89"/>
      <c r="GO120" s="89"/>
      <c r="GP120" s="89"/>
      <c r="GQ120" s="89"/>
      <c r="GR120" s="89"/>
      <c r="GS120" s="89"/>
      <c r="GT120" s="89"/>
      <c r="GU120" s="89"/>
      <c r="GV120" s="89"/>
      <c r="GW120" s="89"/>
      <c r="GX120" s="89"/>
      <c r="GY120" s="89"/>
      <c r="GZ120" s="89"/>
      <c r="HA120" s="89"/>
      <c r="HB120" s="89"/>
      <c r="HC120" s="89"/>
      <c r="HD120" s="89"/>
      <c r="HE120" s="89"/>
      <c r="HF120" s="89"/>
      <c r="HG120" s="89"/>
      <c r="HH120" s="89"/>
      <c r="HI120" s="89"/>
      <c r="HJ120" s="89"/>
      <c r="HK120" s="89"/>
      <c r="HL120" s="89"/>
      <c r="HM120" s="89"/>
      <c r="HN120" s="89"/>
      <c r="HO120" s="89"/>
      <c r="HP120" s="89"/>
      <c r="HQ120" s="89"/>
      <c r="HR120" s="89"/>
      <c r="HS120" s="89"/>
      <c r="HT120" s="89"/>
      <c r="HU120" s="89"/>
      <c r="HV120" s="89"/>
      <c r="HW120" s="89"/>
      <c r="HX120" s="89"/>
      <c r="HY120" s="89"/>
      <c r="HZ120" s="89"/>
      <c r="IA120" s="89"/>
      <c r="IB120" s="89"/>
      <c r="IC120" s="89"/>
      <c r="ID120" s="89"/>
      <c r="IE120" s="89"/>
      <c r="IF120" s="89"/>
      <c r="IG120" s="89"/>
      <c r="IH120" s="89"/>
      <c r="II120" s="89"/>
      <c r="IJ120" s="89"/>
      <c r="IK120" s="89"/>
      <c r="IL120" s="89"/>
      <c r="IM120" s="89"/>
      <c r="IN120" s="89"/>
      <c r="IO120" s="89"/>
      <c r="IP120" s="89"/>
      <c r="IQ120" s="89"/>
      <c r="IR120" s="89"/>
      <c r="IS120" s="89"/>
      <c r="IT120" s="89"/>
      <c r="IU120" s="89"/>
      <c r="IV120" s="89"/>
      <c r="IW120" s="89"/>
      <c r="IX120" s="89"/>
      <c r="IY120" s="89"/>
      <c r="IZ120" s="89"/>
      <c r="JA120" s="89"/>
      <c r="JB120" s="89"/>
      <c r="JC120" s="89"/>
      <c r="JD120" s="89"/>
      <c r="JE120" s="89"/>
      <c r="JF120" s="89"/>
      <c r="JG120" s="89"/>
      <c r="JH120" s="89"/>
      <c r="JI120" s="89"/>
      <c r="JJ120" s="89"/>
      <c r="JK120" s="89"/>
      <c r="JL120" s="89"/>
      <c r="JM120" s="89"/>
      <c r="JN120" s="89"/>
      <c r="JO120" s="89"/>
      <c r="JP120" s="89"/>
      <c r="JQ120" s="89"/>
      <c r="JR120" s="89"/>
      <c r="JS120" s="89"/>
      <c r="JT120" s="89"/>
      <c r="JU120" s="89"/>
      <c r="JV120" s="89"/>
      <c r="JW120" s="89"/>
      <c r="JX120" s="89"/>
      <c r="JY120" s="89"/>
      <c r="JZ120" s="89"/>
      <c r="KA120" s="89"/>
      <c r="KB120" s="89"/>
      <c r="KC120" s="89"/>
      <c r="KD120" s="89"/>
      <c r="KE120" s="89"/>
      <c r="KF120" s="89"/>
      <c r="KG120" s="89"/>
      <c r="KH120" s="89"/>
      <c r="KI120" s="89"/>
      <c r="KJ120" s="89"/>
      <c r="KK120" s="89"/>
      <c r="KL120" s="89"/>
      <c r="KM120" s="89"/>
      <c r="KN120" s="89"/>
      <c r="KO120" s="89"/>
      <c r="KP120" s="89"/>
      <c r="KQ120" s="89"/>
      <c r="KR120" s="89"/>
      <c r="KS120" s="89"/>
      <c r="KT120" s="89"/>
      <c r="KU120" s="89"/>
      <c r="KV120" s="89"/>
      <c r="KW120" s="89"/>
      <c r="KX120" s="89"/>
      <c r="KY120" s="89"/>
      <c r="KZ120" s="89"/>
      <c r="LA120" s="89"/>
      <c r="LB120" s="89"/>
      <c r="LC120" s="89"/>
      <c r="LD120" s="89"/>
      <c r="LE120" s="89"/>
      <c r="LF120" s="89"/>
      <c r="LG120" s="89"/>
      <c r="LH120" s="89"/>
      <c r="LI120" s="89"/>
      <c r="LJ120" s="89"/>
      <c r="LK120" s="89"/>
      <c r="LL120" s="89"/>
      <c r="LM120" s="89"/>
      <c r="LN120" s="89"/>
      <c r="LO120" s="89"/>
      <c r="LP120" s="89"/>
      <c r="LQ120" s="89"/>
      <c r="LR120" s="89"/>
      <c r="LS120" s="89"/>
      <c r="LT120" s="89"/>
    </row>
    <row r="121" spans="1:332" s="29" customFormat="1" x14ac:dyDescent="0.35">
      <c r="A121" s="89"/>
      <c r="B121" s="90"/>
      <c r="C121" s="90"/>
      <c r="D121" s="91"/>
      <c r="E121" s="89"/>
      <c r="F121" s="89"/>
      <c r="G121" s="89"/>
      <c r="M121" s="85"/>
      <c r="N121" s="85"/>
      <c r="O121" s="91"/>
      <c r="P121" s="91"/>
      <c r="Q121" s="92"/>
      <c r="R121" s="92"/>
      <c r="S121" s="89"/>
      <c r="T121" s="89"/>
      <c r="U121" s="89"/>
      <c r="V121" s="89"/>
      <c r="Y121" s="89"/>
      <c r="AA121" s="89"/>
      <c r="AB121" s="89"/>
      <c r="AC121" s="89"/>
      <c r="AD121" s="89"/>
      <c r="AE121"/>
      <c r="AF121" s="89"/>
      <c r="AG121" s="89"/>
      <c r="AH121" s="89"/>
      <c r="AI121" s="89"/>
      <c r="AJ121" s="89"/>
      <c r="AK121" s="89"/>
      <c r="AL121" s="89"/>
      <c r="AM121" s="89"/>
      <c r="AN121" s="89"/>
      <c r="AO121" s="89"/>
      <c r="AP121" s="89"/>
      <c r="AQ121" s="89"/>
      <c r="AR121" s="89"/>
      <c r="AS121" s="89"/>
      <c r="AT121" s="89"/>
      <c r="AU121" s="89"/>
      <c r="AV121" s="89"/>
      <c r="AW121" s="89"/>
      <c r="AX121" s="89"/>
      <c r="AY121" s="89"/>
      <c r="AZ121" s="89"/>
      <c r="BA121" s="89"/>
      <c r="BB121" s="89"/>
      <c r="BC121" s="89"/>
      <c r="BD121" s="89"/>
      <c r="BE121" s="89"/>
      <c r="BF121" s="89"/>
      <c r="BG121" s="89"/>
      <c r="BH121" s="89"/>
      <c r="BI121" s="89"/>
      <c r="BJ121" s="89"/>
      <c r="BK121" s="89"/>
      <c r="BL121" s="89"/>
      <c r="BM121" s="89"/>
      <c r="BN121" s="89"/>
      <c r="BO121" s="89"/>
      <c r="BP121" s="89"/>
      <c r="BQ121" s="89"/>
      <c r="BR121" s="89"/>
      <c r="BS121" s="89"/>
      <c r="BT121" s="89"/>
      <c r="BU121" s="89"/>
      <c r="BV121" s="89"/>
      <c r="BW121" s="89"/>
      <c r="BX121" s="89"/>
      <c r="BY121" s="89"/>
      <c r="BZ121" s="89"/>
      <c r="CA121" s="89"/>
      <c r="CB121" s="89"/>
      <c r="CC121" s="89"/>
      <c r="CD121" s="89"/>
      <c r="CE121" s="89"/>
      <c r="CF121" s="89"/>
      <c r="CG121" s="89"/>
      <c r="CH121" s="89"/>
      <c r="CI121" s="89"/>
      <c r="CJ121" s="89"/>
      <c r="CK121" s="89"/>
      <c r="CL121" s="89"/>
      <c r="CM121" s="89"/>
      <c r="CN121" s="89"/>
      <c r="CO121" s="89"/>
      <c r="CP121" s="89"/>
      <c r="CQ121" s="89"/>
      <c r="CR121" s="89"/>
      <c r="CS121" s="89"/>
      <c r="CT121" s="89"/>
      <c r="CU121" s="89"/>
      <c r="CV121" s="89"/>
      <c r="CW121" s="89"/>
      <c r="CX121" s="89"/>
      <c r="CY121" s="89"/>
      <c r="CZ121" s="89"/>
      <c r="DA121" s="89"/>
      <c r="DB121" s="89"/>
      <c r="DC121" s="89"/>
      <c r="DD121" s="89"/>
      <c r="DE121" s="89"/>
      <c r="DF121" s="89"/>
      <c r="DG121" s="89"/>
      <c r="DH121" s="89"/>
      <c r="DI121" s="89"/>
      <c r="DJ121" s="89"/>
      <c r="DK121" s="89"/>
      <c r="DL121" s="89"/>
      <c r="DM121" s="89"/>
      <c r="DN121" s="89"/>
      <c r="DO121" s="89"/>
      <c r="DP121" s="89"/>
      <c r="DQ121" s="89"/>
      <c r="DR121" s="89"/>
      <c r="DS121" s="89"/>
      <c r="DT121" s="89"/>
      <c r="DU121" s="89"/>
      <c r="DV121" s="89"/>
      <c r="DW121" s="89"/>
      <c r="DX121" s="89"/>
      <c r="DY121" s="89"/>
      <c r="DZ121" s="89"/>
      <c r="EA121" s="89"/>
      <c r="EB121" s="89"/>
      <c r="EC121" s="89"/>
      <c r="ED121" s="89"/>
      <c r="EE121" s="89"/>
      <c r="EF121" s="89"/>
      <c r="EG121" s="89"/>
      <c r="EH121" s="89"/>
      <c r="EI121" s="89"/>
      <c r="EJ121" s="89"/>
      <c r="EK121" s="89"/>
      <c r="EL121" s="89"/>
      <c r="EM121" s="89"/>
      <c r="EN121" s="89"/>
      <c r="EO121" s="89"/>
      <c r="EP121" s="89"/>
      <c r="EQ121" s="89"/>
      <c r="ER121" s="89"/>
      <c r="ES121" s="89"/>
      <c r="ET121" s="89"/>
      <c r="EU121" s="89"/>
      <c r="EV121" s="89"/>
      <c r="EW121" s="89"/>
      <c r="EX121" s="89"/>
      <c r="EY121" s="89"/>
      <c r="EZ121" s="89"/>
      <c r="FA121" s="89"/>
      <c r="FB121" s="89"/>
      <c r="FC121" s="89"/>
      <c r="FD121" s="89"/>
      <c r="FE121" s="89"/>
      <c r="FF121" s="89"/>
      <c r="FG121" s="89"/>
      <c r="FH121" s="89"/>
      <c r="FI121" s="89"/>
      <c r="FJ121" s="89"/>
      <c r="FK121" s="89"/>
      <c r="FL121" s="89"/>
      <c r="FM121" s="89"/>
      <c r="FN121" s="89"/>
      <c r="FO121" s="89"/>
      <c r="FP121" s="89"/>
      <c r="FQ121" s="89"/>
      <c r="FR121" s="89"/>
      <c r="FS121" s="89"/>
      <c r="FT121" s="89"/>
      <c r="FU121" s="89"/>
      <c r="FV121" s="89"/>
      <c r="FW121" s="89"/>
      <c r="FX121" s="89"/>
      <c r="FY121" s="89"/>
      <c r="FZ121" s="89"/>
      <c r="GA121" s="89"/>
      <c r="GB121" s="89"/>
      <c r="GC121" s="89"/>
      <c r="GD121" s="89"/>
      <c r="GE121" s="89"/>
      <c r="GF121" s="89"/>
      <c r="GG121" s="89"/>
      <c r="GH121" s="89"/>
      <c r="GI121" s="89"/>
      <c r="GJ121" s="89"/>
      <c r="GK121" s="89"/>
      <c r="GL121" s="89"/>
      <c r="GM121" s="89"/>
      <c r="GN121" s="89"/>
      <c r="GO121" s="89"/>
      <c r="GP121" s="89"/>
      <c r="GQ121" s="89"/>
      <c r="GR121" s="89"/>
      <c r="GS121" s="89"/>
      <c r="GT121" s="89"/>
      <c r="GU121" s="89"/>
      <c r="GV121" s="89"/>
      <c r="GW121" s="89"/>
      <c r="GX121" s="89"/>
      <c r="GY121" s="89"/>
      <c r="GZ121" s="89"/>
      <c r="HA121" s="89"/>
      <c r="HB121" s="89"/>
      <c r="HC121" s="89"/>
      <c r="HD121" s="89"/>
      <c r="HE121" s="89"/>
      <c r="HF121" s="89"/>
      <c r="HG121" s="89"/>
      <c r="HH121" s="89"/>
      <c r="HI121" s="89"/>
      <c r="HJ121" s="89"/>
      <c r="HK121" s="89"/>
      <c r="HL121" s="89"/>
      <c r="HM121" s="89"/>
      <c r="HN121" s="89"/>
      <c r="HO121" s="89"/>
      <c r="HP121" s="89"/>
      <c r="HQ121" s="89"/>
      <c r="HR121" s="89"/>
      <c r="HS121" s="89"/>
      <c r="HT121" s="89"/>
      <c r="HU121" s="89"/>
      <c r="HV121" s="89"/>
      <c r="HW121" s="89"/>
      <c r="HX121" s="89"/>
      <c r="HY121" s="89"/>
      <c r="HZ121" s="89"/>
      <c r="IA121" s="89"/>
      <c r="IB121" s="89"/>
      <c r="IC121" s="89"/>
      <c r="ID121" s="89"/>
      <c r="IE121" s="89"/>
      <c r="IF121" s="89"/>
      <c r="IG121" s="89"/>
      <c r="IH121" s="89"/>
      <c r="II121" s="89"/>
      <c r="IJ121" s="89"/>
      <c r="IK121" s="89"/>
      <c r="IL121" s="89"/>
      <c r="IM121" s="89"/>
      <c r="IN121" s="89"/>
      <c r="IO121" s="89"/>
      <c r="IP121" s="89"/>
      <c r="IQ121" s="89"/>
      <c r="IR121" s="89"/>
      <c r="IS121" s="89"/>
      <c r="IT121" s="89"/>
      <c r="IU121" s="89"/>
      <c r="IV121" s="89"/>
      <c r="IW121" s="89"/>
      <c r="IX121" s="89"/>
      <c r="IY121" s="89"/>
      <c r="IZ121" s="89"/>
      <c r="JA121" s="89"/>
      <c r="JB121" s="89"/>
      <c r="JC121" s="89"/>
      <c r="JD121" s="89"/>
      <c r="JE121" s="89"/>
      <c r="JF121" s="89"/>
      <c r="JG121" s="89"/>
      <c r="JH121" s="89"/>
      <c r="JI121" s="89"/>
      <c r="JJ121" s="89"/>
      <c r="JK121" s="89"/>
      <c r="JL121" s="89"/>
      <c r="JM121" s="89"/>
      <c r="JN121" s="89"/>
      <c r="JO121" s="89"/>
      <c r="JP121" s="89"/>
      <c r="JQ121" s="89"/>
      <c r="JR121" s="89"/>
      <c r="JS121" s="89"/>
      <c r="JT121" s="89"/>
      <c r="JU121" s="89"/>
      <c r="JV121" s="89"/>
      <c r="JW121" s="89"/>
      <c r="JX121" s="89"/>
      <c r="JY121" s="89"/>
      <c r="JZ121" s="89"/>
      <c r="KA121" s="89"/>
      <c r="KB121" s="89"/>
      <c r="KC121" s="89"/>
      <c r="KD121" s="89"/>
      <c r="KE121" s="89"/>
      <c r="KF121" s="89"/>
      <c r="KG121" s="89"/>
      <c r="KH121" s="89"/>
      <c r="KI121" s="89"/>
      <c r="KJ121" s="89"/>
      <c r="KK121" s="89"/>
      <c r="KL121" s="89"/>
      <c r="KM121" s="89"/>
      <c r="KN121" s="89"/>
      <c r="KO121" s="89"/>
      <c r="KP121" s="89"/>
      <c r="KQ121" s="89"/>
      <c r="KR121" s="89"/>
      <c r="KS121" s="89"/>
      <c r="KT121" s="89"/>
      <c r="KU121" s="89"/>
      <c r="KV121" s="89"/>
      <c r="KW121" s="89"/>
      <c r="KX121" s="89"/>
      <c r="KY121" s="89"/>
      <c r="KZ121" s="89"/>
      <c r="LA121" s="89"/>
      <c r="LB121" s="89"/>
      <c r="LC121" s="89"/>
      <c r="LD121" s="89"/>
      <c r="LE121" s="89"/>
      <c r="LF121" s="89"/>
      <c r="LG121" s="89"/>
      <c r="LH121" s="89"/>
      <c r="LI121" s="89"/>
      <c r="LJ121" s="89"/>
      <c r="LK121" s="89"/>
      <c r="LL121" s="89"/>
      <c r="LM121" s="89"/>
      <c r="LN121" s="89"/>
      <c r="LO121" s="89"/>
      <c r="LP121" s="89"/>
      <c r="LQ121" s="89"/>
      <c r="LR121" s="89"/>
      <c r="LS121" s="89"/>
      <c r="LT121" s="89"/>
    </row>
    <row r="122" spans="1:332" s="29" customFormat="1" x14ac:dyDescent="0.35">
      <c r="A122" s="89"/>
      <c r="B122" s="90"/>
      <c r="C122" s="90"/>
      <c r="D122" s="91"/>
      <c r="E122" s="89"/>
      <c r="F122" s="89"/>
      <c r="G122" s="89"/>
      <c r="M122" s="85"/>
      <c r="N122" s="85"/>
      <c r="O122" s="91"/>
      <c r="P122" s="91"/>
      <c r="Q122" s="92"/>
      <c r="R122" s="92"/>
      <c r="S122" s="89"/>
      <c r="T122" s="89"/>
      <c r="U122" s="89"/>
      <c r="V122" s="89"/>
      <c r="Y122" s="89"/>
      <c r="AA122" s="89"/>
      <c r="AB122" s="89"/>
      <c r="AC122" s="89"/>
      <c r="AD122" s="89"/>
      <c r="AE122"/>
      <c r="AF122" s="89"/>
      <c r="AG122" s="89"/>
      <c r="AH122" s="89"/>
      <c r="AI122" s="89"/>
      <c r="AJ122" s="89"/>
      <c r="AK122" s="89"/>
      <c r="AL122" s="89"/>
      <c r="AM122" s="89"/>
      <c r="AN122" s="89"/>
      <c r="AO122" s="89"/>
      <c r="AP122" s="89"/>
      <c r="AQ122" s="89"/>
      <c r="AR122" s="89"/>
      <c r="AS122" s="89"/>
      <c r="AT122" s="89"/>
      <c r="AU122" s="89"/>
      <c r="AV122" s="89"/>
      <c r="AW122" s="89"/>
      <c r="AX122" s="89"/>
      <c r="AY122" s="89"/>
      <c r="AZ122" s="89"/>
      <c r="BA122" s="89"/>
      <c r="BB122" s="89"/>
      <c r="BC122" s="89"/>
      <c r="BD122" s="89"/>
      <c r="BE122" s="89"/>
      <c r="BF122" s="89"/>
      <c r="BG122" s="89"/>
      <c r="BH122" s="89"/>
      <c r="BI122" s="89"/>
      <c r="BJ122" s="89"/>
      <c r="BK122" s="89"/>
      <c r="BL122" s="89"/>
      <c r="BM122" s="89"/>
      <c r="BN122" s="89"/>
      <c r="BO122" s="89"/>
      <c r="BP122" s="89"/>
      <c r="BQ122" s="89"/>
      <c r="BR122" s="89"/>
      <c r="BS122" s="89"/>
      <c r="BT122" s="89"/>
      <c r="BU122" s="89"/>
      <c r="BV122" s="89"/>
      <c r="BW122" s="89"/>
      <c r="BX122" s="89"/>
      <c r="BY122" s="89"/>
      <c r="BZ122" s="89"/>
      <c r="CA122" s="89"/>
      <c r="CB122" s="89"/>
      <c r="CC122" s="89"/>
      <c r="CD122" s="89"/>
      <c r="CE122" s="89"/>
      <c r="CF122" s="89"/>
      <c r="CG122" s="89"/>
      <c r="CH122" s="89"/>
      <c r="CI122" s="89"/>
      <c r="CJ122" s="89"/>
      <c r="CK122" s="89"/>
      <c r="CL122" s="89"/>
      <c r="CM122" s="89"/>
      <c r="CN122" s="89"/>
      <c r="CO122" s="89"/>
      <c r="CP122" s="89"/>
      <c r="CQ122" s="89"/>
      <c r="CR122" s="89"/>
      <c r="CS122" s="89"/>
      <c r="CT122" s="89"/>
      <c r="CU122" s="89"/>
      <c r="CV122" s="89"/>
      <c r="CW122" s="89"/>
      <c r="CX122" s="89"/>
      <c r="CY122" s="89"/>
      <c r="CZ122" s="89"/>
      <c r="DA122" s="89"/>
      <c r="DB122" s="89"/>
      <c r="DC122" s="89"/>
      <c r="DD122" s="89"/>
      <c r="DE122" s="89"/>
      <c r="DF122" s="89"/>
      <c r="DG122" s="89"/>
      <c r="DH122" s="89"/>
      <c r="DI122" s="89"/>
      <c r="DJ122" s="89"/>
      <c r="DK122" s="89"/>
      <c r="DL122" s="89"/>
      <c r="DM122" s="89"/>
      <c r="DN122" s="89"/>
      <c r="DO122" s="89"/>
      <c r="DP122" s="89"/>
      <c r="DQ122" s="89"/>
      <c r="DR122" s="89"/>
      <c r="DS122" s="89"/>
      <c r="DT122" s="89"/>
      <c r="DU122" s="89"/>
      <c r="DV122" s="89"/>
      <c r="DW122" s="89"/>
      <c r="DX122" s="89"/>
      <c r="DY122" s="89"/>
      <c r="DZ122" s="89"/>
      <c r="EA122" s="89"/>
      <c r="EB122" s="89"/>
      <c r="EC122" s="89"/>
      <c r="ED122" s="89"/>
      <c r="EE122" s="89"/>
      <c r="EF122" s="89"/>
      <c r="EG122" s="89"/>
      <c r="EH122" s="89"/>
      <c r="EI122" s="89"/>
      <c r="EJ122" s="89"/>
      <c r="EK122" s="89"/>
      <c r="EL122" s="89"/>
      <c r="EM122" s="89"/>
      <c r="EN122" s="89"/>
      <c r="EO122" s="89"/>
      <c r="EP122" s="89"/>
      <c r="EQ122" s="89"/>
      <c r="ER122" s="89"/>
      <c r="ES122" s="89"/>
      <c r="ET122" s="89"/>
      <c r="EU122" s="89"/>
      <c r="EV122" s="89"/>
      <c r="EW122" s="89"/>
      <c r="EX122" s="89"/>
      <c r="EY122" s="89"/>
      <c r="EZ122" s="89"/>
      <c r="FA122" s="89"/>
      <c r="FB122" s="89"/>
      <c r="FC122" s="89"/>
      <c r="FD122" s="89"/>
      <c r="FE122" s="89"/>
      <c r="FF122" s="89"/>
      <c r="FG122" s="89"/>
      <c r="FH122" s="89"/>
      <c r="FI122" s="89"/>
      <c r="FJ122" s="89"/>
      <c r="FK122" s="89"/>
      <c r="FL122" s="89"/>
      <c r="FM122" s="89"/>
      <c r="FN122" s="89"/>
      <c r="FO122" s="89"/>
      <c r="FP122" s="89"/>
      <c r="FQ122" s="89"/>
      <c r="FR122" s="89"/>
      <c r="FS122" s="89"/>
      <c r="FT122" s="89"/>
      <c r="FU122" s="89"/>
      <c r="FV122" s="89"/>
      <c r="FW122" s="89"/>
      <c r="FX122" s="89"/>
      <c r="FY122" s="89"/>
      <c r="FZ122" s="89"/>
      <c r="GA122" s="89"/>
      <c r="GB122" s="89"/>
      <c r="GC122" s="89"/>
      <c r="GD122" s="89"/>
      <c r="GE122" s="89"/>
      <c r="GF122" s="89"/>
      <c r="GG122" s="89"/>
      <c r="GH122" s="89"/>
      <c r="GI122" s="89"/>
      <c r="GJ122" s="89"/>
      <c r="GK122" s="89"/>
      <c r="GL122" s="89"/>
      <c r="GM122" s="89"/>
      <c r="GN122" s="89"/>
      <c r="GO122" s="89"/>
      <c r="GP122" s="89"/>
      <c r="GQ122" s="89"/>
      <c r="GR122" s="89"/>
      <c r="GS122" s="89"/>
      <c r="GT122" s="89"/>
      <c r="GU122" s="89"/>
      <c r="GV122" s="89"/>
      <c r="GW122" s="89"/>
      <c r="GX122" s="89"/>
      <c r="GY122" s="89"/>
      <c r="GZ122" s="89"/>
      <c r="HA122" s="89"/>
      <c r="HB122" s="89"/>
      <c r="HC122" s="89"/>
      <c r="HD122" s="89"/>
      <c r="HE122" s="89"/>
      <c r="HF122" s="89"/>
      <c r="HG122" s="89"/>
      <c r="HH122" s="89"/>
      <c r="HI122" s="89"/>
      <c r="HJ122" s="89"/>
      <c r="HK122" s="89"/>
      <c r="HL122" s="89"/>
      <c r="HM122" s="89"/>
      <c r="HN122" s="89"/>
      <c r="HO122" s="89"/>
      <c r="HP122" s="89"/>
      <c r="HQ122" s="89"/>
      <c r="HR122" s="89"/>
      <c r="HS122" s="89"/>
      <c r="HT122" s="89"/>
      <c r="HU122" s="89"/>
      <c r="HV122" s="89"/>
      <c r="HW122" s="89"/>
      <c r="HX122" s="89"/>
      <c r="HY122" s="89"/>
      <c r="HZ122" s="89"/>
      <c r="IA122" s="89"/>
      <c r="IB122" s="89"/>
      <c r="IC122" s="89"/>
      <c r="ID122" s="89"/>
      <c r="IE122" s="89"/>
      <c r="IF122" s="89"/>
      <c r="IG122" s="89"/>
      <c r="IH122" s="89"/>
      <c r="II122" s="89"/>
      <c r="IJ122" s="89"/>
      <c r="IK122" s="89"/>
      <c r="IL122" s="89"/>
      <c r="IM122" s="89"/>
      <c r="IN122" s="89"/>
      <c r="IO122" s="89"/>
      <c r="IP122" s="89"/>
      <c r="IQ122" s="89"/>
      <c r="IR122" s="89"/>
      <c r="IS122" s="89"/>
      <c r="IT122" s="89"/>
      <c r="IU122" s="89"/>
      <c r="IV122" s="89"/>
      <c r="IW122" s="89"/>
      <c r="IX122" s="89"/>
      <c r="IY122" s="89"/>
      <c r="IZ122" s="89"/>
      <c r="JA122" s="89"/>
      <c r="JB122" s="89"/>
      <c r="JC122" s="89"/>
      <c r="JD122" s="89"/>
      <c r="JE122" s="89"/>
      <c r="JF122" s="89"/>
      <c r="JG122" s="89"/>
      <c r="JH122" s="89"/>
      <c r="JI122" s="89"/>
      <c r="JJ122" s="89"/>
      <c r="JK122" s="89"/>
      <c r="JL122" s="89"/>
      <c r="JM122" s="89"/>
      <c r="JN122" s="89"/>
      <c r="JO122" s="89"/>
      <c r="JP122" s="89"/>
      <c r="JQ122" s="89"/>
      <c r="JR122" s="89"/>
      <c r="JS122" s="89"/>
      <c r="JT122" s="89"/>
      <c r="JU122" s="89"/>
      <c r="JV122" s="89"/>
      <c r="JW122" s="89"/>
      <c r="JX122" s="89"/>
      <c r="JY122" s="89"/>
      <c r="JZ122" s="89"/>
      <c r="KA122" s="89"/>
      <c r="KB122" s="89"/>
      <c r="KC122" s="89"/>
      <c r="KD122" s="89"/>
      <c r="KE122" s="89"/>
      <c r="KF122" s="89"/>
      <c r="KG122" s="89"/>
      <c r="KH122" s="89"/>
      <c r="KI122" s="89"/>
      <c r="KJ122" s="89"/>
      <c r="KK122" s="89"/>
      <c r="KL122" s="89"/>
      <c r="KM122" s="89"/>
      <c r="KN122" s="89"/>
      <c r="KO122" s="89"/>
      <c r="KP122" s="89"/>
      <c r="KQ122" s="89"/>
      <c r="KR122" s="89"/>
      <c r="KS122" s="89"/>
      <c r="KT122" s="89"/>
      <c r="KU122" s="89"/>
      <c r="KV122" s="89"/>
      <c r="KW122" s="89"/>
      <c r="KX122" s="89"/>
      <c r="KY122" s="89"/>
      <c r="KZ122" s="89"/>
      <c r="LA122" s="89"/>
      <c r="LB122" s="89"/>
      <c r="LC122" s="89"/>
      <c r="LD122" s="89"/>
      <c r="LE122" s="89"/>
      <c r="LF122" s="89"/>
      <c r="LG122" s="89"/>
      <c r="LH122" s="89"/>
      <c r="LI122" s="89"/>
      <c r="LJ122" s="89"/>
      <c r="LK122" s="89"/>
      <c r="LL122" s="89"/>
      <c r="LM122" s="89"/>
      <c r="LN122" s="89"/>
      <c r="LO122" s="89"/>
      <c r="LP122" s="89"/>
      <c r="LQ122" s="89"/>
      <c r="LR122" s="89"/>
      <c r="LS122" s="89"/>
      <c r="LT122" s="89"/>
    </row>
    <row r="123" spans="1:332" s="29" customFormat="1" x14ac:dyDescent="0.35">
      <c r="A123" s="89"/>
      <c r="B123" s="90"/>
      <c r="C123" s="90"/>
      <c r="D123" s="91"/>
      <c r="E123" s="89"/>
      <c r="F123" s="89"/>
      <c r="G123" s="89"/>
      <c r="M123" s="85"/>
      <c r="N123" s="85"/>
      <c r="O123" s="91"/>
      <c r="P123" s="91"/>
      <c r="Q123" s="92"/>
      <c r="R123" s="92"/>
      <c r="S123" s="89"/>
      <c r="T123" s="89"/>
      <c r="U123" s="89"/>
      <c r="V123" s="89"/>
      <c r="Y123" s="89"/>
      <c r="AA123" s="89"/>
      <c r="AB123" s="89"/>
      <c r="AC123" s="89"/>
      <c r="AD123" s="89"/>
      <c r="AE123"/>
      <c r="AF123" s="89"/>
      <c r="AG123" s="89"/>
      <c r="AH123" s="89"/>
      <c r="AI123" s="89"/>
      <c r="AJ123" s="89"/>
      <c r="AK123" s="89"/>
      <c r="AL123" s="89"/>
      <c r="AM123" s="89"/>
      <c r="AN123" s="89"/>
      <c r="AO123" s="89"/>
      <c r="AP123" s="89"/>
      <c r="AQ123" s="89"/>
      <c r="AR123" s="89"/>
      <c r="AS123" s="89"/>
      <c r="AT123" s="89"/>
      <c r="AU123" s="89"/>
      <c r="AV123" s="89"/>
      <c r="AW123" s="89"/>
      <c r="AX123" s="89"/>
      <c r="AY123" s="89"/>
      <c r="AZ123" s="89"/>
      <c r="BA123" s="89"/>
      <c r="BB123" s="89"/>
      <c r="BC123" s="89"/>
      <c r="BD123" s="89"/>
      <c r="BE123" s="89"/>
      <c r="BF123" s="89"/>
      <c r="BG123" s="89"/>
      <c r="BH123" s="89"/>
      <c r="BI123" s="89"/>
      <c r="BJ123" s="89"/>
      <c r="BK123" s="89"/>
      <c r="BL123" s="89"/>
      <c r="BM123" s="89"/>
      <c r="BN123" s="89"/>
      <c r="BO123" s="89"/>
      <c r="BP123" s="89"/>
      <c r="BQ123" s="89"/>
      <c r="BR123" s="89"/>
      <c r="BS123" s="89"/>
      <c r="BT123" s="89"/>
      <c r="BU123" s="89"/>
      <c r="BV123" s="89"/>
      <c r="BW123" s="89"/>
      <c r="BX123" s="89"/>
      <c r="BY123" s="89"/>
      <c r="BZ123" s="89"/>
      <c r="CA123" s="89"/>
      <c r="CB123" s="89"/>
      <c r="CC123" s="89"/>
      <c r="CD123" s="89"/>
      <c r="CE123" s="89"/>
      <c r="CF123" s="89"/>
      <c r="CG123" s="89"/>
      <c r="CH123" s="89"/>
      <c r="CI123" s="89"/>
      <c r="CJ123" s="89"/>
      <c r="CK123" s="89"/>
      <c r="CL123" s="89"/>
      <c r="CM123" s="89"/>
      <c r="CN123" s="89"/>
      <c r="CO123" s="89"/>
      <c r="CP123" s="89"/>
      <c r="CQ123" s="89"/>
      <c r="CR123" s="89"/>
      <c r="CS123" s="89"/>
      <c r="CT123" s="89"/>
      <c r="CU123" s="89"/>
      <c r="CV123" s="89"/>
      <c r="CW123" s="89"/>
      <c r="CX123" s="89"/>
      <c r="CY123" s="89"/>
      <c r="CZ123" s="89"/>
      <c r="DA123" s="89"/>
      <c r="DB123" s="89"/>
      <c r="DC123" s="89"/>
      <c r="DD123" s="89"/>
      <c r="DE123" s="89"/>
      <c r="DF123" s="89"/>
      <c r="DG123" s="89"/>
      <c r="DH123" s="89"/>
      <c r="DI123" s="89"/>
      <c r="DJ123" s="89"/>
      <c r="DK123" s="89"/>
      <c r="DL123" s="89"/>
      <c r="DM123" s="89"/>
      <c r="DN123" s="89"/>
      <c r="DO123" s="89"/>
      <c r="DP123" s="89"/>
      <c r="DQ123" s="89"/>
      <c r="DR123" s="89"/>
      <c r="DS123" s="89"/>
      <c r="DT123" s="89"/>
      <c r="DU123" s="89"/>
      <c r="DV123" s="89"/>
      <c r="DW123" s="89"/>
      <c r="DX123" s="89"/>
      <c r="DY123" s="89"/>
      <c r="DZ123" s="89"/>
      <c r="EA123" s="89"/>
      <c r="EB123" s="89"/>
      <c r="EC123" s="89"/>
      <c r="ED123" s="89"/>
      <c r="EE123" s="89"/>
      <c r="EF123" s="89"/>
      <c r="EG123" s="89"/>
      <c r="EH123" s="89"/>
      <c r="EI123" s="89"/>
      <c r="EJ123" s="89"/>
      <c r="EK123" s="89"/>
      <c r="EL123" s="89"/>
      <c r="EM123" s="89"/>
      <c r="EN123" s="89"/>
      <c r="EO123" s="89"/>
      <c r="EP123" s="89"/>
      <c r="EQ123" s="89"/>
      <c r="ER123" s="89"/>
      <c r="ES123" s="89"/>
      <c r="ET123" s="89"/>
      <c r="EU123" s="89"/>
      <c r="EV123" s="89"/>
      <c r="EW123" s="89"/>
      <c r="EX123" s="89"/>
      <c r="EY123" s="89"/>
      <c r="EZ123" s="89"/>
      <c r="FA123" s="89"/>
      <c r="FB123" s="89"/>
      <c r="FC123" s="89"/>
      <c r="FD123" s="89"/>
      <c r="FE123" s="89"/>
      <c r="FF123" s="89"/>
      <c r="FG123" s="89"/>
      <c r="FH123" s="89"/>
      <c r="FI123" s="89"/>
      <c r="FJ123" s="89"/>
      <c r="FK123" s="89"/>
      <c r="FL123" s="89"/>
      <c r="FM123" s="89"/>
      <c r="FN123" s="89"/>
      <c r="FO123" s="89"/>
      <c r="FP123" s="89"/>
      <c r="FQ123" s="89"/>
      <c r="FR123" s="89"/>
      <c r="FS123" s="89"/>
      <c r="FT123" s="89"/>
      <c r="FU123" s="89"/>
      <c r="FV123" s="89"/>
      <c r="FW123" s="89"/>
      <c r="FX123" s="89"/>
      <c r="FY123" s="89"/>
      <c r="FZ123" s="89"/>
      <c r="GA123" s="89"/>
      <c r="GB123" s="89"/>
      <c r="GC123" s="89"/>
      <c r="GD123" s="89"/>
      <c r="GE123" s="89"/>
      <c r="GF123" s="89"/>
      <c r="GG123" s="89"/>
      <c r="GH123" s="89"/>
      <c r="GI123" s="89"/>
      <c r="GJ123" s="89"/>
      <c r="GK123" s="89"/>
      <c r="GL123" s="89"/>
      <c r="GM123" s="89"/>
      <c r="GN123" s="89"/>
      <c r="GO123" s="89"/>
      <c r="GP123" s="89"/>
      <c r="GQ123" s="89"/>
      <c r="GR123" s="89"/>
      <c r="GS123" s="89"/>
      <c r="GT123" s="89"/>
      <c r="GU123" s="89"/>
      <c r="GV123" s="89"/>
      <c r="GW123" s="89"/>
      <c r="GX123" s="89"/>
      <c r="GY123" s="89"/>
      <c r="GZ123" s="89"/>
      <c r="HA123" s="89"/>
      <c r="HB123" s="89"/>
      <c r="HC123" s="89"/>
      <c r="HD123" s="89"/>
      <c r="HE123" s="89"/>
      <c r="HF123" s="89"/>
      <c r="HG123" s="89"/>
      <c r="HH123" s="89"/>
      <c r="HI123" s="89"/>
      <c r="HJ123" s="89"/>
      <c r="HK123" s="89"/>
      <c r="HL123" s="89"/>
      <c r="HM123" s="89"/>
      <c r="HN123" s="89"/>
      <c r="HO123" s="89"/>
      <c r="HP123" s="89"/>
      <c r="HQ123" s="89"/>
      <c r="HR123" s="89"/>
      <c r="HS123" s="89"/>
      <c r="HT123" s="89"/>
      <c r="HU123" s="89"/>
      <c r="HV123" s="89"/>
      <c r="HW123" s="89"/>
      <c r="HX123" s="89"/>
      <c r="HY123" s="89"/>
      <c r="HZ123" s="89"/>
      <c r="IA123" s="89"/>
      <c r="IB123" s="89"/>
      <c r="IC123" s="89"/>
      <c r="ID123" s="89"/>
      <c r="IE123" s="89"/>
      <c r="IF123" s="89"/>
      <c r="IG123" s="89"/>
      <c r="IH123" s="89"/>
      <c r="II123" s="89"/>
      <c r="IJ123" s="89"/>
      <c r="IK123" s="89"/>
      <c r="IL123" s="89"/>
      <c r="IM123" s="89"/>
      <c r="IN123" s="89"/>
      <c r="IO123" s="89"/>
      <c r="IP123" s="89"/>
      <c r="IQ123" s="89"/>
      <c r="IR123" s="89"/>
      <c r="IS123" s="89"/>
      <c r="IT123" s="89"/>
      <c r="IU123" s="89"/>
      <c r="IV123" s="89"/>
      <c r="IW123" s="89"/>
      <c r="IX123" s="89"/>
      <c r="IY123" s="89"/>
      <c r="IZ123" s="89"/>
      <c r="JA123" s="89"/>
      <c r="JB123" s="89"/>
      <c r="JC123" s="89"/>
      <c r="JD123" s="89"/>
      <c r="JE123" s="89"/>
      <c r="JF123" s="89"/>
      <c r="JG123" s="89"/>
      <c r="JH123" s="89"/>
      <c r="JI123" s="89"/>
      <c r="JJ123" s="89"/>
      <c r="JK123" s="89"/>
      <c r="JL123" s="89"/>
      <c r="JM123" s="89"/>
      <c r="JN123" s="89"/>
      <c r="JO123" s="89"/>
      <c r="JP123" s="89"/>
      <c r="JQ123" s="89"/>
      <c r="JR123" s="89"/>
      <c r="JS123" s="89"/>
      <c r="JT123" s="89"/>
      <c r="JU123" s="89"/>
      <c r="JV123" s="89"/>
      <c r="JW123" s="89"/>
      <c r="JX123" s="89"/>
      <c r="JY123" s="89"/>
      <c r="JZ123" s="89"/>
      <c r="KA123" s="89"/>
      <c r="KB123" s="89"/>
      <c r="KC123" s="89"/>
      <c r="KD123" s="89"/>
      <c r="KE123" s="89"/>
      <c r="KF123" s="89"/>
      <c r="KG123" s="89"/>
      <c r="KH123" s="89"/>
      <c r="KI123" s="89"/>
      <c r="KJ123" s="89"/>
      <c r="KK123" s="89"/>
      <c r="KL123" s="89"/>
      <c r="KM123" s="89"/>
      <c r="KN123" s="89"/>
      <c r="KO123" s="89"/>
      <c r="KP123" s="89"/>
      <c r="KQ123" s="89"/>
      <c r="KR123" s="89"/>
      <c r="KS123" s="89"/>
      <c r="KT123" s="89"/>
      <c r="KU123" s="89"/>
      <c r="KV123" s="89"/>
      <c r="KW123" s="89"/>
      <c r="KX123" s="89"/>
      <c r="KY123" s="89"/>
      <c r="KZ123" s="89"/>
      <c r="LA123" s="89"/>
      <c r="LB123" s="89"/>
      <c r="LC123" s="89"/>
      <c r="LD123" s="89"/>
      <c r="LE123" s="89"/>
      <c r="LF123" s="89"/>
      <c r="LG123" s="89"/>
      <c r="LH123" s="89"/>
      <c r="LI123" s="89"/>
      <c r="LJ123" s="89"/>
      <c r="LK123" s="89"/>
      <c r="LL123" s="89"/>
      <c r="LM123" s="89"/>
      <c r="LN123" s="89"/>
      <c r="LO123" s="89"/>
      <c r="LP123" s="89"/>
      <c r="LQ123" s="89"/>
      <c r="LR123" s="89"/>
      <c r="LS123" s="89"/>
      <c r="LT123" s="89"/>
    </row>
    <row r="124" spans="1:332" s="29" customFormat="1" x14ac:dyDescent="0.35">
      <c r="A124" s="89"/>
      <c r="B124" s="90"/>
      <c r="C124" s="90"/>
      <c r="D124" s="91"/>
      <c r="E124" s="89"/>
      <c r="F124" s="89"/>
      <c r="G124" s="89"/>
      <c r="M124" s="85"/>
      <c r="N124" s="85"/>
      <c r="O124" s="91"/>
      <c r="P124" s="91"/>
      <c r="Q124" s="92"/>
      <c r="R124" s="92"/>
      <c r="S124" s="89"/>
      <c r="T124" s="89"/>
      <c r="U124" s="89"/>
      <c r="V124" s="89"/>
      <c r="Y124" s="89"/>
      <c r="AA124" s="89"/>
      <c r="AB124" s="89"/>
      <c r="AC124" s="89"/>
      <c r="AD124" s="89"/>
      <c r="AE124"/>
      <c r="AF124" s="89"/>
      <c r="AG124" s="89"/>
      <c r="AH124" s="89"/>
      <c r="AI124" s="89"/>
      <c r="AJ124" s="89"/>
      <c r="AK124" s="89"/>
      <c r="AL124" s="89"/>
      <c r="AM124" s="89"/>
      <c r="AN124" s="89"/>
      <c r="AO124" s="89"/>
      <c r="AP124" s="89"/>
      <c r="AQ124" s="89"/>
      <c r="AR124" s="89"/>
      <c r="AS124" s="89"/>
      <c r="AT124" s="89"/>
      <c r="AU124" s="89"/>
      <c r="AV124" s="89"/>
      <c r="AW124" s="89"/>
      <c r="AX124" s="89"/>
      <c r="AY124" s="89"/>
      <c r="AZ124" s="89"/>
      <c r="BA124" s="89"/>
      <c r="BB124" s="89"/>
      <c r="BC124" s="89"/>
      <c r="BD124" s="89"/>
      <c r="BE124" s="89"/>
      <c r="BF124" s="89"/>
      <c r="BG124" s="89"/>
      <c r="BH124" s="89"/>
      <c r="BI124" s="89"/>
      <c r="BJ124" s="89"/>
      <c r="BK124" s="89"/>
      <c r="BL124" s="89"/>
      <c r="BM124" s="89"/>
      <c r="BN124" s="89"/>
      <c r="BO124" s="89"/>
      <c r="BP124" s="89"/>
      <c r="BQ124" s="89"/>
      <c r="BR124" s="89"/>
      <c r="BS124" s="89"/>
      <c r="BT124" s="89"/>
      <c r="BU124" s="89"/>
      <c r="BV124" s="89"/>
      <c r="BW124" s="89"/>
      <c r="BX124" s="89"/>
      <c r="BY124" s="89"/>
      <c r="BZ124" s="89"/>
      <c r="CA124" s="89"/>
      <c r="CB124" s="89"/>
      <c r="CC124" s="89"/>
      <c r="CD124" s="89"/>
      <c r="CE124" s="89"/>
      <c r="CF124" s="89"/>
      <c r="CG124" s="89"/>
      <c r="CH124" s="89"/>
      <c r="CI124" s="89"/>
      <c r="CJ124" s="89"/>
      <c r="CK124" s="89"/>
      <c r="CL124" s="89"/>
      <c r="CM124" s="89"/>
      <c r="CN124" s="89"/>
      <c r="CO124" s="89"/>
      <c r="CP124" s="89"/>
      <c r="CQ124" s="89"/>
      <c r="CR124" s="89"/>
      <c r="CS124" s="89"/>
      <c r="CT124" s="89"/>
      <c r="CU124" s="89"/>
      <c r="CV124" s="89"/>
      <c r="CW124" s="89"/>
      <c r="CX124" s="89"/>
      <c r="CY124" s="89"/>
      <c r="CZ124" s="89"/>
      <c r="DA124" s="89"/>
      <c r="DB124" s="89"/>
      <c r="DC124" s="89"/>
      <c r="DD124" s="89"/>
      <c r="DE124" s="89"/>
      <c r="DF124" s="89"/>
      <c r="DG124" s="89"/>
      <c r="DH124" s="89"/>
      <c r="DI124" s="89"/>
      <c r="DJ124" s="89"/>
      <c r="DK124" s="89"/>
      <c r="DL124" s="89"/>
      <c r="DM124" s="89"/>
      <c r="DN124" s="89"/>
      <c r="DO124" s="89"/>
      <c r="DP124" s="89"/>
      <c r="DQ124" s="89"/>
      <c r="DR124" s="89"/>
      <c r="DS124" s="89"/>
      <c r="DT124" s="89"/>
      <c r="DU124" s="89"/>
      <c r="DV124" s="89"/>
      <c r="DW124" s="89"/>
      <c r="DX124" s="89"/>
      <c r="DY124" s="89"/>
      <c r="DZ124" s="89"/>
      <c r="EA124" s="89"/>
      <c r="EB124" s="89"/>
      <c r="EC124" s="89"/>
      <c r="ED124" s="89"/>
      <c r="EE124" s="89"/>
      <c r="EF124" s="89"/>
      <c r="EG124" s="89"/>
      <c r="EH124" s="89"/>
      <c r="EI124" s="89"/>
      <c r="EJ124" s="89"/>
      <c r="EK124" s="89"/>
      <c r="EL124" s="89"/>
      <c r="EM124" s="89"/>
      <c r="EN124" s="89"/>
      <c r="EO124" s="89"/>
      <c r="EP124" s="89"/>
      <c r="EQ124" s="89"/>
      <c r="ER124" s="89"/>
      <c r="ES124" s="89"/>
      <c r="ET124" s="89"/>
      <c r="EU124" s="89"/>
      <c r="EV124" s="89"/>
      <c r="EW124" s="89"/>
      <c r="EX124" s="89"/>
      <c r="EY124" s="89"/>
      <c r="EZ124" s="89"/>
      <c r="FA124" s="89"/>
      <c r="FB124" s="89"/>
      <c r="FC124" s="89"/>
      <c r="FD124" s="89"/>
      <c r="FE124" s="89"/>
      <c r="FF124" s="89"/>
      <c r="FG124" s="89"/>
      <c r="FH124" s="89"/>
      <c r="FI124" s="89"/>
      <c r="FJ124" s="89"/>
      <c r="FK124" s="89"/>
      <c r="FL124" s="89"/>
      <c r="FM124" s="89"/>
      <c r="FN124" s="89"/>
      <c r="FO124" s="89"/>
      <c r="FP124" s="89"/>
      <c r="FQ124" s="89"/>
      <c r="FR124" s="89"/>
      <c r="FS124" s="89"/>
      <c r="FT124" s="89"/>
      <c r="FU124" s="89"/>
      <c r="FV124" s="89"/>
      <c r="FW124" s="89"/>
      <c r="FX124" s="89"/>
      <c r="FY124" s="89"/>
      <c r="FZ124" s="89"/>
      <c r="GA124" s="89"/>
      <c r="GB124" s="89"/>
      <c r="GC124" s="89"/>
      <c r="GD124" s="89"/>
      <c r="GE124" s="89"/>
      <c r="GF124" s="89"/>
      <c r="GG124" s="89"/>
      <c r="GH124" s="89"/>
      <c r="GI124" s="89"/>
      <c r="GJ124" s="89"/>
      <c r="GK124" s="89"/>
      <c r="GL124" s="89"/>
      <c r="GM124" s="89"/>
      <c r="GN124" s="89"/>
      <c r="GO124" s="89"/>
      <c r="GP124" s="89"/>
      <c r="GQ124" s="89"/>
      <c r="GR124" s="89"/>
      <c r="GS124" s="89"/>
      <c r="GT124" s="89"/>
      <c r="GU124" s="89"/>
      <c r="GV124" s="89"/>
      <c r="GW124" s="89"/>
      <c r="GX124" s="89"/>
      <c r="GY124" s="89"/>
      <c r="GZ124" s="89"/>
      <c r="HA124" s="89"/>
      <c r="HB124" s="89"/>
      <c r="HC124" s="89"/>
      <c r="HD124" s="89"/>
      <c r="HE124" s="89"/>
      <c r="HF124" s="89"/>
      <c r="HG124" s="89"/>
      <c r="HH124" s="89"/>
      <c r="HI124" s="89"/>
      <c r="HJ124" s="89"/>
      <c r="HK124" s="89"/>
      <c r="HL124" s="89"/>
      <c r="HM124" s="89"/>
      <c r="HN124" s="89"/>
      <c r="HO124" s="89"/>
      <c r="HP124" s="89"/>
      <c r="HQ124" s="89"/>
      <c r="HR124" s="89"/>
      <c r="HS124" s="89"/>
      <c r="HT124" s="89"/>
      <c r="HU124" s="89"/>
      <c r="HV124" s="89"/>
      <c r="HW124" s="89"/>
      <c r="HX124" s="89"/>
      <c r="HY124" s="89"/>
      <c r="HZ124" s="89"/>
      <c r="IA124" s="89"/>
      <c r="IB124" s="89"/>
      <c r="IC124" s="89"/>
      <c r="ID124" s="89"/>
      <c r="IE124" s="89"/>
      <c r="IF124" s="89"/>
      <c r="IG124" s="89"/>
      <c r="IH124" s="89"/>
      <c r="II124" s="89"/>
      <c r="IJ124" s="89"/>
      <c r="IK124" s="89"/>
      <c r="IL124" s="89"/>
      <c r="IM124" s="89"/>
      <c r="IN124" s="89"/>
      <c r="IO124" s="89"/>
      <c r="IP124" s="89"/>
      <c r="IQ124" s="89"/>
      <c r="IR124" s="89"/>
      <c r="IS124" s="89"/>
      <c r="IT124" s="89"/>
      <c r="IU124" s="89"/>
      <c r="IV124" s="89"/>
      <c r="IW124" s="89"/>
      <c r="IX124" s="89"/>
      <c r="IY124" s="89"/>
      <c r="IZ124" s="89"/>
      <c r="JA124" s="89"/>
      <c r="JB124" s="89"/>
      <c r="JC124" s="89"/>
      <c r="JD124" s="89"/>
      <c r="JE124" s="89"/>
      <c r="JF124" s="89"/>
      <c r="JG124" s="89"/>
      <c r="JH124" s="89"/>
      <c r="JI124" s="89"/>
      <c r="JJ124" s="89"/>
      <c r="JK124" s="89"/>
      <c r="JL124" s="89"/>
      <c r="JM124" s="89"/>
      <c r="JN124" s="89"/>
      <c r="JO124" s="89"/>
      <c r="JP124" s="89"/>
      <c r="JQ124" s="89"/>
      <c r="JR124" s="89"/>
      <c r="JS124" s="89"/>
      <c r="JT124" s="89"/>
      <c r="JU124" s="89"/>
      <c r="JV124" s="89"/>
      <c r="JW124" s="89"/>
      <c r="JX124" s="89"/>
      <c r="JY124" s="89"/>
      <c r="JZ124" s="89"/>
      <c r="KA124" s="89"/>
      <c r="KB124" s="89"/>
      <c r="KC124" s="89"/>
      <c r="KD124" s="89"/>
      <c r="KE124" s="89"/>
      <c r="KF124" s="89"/>
      <c r="KG124" s="89"/>
      <c r="KH124" s="89"/>
      <c r="KI124" s="89"/>
      <c r="KJ124" s="89"/>
      <c r="KK124" s="89"/>
      <c r="KL124" s="89"/>
      <c r="KM124" s="89"/>
      <c r="KN124" s="89"/>
      <c r="KO124" s="89"/>
      <c r="KP124" s="89"/>
      <c r="KQ124" s="89"/>
      <c r="KR124" s="89"/>
      <c r="KS124" s="89"/>
      <c r="KT124" s="89"/>
      <c r="KU124" s="89"/>
      <c r="KV124" s="89"/>
      <c r="KW124" s="89"/>
      <c r="KX124" s="89"/>
      <c r="KY124" s="89"/>
      <c r="KZ124" s="89"/>
      <c r="LA124" s="89"/>
      <c r="LB124" s="89"/>
      <c r="LC124" s="89"/>
      <c r="LD124" s="89"/>
      <c r="LE124" s="89"/>
      <c r="LF124" s="89"/>
      <c r="LG124" s="89"/>
      <c r="LH124" s="89"/>
      <c r="LI124" s="89"/>
      <c r="LJ124" s="89"/>
      <c r="LK124" s="89"/>
      <c r="LL124" s="89"/>
      <c r="LM124" s="89"/>
      <c r="LN124" s="89"/>
      <c r="LO124" s="89"/>
      <c r="LP124" s="89"/>
      <c r="LQ124" s="89"/>
      <c r="LR124" s="89"/>
      <c r="LS124" s="89"/>
      <c r="LT124" s="89"/>
    </row>
    <row r="125" spans="1:332" s="29" customFormat="1" x14ac:dyDescent="0.35">
      <c r="A125" s="89"/>
      <c r="B125" s="90"/>
      <c r="C125" s="90"/>
      <c r="D125" s="91"/>
      <c r="E125" s="89"/>
      <c r="F125" s="89"/>
      <c r="G125" s="89"/>
      <c r="M125" s="85"/>
      <c r="N125" s="85"/>
      <c r="O125" s="91"/>
      <c r="P125" s="91"/>
      <c r="Q125" s="92"/>
      <c r="R125" s="92"/>
      <c r="S125" s="89"/>
      <c r="T125" s="89"/>
      <c r="U125" s="89"/>
      <c r="V125" s="89"/>
      <c r="Y125" s="89"/>
      <c r="AA125" s="89"/>
      <c r="AB125" s="89"/>
      <c r="AC125" s="89"/>
      <c r="AD125" s="89"/>
      <c r="AE125"/>
      <c r="AF125" s="89"/>
      <c r="AG125" s="89"/>
      <c r="AH125" s="89"/>
      <c r="AI125" s="89"/>
      <c r="AJ125" s="89"/>
      <c r="AK125" s="89"/>
      <c r="AL125" s="89"/>
      <c r="AM125" s="89"/>
      <c r="AN125" s="89"/>
      <c r="AO125" s="89"/>
      <c r="AP125" s="89"/>
      <c r="AQ125" s="89"/>
      <c r="AR125" s="89"/>
      <c r="AS125" s="89"/>
      <c r="AT125" s="89"/>
      <c r="AU125" s="89"/>
      <c r="AV125" s="89"/>
      <c r="AW125" s="89"/>
      <c r="AX125" s="89"/>
      <c r="AY125" s="89"/>
      <c r="AZ125" s="89"/>
      <c r="BA125" s="89"/>
      <c r="BB125" s="89"/>
      <c r="BC125" s="89"/>
      <c r="BD125" s="89"/>
      <c r="BE125" s="89"/>
      <c r="BF125" s="89"/>
      <c r="BG125" s="89"/>
      <c r="BH125" s="89"/>
      <c r="BI125" s="89"/>
      <c r="BJ125" s="89"/>
      <c r="BK125" s="89"/>
      <c r="BL125" s="89"/>
      <c r="BM125" s="89"/>
      <c r="BN125" s="89"/>
      <c r="BO125" s="89"/>
      <c r="BP125" s="89"/>
      <c r="BQ125" s="89"/>
      <c r="BR125" s="89"/>
      <c r="BS125" s="89"/>
      <c r="BT125" s="89"/>
      <c r="BU125" s="89"/>
      <c r="BV125" s="89"/>
      <c r="BW125" s="89"/>
      <c r="BX125" s="89"/>
      <c r="BY125" s="89"/>
      <c r="BZ125" s="89"/>
      <c r="CA125" s="89"/>
      <c r="CB125" s="89"/>
      <c r="CC125" s="89"/>
      <c r="CD125" s="89"/>
      <c r="CE125" s="89"/>
      <c r="CF125" s="89"/>
      <c r="CG125" s="89"/>
      <c r="CH125" s="89"/>
      <c r="CI125" s="89"/>
      <c r="CJ125" s="89"/>
      <c r="CK125" s="89"/>
      <c r="CL125" s="89"/>
      <c r="CM125" s="89"/>
      <c r="CN125" s="89"/>
      <c r="CO125" s="89"/>
      <c r="CP125" s="89"/>
      <c r="CQ125" s="89"/>
      <c r="CR125" s="89"/>
      <c r="CS125" s="89"/>
      <c r="CT125" s="89"/>
      <c r="CU125" s="89"/>
      <c r="CV125" s="89"/>
      <c r="CW125" s="89"/>
      <c r="CX125" s="89"/>
      <c r="CY125" s="89"/>
      <c r="CZ125" s="89"/>
      <c r="DA125" s="89"/>
      <c r="DB125" s="89"/>
      <c r="DC125" s="89"/>
      <c r="DD125" s="89"/>
      <c r="DE125" s="89"/>
      <c r="DF125" s="89"/>
      <c r="DG125" s="89"/>
      <c r="DH125" s="89"/>
      <c r="DI125" s="89"/>
      <c r="DJ125" s="89"/>
      <c r="DK125" s="89"/>
      <c r="DL125" s="89"/>
      <c r="DM125" s="89"/>
      <c r="DN125" s="89"/>
      <c r="DO125" s="89"/>
      <c r="DP125" s="89"/>
      <c r="DQ125" s="89"/>
      <c r="DR125" s="89"/>
      <c r="DS125" s="89"/>
      <c r="DT125" s="89"/>
      <c r="DU125" s="89"/>
      <c r="DV125" s="89"/>
      <c r="DW125" s="89"/>
      <c r="DX125" s="89"/>
      <c r="DY125" s="89"/>
      <c r="DZ125" s="89"/>
      <c r="EA125" s="89"/>
      <c r="EB125" s="89"/>
      <c r="EC125" s="89"/>
      <c r="ED125" s="89"/>
      <c r="EE125" s="89"/>
      <c r="EF125" s="89"/>
      <c r="EG125" s="89"/>
      <c r="EH125" s="89"/>
      <c r="EI125" s="89"/>
      <c r="EJ125" s="89"/>
      <c r="EK125" s="89"/>
      <c r="EL125" s="89"/>
      <c r="EM125" s="89"/>
      <c r="EN125" s="89"/>
      <c r="EO125" s="89"/>
      <c r="EP125" s="89"/>
      <c r="EQ125" s="89"/>
      <c r="ER125" s="89"/>
      <c r="ES125" s="89"/>
      <c r="ET125" s="89"/>
      <c r="EU125" s="89"/>
      <c r="EV125" s="89"/>
      <c r="EW125" s="89"/>
      <c r="EX125" s="89"/>
      <c r="EY125" s="89"/>
      <c r="EZ125" s="89"/>
      <c r="FA125" s="89"/>
      <c r="FB125" s="89"/>
      <c r="FC125" s="89"/>
      <c r="FD125" s="89"/>
      <c r="FE125" s="89"/>
      <c r="FF125" s="89"/>
      <c r="FG125" s="89"/>
      <c r="FH125" s="89"/>
      <c r="FI125" s="89"/>
      <c r="FJ125" s="89"/>
      <c r="FK125" s="89"/>
      <c r="FL125" s="89"/>
      <c r="FM125" s="89"/>
      <c r="FN125" s="89"/>
      <c r="FO125" s="89"/>
      <c r="FP125" s="89"/>
      <c r="FQ125" s="89"/>
      <c r="FR125" s="89"/>
      <c r="FS125" s="89"/>
      <c r="FT125" s="89"/>
      <c r="FU125" s="89"/>
      <c r="FV125" s="89"/>
      <c r="FW125" s="89"/>
      <c r="FX125" s="89"/>
      <c r="FY125" s="89"/>
      <c r="FZ125" s="89"/>
      <c r="GA125" s="89"/>
      <c r="GB125" s="89"/>
      <c r="GC125" s="89"/>
      <c r="GD125" s="89"/>
      <c r="GE125" s="89"/>
      <c r="GF125" s="89"/>
      <c r="GG125" s="89"/>
      <c r="GH125" s="89"/>
      <c r="GI125" s="89"/>
      <c r="GJ125" s="89"/>
      <c r="GK125" s="89"/>
      <c r="GL125" s="89"/>
      <c r="GM125" s="89"/>
      <c r="GN125" s="89"/>
      <c r="GO125" s="89"/>
      <c r="GP125" s="89"/>
      <c r="GQ125" s="89"/>
      <c r="GR125" s="89"/>
      <c r="GS125" s="89"/>
      <c r="GT125" s="89"/>
      <c r="GU125" s="89"/>
      <c r="GV125" s="89"/>
      <c r="GW125" s="89"/>
      <c r="GX125" s="89"/>
      <c r="GY125" s="89"/>
      <c r="GZ125" s="89"/>
      <c r="HA125" s="89"/>
      <c r="HB125" s="89"/>
      <c r="HC125" s="89"/>
      <c r="HD125" s="89"/>
      <c r="HE125" s="89"/>
      <c r="HF125" s="89"/>
      <c r="HG125" s="89"/>
      <c r="HH125" s="89"/>
      <c r="HI125" s="89"/>
      <c r="HJ125" s="89"/>
      <c r="HK125" s="89"/>
      <c r="HL125" s="89"/>
      <c r="HM125" s="89"/>
      <c r="HN125" s="89"/>
      <c r="HO125" s="89"/>
      <c r="HP125" s="89"/>
      <c r="HQ125" s="89"/>
      <c r="HR125" s="89"/>
      <c r="HS125" s="89"/>
      <c r="HT125" s="89"/>
      <c r="HU125" s="89"/>
      <c r="HV125" s="89"/>
      <c r="HW125" s="89"/>
      <c r="HX125" s="89"/>
      <c r="HY125" s="89"/>
      <c r="HZ125" s="89"/>
      <c r="IA125" s="89"/>
      <c r="IB125" s="89"/>
      <c r="IC125" s="89"/>
      <c r="ID125" s="89"/>
      <c r="IE125" s="89"/>
      <c r="IF125" s="89"/>
      <c r="IG125" s="89"/>
      <c r="IH125" s="89"/>
      <c r="II125" s="89"/>
      <c r="IJ125" s="89"/>
      <c r="IK125" s="89"/>
      <c r="IL125" s="89"/>
      <c r="IM125" s="89"/>
      <c r="IN125" s="89"/>
      <c r="IO125" s="89"/>
      <c r="IP125" s="89"/>
      <c r="IQ125" s="89"/>
      <c r="IR125" s="89"/>
      <c r="IS125" s="89"/>
      <c r="IT125" s="89"/>
      <c r="IU125" s="89"/>
      <c r="IV125" s="89"/>
      <c r="IW125" s="89"/>
      <c r="IX125" s="89"/>
      <c r="IY125" s="89"/>
      <c r="IZ125" s="89"/>
      <c r="JA125" s="89"/>
      <c r="JB125" s="89"/>
      <c r="JC125" s="89"/>
      <c r="JD125" s="89"/>
      <c r="JE125" s="89"/>
      <c r="JF125" s="89"/>
      <c r="JG125" s="89"/>
      <c r="JH125" s="89"/>
      <c r="JI125" s="89"/>
      <c r="JJ125" s="89"/>
      <c r="JK125" s="89"/>
      <c r="JL125" s="89"/>
      <c r="JM125" s="89"/>
      <c r="JN125" s="89"/>
      <c r="JO125" s="89"/>
      <c r="JP125" s="89"/>
      <c r="JQ125" s="89"/>
      <c r="JR125" s="89"/>
      <c r="JS125" s="89"/>
      <c r="JT125" s="89"/>
      <c r="JU125" s="89"/>
      <c r="JV125" s="89"/>
      <c r="JW125" s="89"/>
      <c r="JX125" s="89"/>
      <c r="JY125" s="89"/>
      <c r="JZ125" s="89"/>
      <c r="KA125" s="89"/>
      <c r="KB125" s="89"/>
      <c r="KC125" s="89"/>
      <c r="KD125" s="89"/>
      <c r="KE125" s="89"/>
      <c r="KF125" s="89"/>
      <c r="KG125" s="89"/>
      <c r="KH125" s="89"/>
      <c r="KI125" s="89"/>
      <c r="KJ125" s="89"/>
      <c r="KK125" s="89"/>
      <c r="KL125" s="89"/>
      <c r="KM125" s="89"/>
      <c r="KN125" s="89"/>
      <c r="KO125" s="89"/>
      <c r="KP125" s="89"/>
      <c r="KQ125" s="89"/>
      <c r="KR125" s="89"/>
      <c r="KS125" s="89"/>
      <c r="KT125" s="89"/>
      <c r="KU125" s="89"/>
      <c r="KV125" s="89"/>
      <c r="KW125" s="89"/>
      <c r="KX125" s="89"/>
      <c r="KY125" s="89"/>
      <c r="KZ125" s="89"/>
      <c r="LA125" s="89"/>
      <c r="LB125" s="89"/>
      <c r="LC125" s="89"/>
      <c r="LD125" s="89"/>
      <c r="LE125" s="89"/>
      <c r="LF125" s="89"/>
      <c r="LG125" s="89"/>
      <c r="LH125" s="89"/>
      <c r="LI125" s="89"/>
      <c r="LJ125" s="89"/>
      <c r="LK125" s="89"/>
      <c r="LL125" s="89"/>
      <c r="LM125" s="89"/>
      <c r="LN125" s="89"/>
      <c r="LO125" s="89"/>
      <c r="LP125" s="89"/>
      <c r="LQ125" s="89"/>
      <c r="LR125" s="89"/>
      <c r="LS125" s="89"/>
      <c r="LT125" s="89"/>
    </row>
    <row r="126" spans="1:332" s="29" customFormat="1" x14ac:dyDescent="0.35">
      <c r="A126" s="89"/>
      <c r="B126" s="90"/>
      <c r="C126" s="90"/>
      <c r="D126" s="91"/>
      <c r="E126" s="89"/>
      <c r="F126" s="89"/>
      <c r="G126" s="89"/>
      <c r="M126" s="85"/>
      <c r="N126" s="85"/>
      <c r="O126" s="91"/>
      <c r="P126" s="91"/>
      <c r="Q126" s="92"/>
      <c r="R126" s="92"/>
      <c r="S126" s="89"/>
      <c r="T126" s="89"/>
      <c r="U126" s="89"/>
      <c r="V126" s="89"/>
      <c r="Y126" s="89"/>
      <c r="AA126" s="89"/>
      <c r="AB126" s="89"/>
      <c r="AC126" s="89"/>
      <c r="AD126" s="89"/>
      <c r="AE126"/>
      <c r="AF126" s="89"/>
      <c r="AG126" s="89"/>
      <c r="AH126" s="89"/>
      <c r="AI126" s="89"/>
      <c r="AJ126" s="89"/>
      <c r="AK126" s="89"/>
      <c r="AL126" s="89"/>
      <c r="AM126" s="89"/>
      <c r="AN126" s="89"/>
      <c r="AO126" s="89"/>
      <c r="AP126" s="89"/>
      <c r="AQ126" s="89"/>
      <c r="AR126" s="89"/>
      <c r="AS126" s="89"/>
      <c r="AT126" s="89"/>
      <c r="AU126" s="89"/>
      <c r="AV126" s="89"/>
      <c r="AW126" s="89"/>
      <c r="AX126" s="89"/>
      <c r="AY126" s="89"/>
      <c r="AZ126" s="89"/>
      <c r="BA126" s="89"/>
      <c r="BB126" s="89"/>
      <c r="BC126" s="89"/>
      <c r="BD126" s="89"/>
      <c r="BE126" s="89"/>
      <c r="BF126" s="89"/>
      <c r="BG126" s="89"/>
      <c r="BH126" s="89"/>
      <c r="BI126" s="89"/>
      <c r="BJ126" s="89"/>
      <c r="BK126" s="89"/>
      <c r="BL126" s="89"/>
      <c r="BM126" s="89"/>
      <c r="BN126" s="89"/>
      <c r="BO126" s="89"/>
      <c r="BP126" s="89"/>
      <c r="BQ126" s="89"/>
      <c r="BR126" s="89"/>
      <c r="BS126" s="89"/>
      <c r="BT126" s="89"/>
      <c r="BU126" s="89"/>
      <c r="BV126" s="89"/>
      <c r="BW126" s="89"/>
      <c r="BX126" s="89"/>
      <c r="BY126" s="89"/>
      <c r="BZ126" s="89"/>
      <c r="CA126" s="89"/>
      <c r="CB126" s="89"/>
      <c r="CC126" s="89"/>
      <c r="CD126" s="89"/>
      <c r="CE126" s="89"/>
      <c r="CF126" s="89"/>
      <c r="CG126" s="89"/>
      <c r="CH126" s="89"/>
      <c r="CI126" s="89"/>
      <c r="CJ126" s="89"/>
      <c r="CK126" s="89"/>
      <c r="CL126" s="89"/>
      <c r="CM126" s="89"/>
      <c r="CN126" s="89"/>
      <c r="CO126" s="89"/>
      <c r="CP126" s="89"/>
      <c r="CQ126" s="89"/>
      <c r="CR126" s="89"/>
      <c r="CS126" s="89"/>
      <c r="CT126" s="89"/>
      <c r="CU126" s="89"/>
      <c r="CV126" s="89"/>
      <c r="CW126" s="89"/>
      <c r="CX126" s="89"/>
      <c r="CY126" s="89"/>
      <c r="CZ126" s="89"/>
      <c r="DA126" s="89"/>
      <c r="DB126" s="89"/>
      <c r="DC126" s="89"/>
      <c r="DD126" s="89"/>
      <c r="DE126" s="89"/>
      <c r="DF126" s="89"/>
      <c r="DG126" s="89"/>
      <c r="DH126" s="89"/>
      <c r="DI126" s="89"/>
      <c r="DJ126" s="89"/>
      <c r="DK126" s="89"/>
      <c r="DL126" s="89"/>
      <c r="DM126" s="89"/>
      <c r="DN126" s="89"/>
      <c r="DO126" s="89"/>
      <c r="DP126" s="89"/>
      <c r="DQ126" s="89"/>
      <c r="DR126" s="89"/>
      <c r="DS126" s="89"/>
      <c r="DT126" s="89"/>
      <c r="DU126" s="89"/>
      <c r="DV126" s="89"/>
      <c r="DW126" s="89"/>
      <c r="DX126" s="89"/>
      <c r="DY126" s="89"/>
      <c r="DZ126" s="89"/>
      <c r="EA126" s="89"/>
      <c r="EB126" s="89"/>
      <c r="EC126" s="89"/>
      <c r="ED126" s="89"/>
      <c r="EE126" s="89"/>
      <c r="EF126" s="89"/>
      <c r="EG126" s="89"/>
      <c r="EH126" s="89"/>
      <c r="EI126" s="89"/>
      <c r="EJ126" s="89"/>
      <c r="EK126" s="89"/>
      <c r="EL126" s="89"/>
      <c r="EM126" s="89"/>
      <c r="EN126" s="89"/>
      <c r="EO126" s="89"/>
      <c r="EP126" s="89"/>
      <c r="EQ126" s="89"/>
      <c r="ER126" s="89"/>
      <c r="ES126" s="89"/>
      <c r="ET126" s="89"/>
      <c r="EU126" s="89"/>
      <c r="EV126" s="89"/>
      <c r="EW126" s="89"/>
      <c r="EX126" s="89"/>
      <c r="EY126" s="89"/>
      <c r="EZ126" s="89"/>
      <c r="FA126" s="89"/>
      <c r="FB126" s="89"/>
      <c r="FC126" s="89"/>
      <c r="FD126" s="89"/>
      <c r="FE126" s="89"/>
      <c r="FF126" s="89"/>
      <c r="FG126" s="89"/>
      <c r="FH126" s="89"/>
      <c r="FI126" s="89"/>
      <c r="FJ126" s="89"/>
      <c r="FK126" s="89"/>
      <c r="FL126" s="89"/>
      <c r="FM126" s="89"/>
      <c r="FN126" s="89"/>
      <c r="FO126" s="89"/>
      <c r="FP126" s="89"/>
      <c r="FQ126" s="89"/>
      <c r="FR126" s="89"/>
      <c r="FS126" s="89"/>
      <c r="FT126" s="89"/>
      <c r="FU126" s="89"/>
      <c r="FV126" s="89"/>
      <c r="FW126" s="89"/>
      <c r="FX126" s="89"/>
      <c r="FY126" s="89"/>
      <c r="FZ126" s="89"/>
      <c r="GA126" s="89"/>
      <c r="GB126" s="89"/>
      <c r="GC126" s="89"/>
      <c r="GD126" s="89"/>
      <c r="GE126" s="89"/>
      <c r="GF126" s="89"/>
      <c r="GG126" s="89"/>
      <c r="GH126" s="89"/>
      <c r="GI126" s="89"/>
      <c r="GJ126" s="89"/>
      <c r="GK126" s="89"/>
      <c r="GL126" s="89"/>
      <c r="GM126" s="89"/>
      <c r="GN126" s="89"/>
      <c r="GO126" s="89"/>
      <c r="GP126" s="89"/>
      <c r="GQ126" s="89"/>
      <c r="GR126" s="89"/>
      <c r="GS126" s="89"/>
      <c r="GT126" s="89"/>
      <c r="GU126" s="89"/>
      <c r="GV126" s="89"/>
      <c r="GW126" s="89"/>
      <c r="GX126" s="89"/>
      <c r="GY126" s="89"/>
      <c r="GZ126" s="89"/>
      <c r="HA126" s="89"/>
      <c r="HB126" s="89"/>
      <c r="HC126" s="89"/>
      <c r="HD126" s="89"/>
      <c r="HE126" s="89"/>
      <c r="HF126" s="89"/>
      <c r="HG126" s="89"/>
      <c r="HH126" s="89"/>
      <c r="HI126" s="89"/>
      <c r="HJ126" s="89"/>
      <c r="HK126" s="89"/>
      <c r="HL126" s="89"/>
      <c r="HM126" s="89"/>
      <c r="HN126" s="89"/>
      <c r="HO126" s="89"/>
      <c r="HP126" s="89"/>
      <c r="HQ126" s="89"/>
      <c r="HR126" s="89"/>
      <c r="HS126" s="89"/>
      <c r="HT126" s="89"/>
      <c r="HU126" s="89"/>
      <c r="HV126" s="89"/>
      <c r="HW126" s="89"/>
      <c r="HX126" s="89"/>
      <c r="HY126" s="89"/>
      <c r="HZ126" s="89"/>
      <c r="IA126" s="89"/>
      <c r="IB126" s="89"/>
      <c r="IC126" s="89"/>
      <c r="ID126" s="89"/>
      <c r="IE126" s="89"/>
      <c r="IF126" s="89"/>
      <c r="IG126" s="89"/>
      <c r="IH126" s="89"/>
      <c r="II126" s="89"/>
      <c r="IJ126" s="89"/>
      <c r="IK126" s="89"/>
      <c r="IL126" s="89"/>
      <c r="IM126" s="89"/>
      <c r="IN126" s="89"/>
      <c r="IO126" s="89"/>
      <c r="IP126" s="89"/>
      <c r="IQ126" s="89"/>
      <c r="IR126" s="89"/>
      <c r="IS126" s="89"/>
      <c r="IT126" s="89"/>
      <c r="IU126" s="89"/>
      <c r="IV126" s="89"/>
      <c r="IW126" s="89"/>
      <c r="IX126" s="89"/>
      <c r="IY126" s="89"/>
      <c r="IZ126" s="89"/>
      <c r="JA126" s="89"/>
      <c r="JB126" s="89"/>
      <c r="JC126" s="89"/>
      <c r="JD126" s="89"/>
      <c r="JE126" s="89"/>
      <c r="JF126" s="89"/>
      <c r="JG126" s="89"/>
      <c r="JH126" s="89"/>
      <c r="JI126" s="89"/>
      <c r="JJ126" s="89"/>
      <c r="JK126" s="89"/>
      <c r="JL126" s="89"/>
      <c r="JM126" s="89"/>
      <c r="JN126" s="89"/>
      <c r="JO126" s="89"/>
      <c r="JP126" s="89"/>
      <c r="JQ126" s="89"/>
      <c r="JR126" s="89"/>
      <c r="JS126" s="89"/>
      <c r="JT126" s="89"/>
      <c r="JU126" s="89"/>
      <c r="JV126" s="89"/>
      <c r="JW126" s="89"/>
      <c r="JX126" s="89"/>
      <c r="JY126" s="89"/>
      <c r="JZ126" s="89"/>
      <c r="KA126" s="89"/>
      <c r="KB126" s="89"/>
      <c r="KC126" s="89"/>
      <c r="KD126" s="89"/>
      <c r="KE126" s="89"/>
      <c r="KF126" s="89"/>
      <c r="KG126" s="89"/>
      <c r="KH126" s="89"/>
      <c r="KI126" s="89"/>
      <c r="KJ126" s="89"/>
      <c r="KK126" s="89"/>
      <c r="KL126" s="89"/>
      <c r="KM126" s="89"/>
      <c r="KN126" s="89"/>
      <c r="KO126" s="89"/>
      <c r="KP126" s="89"/>
      <c r="KQ126" s="89"/>
      <c r="KR126" s="89"/>
      <c r="KS126" s="89"/>
      <c r="KT126" s="89"/>
      <c r="KU126" s="89"/>
      <c r="KV126" s="89"/>
      <c r="KW126" s="89"/>
      <c r="KX126" s="89"/>
      <c r="KY126" s="89"/>
      <c r="KZ126" s="89"/>
      <c r="LA126" s="89"/>
      <c r="LB126" s="89"/>
      <c r="LC126" s="89"/>
      <c r="LD126" s="89"/>
      <c r="LE126" s="89"/>
      <c r="LF126" s="89"/>
      <c r="LG126" s="89"/>
      <c r="LH126" s="89"/>
      <c r="LI126" s="89"/>
      <c r="LJ126" s="89"/>
      <c r="LK126" s="89"/>
      <c r="LL126" s="89"/>
      <c r="LM126" s="89"/>
      <c r="LN126" s="89"/>
      <c r="LO126" s="89"/>
      <c r="LP126" s="89"/>
      <c r="LQ126" s="89"/>
      <c r="LR126" s="89"/>
      <c r="LS126" s="89"/>
      <c r="LT126" s="89"/>
    </row>
    <row r="127" spans="1:332" s="29" customFormat="1" x14ac:dyDescent="0.35">
      <c r="A127" s="89"/>
      <c r="B127" s="90"/>
      <c r="C127" s="90"/>
      <c r="D127" s="91"/>
      <c r="E127" s="89"/>
      <c r="F127" s="89"/>
      <c r="G127" s="89"/>
      <c r="M127" s="85"/>
      <c r="N127" s="85"/>
      <c r="O127" s="91"/>
      <c r="P127" s="91"/>
      <c r="Q127" s="92"/>
      <c r="R127" s="92"/>
      <c r="S127" s="89"/>
      <c r="T127" s="89"/>
      <c r="U127" s="89"/>
      <c r="V127" s="89"/>
      <c r="Y127" s="89"/>
      <c r="AA127" s="89"/>
      <c r="AB127" s="89"/>
      <c r="AC127" s="89"/>
      <c r="AD127" s="89"/>
      <c r="AE127"/>
      <c r="AF127" s="89"/>
      <c r="AG127" s="89"/>
      <c r="AH127" s="89"/>
      <c r="AI127" s="89"/>
      <c r="AJ127" s="89"/>
      <c r="AK127" s="89"/>
      <c r="AL127" s="89"/>
      <c r="AM127" s="89"/>
      <c r="AN127" s="89"/>
      <c r="AO127" s="89"/>
      <c r="AP127" s="89"/>
      <c r="AQ127" s="89"/>
      <c r="AR127" s="89"/>
      <c r="AS127" s="89"/>
      <c r="AT127" s="89"/>
      <c r="AU127" s="89"/>
      <c r="AV127" s="89"/>
      <c r="AW127" s="89"/>
      <c r="AX127" s="89"/>
      <c r="AY127" s="89"/>
      <c r="AZ127" s="89"/>
      <c r="BA127" s="89"/>
      <c r="BB127" s="89"/>
      <c r="BC127" s="89"/>
      <c r="BD127" s="89"/>
      <c r="BE127" s="89"/>
      <c r="BF127" s="89"/>
      <c r="BG127" s="89"/>
      <c r="BH127" s="89"/>
      <c r="BI127" s="89"/>
      <c r="BJ127" s="89"/>
      <c r="BK127" s="89"/>
      <c r="BL127" s="89"/>
      <c r="BM127" s="89"/>
      <c r="BN127" s="89"/>
      <c r="BO127" s="89"/>
      <c r="BP127" s="89"/>
      <c r="BQ127" s="89"/>
      <c r="BR127" s="89"/>
      <c r="BS127" s="89"/>
      <c r="BT127" s="89"/>
      <c r="BU127" s="89"/>
      <c r="BV127" s="89"/>
      <c r="BW127" s="89"/>
      <c r="BX127" s="89"/>
      <c r="BY127" s="89"/>
      <c r="BZ127" s="89"/>
      <c r="CA127" s="89"/>
      <c r="CB127" s="89"/>
      <c r="CC127" s="89"/>
      <c r="CD127" s="89"/>
      <c r="CE127" s="89"/>
      <c r="CF127" s="89"/>
      <c r="CG127" s="89"/>
      <c r="CH127" s="89"/>
      <c r="CI127" s="89"/>
      <c r="CJ127" s="89"/>
      <c r="CK127" s="89"/>
      <c r="CL127" s="89"/>
      <c r="CM127" s="89"/>
      <c r="CN127" s="89"/>
      <c r="CO127" s="89"/>
      <c r="CP127" s="89"/>
      <c r="CQ127" s="89"/>
      <c r="CR127" s="89"/>
      <c r="CS127" s="89"/>
      <c r="CT127" s="89"/>
      <c r="CU127" s="89"/>
      <c r="CV127" s="89"/>
      <c r="CW127" s="89"/>
      <c r="CX127" s="89"/>
      <c r="CY127" s="89"/>
      <c r="CZ127" s="89"/>
      <c r="DA127" s="89"/>
      <c r="DB127" s="89"/>
      <c r="DC127" s="89"/>
      <c r="DD127" s="89"/>
      <c r="DE127" s="89"/>
      <c r="DF127" s="89"/>
      <c r="DG127" s="89"/>
      <c r="DH127" s="89"/>
      <c r="DI127" s="89"/>
      <c r="DJ127" s="89"/>
      <c r="DK127" s="89"/>
      <c r="DL127" s="89"/>
      <c r="DM127" s="89"/>
      <c r="DN127" s="89"/>
      <c r="DO127" s="89"/>
      <c r="DP127" s="89"/>
      <c r="DQ127" s="89"/>
      <c r="DR127" s="89"/>
      <c r="DS127" s="89"/>
      <c r="DT127" s="89"/>
      <c r="DU127" s="89"/>
      <c r="DV127" s="89"/>
      <c r="DW127" s="89"/>
      <c r="DX127" s="89"/>
      <c r="DY127" s="89"/>
      <c r="DZ127" s="89"/>
      <c r="EA127" s="89"/>
      <c r="EB127" s="89"/>
      <c r="EC127" s="89"/>
      <c r="ED127" s="89"/>
      <c r="EE127" s="89"/>
      <c r="EF127" s="89"/>
      <c r="EG127" s="89"/>
      <c r="EH127" s="89"/>
      <c r="EI127" s="89"/>
      <c r="EJ127" s="89"/>
      <c r="EK127" s="89"/>
      <c r="EL127" s="89"/>
      <c r="EM127" s="89"/>
      <c r="EN127" s="89"/>
      <c r="EO127" s="89"/>
      <c r="EP127" s="89"/>
      <c r="EQ127" s="89"/>
      <c r="ER127" s="89"/>
      <c r="ES127" s="89"/>
      <c r="ET127" s="89"/>
      <c r="EU127" s="89"/>
      <c r="EV127" s="89"/>
      <c r="EW127" s="89"/>
      <c r="EX127" s="89"/>
      <c r="EY127" s="89"/>
      <c r="EZ127" s="89"/>
      <c r="FA127" s="89"/>
      <c r="FB127" s="89"/>
      <c r="FC127" s="89"/>
      <c r="FD127" s="89"/>
      <c r="FE127" s="89"/>
      <c r="FF127" s="89"/>
      <c r="FG127" s="89"/>
      <c r="FH127" s="89"/>
      <c r="FI127" s="89"/>
      <c r="FJ127" s="89"/>
      <c r="FK127" s="89"/>
      <c r="FL127" s="89"/>
      <c r="FM127" s="89"/>
      <c r="FN127" s="89"/>
      <c r="FO127" s="89"/>
      <c r="FP127" s="89"/>
      <c r="FQ127" s="89"/>
      <c r="FR127" s="89"/>
      <c r="FS127" s="89"/>
      <c r="FT127" s="89"/>
      <c r="FU127" s="89"/>
      <c r="FV127" s="89"/>
      <c r="FW127" s="89"/>
      <c r="FX127" s="89"/>
      <c r="FY127" s="89"/>
      <c r="FZ127" s="89"/>
      <c r="GA127" s="89"/>
      <c r="GB127" s="89"/>
      <c r="GC127" s="89"/>
      <c r="GD127" s="89"/>
      <c r="GE127" s="89"/>
      <c r="GF127" s="89"/>
      <c r="GG127" s="89"/>
      <c r="GH127" s="89"/>
      <c r="GI127" s="89"/>
      <c r="GJ127" s="89"/>
      <c r="GK127" s="89"/>
      <c r="GL127" s="89"/>
      <c r="GM127" s="89"/>
      <c r="GN127" s="89"/>
      <c r="GO127" s="89"/>
      <c r="GP127" s="89"/>
      <c r="GQ127" s="89"/>
      <c r="GR127" s="89"/>
      <c r="GS127" s="89"/>
      <c r="GT127" s="89"/>
      <c r="GU127" s="89"/>
      <c r="GV127" s="89"/>
      <c r="GW127" s="89"/>
      <c r="GX127" s="89"/>
      <c r="GY127" s="89"/>
      <c r="GZ127" s="89"/>
      <c r="HA127" s="89"/>
      <c r="HB127" s="89"/>
      <c r="HC127" s="89"/>
      <c r="HD127" s="89"/>
      <c r="HE127" s="89"/>
      <c r="HF127" s="89"/>
      <c r="HG127" s="89"/>
      <c r="HH127" s="89"/>
      <c r="HI127" s="89"/>
      <c r="HJ127" s="89"/>
      <c r="HK127" s="89"/>
      <c r="HL127" s="89"/>
      <c r="HM127" s="89"/>
      <c r="HN127" s="89"/>
      <c r="HO127" s="89"/>
      <c r="HP127" s="89"/>
      <c r="HQ127" s="89"/>
      <c r="HR127" s="89"/>
      <c r="HS127" s="89"/>
      <c r="HT127" s="89"/>
      <c r="HU127" s="89"/>
      <c r="HV127" s="89"/>
      <c r="HW127" s="89"/>
      <c r="HX127" s="89"/>
      <c r="HY127" s="89"/>
      <c r="HZ127" s="89"/>
      <c r="IA127" s="89"/>
      <c r="IB127" s="89"/>
      <c r="IC127" s="89"/>
      <c r="ID127" s="89"/>
      <c r="IE127" s="89"/>
      <c r="IF127" s="89"/>
      <c r="IG127" s="89"/>
      <c r="IH127" s="89"/>
      <c r="II127" s="89"/>
      <c r="IJ127" s="89"/>
      <c r="IK127" s="89"/>
      <c r="IL127" s="89"/>
      <c r="IM127" s="89"/>
      <c r="IN127" s="89"/>
      <c r="IO127" s="89"/>
      <c r="IP127" s="89"/>
      <c r="IQ127" s="89"/>
      <c r="IR127" s="89"/>
      <c r="IS127" s="89"/>
      <c r="IT127" s="89"/>
      <c r="IU127" s="89"/>
      <c r="IV127" s="89"/>
      <c r="IW127" s="89"/>
      <c r="IX127" s="89"/>
      <c r="IY127" s="89"/>
      <c r="IZ127" s="89"/>
      <c r="JA127" s="89"/>
      <c r="JB127" s="89"/>
      <c r="JC127" s="89"/>
      <c r="JD127" s="89"/>
      <c r="JE127" s="89"/>
      <c r="JF127" s="89"/>
      <c r="JG127" s="89"/>
      <c r="JH127" s="89"/>
      <c r="JI127" s="89"/>
      <c r="JJ127" s="89"/>
      <c r="JK127" s="89"/>
      <c r="JL127" s="89"/>
      <c r="JM127" s="89"/>
      <c r="JN127" s="89"/>
      <c r="JO127" s="89"/>
      <c r="JP127" s="89"/>
      <c r="JQ127" s="89"/>
      <c r="JR127" s="89"/>
      <c r="JS127" s="89"/>
      <c r="JT127" s="89"/>
      <c r="JU127" s="89"/>
      <c r="JV127" s="89"/>
      <c r="JW127" s="89"/>
      <c r="JX127" s="89"/>
      <c r="JY127" s="89"/>
      <c r="JZ127" s="89"/>
      <c r="KA127" s="89"/>
      <c r="KB127" s="89"/>
      <c r="KC127" s="89"/>
      <c r="KD127" s="89"/>
      <c r="KE127" s="89"/>
      <c r="KF127" s="89"/>
      <c r="KG127" s="89"/>
      <c r="KH127" s="89"/>
      <c r="KI127" s="89"/>
      <c r="KJ127" s="89"/>
      <c r="KK127" s="89"/>
      <c r="KL127" s="89"/>
      <c r="KM127" s="89"/>
      <c r="KN127" s="89"/>
      <c r="KO127" s="89"/>
      <c r="KP127" s="89"/>
      <c r="KQ127" s="89"/>
      <c r="KR127" s="89"/>
      <c r="KS127" s="89"/>
      <c r="KT127" s="89"/>
      <c r="KU127" s="89"/>
      <c r="KV127" s="89"/>
      <c r="KW127" s="89"/>
      <c r="KX127" s="89"/>
      <c r="KY127" s="89"/>
      <c r="KZ127" s="89"/>
      <c r="LA127" s="89"/>
      <c r="LB127" s="89"/>
      <c r="LC127" s="89"/>
      <c r="LD127" s="89"/>
      <c r="LE127" s="89"/>
      <c r="LF127" s="89"/>
      <c r="LG127" s="89"/>
      <c r="LH127" s="89"/>
      <c r="LI127" s="89"/>
      <c r="LJ127" s="89"/>
      <c r="LK127" s="89"/>
      <c r="LL127" s="89"/>
      <c r="LM127" s="89"/>
      <c r="LN127" s="89"/>
      <c r="LO127" s="89"/>
      <c r="LP127" s="89"/>
      <c r="LQ127" s="89"/>
      <c r="LR127" s="89"/>
      <c r="LS127" s="89"/>
      <c r="LT127" s="89"/>
    </row>
    <row r="128" spans="1:332" s="29" customFormat="1" x14ac:dyDescent="0.35">
      <c r="A128" s="89"/>
      <c r="B128" s="90"/>
      <c r="C128" s="90"/>
      <c r="D128" s="91"/>
      <c r="E128" s="89"/>
      <c r="F128" s="89"/>
      <c r="G128" s="89"/>
      <c r="M128" s="85"/>
      <c r="N128" s="85"/>
      <c r="O128" s="91"/>
      <c r="P128" s="91"/>
      <c r="Q128" s="92"/>
      <c r="R128" s="92"/>
      <c r="S128" s="89"/>
      <c r="T128" s="89"/>
      <c r="U128" s="89"/>
      <c r="V128" s="89"/>
      <c r="Y128" s="89"/>
      <c r="AA128" s="89"/>
      <c r="AB128" s="89"/>
      <c r="AC128" s="89"/>
      <c r="AD128" s="89"/>
      <c r="AE128"/>
      <c r="AF128" s="89"/>
      <c r="AG128" s="89"/>
      <c r="AH128" s="89"/>
      <c r="AI128" s="89"/>
      <c r="AJ128" s="89"/>
      <c r="AK128" s="89"/>
      <c r="AL128" s="89"/>
      <c r="AM128" s="89"/>
      <c r="AN128" s="89"/>
      <c r="AO128" s="89"/>
      <c r="AP128" s="89"/>
      <c r="AQ128" s="89"/>
      <c r="AR128" s="89"/>
      <c r="AS128" s="89"/>
      <c r="AT128" s="89"/>
      <c r="AU128" s="89"/>
      <c r="AV128" s="89"/>
      <c r="AW128" s="89"/>
      <c r="AX128" s="89"/>
      <c r="AY128" s="89"/>
      <c r="AZ128" s="89"/>
      <c r="BA128" s="89"/>
      <c r="BB128" s="89"/>
      <c r="BC128" s="89"/>
      <c r="BD128" s="89"/>
      <c r="BE128" s="89"/>
      <c r="BF128" s="89"/>
      <c r="BG128" s="89"/>
      <c r="BH128" s="89"/>
      <c r="BI128" s="89"/>
      <c r="BJ128" s="89"/>
      <c r="BK128" s="89"/>
      <c r="BL128" s="89"/>
      <c r="BM128" s="89"/>
      <c r="BN128" s="89"/>
      <c r="BO128" s="89"/>
      <c r="BP128" s="89"/>
      <c r="BQ128" s="89"/>
      <c r="BR128" s="89"/>
      <c r="BS128" s="89"/>
      <c r="BT128" s="89"/>
      <c r="BU128" s="89"/>
      <c r="BV128" s="89"/>
      <c r="BW128" s="89"/>
      <c r="BX128" s="89"/>
      <c r="BY128" s="89"/>
      <c r="BZ128" s="89"/>
      <c r="CA128" s="89"/>
      <c r="CB128" s="89"/>
      <c r="CC128" s="89"/>
      <c r="CD128" s="89"/>
      <c r="CE128" s="89"/>
      <c r="CF128" s="89"/>
      <c r="CG128" s="89"/>
      <c r="CH128" s="89"/>
      <c r="CI128" s="89"/>
      <c r="CJ128" s="89"/>
      <c r="CK128" s="89"/>
      <c r="CL128" s="89"/>
      <c r="CM128" s="89"/>
      <c r="CN128" s="89"/>
      <c r="CO128" s="89"/>
      <c r="CP128" s="89"/>
      <c r="CQ128" s="89"/>
      <c r="CR128" s="89"/>
      <c r="CS128" s="89"/>
      <c r="CT128" s="89"/>
      <c r="CU128" s="89"/>
      <c r="CV128" s="89"/>
      <c r="CW128" s="89"/>
      <c r="CX128" s="89"/>
      <c r="CY128" s="89"/>
      <c r="CZ128" s="89"/>
      <c r="DA128" s="89"/>
      <c r="DB128" s="89"/>
      <c r="DC128" s="89"/>
      <c r="DD128" s="89"/>
      <c r="DE128" s="89"/>
      <c r="DF128" s="89"/>
      <c r="DG128" s="89"/>
      <c r="DH128" s="89"/>
      <c r="DI128" s="89"/>
      <c r="DJ128" s="89"/>
      <c r="DK128" s="89"/>
      <c r="DL128" s="89"/>
      <c r="DM128" s="89"/>
      <c r="DN128" s="89"/>
      <c r="DO128" s="89"/>
      <c r="DP128" s="89"/>
      <c r="DQ128" s="89"/>
      <c r="DR128" s="89"/>
      <c r="DS128" s="89"/>
      <c r="DT128" s="89"/>
      <c r="DU128" s="89"/>
      <c r="DV128" s="89"/>
      <c r="DW128" s="89"/>
      <c r="DX128" s="89"/>
      <c r="DY128" s="89"/>
      <c r="DZ128" s="89"/>
      <c r="EA128" s="89"/>
      <c r="EB128" s="89"/>
      <c r="EC128" s="89"/>
      <c r="ED128" s="89"/>
      <c r="EE128" s="89"/>
      <c r="EF128" s="89"/>
      <c r="EG128" s="89"/>
      <c r="EH128" s="89"/>
      <c r="EI128" s="89"/>
      <c r="EJ128" s="89"/>
      <c r="EK128" s="89"/>
      <c r="EL128" s="89"/>
      <c r="EM128" s="89"/>
      <c r="EN128" s="89"/>
      <c r="EO128" s="89"/>
      <c r="EP128" s="89"/>
      <c r="EQ128" s="89"/>
      <c r="ER128" s="89"/>
      <c r="ES128" s="89"/>
      <c r="ET128" s="89"/>
      <c r="EU128" s="89"/>
      <c r="EV128" s="89"/>
      <c r="EW128" s="89"/>
      <c r="EX128" s="89"/>
      <c r="EY128" s="89"/>
      <c r="EZ128" s="89"/>
      <c r="FA128" s="89"/>
      <c r="FB128" s="89"/>
      <c r="FC128" s="89"/>
      <c r="FD128" s="89"/>
      <c r="FE128" s="89"/>
      <c r="FF128" s="89"/>
      <c r="FG128" s="89"/>
      <c r="FH128" s="89"/>
      <c r="FI128" s="89"/>
      <c r="FJ128" s="89"/>
      <c r="FK128" s="89"/>
      <c r="FL128" s="89"/>
      <c r="FM128" s="89"/>
      <c r="FN128" s="89"/>
      <c r="FO128" s="89"/>
      <c r="FP128" s="89"/>
      <c r="FQ128" s="89"/>
      <c r="FR128" s="89"/>
      <c r="FS128" s="89"/>
      <c r="FT128" s="89"/>
      <c r="FU128" s="89"/>
      <c r="FV128" s="89"/>
      <c r="FW128" s="89"/>
      <c r="FX128" s="89"/>
      <c r="FY128" s="89"/>
      <c r="FZ128" s="89"/>
      <c r="GA128" s="89"/>
      <c r="GB128" s="89"/>
      <c r="GC128" s="89"/>
      <c r="GD128" s="89"/>
      <c r="GE128" s="89"/>
      <c r="GF128" s="89"/>
      <c r="GG128" s="89"/>
      <c r="GH128" s="89"/>
      <c r="GI128" s="89"/>
      <c r="GJ128" s="89"/>
      <c r="GK128" s="89"/>
      <c r="GL128" s="89"/>
      <c r="GM128" s="89"/>
      <c r="GN128" s="89"/>
      <c r="GO128" s="89"/>
      <c r="GP128" s="89"/>
      <c r="GQ128" s="89"/>
      <c r="GR128" s="89"/>
      <c r="GS128" s="89"/>
      <c r="GT128" s="89"/>
      <c r="GU128" s="89"/>
      <c r="GV128" s="89"/>
      <c r="GW128" s="89"/>
      <c r="GX128" s="89"/>
      <c r="GY128" s="89"/>
      <c r="GZ128" s="89"/>
      <c r="HA128" s="89"/>
      <c r="HB128" s="89"/>
      <c r="HC128" s="89"/>
      <c r="HD128" s="89"/>
      <c r="HE128" s="89"/>
      <c r="HF128" s="89"/>
      <c r="HG128" s="89"/>
      <c r="HH128" s="89"/>
      <c r="HI128" s="89"/>
      <c r="HJ128" s="89"/>
      <c r="HK128" s="89"/>
      <c r="HL128" s="89"/>
      <c r="HM128" s="89"/>
      <c r="HN128" s="89"/>
      <c r="HO128" s="89"/>
      <c r="HP128" s="89"/>
      <c r="HQ128" s="89"/>
      <c r="HR128" s="89"/>
      <c r="HS128" s="89"/>
      <c r="HT128" s="89"/>
      <c r="HU128" s="89"/>
      <c r="HV128" s="89"/>
      <c r="HW128" s="89"/>
      <c r="HX128" s="89"/>
      <c r="HY128" s="89"/>
      <c r="HZ128" s="89"/>
      <c r="IA128" s="89"/>
      <c r="IB128" s="89"/>
      <c r="IC128" s="89"/>
      <c r="ID128" s="89"/>
      <c r="IE128" s="89"/>
      <c r="IF128" s="89"/>
      <c r="IG128" s="89"/>
      <c r="IH128" s="89"/>
      <c r="II128" s="89"/>
      <c r="IJ128" s="89"/>
      <c r="IK128" s="89"/>
      <c r="IL128" s="89"/>
      <c r="IM128" s="89"/>
      <c r="IN128" s="89"/>
      <c r="IO128" s="89"/>
      <c r="IP128" s="89"/>
      <c r="IQ128" s="89"/>
      <c r="IR128" s="89"/>
      <c r="IS128" s="89"/>
      <c r="IT128" s="89"/>
      <c r="IU128" s="89"/>
      <c r="IV128" s="89"/>
      <c r="IW128" s="89"/>
      <c r="IX128" s="89"/>
      <c r="IY128" s="89"/>
      <c r="IZ128" s="89"/>
      <c r="JA128" s="89"/>
      <c r="JB128" s="89"/>
      <c r="JC128" s="89"/>
      <c r="JD128" s="89"/>
      <c r="JE128" s="89"/>
      <c r="JF128" s="89"/>
      <c r="JG128" s="89"/>
      <c r="JH128" s="89"/>
      <c r="JI128" s="89"/>
      <c r="JJ128" s="89"/>
      <c r="JK128" s="89"/>
      <c r="JL128" s="89"/>
      <c r="JM128" s="89"/>
      <c r="JN128" s="89"/>
      <c r="JO128" s="89"/>
      <c r="JP128" s="89"/>
      <c r="JQ128" s="89"/>
      <c r="JR128" s="89"/>
      <c r="JS128" s="89"/>
      <c r="JT128" s="89"/>
      <c r="JU128" s="89"/>
      <c r="JV128" s="89"/>
      <c r="JW128" s="89"/>
      <c r="JX128" s="89"/>
      <c r="JY128" s="89"/>
      <c r="JZ128" s="89"/>
      <c r="KA128" s="89"/>
      <c r="KB128" s="89"/>
      <c r="KC128" s="89"/>
      <c r="KD128" s="89"/>
      <c r="KE128" s="89"/>
      <c r="KF128" s="89"/>
      <c r="KG128" s="89"/>
      <c r="KH128" s="89"/>
      <c r="KI128" s="89"/>
      <c r="KJ128" s="89"/>
      <c r="KK128" s="89"/>
      <c r="KL128" s="89"/>
      <c r="KM128" s="89"/>
      <c r="KN128" s="89"/>
      <c r="KO128" s="89"/>
      <c r="KP128" s="89"/>
      <c r="KQ128" s="89"/>
      <c r="KR128" s="89"/>
      <c r="KS128" s="89"/>
      <c r="KT128" s="89"/>
      <c r="KU128" s="89"/>
      <c r="KV128" s="89"/>
      <c r="KW128" s="89"/>
      <c r="KX128" s="89"/>
      <c r="KY128" s="89"/>
      <c r="KZ128" s="89"/>
      <c r="LA128" s="89"/>
      <c r="LB128" s="89"/>
      <c r="LC128" s="89"/>
      <c r="LD128" s="89"/>
      <c r="LE128" s="89"/>
      <c r="LF128" s="89"/>
      <c r="LG128" s="89"/>
      <c r="LH128" s="89"/>
      <c r="LI128" s="89"/>
      <c r="LJ128" s="89"/>
      <c r="LK128" s="89"/>
      <c r="LL128" s="89"/>
      <c r="LM128" s="89"/>
      <c r="LN128" s="89"/>
      <c r="LO128" s="89"/>
      <c r="LP128" s="89"/>
      <c r="LQ128" s="89"/>
      <c r="LR128" s="89"/>
      <c r="LS128" s="89"/>
      <c r="LT128" s="89"/>
    </row>
    <row r="129" spans="1:332" s="29" customFormat="1" x14ac:dyDescent="0.35">
      <c r="A129" s="89"/>
      <c r="B129" s="90"/>
      <c r="C129" s="90"/>
      <c r="D129" s="91"/>
      <c r="E129" s="89"/>
      <c r="F129" s="89"/>
      <c r="G129" s="89"/>
      <c r="M129" s="85"/>
      <c r="N129" s="85"/>
      <c r="O129" s="91"/>
      <c r="P129" s="91"/>
      <c r="Q129" s="92"/>
      <c r="R129" s="92"/>
      <c r="S129" s="89"/>
      <c r="T129" s="89"/>
      <c r="U129" s="89"/>
      <c r="V129" s="89"/>
      <c r="Y129" s="89"/>
      <c r="AA129" s="89"/>
      <c r="AB129" s="89"/>
      <c r="AC129" s="89"/>
      <c r="AD129" s="89"/>
      <c r="AE129"/>
      <c r="AF129" s="89"/>
      <c r="AG129" s="89"/>
      <c r="AH129" s="89"/>
      <c r="AI129" s="89"/>
      <c r="AJ129" s="89"/>
      <c r="AK129" s="89"/>
      <c r="AL129" s="89"/>
      <c r="AM129" s="89"/>
      <c r="AN129" s="89"/>
      <c r="AO129" s="89"/>
      <c r="AP129" s="89"/>
      <c r="AQ129" s="89"/>
      <c r="AR129" s="89"/>
      <c r="AS129" s="89"/>
      <c r="AT129" s="89"/>
      <c r="AU129" s="89"/>
      <c r="AV129" s="89"/>
      <c r="AW129" s="89"/>
      <c r="AX129" s="89"/>
      <c r="AY129" s="89"/>
      <c r="AZ129" s="89"/>
      <c r="BA129" s="89"/>
      <c r="BB129" s="89"/>
      <c r="BC129" s="89"/>
      <c r="BD129" s="89"/>
      <c r="BE129" s="89"/>
      <c r="BF129" s="89"/>
      <c r="BG129" s="89"/>
      <c r="BH129" s="89"/>
      <c r="BI129" s="89"/>
      <c r="BJ129" s="89"/>
      <c r="BK129" s="89"/>
      <c r="BL129" s="89"/>
      <c r="BM129" s="89"/>
      <c r="BN129" s="89"/>
      <c r="BO129" s="89"/>
      <c r="BP129" s="89"/>
      <c r="BQ129" s="89"/>
      <c r="BR129" s="89"/>
      <c r="BS129" s="89"/>
      <c r="BT129" s="89"/>
      <c r="BU129" s="89"/>
      <c r="BV129" s="89"/>
      <c r="BW129" s="89"/>
      <c r="BX129" s="89"/>
      <c r="BY129" s="89"/>
      <c r="BZ129" s="89"/>
      <c r="CA129" s="89"/>
      <c r="CB129" s="89"/>
      <c r="CC129" s="89"/>
      <c r="CD129" s="89"/>
      <c r="CE129" s="89"/>
      <c r="CF129" s="89"/>
      <c r="CG129" s="89"/>
      <c r="CH129" s="89"/>
      <c r="CI129" s="89"/>
      <c r="CJ129" s="89"/>
      <c r="CK129" s="89"/>
      <c r="CL129" s="89"/>
      <c r="CM129" s="89"/>
      <c r="CN129" s="89"/>
      <c r="CO129" s="89"/>
      <c r="CP129" s="89"/>
      <c r="CQ129" s="89"/>
      <c r="CR129" s="89"/>
      <c r="CS129" s="89"/>
      <c r="CT129" s="89"/>
      <c r="CU129" s="89"/>
      <c r="CV129" s="89"/>
      <c r="CW129" s="89"/>
      <c r="CX129" s="89"/>
      <c r="CY129" s="89"/>
      <c r="CZ129" s="89"/>
      <c r="DA129" s="89"/>
      <c r="DB129" s="89"/>
      <c r="DC129" s="89"/>
      <c r="DD129" s="89"/>
      <c r="DE129" s="89"/>
      <c r="DF129" s="89"/>
      <c r="DG129" s="89"/>
      <c r="DH129" s="89"/>
      <c r="DI129" s="89"/>
      <c r="DJ129" s="89"/>
      <c r="DK129" s="89"/>
      <c r="DL129" s="89"/>
      <c r="DM129" s="89"/>
      <c r="DN129" s="89"/>
      <c r="DO129" s="89"/>
      <c r="DP129" s="89"/>
      <c r="DQ129" s="89"/>
      <c r="DR129" s="89"/>
      <c r="DS129" s="89"/>
      <c r="DT129" s="89"/>
      <c r="DU129" s="89"/>
      <c r="DV129" s="89"/>
      <c r="DW129" s="89"/>
      <c r="DX129" s="89"/>
      <c r="DY129" s="89"/>
      <c r="DZ129" s="89"/>
      <c r="EA129" s="89"/>
      <c r="EB129" s="89"/>
      <c r="EC129" s="89"/>
      <c r="ED129" s="89"/>
      <c r="EE129" s="89"/>
      <c r="EF129" s="89"/>
      <c r="EG129" s="89"/>
      <c r="EH129" s="89"/>
      <c r="EI129" s="89"/>
      <c r="EJ129" s="89"/>
      <c r="EK129" s="89"/>
      <c r="EL129" s="89"/>
      <c r="EM129" s="89"/>
      <c r="EN129" s="89"/>
      <c r="EO129" s="89"/>
      <c r="EP129" s="89"/>
      <c r="EQ129" s="89"/>
      <c r="ER129" s="89"/>
      <c r="ES129" s="89"/>
      <c r="ET129" s="89"/>
      <c r="EU129" s="89"/>
      <c r="EV129" s="89"/>
      <c r="EW129" s="89"/>
      <c r="EX129" s="89"/>
      <c r="EY129" s="89"/>
      <c r="EZ129" s="89"/>
      <c r="FA129" s="89"/>
      <c r="FB129" s="89"/>
      <c r="FC129" s="89"/>
      <c r="FD129" s="89"/>
      <c r="FE129" s="89"/>
      <c r="FF129" s="89"/>
      <c r="FG129" s="89"/>
      <c r="FH129" s="89"/>
      <c r="FI129" s="89"/>
      <c r="FJ129" s="89"/>
      <c r="FK129" s="89"/>
      <c r="FL129" s="89"/>
      <c r="FM129" s="89"/>
      <c r="FN129" s="89"/>
      <c r="FO129" s="89"/>
      <c r="FP129" s="89"/>
      <c r="FQ129" s="89"/>
      <c r="FR129" s="89"/>
      <c r="FS129" s="89"/>
      <c r="FT129" s="89"/>
      <c r="FU129" s="89"/>
      <c r="FV129" s="89"/>
      <c r="FW129" s="89"/>
      <c r="FX129" s="89"/>
      <c r="FY129" s="89"/>
      <c r="FZ129" s="89"/>
      <c r="GA129" s="89"/>
      <c r="GB129" s="89"/>
      <c r="GC129" s="89"/>
      <c r="GD129" s="89"/>
      <c r="GE129" s="89"/>
      <c r="GF129" s="89"/>
      <c r="GG129" s="89"/>
      <c r="GH129" s="89"/>
      <c r="GI129" s="89"/>
      <c r="GJ129" s="89"/>
      <c r="GK129" s="89"/>
      <c r="GL129" s="89"/>
      <c r="GM129" s="89"/>
      <c r="GN129" s="89"/>
      <c r="GO129" s="89"/>
      <c r="GP129" s="89"/>
      <c r="GQ129" s="89"/>
      <c r="GR129" s="89"/>
      <c r="GS129" s="89"/>
      <c r="GT129" s="89"/>
      <c r="GU129" s="89"/>
      <c r="GV129" s="89"/>
      <c r="GW129" s="89"/>
      <c r="GX129" s="89"/>
      <c r="GY129" s="89"/>
      <c r="GZ129" s="89"/>
      <c r="HA129" s="89"/>
      <c r="HB129" s="89"/>
      <c r="HC129" s="89"/>
      <c r="HD129" s="89"/>
      <c r="HE129" s="89"/>
      <c r="HF129" s="89"/>
      <c r="HG129" s="89"/>
      <c r="HH129" s="89"/>
      <c r="HI129" s="89"/>
      <c r="HJ129" s="89"/>
      <c r="HK129" s="89"/>
      <c r="HL129" s="89"/>
      <c r="HM129" s="89"/>
      <c r="HN129" s="89"/>
      <c r="HO129" s="89"/>
      <c r="HP129" s="89"/>
      <c r="HQ129" s="89"/>
      <c r="HR129" s="89"/>
      <c r="HS129" s="89"/>
      <c r="HT129" s="89"/>
      <c r="HU129" s="89"/>
      <c r="HV129" s="89"/>
      <c r="HW129" s="89"/>
      <c r="HX129" s="89"/>
      <c r="HY129" s="89"/>
      <c r="HZ129" s="89"/>
      <c r="IA129" s="89"/>
      <c r="IB129" s="89"/>
      <c r="IC129" s="89"/>
      <c r="ID129" s="89"/>
      <c r="IE129" s="89"/>
      <c r="IF129" s="89"/>
      <c r="IG129" s="89"/>
      <c r="IH129" s="89"/>
      <c r="II129" s="89"/>
      <c r="IJ129" s="89"/>
      <c r="IK129" s="89"/>
      <c r="IL129" s="89"/>
      <c r="IM129" s="89"/>
      <c r="IN129" s="89"/>
      <c r="IO129" s="89"/>
      <c r="IP129" s="89"/>
      <c r="IQ129" s="89"/>
      <c r="IR129" s="89"/>
      <c r="IS129" s="89"/>
      <c r="IT129" s="89"/>
      <c r="IU129" s="89"/>
      <c r="IV129" s="89"/>
      <c r="IW129" s="89"/>
      <c r="IX129" s="89"/>
      <c r="IY129" s="89"/>
      <c r="IZ129" s="89"/>
      <c r="JA129" s="89"/>
      <c r="JB129" s="89"/>
      <c r="JC129" s="89"/>
      <c r="JD129" s="89"/>
      <c r="JE129" s="89"/>
      <c r="JF129" s="89"/>
      <c r="JG129" s="89"/>
      <c r="JH129" s="89"/>
      <c r="JI129" s="89"/>
      <c r="JJ129" s="89"/>
      <c r="JK129" s="89"/>
      <c r="JL129" s="89"/>
      <c r="JM129" s="89"/>
      <c r="JN129" s="89"/>
      <c r="JO129" s="89"/>
      <c r="JP129" s="89"/>
      <c r="JQ129" s="89"/>
      <c r="JR129" s="89"/>
      <c r="JS129" s="89"/>
      <c r="JT129" s="89"/>
      <c r="JU129" s="89"/>
      <c r="JV129" s="89"/>
      <c r="JW129" s="89"/>
      <c r="JX129" s="89"/>
      <c r="JY129" s="89"/>
      <c r="JZ129" s="89"/>
      <c r="KA129" s="89"/>
      <c r="KB129" s="89"/>
      <c r="KC129" s="89"/>
      <c r="KD129" s="89"/>
      <c r="KE129" s="89"/>
      <c r="KF129" s="89"/>
      <c r="KG129" s="89"/>
      <c r="KH129" s="89"/>
      <c r="KI129" s="89"/>
      <c r="KJ129" s="89"/>
      <c r="KK129" s="89"/>
      <c r="KL129" s="89"/>
      <c r="KM129" s="89"/>
      <c r="KN129" s="89"/>
      <c r="KO129" s="89"/>
      <c r="KP129" s="89"/>
      <c r="KQ129" s="89"/>
      <c r="KR129" s="89"/>
      <c r="KS129" s="89"/>
      <c r="KT129" s="89"/>
      <c r="KU129" s="89"/>
      <c r="KV129" s="89"/>
      <c r="KW129" s="89"/>
      <c r="KX129" s="89"/>
      <c r="KY129" s="89"/>
      <c r="KZ129" s="89"/>
      <c r="LA129" s="89"/>
      <c r="LB129" s="89"/>
      <c r="LC129" s="89"/>
      <c r="LD129" s="89"/>
      <c r="LE129" s="89"/>
      <c r="LF129" s="89"/>
      <c r="LG129" s="89"/>
      <c r="LH129" s="89"/>
      <c r="LI129" s="89"/>
      <c r="LJ129" s="89"/>
      <c r="LK129" s="89"/>
      <c r="LL129" s="89"/>
      <c r="LM129" s="89"/>
      <c r="LN129" s="89"/>
      <c r="LO129" s="89"/>
      <c r="LP129" s="89"/>
      <c r="LQ129" s="89"/>
      <c r="LR129" s="89"/>
      <c r="LS129" s="89"/>
      <c r="LT129" s="89"/>
    </row>
    <row r="130" spans="1:332" s="29" customFormat="1" x14ac:dyDescent="0.35">
      <c r="A130" s="89"/>
      <c r="B130" s="90"/>
      <c r="C130" s="90"/>
      <c r="D130" s="91"/>
      <c r="E130" s="89"/>
      <c r="F130" s="89"/>
      <c r="G130" s="89"/>
      <c r="M130" s="85"/>
      <c r="N130" s="85"/>
      <c r="O130" s="91"/>
      <c r="P130" s="91"/>
      <c r="Q130" s="92"/>
      <c r="R130" s="92"/>
      <c r="S130" s="89"/>
      <c r="T130" s="89"/>
      <c r="U130" s="89"/>
      <c r="V130" s="89"/>
      <c r="Y130" s="89"/>
      <c r="AA130" s="89"/>
      <c r="AB130" s="89"/>
      <c r="AC130" s="89"/>
      <c r="AD130" s="89"/>
      <c r="AE130"/>
      <c r="AF130" s="89"/>
      <c r="AG130" s="89"/>
      <c r="AH130" s="89"/>
      <c r="AI130" s="89"/>
      <c r="AJ130" s="89"/>
      <c r="AK130" s="89"/>
      <c r="AL130" s="89"/>
      <c r="AM130" s="89"/>
      <c r="AN130" s="89"/>
      <c r="AO130" s="89"/>
      <c r="AP130" s="89"/>
      <c r="AQ130" s="89"/>
      <c r="AR130" s="89"/>
      <c r="AS130" s="89"/>
      <c r="AT130" s="89"/>
      <c r="AU130" s="89"/>
      <c r="AV130" s="89"/>
      <c r="AW130" s="89"/>
      <c r="AX130" s="89"/>
      <c r="AY130" s="89"/>
      <c r="AZ130" s="89"/>
      <c r="BA130" s="89"/>
      <c r="BB130" s="89"/>
      <c r="BC130" s="89"/>
      <c r="BD130" s="89"/>
      <c r="BE130" s="89"/>
      <c r="BF130" s="89"/>
      <c r="BG130" s="89"/>
      <c r="BH130" s="89"/>
      <c r="BI130" s="89"/>
      <c r="BJ130" s="89"/>
      <c r="BK130" s="89"/>
      <c r="BL130" s="89"/>
      <c r="BM130" s="89"/>
      <c r="BN130" s="89"/>
      <c r="BO130" s="89"/>
      <c r="BP130" s="89"/>
      <c r="BQ130" s="89"/>
      <c r="BR130" s="89"/>
      <c r="BS130" s="89"/>
      <c r="BT130" s="89"/>
      <c r="BU130" s="89"/>
      <c r="BV130" s="89"/>
      <c r="BW130" s="89"/>
      <c r="BX130" s="89"/>
      <c r="BY130" s="89"/>
      <c r="BZ130" s="89"/>
      <c r="CA130" s="89"/>
      <c r="CB130" s="89"/>
      <c r="CC130" s="89"/>
      <c r="CD130" s="89"/>
      <c r="CE130" s="89"/>
      <c r="CF130" s="89"/>
      <c r="CG130" s="89"/>
      <c r="CH130" s="89"/>
      <c r="CI130" s="89"/>
      <c r="CJ130" s="89"/>
      <c r="CK130" s="89"/>
      <c r="CL130" s="89"/>
      <c r="CM130" s="89"/>
      <c r="CN130" s="89"/>
      <c r="CO130" s="89"/>
      <c r="CP130" s="89"/>
      <c r="CQ130" s="89"/>
      <c r="CR130" s="89"/>
      <c r="CS130" s="89"/>
      <c r="CT130" s="89"/>
      <c r="CU130" s="89"/>
      <c r="CV130" s="89"/>
      <c r="CW130" s="89"/>
      <c r="CX130" s="89"/>
      <c r="CY130" s="89"/>
      <c r="CZ130" s="89"/>
      <c r="DA130" s="89"/>
      <c r="DB130" s="89"/>
      <c r="DC130" s="89"/>
      <c r="DD130" s="89"/>
      <c r="DE130" s="89"/>
      <c r="DF130" s="89"/>
      <c r="DG130" s="89"/>
      <c r="DH130" s="89"/>
      <c r="DI130" s="89"/>
      <c r="DJ130" s="89"/>
      <c r="DK130" s="89"/>
      <c r="DL130" s="89"/>
      <c r="DM130" s="89"/>
      <c r="DN130" s="89"/>
      <c r="DO130" s="89"/>
      <c r="DP130" s="89"/>
      <c r="DQ130" s="89"/>
      <c r="DR130" s="89"/>
      <c r="DS130" s="89"/>
      <c r="DT130" s="89"/>
      <c r="DU130" s="89"/>
      <c r="DV130" s="89"/>
      <c r="DW130" s="89"/>
      <c r="DX130" s="89"/>
      <c r="DY130" s="89"/>
      <c r="DZ130" s="89"/>
      <c r="EA130" s="89"/>
      <c r="EB130" s="89"/>
      <c r="EC130" s="89"/>
      <c r="ED130" s="89"/>
      <c r="EE130" s="89"/>
      <c r="EF130" s="89"/>
      <c r="EG130" s="89"/>
      <c r="EH130" s="89"/>
      <c r="EI130" s="89"/>
      <c r="EJ130" s="89"/>
      <c r="EK130" s="89"/>
      <c r="EL130" s="89"/>
      <c r="EM130" s="89"/>
      <c r="EN130" s="89"/>
      <c r="EO130" s="89"/>
      <c r="EP130" s="89"/>
      <c r="EQ130" s="89"/>
      <c r="ER130" s="89"/>
      <c r="ES130" s="89"/>
      <c r="ET130" s="89"/>
      <c r="EU130" s="89"/>
      <c r="EV130" s="89"/>
      <c r="EW130" s="89"/>
      <c r="EX130" s="89"/>
      <c r="EY130" s="89"/>
      <c r="EZ130" s="89"/>
      <c r="FA130" s="89"/>
      <c r="FB130" s="89"/>
      <c r="FC130" s="89"/>
      <c r="FD130" s="89"/>
      <c r="FE130" s="89"/>
      <c r="FF130" s="89"/>
      <c r="FG130" s="89"/>
      <c r="FH130" s="89"/>
      <c r="FI130" s="89"/>
      <c r="FJ130" s="89"/>
      <c r="FK130" s="89"/>
      <c r="FL130" s="89"/>
      <c r="FM130" s="89"/>
      <c r="FN130" s="89"/>
      <c r="FO130" s="89"/>
      <c r="FP130" s="89"/>
      <c r="FQ130" s="89"/>
      <c r="FR130" s="89"/>
      <c r="FS130" s="89"/>
      <c r="FT130" s="89"/>
      <c r="FU130" s="89"/>
      <c r="FV130" s="89"/>
      <c r="FW130" s="89"/>
      <c r="FX130" s="89"/>
      <c r="FY130" s="89"/>
      <c r="FZ130" s="89"/>
      <c r="GA130" s="89"/>
      <c r="GB130" s="89"/>
      <c r="GC130" s="89"/>
      <c r="GD130" s="89"/>
      <c r="GE130" s="89"/>
      <c r="GF130" s="89"/>
      <c r="GG130" s="89"/>
      <c r="GH130" s="89"/>
      <c r="GI130" s="89"/>
      <c r="GJ130" s="89"/>
      <c r="GK130" s="89"/>
      <c r="GL130" s="89"/>
      <c r="GM130" s="89"/>
      <c r="GN130" s="89"/>
      <c r="GO130" s="89"/>
      <c r="GP130" s="89"/>
      <c r="GQ130" s="89"/>
      <c r="GR130" s="89"/>
      <c r="GS130" s="89"/>
      <c r="GT130" s="89"/>
      <c r="GU130" s="89"/>
      <c r="GV130" s="89"/>
      <c r="GW130" s="89"/>
      <c r="GX130" s="89"/>
      <c r="GY130" s="89"/>
      <c r="GZ130" s="89"/>
      <c r="HA130" s="89"/>
      <c r="HB130" s="89"/>
      <c r="HC130" s="89"/>
      <c r="HD130" s="89"/>
      <c r="HE130" s="89"/>
      <c r="HF130" s="89"/>
      <c r="HG130" s="89"/>
      <c r="HH130" s="89"/>
      <c r="HI130" s="89"/>
      <c r="HJ130" s="89"/>
      <c r="HK130" s="89"/>
      <c r="HL130" s="89"/>
      <c r="HM130" s="89"/>
      <c r="HN130" s="89"/>
      <c r="HO130" s="89"/>
      <c r="HP130" s="89"/>
      <c r="HQ130" s="89"/>
      <c r="HR130" s="89"/>
      <c r="HS130" s="89"/>
      <c r="HT130" s="89"/>
      <c r="HU130" s="89"/>
      <c r="HV130" s="89"/>
      <c r="HW130" s="89"/>
      <c r="HX130" s="89"/>
      <c r="HY130" s="89"/>
      <c r="HZ130" s="89"/>
      <c r="IA130" s="89"/>
      <c r="IB130" s="89"/>
      <c r="IC130" s="89"/>
      <c r="ID130" s="89"/>
      <c r="IE130" s="89"/>
      <c r="IF130" s="89"/>
      <c r="IG130" s="89"/>
      <c r="IH130" s="89"/>
      <c r="II130" s="89"/>
      <c r="IJ130" s="89"/>
      <c r="IK130" s="89"/>
      <c r="IL130" s="89"/>
      <c r="IM130" s="89"/>
      <c r="IN130" s="89"/>
      <c r="IO130" s="89"/>
      <c r="IP130" s="89"/>
      <c r="IQ130" s="89"/>
      <c r="IR130" s="89"/>
      <c r="IS130" s="89"/>
      <c r="IT130" s="89"/>
      <c r="IU130" s="89"/>
      <c r="IV130" s="89"/>
      <c r="IW130" s="89"/>
      <c r="IX130" s="89"/>
      <c r="IY130" s="89"/>
      <c r="IZ130" s="89"/>
      <c r="JA130" s="89"/>
      <c r="JB130" s="89"/>
      <c r="JC130" s="89"/>
      <c r="JD130" s="89"/>
      <c r="JE130" s="89"/>
      <c r="JF130" s="89"/>
      <c r="JG130" s="89"/>
      <c r="JH130" s="89"/>
      <c r="JI130" s="89"/>
      <c r="JJ130" s="89"/>
      <c r="JK130" s="89"/>
      <c r="JL130" s="89"/>
      <c r="JM130" s="89"/>
      <c r="JN130" s="89"/>
      <c r="JO130" s="89"/>
      <c r="JP130" s="89"/>
      <c r="JQ130" s="89"/>
      <c r="JR130" s="89"/>
      <c r="JS130" s="89"/>
      <c r="JT130" s="89"/>
      <c r="JU130" s="89"/>
      <c r="JV130" s="89"/>
      <c r="JW130" s="89"/>
      <c r="JX130" s="89"/>
      <c r="JY130" s="89"/>
      <c r="JZ130" s="89"/>
      <c r="KA130" s="89"/>
      <c r="KB130" s="89"/>
      <c r="KC130" s="89"/>
      <c r="KD130" s="89"/>
      <c r="KE130" s="89"/>
      <c r="KF130" s="89"/>
      <c r="KG130" s="89"/>
      <c r="KH130" s="89"/>
      <c r="KI130" s="89"/>
      <c r="KJ130" s="89"/>
      <c r="KK130" s="89"/>
      <c r="KL130" s="89"/>
      <c r="KM130" s="89"/>
      <c r="KN130" s="89"/>
      <c r="KO130" s="89"/>
      <c r="KP130" s="89"/>
      <c r="KQ130" s="89"/>
      <c r="KR130" s="89"/>
      <c r="KS130" s="89"/>
      <c r="KT130" s="89"/>
      <c r="KU130" s="89"/>
      <c r="KV130" s="89"/>
      <c r="KW130" s="89"/>
      <c r="KX130" s="89"/>
      <c r="KY130" s="89"/>
      <c r="KZ130" s="89"/>
      <c r="LA130" s="89"/>
      <c r="LB130" s="89"/>
      <c r="LC130" s="89"/>
      <c r="LD130" s="89"/>
      <c r="LE130" s="89"/>
      <c r="LF130" s="89"/>
      <c r="LG130" s="89"/>
      <c r="LH130" s="89"/>
      <c r="LI130" s="89"/>
      <c r="LJ130" s="89"/>
      <c r="LK130" s="89"/>
      <c r="LL130" s="89"/>
      <c r="LM130" s="89"/>
      <c r="LN130" s="89"/>
      <c r="LO130" s="89"/>
      <c r="LP130" s="89"/>
      <c r="LQ130" s="89"/>
      <c r="LR130" s="89"/>
      <c r="LS130" s="89"/>
      <c r="LT130" s="89"/>
    </row>
    <row r="131" spans="1:332" s="29" customFormat="1" x14ac:dyDescent="0.35">
      <c r="A131" s="89"/>
      <c r="B131" s="90"/>
      <c r="C131" s="90"/>
      <c r="D131" s="91"/>
      <c r="E131" s="89"/>
      <c r="F131" s="89"/>
      <c r="G131" s="89"/>
      <c r="M131" s="85"/>
      <c r="N131" s="85"/>
      <c r="O131" s="91"/>
      <c r="P131" s="91"/>
      <c r="Q131" s="92"/>
      <c r="R131" s="92"/>
      <c r="S131" s="89"/>
      <c r="T131" s="89"/>
      <c r="U131" s="89"/>
      <c r="V131" s="89"/>
      <c r="Y131" s="89"/>
      <c r="AA131" s="89"/>
      <c r="AB131" s="89"/>
      <c r="AC131" s="89"/>
      <c r="AD131" s="89"/>
      <c r="AE131"/>
      <c r="AF131" s="89"/>
      <c r="AG131" s="89"/>
      <c r="AH131" s="89"/>
      <c r="AI131" s="89"/>
      <c r="AJ131" s="89"/>
      <c r="AK131" s="89"/>
      <c r="AL131" s="89"/>
      <c r="AM131" s="89"/>
      <c r="AN131" s="89"/>
      <c r="AO131" s="89"/>
      <c r="AP131" s="89"/>
      <c r="AQ131" s="89"/>
      <c r="AR131" s="89"/>
      <c r="AS131" s="89"/>
      <c r="AT131" s="89"/>
      <c r="AU131" s="89"/>
      <c r="AV131" s="89"/>
      <c r="AW131" s="89"/>
      <c r="AX131" s="89"/>
      <c r="AY131" s="89"/>
      <c r="AZ131" s="89"/>
      <c r="BA131" s="89"/>
      <c r="BB131" s="89"/>
      <c r="BC131" s="89"/>
      <c r="BD131" s="89"/>
      <c r="BE131" s="89"/>
      <c r="BF131" s="89"/>
      <c r="BG131" s="89"/>
      <c r="BH131" s="89"/>
      <c r="BI131" s="89"/>
      <c r="BJ131" s="89"/>
      <c r="BK131" s="89"/>
      <c r="BL131" s="89"/>
      <c r="BM131" s="89"/>
      <c r="BN131" s="89"/>
      <c r="BO131" s="89"/>
      <c r="BP131" s="89"/>
      <c r="BQ131" s="89"/>
      <c r="BR131" s="89"/>
      <c r="BS131" s="89"/>
      <c r="BT131" s="89"/>
      <c r="BU131" s="89"/>
      <c r="BV131" s="89"/>
      <c r="BW131" s="89"/>
      <c r="BX131" s="89"/>
      <c r="BY131" s="89"/>
      <c r="BZ131" s="89"/>
      <c r="CA131" s="89"/>
      <c r="CB131" s="89"/>
      <c r="CC131" s="89"/>
      <c r="CD131" s="89"/>
      <c r="CE131" s="89"/>
      <c r="CF131" s="89"/>
      <c r="CG131" s="89"/>
      <c r="CH131" s="89"/>
      <c r="CI131" s="89"/>
      <c r="CJ131" s="89"/>
      <c r="CK131" s="89"/>
      <c r="CL131" s="89"/>
      <c r="CM131" s="89"/>
      <c r="CN131" s="89"/>
      <c r="CO131" s="89"/>
      <c r="CP131" s="89"/>
      <c r="CQ131" s="89"/>
      <c r="CR131" s="89"/>
      <c r="CS131" s="89"/>
      <c r="CT131" s="89"/>
      <c r="CU131" s="89"/>
      <c r="CV131" s="89"/>
      <c r="CW131" s="89"/>
      <c r="CX131" s="89"/>
      <c r="CY131" s="89"/>
      <c r="CZ131" s="89"/>
      <c r="DA131" s="89"/>
      <c r="DB131" s="89"/>
      <c r="DC131" s="89"/>
      <c r="DD131" s="89"/>
      <c r="DE131" s="89"/>
      <c r="DF131" s="89"/>
      <c r="DG131" s="89"/>
      <c r="DH131" s="89"/>
      <c r="DI131" s="89"/>
      <c r="DJ131" s="89"/>
      <c r="DK131" s="89"/>
      <c r="DL131" s="89"/>
      <c r="DM131" s="89"/>
      <c r="DN131" s="89"/>
      <c r="DO131" s="89"/>
      <c r="DP131" s="89"/>
      <c r="DQ131" s="89"/>
      <c r="DR131" s="89"/>
      <c r="DS131" s="89"/>
      <c r="DT131" s="89"/>
      <c r="DU131" s="89"/>
      <c r="DV131" s="89"/>
      <c r="DW131" s="89"/>
      <c r="DX131" s="89"/>
      <c r="DY131" s="89"/>
      <c r="DZ131" s="89"/>
      <c r="EA131" s="89"/>
      <c r="EB131" s="89"/>
      <c r="EC131" s="89"/>
      <c r="ED131" s="89"/>
      <c r="EE131" s="89"/>
      <c r="EF131" s="89"/>
      <c r="EG131" s="89"/>
      <c r="EH131" s="89"/>
      <c r="EI131" s="89"/>
      <c r="EJ131" s="89"/>
      <c r="EK131" s="89"/>
      <c r="EL131" s="89"/>
      <c r="EM131" s="89"/>
      <c r="EN131" s="89"/>
      <c r="EO131" s="89"/>
      <c r="EP131" s="89"/>
      <c r="EQ131" s="89"/>
      <c r="ER131" s="89"/>
      <c r="ES131" s="89"/>
      <c r="ET131" s="89"/>
      <c r="EU131" s="89"/>
      <c r="EV131" s="89"/>
      <c r="EW131" s="89"/>
      <c r="EX131" s="89"/>
      <c r="EY131" s="89"/>
      <c r="EZ131" s="89"/>
      <c r="FA131" s="89"/>
      <c r="FB131" s="89"/>
      <c r="FC131" s="89"/>
      <c r="FD131" s="89"/>
      <c r="FE131" s="89"/>
      <c r="FF131" s="89"/>
      <c r="FG131" s="89"/>
      <c r="FH131" s="89"/>
      <c r="FI131" s="89"/>
      <c r="FJ131" s="89"/>
      <c r="FK131" s="89"/>
      <c r="FL131" s="89"/>
      <c r="FM131" s="89"/>
      <c r="FN131" s="89"/>
      <c r="FO131" s="89"/>
      <c r="FP131" s="89"/>
      <c r="FQ131" s="89"/>
      <c r="FR131" s="89"/>
      <c r="FS131" s="89"/>
      <c r="FT131" s="89"/>
      <c r="FU131" s="89"/>
      <c r="FV131" s="89"/>
      <c r="FW131" s="89"/>
      <c r="FX131" s="89"/>
      <c r="FY131" s="89"/>
      <c r="FZ131" s="89"/>
      <c r="GA131" s="89"/>
      <c r="GB131" s="89"/>
      <c r="GC131" s="89"/>
      <c r="GD131" s="89"/>
      <c r="GE131" s="89"/>
      <c r="GF131" s="89"/>
      <c r="GG131" s="89"/>
      <c r="GH131" s="89"/>
      <c r="GI131" s="89"/>
      <c r="GJ131" s="89"/>
      <c r="GK131" s="89"/>
      <c r="GL131" s="89"/>
      <c r="GM131" s="89"/>
      <c r="GN131" s="89"/>
      <c r="GO131" s="89"/>
      <c r="GP131" s="89"/>
      <c r="GQ131" s="89"/>
      <c r="GR131" s="89"/>
      <c r="GS131" s="89"/>
      <c r="GT131" s="89"/>
      <c r="GU131" s="89"/>
      <c r="GV131" s="89"/>
      <c r="GW131" s="89"/>
      <c r="GX131" s="89"/>
      <c r="GY131" s="89"/>
      <c r="GZ131" s="89"/>
      <c r="HA131" s="89"/>
      <c r="HB131" s="89"/>
      <c r="HC131" s="89"/>
      <c r="HD131" s="89"/>
      <c r="HE131" s="89"/>
      <c r="HF131" s="89"/>
      <c r="HG131" s="89"/>
      <c r="HH131" s="89"/>
      <c r="HI131" s="89"/>
      <c r="HJ131" s="89"/>
      <c r="HK131" s="89"/>
      <c r="HL131" s="89"/>
      <c r="HM131" s="89"/>
      <c r="HN131" s="89"/>
      <c r="HO131" s="89"/>
      <c r="HP131" s="89"/>
      <c r="HQ131" s="89"/>
      <c r="HR131" s="89"/>
      <c r="HS131" s="89"/>
      <c r="HT131" s="89"/>
      <c r="HU131" s="89"/>
      <c r="HV131" s="89"/>
      <c r="HW131" s="89"/>
      <c r="HX131" s="89"/>
      <c r="HY131" s="89"/>
      <c r="HZ131" s="89"/>
      <c r="IA131" s="89"/>
      <c r="IB131" s="89"/>
      <c r="IC131" s="89"/>
      <c r="ID131" s="89"/>
      <c r="IE131" s="89"/>
      <c r="IF131" s="89"/>
      <c r="IG131" s="89"/>
      <c r="IH131" s="89"/>
      <c r="II131" s="89"/>
      <c r="IJ131" s="89"/>
      <c r="IK131" s="89"/>
      <c r="IL131" s="89"/>
      <c r="IM131" s="89"/>
      <c r="IN131" s="89"/>
      <c r="IO131" s="89"/>
      <c r="IP131" s="89"/>
      <c r="IQ131" s="89"/>
      <c r="IR131" s="89"/>
      <c r="IS131" s="89"/>
      <c r="IT131" s="89"/>
      <c r="IU131" s="89"/>
      <c r="IV131" s="89"/>
      <c r="IW131" s="89"/>
      <c r="IX131" s="89"/>
      <c r="IY131" s="89"/>
      <c r="IZ131" s="89"/>
      <c r="JA131" s="89"/>
      <c r="JB131" s="89"/>
      <c r="JC131" s="89"/>
      <c r="JD131" s="89"/>
      <c r="JE131" s="89"/>
      <c r="JF131" s="89"/>
      <c r="JG131" s="89"/>
      <c r="JH131" s="89"/>
      <c r="JI131" s="89"/>
      <c r="JJ131" s="89"/>
      <c r="JK131" s="89"/>
      <c r="JL131" s="89"/>
      <c r="JM131" s="89"/>
      <c r="JN131" s="89"/>
      <c r="JO131" s="89"/>
      <c r="JP131" s="89"/>
      <c r="JQ131" s="89"/>
      <c r="JR131" s="89"/>
      <c r="JS131" s="89"/>
      <c r="JT131" s="89"/>
      <c r="JU131" s="89"/>
      <c r="JV131" s="89"/>
      <c r="JW131" s="89"/>
      <c r="JX131" s="89"/>
      <c r="JY131" s="89"/>
      <c r="JZ131" s="89"/>
      <c r="KA131" s="89"/>
      <c r="KB131" s="89"/>
      <c r="KC131" s="89"/>
      <c r="KD131" s="89"/>
      <c r="KE131" s="89"/>
      <c r="KF131" s="89"/>
      <c r="KG131" s="89"/>
      <c r="KH131" s="89"/>
      <c r="KI131" s="89"/>
      <c r="KJ131" s="89"/>
      <c r="KK131" s="89"/>
      <c r="KL131" s="89"/>
      <c r="KM131" s="89"/>
      <c r="KN131" s="89"/>
      <c r="KO131" s="89"/>
      <c r="KP131" s="89"/>
      <c r="KQ131" s="89"/>
      <c r="KR131" s="89"/>
      <c r="KS131" s="89"/>
      <c r="KT131" s="89"/>
      <c r="KU131" s="89"/>
      <c r="KV131" s="89"/>
      <c r="KW131" s="89"/>
      <c r="KX131" s="89"/>
      <c r="KY131" s="89"/>
      <c r="KZ131" s="89"/>
      <c r="LA131" s="89"/>
      <c r="LB131" s="89"/>
      <c r="LC131" s="89"/>
      <c r="LD131" s="89"/>
      <c r="LE131" s="89"/>
      <c r="LF131" s="89"/>
      <c r="LG131" s="89"/>
      <c r="LH131" s="89"/>
      <c r="LI131" s="89"/>
      <c r="LJ131" s="89"/>
      <c r="LK131" s="89"/>
      <c r="LL131" s="89"/>
      <c r="LM131" s="89"/>
      <c r="LN131" s="89"/>
      <c r="LO131" s="89"/>
      <c r="LP131" s="89"/>
      <c r="LQ131" s="89"/>
      <c r="LR131" s="89"/>
      <c r="LS131" s="89"/>
      <c r="LT131" s="89"/>
    </row>
    <row r="132" spans="1:332" s="29" customFormat="1" x14ac:dyDescent="0.35">
      <c r="A132" s="89"/>
      <c r="B132" s="90"/>
      <c r="C132" s="90"/>
      <c r="D132" s="91"/>
      <c r="E132" s="89"/>
      <c r="F132" s="89"/>
      <c r="G132" s="89"/>
      <c r="M132" s="85"/>
      <c r="N132" s="85"/>
      <c r="O132" s="91"/>
      <c r="P132" s="91"/>
      <c r="Q132" s="92"/>
      <c r="R132" s="92"/>
      <c r="S132" s="89"/>
      <c r="T132" s="89"/>
      <c r="U132" s="89"/>
      <c r="V132" s="89"/>
      <c r="Y132" s="89"/>
      <c r="AA132" s="89"/>
      <c r="AB132" s="89"/>
      <c r="AC132" s="89"/>
      <c r="AD132" s="89"/>
      <c r="AE132"/>
      <c r="AF132" s="89"/>
      <c r="AG132" s="89"/>
      <c r="AH132" s="89"/>
      <c r="AI132" s="89"/>
      <c r="AJ132" s="89"/>
      <c r="AK132" s="89"/>
      <c r="AL132" s="89"/>
      <c r="AM132" s="89"/>
      <c r="AN132" s="89"/>
      <c r="AO132" s="89"/>
      <c r="AP132" s="89"/>
      <c r="AQ132" s="89"/>
      <c r="AR132" s="89"/>
      <c r="AS132" s="89"/>
      <c r="AT132" s="89"/>
      <c r="AU132" s="89"/>
      <c r="AV132" s="89"/>
      <c r="AW132" s="89"/>
      <c r="AX132" s="89"/>
      <c r="AY132" s="89"/>
      <c r="AZ132" s="89"/>
      <c r="BA132" s="89"/>
      <c r="BB132" s="89"/>
      <c r="BC132" s="89"/>
      <c r="BD132" s="89"/>
      <c r="BE132" s="89"/>
      <c r="BF132" s="89"/>
      <c r="BG132" s="89"/>
      <c r="BH132" s="89"/>
      <c r="BI132" s="89"/>
      <c r="BJ132" s="89"/>
      <c r="BK132" s="89"/>
      <c r="BL132" s="89"/>
      <c r="BM132" s="89"/>
      <c r="BN132" s="89"/>
      <c r="BO132" s="89"/>
      <c r="BP132" s="89"/>
      <c r="BQ132" s="89"/>
      <c r="BR132" s="89"/>
      <c r="BS132" s="89"/>
      <c r="BT132" s="89"/>
      <c r="BU132" s="89"/>
      <c r="BV132" s="89"/>
      <c r="BW132" s="89"/>
      <c r="BX132" s="89"/>
      <c r="BY132" s="89"/>
      <c r="BZ132" s="89"/>
      <c r="CA132" s="89"/>
      <c r="CB132" s="89"/>
      <c r="CC132" s="89"/>
      <c r="CD132" s="89"/>
      <c r="CE132" s="89"/>
      <c r="CF132" s="89"/>
      <c r="CG132" s="89"/>
      <c r="CH132" s="89"/>
      <c r="CI132" s="89"/>
      <c r="CJ132" s="89"/>
      <c r="CK132" s="89"/>
      <c r="CL132" s="89"/>
      <c r="CM132" s="89"/>
      <c r="CN132" s="89"/>
      <c r="CO132" s="89"/>
      <c r="CP132" s="89"/>
      <c r="CQ132" s="89"/>
      <c r="CR132" s="89"/>
      <c r="CS132" s="89"/>
      <c r="CT132" s="89"/>
      <c r="CU132" s="89"/>
      <c r="CV132" s="89"/>
      <c r="CW132" s="89"/>
      <c r="CX132" s="89"/>
      <c r="CY132" s="89"/>
      <c r="CZ132" s="89"/>
      <c r="DA132" s="89"/>
      <c r="DB132" s="89"/>
      <c r="DC132" s="89"/>
      <c r="DD132" s="89"/>
      <c r="DE132" s="89"/>
      <c r="DF132" s="89"/>
      <c r="DG132" s="89"/>
      <c r="DH132" s="89"/>
      <c r="DI132" s="89"/>
      <c r="DJ132" s="89"/>
      <c r="DK132" s="89"/>
      <c r="DL132" s="89"/>
      <c r="DM132" s="89"/>
      <c r="DN132" s="89"/>
      <c r="DO132" s="89"/>
      <c r="DP132" s="89"/>
      <c r="DQ132" s="89"/>
      <c r="DR132" s="89"/>
      <c r="DS132" s="89"/>
      <c r="DT132" s="89"/>
      <c r="DU132" s="89"/>
      <c r="DV132" s="89"/>
      <c r="DW132" s="89"/>
      <c r="DX132" s="89"/>
      <c r="DY132" s="89"/>
      <c r="DZ132" s="89"/>
      <c r="EA132" s="89"/>
      <c r="EB132" s="89"/>
      <c r="EC132" s="89"/>
      <c r="ED132" s="89"/>
      <c r="EE132" s="89"/>
      <c r="EF132" s="89"/>
      <c r="EG132" s="89"/>
      <c r="EH132" s="89"/>
      <c r="EI132" s="89"/>
      <c r="EJ132" s="89"/>
      <c r="EK132" s="89"/>
      <c r="EL132" s="89"/>
      <c r="EM132" s="89"/>
      <c r="EN132" s="89"/>
      <c r="EO132" s="89"/>
      <c r="EP132" s="89"/>
      <c r="EQ132" s="89"/>
      <c r="ER132" s="89"/>
      <c r="ES132" s="89"/>
      <c r="ET132" s="89"/>
      <c r="EU132" s="89"/>
      <c r="EV132" s="89"/>
      <c r="EW132" s="89"/>
      <c r="EX132" s="89"/>
      <c r="EY132" s="89"/>
      <c r="EZ132" s="89"/>
      <c r="FA132" s="89"/>
      <c r="FB132" s="89"/>
      <c r="FC132" s="89"/>
      <c r="FD132" s="89"/>
      <c r="FE132" s="89"/>
      <c r="FF132" s="89"/>
      <c r="FG132" s="89"/>
      <c r="FH132" s="89"/>
      <c r="FI132" s="89"/>
      <c r="FJ132" s="89"/>
      <c r="FK132" s="89"/>
      <c r="FL132" s="89"/>
      <c r="FM132" s="89"/>
      <c r="FN132" s="89"/>
      <c r="FO132" s="89"/>
      <c r="FP132" s="89"/>
      <c r="FQ132" s="89"/>
      <c r="FR132" s="89"/>
      <c r="FS132" s="89"/>
      <c r="FT132" s="89"/>
      <c r="FU132" s="89"/>
      <c r="FV132" s="89"/>
      <c r="FW132" s="89"/>
      <c r="FX132" s="89"/>
      <c r="FY132" s="89"/>
      <c r="FZ132" s="89"/>
      <c r="GA132" s="89"/>
      <c r="GB132" s="89"/>
      <c r="GC132" s="89"/>
      <c r="GD132" s="89"/>
      <c r="GE132" s="89"/>
      <c r="GF132" s="89"/>
      <c r="GG132" s="89"/>
      <c r="GH132" s="89"/>
      <c r="GI132" s="89"/>
      <c r="GJ132" s="89"/>
      <c r="GK132" s="89"/>
      <c r="GL132" s="89"/>
      <c r="GM132" s="89"/>
      <c r="GN132" s="89"/>
      <c r="GO132" s="89"/>
      <c r="GP132" s="89"/>
      <c r="GQ132" s="89"/>
      <c r="GR132" s="89"/>
      <c r="GS132" s="89"/>
      <c r="GT132" s="89"/>
      <c r="GU132" s="89"/>
      <c r="GV132" s="89"/>
      <c r="GW132" s="89"/>
      <c r="GX132" s="89"/>
      <c r="GY132" s="89"/>
      <c r="GZ132" s="89"/>
      <c r="HA132" s="89"/>
      <c r="HB132" s="89"/>
      <c r="HC132" s="89"/>
      <c r="HD132" s="89"/>
      <c r="HE132" s="89"/>
      <c r="HF132" s="89"/>
      <c r="HG132" s="89"/>
      <c r="HH132" s="89"/>
      <c r="HI132" s="89"/>
      <c r="HJ132" s="89"/>
      <c r="HK132" s="89"/>
      <c r="HL132" s="89"/>
      <c r="HM132" s="89"/>
      <c r="HN132" s="89"/>
      <c r="HO132" s="89"/>
      <c r="HP132" s="89"/>
      <c r="HQ132" s="89"/>
      <c r="HR132" s="89"/>
      <c r="HS132" s="89"/>
      <c r="HT132" s="89"/>
      <c r="HU132" s="89"/>
      <c r="HV132" s="89"/>
      <c r="HW132" s="89"/>
      <c r="HX132" s="89"/>
      <c r="HY132" s="89"/>
      <c r="HZ132" s="89"/>
      <c r="IA132" s="89"/>
      <c r="IB132" s="89"/>
      <c r="IC132" s="89"/>
      <c r="ID132" s="89"/>
      <c r="IE132" s="89"/>
      <c r="IF132" s="89"/>
      <c r="IG132" s="89"/>
      <c r="IH132" s="89"/>
      <c r="II132" s="89"/>
      <c r="IJ132" s="89"/>
      <c r="IK132" s="89"/>
      <c r="IL132" s="89"/>
      <c r="IM132" s="89"/>
      <c r="IN132" s="89"/>
      <c r="IO132" s="89"/>
      <c r="IP132" s="89"/>
      <c r="IQ132" s="89"/>
      <c r="IR132" s="89"/>
      <c r="IS132" s="89"/>
      <c r="IT132" s="89"/>
      <c r="IU132" s="89"/>
      <c r="IV132" s="89"/>
      <c r="IW132" s="89"/>
      <c r="IX132" s="89"/>
      <c r="IY132" s="89"/>
      <c r="IZ132" s="89"/>
      <c r="JA132" s="89"/>
      <c r="JB132" s="89"/>
      <c r="JC132" s="89"/>
      <c r="JD132" s="89"/>
      <c r="JE132" s="89"/>
      <c r="JF132" s="89"/>
      <c r="JG132" s="89"/>
      <c r="JH132" s="89"/>
      <c r="JI132" s="89"/>
      <c r="JJ132" s="89"/>
      <c r="JK132" s="89"/>
      <c r="JL132" s="89"/>
      <c r="JM132" s="89"/>
      <c r="JN132" s="89"/>
      <c r="JO132" s="89"/>
      <c r="JP132" s="89"/>
      <c r="JQ132" s="89"/>
      <c r="JR132" s="89"/>
      <c r="JS132" s="89"/>
      <c r="JT132" s="89"/>
      <c r="JU132" s="89"/>
      <c r="JV132" s="89"/>
      <c r="JW132" s="89"/>
      <c r="JX132" s="89"/>
      <c r="JY132" s="89"/>
      <c r="JZ132" s="89"/>
      <c r="KA132" s="89"/>
      <c r="KB132" s="89"/>
      <c r="KC132" s="89"/>
      <c r="KD132" s="89"/>
      <c r="KE132" s="89"/>
      <c r="KF132" s="89"/>
      <c r="KG132" s="89"/>
      <c r="KH132" s="89"/>
      <c r="KI132" s="89"/>
      <c r="KJ132" s="89"/>
      <c r="KK132" s="89"/>
      <c r="KL132" s="89"/>
      <c r="KM132" s="89"/>
      <c r="KN132" s="89"/>
      <c r="KO132" s="89"/>
      <c r="KP132" s="89"/>
      <c r="KQ132" s="89"/>
      <c r="KR132" s="89"/>
      <c r="KS132" s="89"/>
      <c r="KT132" s="89"/>
      <c r="KU132" s="89"/>
      <c r="KV132" s="89"/>
      <c r="KW132" s="89"/>
      <c r="KX132" s="89"/>
      <c r="KY132" s="89"/>
      <c r="KZ132" s="89"/>
      <c r="LA132" s="89"/>
      <c r="LB132" s="89"/>
      <c r="LC132" s="89"/>
      <c r="LD132" s="89"/>
      <c r="LE132" s="89"/>
      <c r="LF132" s="89"/>
      <c r="LG132" s="89"/>
      <c r="LH132" s="89"/>
      <c r="LI132" s="89"/>
      <c r="LJ132" s="89"/>
      <c r="LK132" s="89"/>
      <c r="LL132" s="89"/>
      <c r="LM132" s="89"/>
      <c r="LN132" s="89"/>
      <c r="LO132" s="89"/>
      <c r="LP132" s="89"/>
      <c r="LQ132" s="89"/>
      <c r="LR132" s="89"/>
      <c r="LS132" s="89"/>
      <c r="LT132" s="89"/>
    </row>
    <row r="133" spans="1:332" s="29" customFormat="1" x14ac:dyDescent="0.35">
      <c r="A133" s="89"/>
      <c r="B133" s="90"/>
      <c r="C133" s="90"/>
      <c r="D133" s="91"/>
      <c r="E133" s="89"/>
      <c r="F133" s="89"/>
      <c r="G133" s="89"/>
      <c r="M133" s="85"/>
      <c r="N133" s="85"/>
      <c r="O133" s="91"/>
      <c r="P133" s="91"/>
      <c r="Q133" s="92"/>
      <c r="R133" s="92"/>
      <c r="S133" s="89"/>
      <c r="T133" s="89"/>
      <c r="U133" s="89"/>
      <c r="V133" s="89"/>
      <c r="Y133" s="89"/>
      <c r="AA133" s="89"/>
      <c r="AB133" s="89"/>
      <c r="AC133" s="89"/>
      <c r="AD133" s="89"/>
      <c r="AE133"/>
      <c r="AF133" s="89"/>
      <c r="AG133" s="89"/>
      <c r="AH133" s="89"/>
      <c r="AI133" s="89"/>
      <c r="AJ133" s="89"/>
      <c r="AK133" s="89"/>
      <c r="AL133" s="89"/>
      <c r="AM133" s="89"/>
      <c r="AN133" s="89"/>
      <c r="AO133" s="89"/>
      <c r="AP133" s="89"/>
      <c r="AQ133" s="89"/>
      <c r="AR133" s="89"/>
      <c r="AS133" s="89"/>
      <c r="AT133" s="89"/>
      <c r="AU133" s="89"/>
      <c r="AV133" s="89"/>
      <c r="AW133" s="89"/>
      <c r="AX133" s="89"/>
      <c r="AY133" s="89"/>
      <c r="AZ133" s="89"/>
      <c r="BA133" s="89"/>
      <c r="BB133" s="89"/>
      <c r="BC133" s="89"/>
      <c r="BD133" s="89"/>
      <c r="BE133" s="89"/>
      <c r="BF133" s="89"/>
      <c r="BG133" s="89"/>
      <c r="BH133" s="89"/>
      <c r="BI133" s="89"/>
      <c r="BJ133" s="89"/>
      <c r="BK133" s="89"/>
      <c r="BL133" s="89"/>
      <c r="BM133" s="89"/>
      <c r="BN133" s="89"/>
      <c r="BO133" s="89"/>
      <c r="BP133" s="89"/>
      <c r="BQ133" s="89"/>
      <c r="BR133" s="89"/>
      <c r="BS133" s="89"/>
      <c r="BT133" s="89"/>
      <c r="BU133" s="89"/>
      <c r="BV133" s="89"/>
      <c r="BW133" s="89"/>
      <c r="BX133" s="89"/>
      <c r="BY133" s="89"/>
      <c r="BZ133" s="89"/>
      <c r="CA133" s="89"/>
      <c r="CB133" s="89"/>
      <c r="CC133" s="89"/>
      <c r="CD133" s="89"/>
      <c r="CE133" s="89"/>
      <c r="CF133" s="89"/>
      <c r="CG133" s="89"/>
      <c r="CH133" s="89"/>
      <c r="CI133" s="89"/>
      <c r="CJ133" s="89"/>
      <c r="CK133" s="89"/>
      <c r="CL133" s="89"/>
      <c r="CM133" s="89"/>
      <c r="CN133" s="89"/>
      <c r="CO133" s="89"/>
      <c r="CP133" s="89"/>
      <c r="CQ133" s="89"/>
      <c r="CR133" s="89"/>
      <c r="CS133" s="89"/>
      <c r="CT133" s="89"/>
      <c r="CU133" s="89"/>
      <c r="CV133" s="89"/>
      <c r="CW133" s="89"/>
      <c r="CX133" s="89"/>
      <c r="CY133" s="89"/>
      <c r="CZ133" s="89"/>
      <c r="DA133" s="89"/>
      <c r="DB133" s="89"/>
      <c r="DC133" s="89"/>
      <c r="DD133" s="89"/>
      <c r="DE133" s="89"/>
      <c r="DF133" s="89"/>
      <c r="DG133" s="89"/>
      <c r="DH133" s="89"/>
      <c r="DI133" s="89"/>
      <c r="DJ133" s="89"/>
      <c r="DK133" s="89"/>
      <c r="DL133" s="89"/>
      <c r="DM133" s="89"/>
      <c r="DN133" s="89"/>
      <c r="DO133" s="89"/>
      <c r="DP133" s="89"/>
      <c r="DQ133" s="89"/>
      <c r="DR133" s="89"/>
      <c r="DS133" s="89"/>
      <c r="DT133" s="89"/>
      <c r="DU133" s="89"/>
      <c r="DV133" s="89"/>
      <c r="DW133" s="89"/>
      <c r="DX133" s="89"/>
      <c r="DY133" s="89"/>
      <c r="DZ133" s="89"/>
      <c r="EA133" s="89"/>
      <c r="EB133" s="89"/>
      <c r="EC133" s="89"/>
      <c r="ED133" s="89"/>
      <c r="EE133" s="89"/>
      <c r="EF133" s="89"/>
      <c r="EG133" s="89"/>
      <c r="EH133" s="89"/>
      <c r="EI133" s="89"/>
      <c r="EJ133" s="89"/>
      <c r="EK133" s="89"/>
      <c r="EL133" s="89"/>
      <c r="EM133" s="89"/>
      <c r="EN133" s="89"/>
      <c r="EO133" s="89"/>
      <c r="EP133" s="89"/>
      <c r="EQ133" s="89"/>
      <c r="ER133" s="89"/>
      <c r="ES133" s="89"/>
      <c r="ET133" s="89"/>
      <c r="EU133" s="89"/>
      <c r="EV133" s="89"/>
      <c r="EW133" s="89"/>
      <c r="EX133" s="89"/>
      <c r="EY133" s="89"/>
      <c r="EZ133" s="89"/>
      <c r="FA133" s="89"/>
      <c r="FB133" s="89"/>
      <c r="FC133" s="89"/>
      <c r="FD133" s="89"/>
      <c r="FE133" s="89"/>
      <c r="FF133" s="89"/>
      <c r="FG133" s="89"/>
      <c r="FH133" s="89"/>
      <c r="FI133" s="89"/>
      <c r="FJ133" s="89"/>
      <c r="FK133" s="89"/>
      <c r="FL133" s="89"/>
      <c r="FM133" s="89"/>
      <c r="FN133" s="89"/>
      <c r="FO133" s="89"/>
      <c r="FP133" s="89"/>
      <c r="FQ133" s="89"/>
      <c r="FR133" s="89"/>
      <c r="FS133" s="89"/>
      <c r="FT133" s="89"/>
      <c r="FU133" s="89"/>
      <c r="FV133" s="89"/>
      <c r="FW133" s="89"/>
      <c r="FX133" s="89"/>
      <c r="FY133" s="89"/>
      <c r="FZ133" s="89"/>
      <c r="GA133" s="89"/>
      <c r="GB133" s="89"/>
      <c r="GC133" s="89"/>
      <c r="GD133" s="89"/>
      <c r="GE133" s="89"/>
      <c r="GF133" s="89"/>
      <c r="GG133" s="89"/>
      <c r="GH133" s="89"/>
      <c r="GI133" s="89"/>
      <c r="GJ133" s="89"/>
      <c r="GK133" s="89"/>
      <c r="GL133" s="89"/>
      <c r="GM133" s="89"/>
      <c r="GN133" s="89"/>
      <c r="GO133" s="89"/>
      <c r="GP133" s="89"/>
      <c r="GQ133" s="89"/>
      <c r="GR133" s="89"/>
      <c r="GS133" s="89"/>
      <c r="GT133" s="89"/>
      <c r="GU133" s="89"/>
      <c r="GV133" s="89"/>
      <c r="GW133" s="89"/>
      <c r="GX133" s="89"/>
      <c r="GY133" s="89"/>
      <c r="GZ133" s="89"/>
      <c r="HA133" s="89"/>
      <c r="HB133" s="89"/>
      <c r="HC133" s="89"/>
      <c r="HD133" s="89"/>
      <c r="HE133" s="89"/>
      <c r="HF133" s="89"/>
      <c r="HG133" s="89"/>
      <c r="HH133" s="89"/>
      <c r="HI133" s="89"/>
      <c r="HJ133" s="89"/>
      <c r="HK133" s="89"/>
      <c r="HL133" s="89"/>
      <c r="HM133" s="89"/>
      <c r="HN133" s="89"/>
      <c r="HO133" s="89"/>
      <c r="HP133" s="89"/>
      <c r="HQ133" s="89"/>
      <c r="HR133" s="89"/>
      <c r="HS133" s="89"/>
      <c r="HT133" s="89"/>
      <c r="HU133" s="89"/>
      <c r="HV133" s="89"/>
      <c r="HW133" s="89"/>
      <c r="HX133" s="89"/>
      <c r="HY133" s="89"/>
      <c r="HZ133" s="89"/>
      <c r="IA133" s="89"/>
      <c r="IB133" s="89"/>
      <c r="IC133" s="89"/>
      <c r="ID133" s="89"/>
      <c r="IE133" s="89"/>
      <c r="IF133" s="89"/>
      <c r="IG133" s="89"/>
      <c r="IH133" s="89"/>
      <c r="II133" s="89"/>
      <c r="IJ133" s="89"/>
      <c r="IK133" s="89"/>
      <c r="IL133" s="89"/>
      <c r="IM133" s="89"/>
      <c r="IN133" s="89"/>
      <c r="IO133" s="89"/>
      <c r="IP133" s="89"/>
      <c r="IQ133" s="89"/>
      <c r="IR133" s="89"/>
      <c r="IS133" s="89"/>
      <c r="IT133" s="89"/>
      <c r="IU133" s="89"/>
      <c r="IV133" s="89"/>
      <c r="IW133" s="89"/>
      <c r="IX133" s="89"/>
      <c r="IY133" s="89"/>
      <c r="IZ133" s="89"/>
      <c r="JA133" s="89"/>
      <c r="JB133" s="89"/>
      <c r="JC133" s="89"/>
      <c r="JD133" s="89"/>
      <c r="JE133" s="89"/>
      <c r="JF133" s="89"/>
      <c r="JG133" s="89"/>
      <c r="JH133" s="89"/>
      <c r="JI133" s="89"/>
      <c r="JJ133" s="89"/>
      <c r="JK133" s="89"/>
      <c r="JL133" s="89"/>
      <c r="JM133" s="89"/>
      <c r="JN133" s="89"/>
      <c r="JO133" s="89"/>
      <c r="JP133" s="89"/>
      <c r="JQ133" s="89"/>
      <c r="JR133" s="89"/>
      <c r="JS133" s="89"/>
      <c r="JT133" s="89"/>
      <c r="JU133" s="89"/>
      <c r="JV133" s="89"/>
      <c r="JW133" s="89"/>
      <c r="JX133" s="89"/>
      <c r="JY133" s="89"/>
      <c r="JZ133" s="89"/>
      <c r="KA133" s="89"/>
      <c r="KB133" s="89"/>
      <c r="KC133" s="89"/>
      <c r="KD133" s="89"/>
      <c r="KE133" s="89"/>
      <c r="KF133" s="89"/>
      <c r="KG133" s="89"/>
      <c r="KH133" s="89"/>
      <c r="KI133" s="89"/>
      <c r="KJ133" s="89"/>
      <c r="KK133" s="89"/>
      <c r="KL133" s="89"/>
      <c r="KM133" s="89"/>
      <c r="KN133" s="89"/>
      <c r="KO133" s="89"/>
      <c r="KP133" s="89"/>
      <c r="KQ133" s="89"/>
      <c r="KR133" s="89"/>
      <c r="KS133" s="89"/>
      <c r="KT133" s="89"/>
      <c r="KU133" s="89"/>
      <c r="KV133" s="89"/>
      <c r="KW133" s="89"/>
      <c r="KX133" s="89"/>
      <c r="KY133" s="89"/>
      <c r="KZ133" s="89"/>
      <c r="LA133" s="89"/>
      <c r="LB133" s="89"/>
      <c r="LC133" s="89"/>
      <c r="LD133" s="89"/>
      <c r="LE133" s="89"/>
      <c r="LF133" s="89"/>
      <c r="LG133" s="89"/>
      <c r="LH133" s="89"/>
      <c r="LI133" s="89"/>
      <c r="LJ133" s="89"/>
      <c r="LK133" s="89"/>
      <c r="LL133" s="89"/>
      <c r="LM133" s="89"/>
      <c r="LN133" s="89"/>
      <c r="LO133" s="89"/>
      <c r="LP133" s="89"/>
      <c r="LQ133" s="89"/>
      <c r="LR133" s="89"/>
      <c r="LS133" s="89"/>
      <c r="LT133" s="89"/>
    </row>
    <row r="134" spans="1:332" s="29" customFormat="1" x14ac:dyDescent="0.35">
      <c r="A134" s="89"/>
      <c r="B134" s="90"/>
      <c r="C134" s="90"/>
      <c r="D134" s="91"/>
      <c r="E134" s="89"/>
      <c r="F134" s="89"/>
      <c r="G134" s="89"/>
      <c r="M134" s="85"/>
      <c r="N134" s="85"/>
      <c r="O134" s="91"/>
      <c r="P134" s="91"/>
      <c r="Q134" s="92"/>
      <c r="R134" s="92"/>
      <c r="S134" s="89"/>
      <c r="T134" s="89"/>
      <c r="U134" s="89"/>
      <c r="V134" s="89"/>
      <c r="Y134" s="89"/>
      <c r="AA134" s="89"/>
      <c r="AB134" s="89"/>
      <c r="AC134" s="89"/>
      <c r="AD134" s="89"/>
      <c r="AE134"/>
      <c r="AF134" s="89"/>
      <c r="AG134" s="89"/>
      <c r="AH134" s="89"/>
      <c r="AI134" s="89"/>
      <c r="AJ134" s="89"/>
      <c r="AK134" s="89"/>
      <c r="AL134" s="89"/>
      <c r="AM134" s="89"/>
      <c r="AN134" s="89"/>
      <c r="AO134" s="89"/>
      <c r="AP134" s="89"/>
      <c r="AQ134" s="89"/>
      <c r="AR134" s="89"/>
      <c r="AS134" s="89"/>
      <c r="AT134" s="89"/>
      <c r="AU134" s="89"/>
      <c r="AV134" s="89"/>
      <c r="AW134" s="89"/>
      <c r="AX134" s="89"/>
      <c r="AY134" s="89"/>
      <c r="AZ134" s="89"/>
      <c r="BA134" s="89"/>
      <c r="BB134" s="89"/>
      <c r="BC134" s="89"/>
      <c r="BD134" s="89"/>
      <c r="BE134" s="89"/>
      <c r="BF134" s="89"/>
      <c r="BG134" s="89"/>
      <c r="BH134" s="89"/>
      <c r="BI134" s="89"/>
      <c r="BJ134" s="89"/>
      <c r="BK134" s="89"/>
      <c r="BL134" s="89"/>
      <c r="BM134" s="89"/>
      <c r="BN134" s="89"/>
      <c r="BO134" s="89"/>
      <c r="BP134" s="89"/>
      <c r="BQ134" s="89"/>
      <c r="BR134" s="89"/>
      <c r="BS134" s="89"/>
      <c r="BT134" s="89"/>
      <c r="BU134" s="89"/>
      <c r="BV134" s="89"/>
      <c r="BW134" s="89"/>
      <c r="BX134" s="89"/>
      <c r="BY134" s="89"/>
      <c r="BZ134" s="89"/>
      <c r="CA134" s="89"/>
      <c r="CB134" s="89"/>
      <c r="CC134" s="89"/>
      <c r="CD134" s="89"/>
      <c r="CE134" s="89"/>
      <c r="CF134" s="89"/>
      <c r="CG134" s="89"/>
      <c r="CH134" s="89"/>
      <c r="CI134" s="89"/>
      <c r="CJ134" s="89"/>
      <c r="CK134" s="89"/>
      <c r="CL134" s="89"/>
      <c r="CM134" s="89"/>
      <c r="CN134" s="89"/>
      <c r="CO134" s="89"/>
      <c r="CP134" s="89"/>
      <c r="CQ134" s="89"/>
      <c r="CR134" s="89"/>
      <c r="CS134" s="89"/>
      <c r="CT134" s="89"/>
      <c r="CU134" s="89"/>
      <c r="CV134" s="89"/>
      <c r="CW134" s="89"/>
      <c r="CX134" s="89"/>
      <c r="CY134" s="89"/>
      <c r="CZ134" s="89"/>
      <c r="DA134" s="89"/>
      <c r="DB134" s="89"/>
      <c r="DC134" s="89"/>
      <c r="DD134" s="89"/>
      <c r="DE134" s="89"/>
      <c r="DF134" s="89"/>
      <c r="DG134" s="89"/>
      <c r="DH134" s="89"/>
      <c r="DI134" s="89"/>
      <c r="DJ134" s="89"/>
      <c r="DK134" s="89"/>
      <c r="DL134" s="89"/>
      <c r="DM134" s="89"/>
      <c r="DN134" s="89"/>
      <c r="DO134" s="89"/>
      <c r="DP134" s="89"/>
      <c r="DQ134" s="89"/>
      <c r="DR134" s="89"/>
      <c r="DS134" s="89"/>
      <c r="DT134" s="89"/>
      <c r="DU134" s="89"/>
      <c r="DV134" s="89"/>
      <c r="DW134" s="89"/>
      <c r="DX134" s="89"/>
      <c r="DY134" s="89"/>
      <c r="DZ134" s="89"/>
      <c r="EA134" s="89"/>
      <c r="EB134" s="89"/>
      <c r="EC134" s="89"/>
      <c r="ED134" s="89"/>
      <c r="EE134" s="89"/>
      <c r="EF134" s="89"/>
      <c r="EG134" s="89"/>
      <c r="EH134" s="89"/>
      <c r="EI134" s="89"/>
      <c r="EJ134" s="89"/>
      <c r="EK134" s="89"/>
      <c r="EL134" s="89"/>
      <c r="EM134" s="89"/>
      <c r="EN134" s="89"/>
      <c r="EO134" s="89"/>
      <c r="EP134" s="89"/>
      <c r="EQ134" s="89"/>
      <c r="ER134" s="89"/>
      <c r="ES134" s="89"/>
      <c r="ET134" s="89"/>
      <c r="EU134" s="89"/>
      <c r="EV134" s="89"/>
      <c r="EW134" s="89"/>
      <c r="EX134" s="89"/>
      <c r="EY134" s="89"/>
      <c r="EZ134" s="89"/>
      <c r="FA134" s="89"/>
      <c r="FB134" s="89"/>
      <c r="FC134" s="89"/>
      <c r="FD134" s="89"/>
      <c r="FE134" s="89"/>
      <c r="FF134" s="89"/>
      <c r="FG134" s="89"/>
      <c r="FH134" s="89"/>
      <c r="FI134" s="89"/>
      <c r="FJ134" s="89"/>
      <c r="FK134" s="89"/>
      <c r="FL134" s="89"/>
      <c r="FM134" s="89"/>
      <c r="FN134" s="89"/>
      <c r="FO134" s="89"/>
      <c r="FP134" s="89"/>
      <c r="FQ134" s="89"/>
      <c r="FR134" s="89"/>
      <c r="FS134" s="89"/>
      <c r="FT134" s="89"/>
      <c r="FU134" s="89"/>
      <c r="FV134" s="89"/>
      <c r="FW134" s="89"/>
      <c r="FX134" s="89"/>
      <c r="FY134" s="89"/>
      <c r="FZ134" s="89"/>
      <c r="GA134" s="89"/>
      <c r="GB134" s="89"/>
      <c r="GC134" s="89"/>
      <c r="GD134" s="89"/>
      <c r="GE134" s="89"/>
      <c r="GF134" s="89"/>
      <c r="GG134" s="89"/>
      <c r="GH134" s="89"/>
      <c r="GI134" s="89"/>
      <c r="GJ134" s="89"/>
      <c r="GK134" s="89"/>
      <c r="GL134" s="89"/>
      <c r="GM134" s="89"/>
      <c r="GN134" s="89"/>
      <c r="GO134" s="89"/>
      <c r="GP134" s="89"/>
      <c r="GQ134" s="89"/>
      <c r="GR134" s="89"/>
      <c r="GS134" s="89"/>
      <c r="GT134" s="89"/>
      <c r="GU134" s="89"/>
      <c r="GV134" s="89"/>
      <c r="GW134" s="89"/>
      <c r="GX134" s="89"/>
      <c r="GY134" s="89"/>
      <c r="GZ134" s="89"/>
      <c r="HA134" s="89"/>
      <c r="HB134" s="89"/>
      <c r="HC134" s="89"/>
      <c r="HD134" s="89"/>
      <c r="HE134" s="89"/>
      <c r="HF134" s="89"/>
      <c r="HG134" s="89"/>
      <c r="HH134" s="89"/>
      <c r="HI134" s="89"/>
      <c r="HJ134" s="89"/>
      <c r="HK134" s="89"/>
      <c r="HL134" s="89"/>
      <c r="HM134" s="89"/>
      <c r="HN134" s="89"/>
      <c r="HO134" s="89"/>
      <c r="HP134" s="89"/>
      <c r="HQ134" s="89"/>
      <c r="HR134" s="89"/>
      <c r="HS134" s="89"/>
      <c r="HT134" s="89"/>
      <c r="HU134" s="89"/>
      <c r="HV134" s="89"/>
      <c r="HW134" s="89"/>
      <c r="HX134" s="89"/>
      <c r="HY134" s="89"/>
      <c r="HZ134" s="89"/>
      <c r="IA134" s="89"/>
      <c r="IB134" s="89"/>
      <c r="IC134" s="89"/>
      <c r="ID134" s="89"/>
      <c r="IE134" s="89"/>
      <c r="IF134" s="89"/>
      <c r="IG134" s="89"/>
      <c r="IH134" s="89"/>
      <c r="II134" s="89"/>
      <c r="IJ134" s="89"/>
      <c r="IK134" s="89"/>
      <c r="IL134" s="89"/>
      <c r="IM134" s="89"/>
      <c r="IN134" s="89"/>
      <c r="IO134" s="89"/>
      <c r="IP134" s="89"/>
      <c r="IQ134" s="89"/>
      <c r="IR134" s="89"/>
      <c r="IS134" s="89"/>
      <c r="IT134" s="89"/>
      <c r="IU134" s="89"/>
      <c r="IV134" s="89"/>
      <c r="IW134" s="89"/>
      <c r="IX134" s="89"/>
      <c r="IY134" s="89"/>
      <c r="IZ134" s="89"/>
      <c r="JA134" s="89"/>
      <c r="JB134" s="89"/>
      <c r="JC134" s="89"/>
      <c r="JD134" s="89"/>
      <c r="JE134" s="89"/>
      <c r="JF134" s="89"/>
      <c r="JG134" s="89"/>
      <c r="JH134" s="89"/>
      <c r="JI134" s="89"/>
      <c r="JJ134" s="89"/>
      <c r="JK134" s="89"/>
      <c r="JL134" s="89"/>
      <c r="JM134" s="89"/>
      <c r="JN134" s="89"/>
      <c r="JO134" s="89"/>
      <c r="JP134" s="89"/>
      <c r="JQ134" s="89"/>
      <c r="JR134" s="89"/>
      <c r="JS134" s="89"/>
      <c r="JT134" s="89"/>
      <c r="JU134" s="89"/>
      <c r="JV134" s="89"/>
      <c r="JW134" s="89"/>
      <c r="JX134" s="89"/>
      <c r="JY134" s="89"/>
      <c r="JZ134" s="89"/>
      <c r="KA134" s="89"/>
      <c r="KB134" s="89"/>
      <c r="KC134" s="89"/>
      <c r="KD134" s="89"/>
      <c r="KE134" s="89"/>
      <c r="KF134" s="89"/>
      <c r="KG134" s="89"/>
      <c r="KH134" s="89"/>
      <c r="KI134" s="89"/>
      <c r="KJ134" s="89"/>
      <c r="KK134" s="89"/>
      <c r="KL134" s="89"/>
      <c r="KM134" s="89"/>
      <c r="KN134" s="89"/>
      <c r="KO134" s="89"/>
      <c r="KP134" s="89"/>
      <c r="KQ134" s="89"/>
      <c r="KR134" s="89"/>
      <c r="KS134" s="89"/>
      <c r="KT134" s="89"/>
      <c r="KU134" s="89"/>
      <c r="KV134" s="89"/>
      <c r="KW134" s="89"/>
      <c r="KX134" s="89"/>
      <c r="KY134" s="89"/>
      <c r="KZ134" s="89"/>
      <c r="LA134" s="89"/>
      <c r="LB134" s="89"/>
      <c r="LC134" s="89"/>
      <c r="LD134" s="89"/>
      <c r="LE134" s="89"/>
      <c r="LF134" s="89"/>
      <c r="LG134" s="89"/>
      <c r="LH134" s="89"/>
      <c r="LI134" s="89"/>
      <c r="LJ134" s="89"/>
      <c r="LK134" s="89"/>
      <c r="LL134" s="89"/>
      <c r="LM134" s="89"/>
      <c r="LN134" s="89"/>
      <c r="LO134" s="89"/>
      <c r="LP134" s="89"/>
      <c r="LQ134" s="89"/>
      <c r="LR134" s="89"/>
      <c r="LS134" s="89"/>
      <c r="LT134" s="89"/>
    </row>
    <row r="135" spans="1:332" s="29" customFormat="1" x14ac:dyDescent="0.35">
      <c r="A135" s="89"/>
      <c r="B135" s="90"/>
      <c r="C135" s="90"/>
      <c r="D135" s="91"/>
      <c r="E135" s="89"/>
      <c r="F135" s="89"/>
      <c r="G135" s="89"/>
      <c r="M135" s="85"/>
      <c r="N135" s="85"/>
      <c r="O135" s="91"/>
      <c r="P135" s="91"/>
      <c r="Q135" s="92"/>
      <c r="R135" s="92"/>
      <c r="S135" s="89"/>
      <c r="T135" s="89"/>
      <c r="U135" s="89"/>
      <c r="V135" s="89"/>
      <c r="Y135" s="89"/>
      <c r="AA135" s="89"/>
      <c r="AB135" s="89"/>
      <c r="AC135" s="89"/>
      <c r="AD135" s="89"/>
      <c r="AE135"/>
      <c r="AF135" s="89"/>
      <c r="AG135" s="89"/>
      <c r="AH135" s="89"/>
      <c r="AI135" s="89"/>
      <c r="AJ135" s="89"/>
      <c r="AK135" s="89"/>
      <c r="AL135" s="89"/>
      <c r="AM135" s="89"/>
      <c r="AN135" s="89"/>
      <c r="AO135" s="89"/>
      <c r="AP135" s="89"/>
      <c r="AQ135" s="89"/>
      <c r="AR135" s="89"/>
      <c r="AS135" s="89"/>
      <c r="AT135" s="89"/>
      <c r="AU135" s="89"/>
      <c r="AV135" s="89"/>
      <c r="AW135" s="89"/>
      <c r="AX135" s="89"/>
      <c r="AY135" s="89"/>
      <c r="AZ135" s="89"/>
      <c r="BA135" s="89"/>
      <c r="BB135" s="89"/>
      <c r="BC135" s="89"/>
      <c r="BD135" s="89"/>
      <c r="BE135" s="89"/>
      <c r="BF135" s="89"/>
      <c r="BG135" s="89"/>
      <c r="BH135" s="89"/>
      <c r="BI135" s="89"/>
      <c r="BJ135" s="89"/>
      <c r="BK135" s="89"/>
      <c r="BL135" s="89"/>
      <c r="BM135" s="89"/>
      <c r="BN135" s="89"/>
      <c r="BO135" s="89"/>
      <c r="BP135" s="89"/>
      <c r="BQ135" s="89"/>
      <c r="BR135" s="89"/>
      <c r="BS135" s="89"/>
      <c r="BT135" s="89"/>
      <c r="BU135" s="89"/>
      <c r="BV135" s="89"/>
      <c r="BW135" s="89"/>
      <c r="BX135" s="89"/>
      <c r="BY135" s="89"/>
      <c r="BZ135" s="89"/>
      <c r="CA135" s="89"/>
      <c r="CB135" s="89"/>
      <c r="CC135" s="89"/>
      <c r="CD135" s="89"/>
      <c r="CE135" s="89"/>
      <c r="CF135" s="89"/>
      <c r="CG135" s="89"/>
      <c r="CH135" s="89"/>
      <c r="CI135" s="89"/>
      <c r="CJ135" s="89"/>
      <c r="CK135" s="89"/>
      <c r="CL135" s="89"/>
      <c r="CM135" s="89"/>
      <c r="CN135" s="89"/>
      <c r="CO135" s="89"/>
      <c r="CP135" s="89"/>
      <c r="CQ135" s="89"/>
      <c r="CR135" s="89"/>
      <c r="CS135" s="89"/>
      <c r="CT135" s="89"/>
      <c r="CU135" s="89"/>
      <c r="CV135" s="89"/>
      <c r="CW135" s="89"/>
      <c r="CX135" s="89"/>
      <c r="CY135" s="89"/>
      <c r="CZ135" s="89"/>
      <c r="DA135" s="89"/>
      <c r="DB135" s="89"/>
      <c r="DC135" s="89"/>
      <c r="DD135" s="89"/>
      <c r="DE135" s="89"/>
      <c r="DF135" s="89"/>
      <c r="DG135" s="89"/>
      <c r="DH135" s="89"/>
      <c r="DI135" s="89"/>
      <c r="DJ135" s="89"/>
      <c r="DK135" s="89"/>
      <c r="DL135" s="89"/>
      <c r="DM135" s="89"/>
      <c r="DN135" s="89"/>
      <c r="DO135" s="89"/>
      <c r="DP135" s="89"/>
      <c r="DQ135" s="89"/>
      <c r="DR135" s="89"/>
      <c r="DS135" s="89"/>
      <c r="DT135" s="89"/>
      <c r="DU135" s="89"/>
      <c r="DV135" s="89"/>
      <c r="DW135" s="89"/>
      <c r="DX135" s="89"/>
      <c r="DY135" s="89"/>
      <c r="DZ135" s="89"/>
      <c r="EA135" s="89"/>
      <c r="EB135" s="89"/>
      <c r="EC135" s="89"/>
      <c r="ED135" s="89"/>
      <c r="EE135" s="89"/>
      <c r="EF135" s="89"/>
      <c r="EG135" s="89"/>
      <c r="EH135" s="89"/>
      <c r="EI135" s="89"/>
      <c r="EJ135" s="89"/>
      <c r="EK135" s="89"/>
      <c r="EL135" s="89"/>
      <c r="EM135" s="89"/>
      <c r="EN135" s="89"/>
      <c r="EO135" s="89"/>
      <c r="EP135" s="89"/>
      <c r="EQ135" s="89"/>
      <c r="ER135" s="89"/>
      <c r="ES135" s="89"/>
      <c r="ET135" s="89"/>
      <c r="EU135" s="89"/>
      <c r="EV135" s="89"/>
      <c r="EW135" s="89"/>
      <c r="EX135" s="89"/>
      <c r="EY135" s="89"/>
      <c r="EZ135" s="89"/>
      <c r="FA135" s="89"/>
      <c r="FB135" s="89"/>
      <c r="FC135" s="89"/>
      <c r="FD135" s="89"/>
      <c r="FE135" s="89"/>
      <c r="FF135" s="89"/>
      <c r="FG135" s="89"/>
      <c r="FH135" s="89"/>
      <c r="FI135" s="89"/>
      <c r="FJ135" s="89"/>
      <c r="FK135" s="89"/>
      <c r="FL135" s="89"/>
      <c r="FM135" s="89"/>
      <c r="FN135" s="89"/>
      <c r="FO135" s="89"/>
      <c r="FP135" s="89"/>
      <c r="FQ135" s="89"/>
      <c r="FR135" s="89"/>
      <c r="FS135" s="89"/>
      <c r="FT135" s="89"/>
      <c r="FU135" s="89"/>
      <c r="FV135" s="89"/>
      <c r="FW135" s="89"/>
      <c r="FX135" s="89"/>
      <c r="FY135" s="89"/>
      <c r="FZ135" s="89"/>
      <c r="GA135" s="89"/>
      <c r="GB135" s="89"/>
      <c r="GC135" s="89"/>
      <c r="GD135" s="89"/>
      <c r="GE135" s="89"/>
      <c r="GF135" s="89"/>
      <c r="GG135" s="89"/>
      <c r="GH135" s="89"/>
      <c r="GI135" s="89"/>
      <c r="GJ135" s="89"/>
      <c r="GK135" s="89"/>
      <c r="GL135" s="89"/>
      <c r="GM135" s="89"/>
      <c r="GN135" s="89"/>
      <c r="GO135" s="89"/>
      <c r="GP135" s="89"/>
      <c r="GQ135" s="89"/>
      <c r="GR135" s="89"/>
      <c r="GS135" s="89"/>
      <c r="GT135" s="89"/>
      <c r="GU135" s="89"/>
      <c r="GV135" s="89"/>
      <c r="GW135" s="89"/>
      <c r="GX135" s="89"/>
      <c r="GY135" s="89"/>
      <c r="GZ135" s="89"/>
      <c r="HA135" s="89"/>
      <c r="HB135" s="89"/>
      <c r="HC135" s="89"/>
      <c r="HD135" s="89"/>
      <c r="HE135" s="89"/>
      <c r="HF135" s="89"/>
      <c r="HG135" s="89"/>
      <c r="HH135" s="89"/>
      <c r="HI135" s="89"/>
      <c r="HJ135" s="89"/>
      <c r="HK135" s="89"/>
      <c r="HL135" s="89"/>
      <c r="HM135" s="89"/>
      <c r="HN135" s="89"/>
      <c r="HO135" s="89"/>
      <c r="HP135" s="89"/>
      <c r="HQ135" s="89"/>
      <c r="HR135" s="89"/>
      <c r="HS135" s="89"/>
      <c r="HT135" s="89"/>
      <c r="HU135" s="89"/>
      <c r="HV135" s="89"/>
      <c r="HW135" s="89"/>
      <c r="HX135" s="89"/>
      <c r="HY135" s="89"/>
      <c r="HZ135" s="89"/>
      <c r="IA135" s="89"/>
      <c r="IB135" s="89"/>
      <c r="IC135" s="89"/>
      <c r="ID135" s="89"/>
      <c r="IE135" s="89"/>
      <c r="IF135" s="89"/>
      <c r="IG135" s="89"/>
      <c r="IH135" s="89"/>
      <c r="II135" s="89"/>
      <c r="IJ135" s="89"/>
      <c r="IK135" s="89"/>
      <c r="IL135" s="89"/>
      <c r="IM135" s="89"/>
      <c r="IN135" s="89"/>
      <c r="IO135" s="89"/>
      <c r="IP135" s="89"/>
      <c r="IQ135" s="89"/>
      <c r="IR135" s="89"/>
      <c r="IS135" s="89"/>
      <c r="IT135" s="89"/>
      <c r="IU135" s="89"/>
      <c r="IV135" s="89"/>
      <c r="IW135" s="89"/>
      <c r="IX135" s="89"/>
      <c r="IY135" s="89"/>
      <c r="IZ135" s="89"/>
      <c r="JA135" s="89"/>
      <c r="JB135" s="89"/>
      <c r="JC135" s="89"/>
      <c r="JD135" s="89"/>
      <c r="JE135" s="89"/>
      <c r="JF135" s="89"/>
      <c r="JG135" s="89"/>
      <c r="JH135" s="89"/>
      <c r="JI135" s="89"/>
      <c r="JJ135" s="89"/>
      <c r="JK135" s="89"/>
      <c r="JL135" s="89"/>
      <c r="JM135" s="89"/>
      <c r="JN135" s="89"/>
      <c r="JO135" s="89"/>
      <c r="JP135" s="89"/>
      <c r="JQ135" s="89"/>
      <c r="JR135" s="89"/>
      <c r="JS135" s="89"/>
      <c r="JT135" s="89"/>
      <c r="JU135" s="89"/>
      <c r="JV135" s="89"/>
      <c r="JW135" s="89"/>
      <c r="JX135" s="89"/>
      <c r="JY135" s="89"/>
      <c r="JZ135" s="89"/>
      <c r="KA135" s="89"/>
      <c r="KB135" s="89"/>
      <c r="KC135" s="89"/>
      <c r="KD135" s="89"/>
      <c r="KE135" s="89"/>
      <c r="KF135" s="89"/>
      <c r="KG135" s="89"/>
      <c r="KH135" s="89"/>
      <c r="KI135" s="89"/>
      <c r="KJ135" s="89"/>
      <c r="KK135" s="89"/>
      <c r="KL135" s="89"/>
      <c r="KM135" s="89"/>
      <c r="KN135" s="89"/>
      <c r="KO135" s="89"/>
      <c r="KP135" s="89"/>
      <c r="KQ135" s="89"/>
      <c r="KR135" s="89"/>
      <c r="KS135" s="89"/>
      <c r="KT135" s="89"/>
      <c r="KU135" s="89"/>
      <c r="KV135" s="89"/>
      <c r="KW135" s="89"/>
      <c r="KX135" s="89"/>
      <c r="KY135" s="89"/>
      <c r="KZ135" s="89"/>
      <c r="LA135" s="89"/>
      <c r="LB135" s="89"/>
      <c r="LC135" s="89"/>
      <c r="LD135" s="89"/>
      <c r="LE135" s="89"/>
      <c r="LF135" s="89"/>
      <c r="LG135" s="89"/>
      <c r="LH135" s="89"/>
      <c r="LI135" s="89"/>
      <c r="LJ135" s="89"/>
      <c r="LK135" s="89"/>
      <c r="LL135" s="89"/>
      <c r="LM135" s="89"/>
      <c r="LN135" s="89"/>
      <c r="LO135" s="89"/>
      <c r="LP135" s="89"/>
      <c r="LQ135" s="89"/>
      <c r="LR135" s="89"/>
      <c r="LS135" s="89"/>
      <c r="LT135" s="89"/>
    </row>
    <row r="136" spans="1:332" s="29" customFormat="1" x14ac:dyDescent="0.35">
      <c r="A136" s="89"/>
      <c r="B136" s="90"/>
      <c r="C136" s="90"/>
      <c r="D136" s="91"/>
      <c r="E136" s="89"/>
      <c r="F136" s="89"/>
      <c r="G136" s="89"/>
      <c r="M136" s="85"/>
      <c r="N136" s="85"/>
      <c r="O136" s="91"/>
      <c r="P136" s="91"/>
      <c r="Q136" s="92"/>
      <c r="R136" s="92"/>
      <c r="S136" s="89"/>
      <c r="T136" s="89"/>
      <c r="U136" s="89"/>
      <c r="V136" s="89"/>
      <c r="Y136" s="89"/>
      <c r="AA136" s="89"/>
      <c r="AB136" s="89"/>
      <c r="AC136" s="89"/>
      <c r="AD136" s="89"/>
      <c r="AE136"/>
      <c r="AF136" s="89"/>
      <c r="AG136" s="89"/>
      <c r="AH136" s="89"/>
      <c r="AI136" s="89"/>
      <c r="AJ136" s="89"/>
      <c r="AK136" s="89"/>
      <c r="AL136" s="89"/>
      <c r="AM136" s="89"/>
      <c r="AN136" s="89"/>
      <c r="AO136" s="89"/>
      <c r="AP136" s="89"/>
      <c r="AQ136" s="89"/>
      <c r="AR136" s="89"/>
      <c r="AS136" s="89"/>
      <c r="AT136" s="89"/>
      <c r="AU136" s="89"/>
      <c r="AV136" s="89"/>
      <c r="AW136" s="89"/>
      <c r="AX136" s="89"/>
      <c r="AY136" s="89"/>
      <c r="AZ136" s="89"/>
      <c r="BA136" s="89"/>
      <c r="BB136" s="89"/>
      <c r="BC136" s="89"/>
      <c r="BD136" s="89"/>
      <c r="BE136" s="89"/>
      <c r="BF136" s="89"/>
      <c r="BG136" s="89"/>
      <c r="BH136" s="89"/>
      <c r="BI136" s="89"/>
      <c r="BJ136" s="89"/>
      <c r="BK136" s="89"/>
      <c r="BL136" s="89"/>
      <c r="BM136" s="89"/>
      <c r="BN136" s="89"/>
      <c r="BO136" s="89"/>
      <c r="BP136" s="89"/>
      <c r="BQ136" s="89"/>
      <c r="BR136" s="89"/>
      <c r="BS136" s="89"/>
      <c r="BT136" s="89"/>
      <c r="BU136" s="89"/>
      <c r="BV136" s="89"/>
      <c r="BW136" s="89"/>
      <c r="BX136" s="89"/>
      <c r="BY136" s="89"/>
      <c r="BZ136" s="89"/>
      <c r="CA136" s="89"/>
      <c r="CB136" s="89"/>
      <c r="CC136" s="89"/>
      <c r="CD136" s="89"/>
      <c r="CE136" s="89"/>
      <c r="CF136" s="89"/>
      <c r="CG136" s="89"/>
      <c r="CH136" s="89"/>
      <c r="CI136" s="89"/>
      <c r="CJ136" s="89"/>
      <c r="CK136" s="89"/>
      <c r="CL136" s="89"/>
      <c r="CM136" s="89"/>
      <c r="CN136" s="89"/>
      <c r="CO136" s="89"/>
      <c r="CP136" s="89"/>
      <c r="CQ136" s="89"/>
      <c r="CR136" s="89"/>
      <c r="CS136" s="89"/>
      <c r="CT136" s="89"/>
      <c r="CU136" s="89"/>
      <c r="CV136" s="89"/>
      <c r="CW136" s="89"/>
      <c r="CX136" s="89"/>
      <c r="CY136" s="89"/>
      <c r="CZ136" s="89"/>
      <c r="DA136" s="89"/>
      <c r="DB136" s="89"/>
      <c r="DC136" s="89"/>
      <c r="DD136" s="89"/>
      <c r="DE136" s="89"/>
      <c r="DF136" s="89"/>
      <c r="DG136" s="89"/>
      <c r="DH136" s="89"/>
      <c r="DI136" s="89"/>
      <c r="DJ136" s="89"/>
      <c r="DK136" s="89"/>
      <c r="DL136" s="89"/>
      <c r="DM136" s="89"/>
      <c r="DN136" s="89"/>
      <c r="DO136" s="89"/>
      <c r="DP136" s="89"/>
      <c r="DQ136" s="89"/>
      <c r="DR136" s="89"/>
      <c r="DS136" s="89"/>
      <c r="DT136" s="89"/>
      <c r="DU136" s="89"/>
      <c r="DV136" s="89"/>
      <c r="DW136" s="89"/>
      <c r="DX136" s="89"/>
      <c r="DY136" s="89"/>
      <c r="DZ136" s="89"/>
      <c r="EA136" s="89"/>
      <c r="EB136" s="89"/>
      <c r="EC136" s="89"/>
      <c r="ED136" s="89"/>
      <c r="EE136" s="89"/>
      <c r="EF136" s="89"/>
      <c r="EG136" s="89"/>
      <c r="EH136" s="89"/>
      <c r="EI136" s="89"/>
      <c r="EJ136" s="89"/>
      <c r="EK136" s="89"/>
      <c r="EL136" s="89"/>
      <c r="EM136" s="89"/>
      <c r="EN136" s="89"/>
      <c r="EO136" s="89"/>
      <c r="EP136" s="89"/>
      <c r="EQ136" s="89"/>
      <c r="ER136" s="89"/>
      <c r="ES136" s="89"/>
      <c r="ET136" s="89"/>
      <c r="EU136" s="89"/>
      <c r="EV136" s="89"/>
      <c r="EW136" s="89"/>
      <c r="EX136" s="89"/>
      <c r="EY136" s="89"/>
      <c r="EZ136" s="89"/>
      <c r="FA136" s="89"/>
      <c r="FB136" s="89"/>
      <c r="FC136" s="89"/>
      <c r="FD136" s="89"/>
      <c r="FE136" s="89"/>
      <c r="FF136" s="89"/>
      <c r="FG136" s="89"/>
      <c r="FH136" s="89"/>
      <c r="FI136" s="89"/>
      <c r="FJ136" s="89"/>
      <c r="FK136" s="89"/>
      <c r="FL136" s="89"/>
      <c r="FM136" s="89"/>
      <c r="FN136" s="89"/>
      <c r="FO136" s="89"/>
      <c r="FP136" s="89"/>
      <c r="FQ136" s="89"/>
      <c r="FR136" s="89"/>
      <c r="FS136" s="89"/>
      <c r="FT136" s="89"/>
      <c r="FU136" s="89"/>
      <c r="FV136" s="89"/>
      <c r="FW136" s="89"/>
      <c r="FX136" s="89"/>
      <c r="FY136" s="89"/>
      <c r="FZ136" s="89"/>
      <c r="GA136" s="89"/>
      <c r="GB136" s="89"/>
      <c r="GC136" s="89"/>
      <c r="GD136" s="89"/>
      <c r="GE136" s="89"/>
      <c r="GF136" s="89"/>
      <c r="GG136" s="89"/>
      <c r="GH136" s="89"/>
      <c r="GI136" s="89"/>
      <c r="GJ136" s="89"/>
      <c r="GK136" s="89"/>
      <c r="GL136" s="89"/>
      <c r="GM136" s="89"/>
      <c r="GN136" s="89"/>
      <c r="GO136" s="89"/>
      <c r="GP136" s="89"/>
      <c r="GQ136" s="89"/>
      <c r="GR136" s="89"/>
      <c r="GS136" s="89"/>
      <c r="GT136" s="89"/>
      <c r="GU136" s="89"/>
      <c r="GV136" s="89"/>
      <c r="GW136" s="89"/>
      <c r="GX136" s="89"/>
      <c r="GY136" s="89"/>
      <c r="GZ136" s="89"/>
      <c r="HA136" s="89"/>
      <c r="HB136" s="89"/>
      <c r="HC136" s="89"/>
      <c r="HD136" s="89"/>
      <c r="HE136" s="89"/>
      <c r="HF136" s="89"/>
      <c r="HG136" s="89"/>
      <c r="HH136" s="89"/>
      <c r="HI136" s="89"/>
      <c r="HJ136" s="89"/>
      <c r="HK136" s="89"/>
      <c r="HL136" s="89"/>
      <c r="HM136" s="89"/>
      <c r="HN136" s="89"/>
      <c r="HO136" s="89"/>
      <c r="HP136" s="89"/>
      <c r="HQ136" s="89"/>
      <c r="HR136" s="89"/>
      <c r="HS136" s="89"/>
      <c r="HT136" s="89"/>
      <c r="HU136" s="89"/>
      <c r="HV136" s="89"/>
      <c r="HW136" s="89"/>
      <c r="HX136" s="89"/>
      <c r="HY136" s="89"/>
      <c r="HZ136" s="89"/>
      <c r="IA136" s="89"/>
      <c r="IB136" s="89"/>
      <c r="IC136" s="89"/>
      <c r="ID136" s="89"/>
      <c r="IE136" s="89"/>
      <c r="IF136" s="89"/>
      <c r="IG136" s="89"/>
      <c r="IH136" s="89"/>
      <c r="II136" s="89"/>
      <c r="IJ136" s="89"/>
      <c r="IK136" s="89"/>
      <c r="IL136" s="89"/>
      <c r="IM136" s="89"/>
      <c r="IN136" s="89"/>
      <c r="IO136" s="89"/>
      <c r="IP136" s="89"/>
      <c r="IQ136" s="89"/>
      <c r="IR136" s="89"/>
      <c r="IS136" s="89"/>
      <c r="IT136" s="89"/>
      <c r="IU136" s="89"/>
      <c r="IV136" s="89"/>
      <c r="IW136" s="89"/>
      <c r="IX136" s="89"/>
      <c r="IY136" s="89"/>
      <c r="IZ136" s="89"/>
      <c r="JA136" s="89"/>
      <c r="JB136" s="89"/>
      <c r="JC136" s="89"/>
      <c r="JD136" s="89"/>
      <c r="JE136" s="89"/>
      <c r="JF136" s="89"/>
      <c r="JG136" s="89"/>
      <c r="JH136" s="89"/>
      <c r="JI136" s="89"/>
      <c r="JJ136" s="89"/>
      <c r="JK136" s="89"/>
      <c r="JL136" s="89"/>
      <c r="JM136" s="89"/>
      <c r="JN136" s="89"/>
      <c r="JO136" s="89"/>
      <c r="JP136" s="89"/>
      <c r="JQ136" s="89"/>
      <c r="JR136" s="89"/>
      <c r="JS136" s="89"/>
      <c r="JT136" s="89"/>
      <c r="JU136" s="89"/>
      <c r="JV136" s="89"/>
      <c r="JW136" s="89"/>
      <c r="JX136" s="89"/>
      <c r="JY136" s="89"/>
      <c r="JZ136" s="89"/>
      <c r="KA136" s="89"/>
      <c r="KB136" s="89"/>
      <c r="KC136" s="89"/>
      <c r="KD136" s="89"/>
      <c r="KE136" s="89"/>
      <c r="KF136" s="89"/>
      <c r="KG136" s="89"/>
      <c r="KH136" s="89"/>
      <c r="KI136" s="89"/>
      <c r="KJ136" s="89"/>
      <c r="KK136" s="89"/>
      <c r="KL136" s="89"/>
      <c r="KM136" s="89"/>
      <c r="KN136" s="89"/>
      <c r="KO136" s="89"/>
      <c r="KP136" s="89"/>
      <c r="KQ136" s="89"/>
      <c r="KR136" s="89"/>
      <c r="KS136" s="89"/>
      <c r="KT136" s="89"/>
      <c r="KU136" s="89"/>
      <c r="KV136" s="89"/>
      <c r="KW136" s="89"/>
      <c r="KX136" s="89"/>
      <c r="KY136" s="89"/>
      <c r="KZ136" s="89"/>
      <c r="LA136" s="89"/>
      <c r="LB136" s="89"/>
      <c r="LC136" s="89"/>
      <c r="LD136" s="89"/>
      <c r="LE136" s="89"/>
      <c r="LF136" s="89"/>
      <c r="LG136" s="89"/>
      <c r="LH136" s="89"/>
      <c r="LI136" s="89"/>
      <c r="LJ136" s="89"/>
      <c r="LK136" s="89"/>
      <c r="LL136" s="89"/>
      <c r="LM136" s="89"/>
      <c r="LN136" s="89"/>
      <c r="LO136" s="89"/>
      <c r="LP136" s="89"/>
      <c r="LQ136" s="89"/>
      <c r="LR136" s="89"/>
      <c r="LS136" s="89"/>
      <c r="LT136" s="89"/>
    </row>
    <row r="137" spans="1:332" s="29" customFormat="1" x14ac:dyDescent="0.35">
      <c r="A137" s="89"/>
      <c r="B137" s="90"/>
      <c r="C137" s="90"/>
      <c r="D137" s="91"/>
      <c r="E137" s="89"/>
      <c r="F137" s="89"/>
      <c r="G137" s="89"/>
      <c r="M137" s="85"/>
      <c r="N137" s="85"/>
      <c r="O137" s="91"/>
      <c r="P137" s="91"/>
      <c r="Q137" s="92"/>
      <c r="R137" s="92"/>
      <c r="S137" s="89"/>
      <c r="T137" s="89"/>
      <c r="U137" s="89"/>
      <c r="V137" s="89"/>
      <c r="Y137" s="89"/>
      <c r="AA137" s="89"/>
      <c r="AB137" s="89"/>
      <c r="AC137" s="89"/>
      <c r="AD137" s="89"/>
      <c r="AE137"/>
      <c r="AF137" s="89"/>
      <c r="AG137" s="89"/>
      <c r="AH137" s="89"/>
      <c r="AI137" s="89"/>
      <c r="AJ137" s="89"/>
      <c r="AK137" s="89"/>
      <c r="AL137" s="89"/>
      <c r="AM137" s="89"/>
      <c r="AN137" s="89"/>
      <c r="AO137" s="89"/>
      <c r="AP137" s="89"/>
      <c r="AQ137" s="89"/>
      <c r="AR137" s="89"/>
      <c r="AS137" s="89"/>
      <c r="AT137" s="89"/>
      <c r="AU137" s="89"/>
      <c r="AV137" s="89"/>
      <c r="AW137" s="89"/>
      <c r="AX137" s="89"/>
      <c r="AY137" s="89"/>
      <c r="AZ137" s="89"/>
      <c r="BA137" s="89"/>
      <c r="BB137" s="89"/>
      <c r="BC137" s="89"/>
      <c r="BD137" s="89"/>
      <c r="BE137" s="89"/>
      <c r="BF137" s="89"/>
      <c r="BG137" s="89"/>
      <c r="BH137" s="89"/>
      <c r="BI137" s="89"/>
      <c r="BJ137" s="89"/>
      <c r="BK137" s="89"/>
      <c r="BL137" s="89"/>
      <c r="BM137" s="89"/>
      <c r="BN137" s="89"/>
      <c r="BO137" s="89"/>
      <c r="BP137" s="89"/>
      <c r="BQ137" s="89"/>
      <c r="BR137" s="89"/>
      <c r="BS137" s="89"/>
      <c r="BT137" s="89"/>
      <c r="BU137" s="89"/>
      <c r="BV137" s="89"/>
      <c r="BW137" s="89"/>
      <c r="BX137" s="89"/>
      <c r="BY137" s="89"/>
      <c r="BZ137" s="89"/>
      <c r="CA137" s="89"/>
      <c r="CB137" s="89"/>
      <c r="CC137" s="89"/>
      <c r="CD137" s="89"/>
      <c r="CE137" s="89"/>
      <c r="CF137" s="89"/>
      <c r="CG137" s="89"/>
      <c r="CH137" s="89"/>
      <c r="CI137" s="89"/>
      <c r="CJ137" s="89"/>
      <c r="CK137" s="89"/>
      <c r="CL137" s="89"/>
      <c r="CM137" s="89"/>
      <c r="CN137" s="89"/>
      <c r="CO137" s="89"/>
      <c r="CP137" s="89"/>
      <c r="CQ137" s="89"/>
      <c r="CR137" s="89"/>
      <c r="CS137" s="89"/>
      <c r="CT137" s="89"/>
      <c r="CU137" s="89"/>
      <c r="CV137" s="89"/>
      <c r="CW137" s="89"/>
      <c r="CX137" s="89"/>
      <c r="CY137" s="89"/>
      <c r="CZ137" s="89"/>
      <c r="DA137" s="89"/>
      <c r="DB137" s="89"/>
      <c r="DC137" s="89"/>
      <c r="DD137" s="89"/>
      <c r="DE137" s="89"/>
      <c r="DF137" s="89"/>
      <c r="DG137" s="89"/>
      <c r="DH137" s="89"/>
      <c r="DI137" s="89"/>
      <c r="DJ137" s="89"/>
      <c r="DK137" s="89"/>
      <c r="DL137" s="89"/>
      <c r="DM137" s="89"/>
      <c r="DN137" s="89"/>
      <c r="DO137" s="89"/>
      <c r="DP137" s="89"/>
      <c r="DQ137" s="89"/>
      <c r="DR137" s="89"/>
      <c r="DS137" s="89"/>
      <c r="DT137" s="89"/>
      <c r="DU137" s="89"/>
      <c r="DV137" s="89"/>
      <c r="DW137" s="89"/>
      <c r="DX137" s="89"/>
      <c r="DY137" s="89"/>
      <c r="DZ137" s="89"/>
      <c r="EA137" s="89"/>
      <c r="EB137" s="89"/>
      <c r="EC137" s="89"/>
      <c r="ED137" s="89"/>
      <c r="EE137" s="89"/>
      <c r="EF137" s="89"/>
      <c r="EG137" s="89"/>
      <c r="EH137" s="89"/>
      <c r="EI137" s="89"/>
      <c r="EJ137" s="89"/>
      <c r="EK137" s="89"/>
      <c r="EL137" s="89"/>
      <c r="EM137" s="89"/>
      <c r="EN137" s="89"/>
      <c r="EO137" s="89"/>
      <c r="EP137" s="89"/>
      <c r="EQ137" s="89"/>
      <c r="ER137" s="89"/>
      <c r="ES137" s="89"/>
      <c r="ET137" s="89"/>
      <c r="EU137" s="89"/>
      <c r="EV137" s="89"/>
      <c r="EW137" s="89"/>
      <c r="EX137" s="89"/>
      <c r="EY137" s="89"/>
      <c r="EZ137" s="89"/>
      <c r="FA137" s="89"/>
      <c r="FB137" s="89"/>
      <c r="FC137" s="89"/>
      <c r="FD137" s="89"/>
      <c r="FE137" s="89"/>
      <c r="FF137" s="89"/>
      <c r="FG137" s="89"/>
      <c r="FH137" s="89"/>
      <c r="FI137" s="89"/>
      <c r="FJ137" s="89"/>
      <c r="FK137" s="89"/>
      <c r="FL137" s="89"/>
      <c r="FM137" s="89"/>
      <c r="FN137" s="89"/>
      <c r="FO137" s="89"/>
      <c r="FP137" s="89"/>
      <c r="FQ137" s="89"/>
      <c r="FR137" s="89"/>
      <c r="FS137" s="89"/>
      <c r="FT137" s="89"/>
      <c r="FU137" s="89"/>
      <c r="FV137" s="89"/>
      <c r="FW137" s="89"/>
      <c r="FX137" s="89"/>
      <c r="FY137" s="89"/>
      <c r="FZ137" s="89"/>
      <c r="GA137" s="89"/>
      <c r="GB137" s="89"/>
      <c r="GC137" s="89"/>
      <c r="GD137" s="89"/>
      <c r="GE137" s="89"/>
      <c r="GF137" s="89"/>
      <c r="GG137" s="89"/>
      <c r="GH137" s="89"/>
      <c r="GI137" s="89"/>
      <c r="GJ137" s="89"/>
      <c r="GK137" s="89"/>
      <c r="GL137" s="89"/>
      <c r="GM137" s="89"/>
      <c r="GN137" s="89"/>
      <c r="GO137" s="89"/>
      <c r="GP137" s="89"/>
      <c r="GQ137" s="89"/>
      <c r="GR137" s="89"/>
      <c r="GS137" s="89"/>
      <c r="GT137" s="89"/>
      <c r="GU137" s="89"/>
      <c r="GV137" s="89"/>
      <c r="GW137" s="89"/>
      <c r="GX137" s="89"/>
      <c r="GY137" s="89"/>
      <c r="GZ137" s="89"/>
      <c r="HA137" s="89"/>
      <c r="HB137" s="89"/>
      <c r="HC137" s="89"/>
      <c r="HD137" s="89"/>
      <c r="HE137" s="89"/>
      <c r="HF137" s="89"/>
      <c r="HG137" s="89"/>
      <c r="HH137" s="89"/>
      <c r="HI137" s="89"/>
      <c r="HJ137" s="89"/>
      <c r="HK137" s="89"/>
      <c r="HL137" s="89"/>
      <c r="HM137" s="89"/>
      <c r="HN137" s="89"/>
      <c r="HO137" s="89"/>
      <c r="HP137" s="89"/>
      <c r="HQ137" s="89"/>
      <c r="HR137" s="89"/>
      <c r="HS137" s="89"/>
      <c r="HT137" s="89"/>
      <c r="HU137" s="89"/>
      <c r="HV137" s="89"/>
      <c r="HW137" s="89"/>
      <c r="HX137" s="89"/>
      <c r="HY137" s="89"/>
      <c r="HZ137" s="89"/>
      <c r="IA137" s="89"/>
      <c r="IB137" s="89"/>
      <c r="IC137" s="89"/>
      <c r="ID137" s="89"/>
      <c r="IE137" s="89"/>
      <c r="IF137" s="89"/>
      <c r="IG137" s="89"/>
      <c r="IH137" s="89"/>
      <c r="II137" s="89"/>
      <c r="IJ137" s="89"/>
      <c r="IK137" s="89"/>
      <c r="IL137" s="89"/>
      <c r="IM137" s="89"/>
      <c r="IN137" s="89"/>
      <c r="IO137" s="89"/>
      <c r="IP137" s="89"/>
      <c r="IQ137" s="89"/>
      <c r="IR137" s="89"/>
      <c r="IS137" s="89"/>
      <c r="IT137" s="89"/>
      <c r="IU137" s="89"/>
      <c r="IV137" s="89"/>
      <c r="IW137" s="89"/>
      <c r="IX137" s="89"/>
      <c r="IY137" s="89"/>
      <c r="IZ137" s="89"/>
      <c r="JA137" s="89"/>
      <c r="JB137" s="89"/>
      <c r="JC137" s="89"/>
      <c r="JD137" s="89"/>
      <c r="JE137" s="89"/>
      <c r="JF137" s="89"/>
      <c r="JG137" s="89"/>
      <c r="JH137" s="89"/>
      <c r="JI137" s="89"/>
      <c r="JJ137" s="89"/>
      <c r="JK137" s="89"/>
      <c r="JL137" s="89"/>
      <c r="JM137" s="89"/>
      <c r="JN137" s="89"/>
      <c r="JO137" s="89"/>
      <c r="JP137" s="89"/>
      <c r="JQ137" s="89"/>
      <c r="JR137" s="89"/>
      <c r="JS137" s="89"/>
      <c r="JT137" s="89"/>
      <c r="JU137" s="89"/>
      <c r="JV137" s="89"/>
      <c r="JW137" s="89"/>
      <c r="JX137" s="89"/>
      <c r="JY137" s="89"/>
      <c r="JZ137" s="89"/>
      <c r="KA137" s="89"/>
      <c r="KB137" s="89"/>
      <c r="KC137" s="89"/>
      <c r="KD137" s="89"/>
      <c r="KE137" s="89"/>
      <c r="KF137" s="89"/>
      <c r="KG137" s="89"/>
      <c r="KH137" s="89"/>
      <c r="KI137" s="89"/>
      <c r="KJ137" s="89"/>
      <c r="KK137" s="89"/>
      <c r="KL137" s="89"/>
      <c r="KM137" s="89"/>
      <c r="KN137" s="89"/>
      <c r="KO137" s="89"/>
      <c r="KP137" s="89"/>
      <c r="KQ137" s="89"/>
      <c r="KR137" s="89"/>
      <c r="KS137" s="89"/>
      <c r="KT137" s="89"/>
      <c r="KU137" s="89"/>
      <c r="KV137" s="89"/>
      <c r="KW137" s="89"/>
      <c r="KX137" s="89"/>
      <c r="KY137" s="89"/>
      <c r="KZ137" s="89"/>
      <c r="LA137" s="89"/>
      <c r="LB137" s="89"/>
      <c r="LC137" s="89"/>
      <c r="LD137" s="89"/>
      <c r="LE137" s="89"/>
      <c r="LF137" s="89"/>
      <c r="LG137" s="89"/>
      <c r="LH137" s="89"/>
      <c r="LI137" s="89"/>
      <c r="LJ137" s="89"/>
      <c r="LK137" s="89"/>
      <c r="LL137" s="89"/>
      <c r="LM137" s="89"/>
      <c r="LN137" s="89"/>
      <c r="LO137" s="89"/>
      <c r="LP137" s="89"/>
      <c r="LQ137" s="89"/>
      <c r="LR137" s="89"/>
      <c r="LS137" s="89"/>
      <c r="LT137" s="89"/>
    </row>
    <row r="138" spans="1:332" s="29" customFormat="1" x14ac:dyDescent="0.35">
      <c r="A138" s="89"/>
      <c r="B138" s="90"/>
      <c r="C138" s="90"/>
      <c r="D138" s="91"/>
      <c r="E138" s="89"/>
      <c r="F138" s="89"/>
      <c r="G138" s="89"/>
      <c r="M138" s="85"/>
      <c r="N138" s="85"/>
      <c r="O138" s="91"/>
      <c r="P138" s="91"/>
      <c r="Q138" s="92"/>
      <c r="R138" s="92"/>
      <c r="S138" s="89"/>
      <c r="T138" s="89"/>
      <c r="U138" s="89"/>
      <c r="V138" s="89"/>
      <c r="Y138" s="89"/>
      <c r="AA138" s="89"/>
      <c r="AB138" s="89"/>
      <c r="AC138" s="89"/>
      <c r="AD138" s="89"/>
      <c r="AE138"/>
      <c r="AF138" s="89"/>
      <c r="AG138" s="89"/>
      <c r="AH138" s="89"/>
      <c r="AI138" s="89"/>
      <c r="AJ138" s="89"/>
      <c r="AK138" s="89"/>
      <c r="AL138" s="89"/>
      <c r="AM138" s="89"/>
      <c r="AN138" s="89"/>
      <c r="AO138" s="89"/>
      <c r="AP138" s="89"/>
      <c r="AQ138" s="89"/>
      <c r="AR138" s="89"/>
      <c r="AS138" s="89"/>
      <c r="AT138" s="89"/>
      <c r="AU138" s="89"/>
      <c r="AV138" s="89"/>
      <c r="AW138" s="89"/>
      <c r="AX138" s="89"/>
      <c r="AY138" s="89"/>
      <c r="AZ138" s="89"/>
      <c r="BA138" s="89"/>
      <c r="BB138" s="89"/>
      <c r="BC138" s="89"/>
      <c r="BD138" s="89"/>
      <c r="BE138" s="89"/>
      <c r="BF138" s="89"/>
      <c r="BG138" s="89"/>
      <c r="BH138" s="89"/>
      <c r="BI138" s="89"/>
      <c r="BJ138" s="89"/>
      <c r="BK138" s="89"/>
      <c r="BL138" s="89"/>
      <c r="BM138" s="89"/>
      <c r="BN138" s="89"/>
      <c r="BO138" s="89"/>
      <c r="BP138" s="89"/>
      <c r="BQ138" s="89"/>
      <c r="BR138" s="89"/>
      <c r="BS138" s="89"/>
      <c r="BT138" s="89"/>
      <c r="BU138" s="89"/>
      <c r="BV138" s="89"/>
      <c r="BW138" s="89"/>
      <c r="BX138" s="89"/>
      <c r="BY138" s="89"/>
      <c r="BZ138" s="89"/>
      <c r="CA138" s="89"/>
      <c r="CB138" s="89"/>
      <c r="CC138" s="89"/>
      <c r="CD138" s="89"/>
      <c r="CE138" s="89"/>
      <c r="CF138" s="89"/>
      <c r="CG138" s="89"/>
      <c r="CH138" s="89"/>
      <c r="CI138" s="89"/>
      <c r="CJ138" s="89"/>
      <c r="CK138" s="89"/>
      <c r="CL138" s="89"/>
      <c r="CM138" s="89"/>
      <c r="CN138" s="89"/>
      <c r="CO138" s="89"/>
      <c r="CP138" s="89"/>
      <c r="CQ138" s="89"/>
      <c r="CR138" s="89"/>
      <c r="CS138" s="89"/>
      <c r="CT138" s="89"/>
      <c r="CU138" s="89"/>
      <c r="CV138" s="89"/>
      <c r="CW138" s="89"/>
      <c r="CX138" s="89"/>
      <c r="CY138" s="89"/>
      <c r="CZ138" s="89"/>
      <c r="DA138" s="89"/>
      <c r="DB138" s="89"/>
      <c r="DC138" s="89"/>
      <c r="DD138" s="89"/>
      <c r="DE138" s="89"/>
      <c r="DF138" s="89"/>
      <c r="DG138" s="89"/>
      <c r="DH138" s="89"/>
      <c r="DI138" s="89"/>
      <c r="DJ138" s="89"/>
      <c r="DK138" s="89"/>
      <c r="DL138" s="89"/>
      <c r="DM138" s="89"/>
      <c r="DN138" s="89"/>
      <c r="DO138" s="89"/>
      <c r="DP138" s="89"/>
      <c r="DQ138" s="89"/>
      <c r="DR138" s="89"/>
      <c r="DS138" s="89"/>
      <c r="DT138" s="89"/>
      <c r="DU138" s="89"/>
      <c r="DV138" s="89"/>
      <c r="DW138" s="89"/>
      <c r="DX138" s="89"/>
      <c r="DY138" s="89"/>
      <c r="DZ138" s="89"/>
      <c r="EA138" s="89"/>
      <c r="EB138" s="89"/>
      <c r="EC138" s="89"/>
      <c r="ED138" s="89"/>
      <c r="EE138" s="89"/>
      <c r="EF138" s="89"/>
      <c r="EG138" s="89"/>
      <c r="EH138" s="89"/>
      <c r="EI138" s="89"/>
      <c r="EJ138" s="89"/>
      <c r="EK138" s="89"/>
      <c r="EL138" s="89"/>
      <c r="EM138" s="89"/>
      <c r="EN138" s="89"/>
      <c r="EO138" s="89"/>
      <c r="EP138" s="89"/>
      <c r="EQ138" s="89"/>
      <c r="ER138" s="89"/>
      <c r="ES138" s="89"/>
      <c r="ET138" s="89"/>
      <c r="EU138" s="89"/>
      <c r="EV138" s="89"/>
      <c r="EW138" s="89"/>
      <c r="EX138" s="89"/>
      <c r="EY138" s="89"/>
      <c r="EZ138" s="89"/>
      <c r="FA138" s="89"/>
      <c r="FB138" s="89"/>
      <c r="FC138" s="89"/>
      <c r="FD138" s="89"/>
      <c r="FE138" s="89"/>
      <c r="FF138" s="89"/>
      <c r="FG138" s="89"/>
      <c r="FH138" s="89"/>
      <c r="FI138" s="89"/>
      <c r="FJ138" s="89"/>
      <c r="FK138" s="89"/>
      <c r="FL138" s="89"/>
      <c r="FM138" s="89"/>
      <c r="FN138" s="89"/>
      <c r="FO138" s="89"/>
      <c r="FP138" s="89"/>
      <c r="FQ138" s="89"/>
      <c r="FR138" s="89"/>
      <c r="FS138" s="89"/>
      <c r="FT138" s="89"/>
      <c r="FU138" s="89"/>
      <c r="FV138" s="89"/>
      <c r="FW138" s="89"/>
      <c r="FX138" s="89"/>
      <c r="FY138" s="89"/>
      <c r="FZ138" s="89"/>
      <c r="GA138" s="89"/>
      <c r="GB138" s="89"/>
      <c r="GC138" s="89"/>
      <c r="GD138" s="89"/>
      <c r="GE138" s="89"/>
      <c r="GF138" s="89"/>
      <c r="GG138" s="89"/>
      <c r="GH138" s="89"/>
      <c r="GI138" s="89"/>
      <c r="GJ138" s="89"/>
      <c r="GK138" s="89"/>
      <c r="GL138" s="89"/>
      <c r="GM138" s="89"/>
      <c r="GN138" s="89"/>
      <c r="GO138" s="89"/>
      <c r="GP138" s="89"/>
      <c r="GQ138" s="89"/>
      <c r="GR138" s="89"/>
      <c r="GS138" s="89"/>
      <c r="GT138" s="89"/>
      <c r="GU138" s="89"/>
      <c r="GV138" s="89"/>
      <c r="GW138" s="89"/>
      <c r="GX138" s="89"/>
      <c r="GY138" s="89"/>
      <c r="GZ138" s="89"/>
      <c r="HA138" s="89"/>
      <c r="HB138" s="89"/>
      <c r="HC138" s="89"/>
      <c r="HD138" s="89"/>
      <c r="HE138" s="89"/>
      <c r="HF138" s="89"/>
      <c r="HG138" s="89"/>
      <c r="HH138" s="89"/>
      <c r="HI138" s="89"/>
      <c r="HJ138" s="89"/>
      <c r="HK138" s="89"/>
      <c r="HL138" s="89"/>
      <c r="HM138" s="89"/>
      <c r="HN138" s="89"/>
      <c r="HO138" s="89"/>
      <c r="HP138" s="89"/>
      <c r="HQ138" s="89"/>
      <c r="HR138" s="89"/>
      <c r="HS138" s="89"/>
      <c r="HT138" s="89"/>
      <c r="HU138" s="89"/>
      <c r="HV138" s="89"/>
      <c r="HW138" s="89"/>
      <c r="HX138" s="89"/>
      <c r="HY138" s="89"/>
      <c r="HZ138" s="89"/>
      <c r="IA138" s="89"/>
      <c r="IB138" s="89"/>
      <c r="IC138" s="89"/>
      <c r="ID138" s="89"/>
      <c r="IE138" s="89"/>
      <c r="IF138" s="89"/>
      <c r="IG138" s="89"/>
      <c r="IH138" s="89"/>
      <c r="II138" s="89"/>
      <c r="IJ138" s="89"/>
      <c r="IK138" s="89"/>
      <c r="IL138" s="89"/>
      <c r="IM138" s="89"/>
      <c r="IN138" s="89"/>
      <c r="IO138" s="89"/>
      <c r="IP138" s="89"/>
      <c r="IQ138" s="89"/>
      <c r="IR138" s="89"/>
      <c r="IS138" s="89"/>
      <c r="IT138" s="89"/>
      <c r="IU138" s="89"/>
      <c r="IV138" s="89"/>
      <c r="IW138" s="89"/>
      <c r="IX138" s="89"/>
      <c r="IY138" s="89"/>
      <c r="IZ138" s="89"/>
      <c r="JA138" s="89"/>
      <c r="JB138" s="89"/>
      <c r="JC138" s="89"/>
      <c r="JD138" s="89"/>
      <c r="JE138" s="89"/>
      <c r="JF138" s="89"/>
      <c r="JG138" s="89"/>
      <c r="JH138" s="89"/>
      <c r="JI138" s="89"/>
      <c r="JJ138" s="89"/>
      <c r="JK138" s="89"/>
      <c r="JL138" s="89"/>
      <c r="JM138" s="89"/>
      <c r="JN138" s="89"/>
      <c r="JO138" s="89"/>
      <c r="JP138" s="89"/>
      <c r="JQ138" s="89"/>
      <c r="JR138" s="89"/>
      <c r="JS138" s="89"/>
      <c r="JT138" s="89"/>
      <c r="JU138" s="89"/>
      <c r="JV138" s="89"/>
      <c r="JW138" s="89"/>
      <c r="JX138" s="89"/>
      <c r="JY138" s="89"/>
      <c r="JZ138" s="89"/>
      <c r="KA138" s="89"/>
      <c r="KB138" s="89"/>
      <c r="KC138" s="89"/>
      <c r="KD138" s="89"/>
      <c r="KE138" s="89"/>
      <c r="KF138" s="89"/>
      <c r="KG138" s="89"/>
      <c r="KH138" s="89"/>
      <c r="KI138" s="89"/>
      <c r="KJ138" s="89"/>
      <c r="KK138" s="89"/>
      <c r="KL138" s="89"/>
      <c r="KM138" s="89"/>
      <c r="KN138" s="89"/>
      <c r="KO138" s="89"/>
      <c r="KP138" s="89"/>
      <c r="KQ138" s="89"/>
      <c r="KR138" s="89"/>
      <c r="KS138" s="89"/>
      <c r="KT138" s="89"/>
      <c r="KU138" s="89"/>
      <c r="KV138" s="89"/>
      <c r="KW138" s="89"/>
      <c r="KX138" s="89"/>
      <c r="KY138" s="89"/>
      <c r="KZ138" s="89"/>
      <c r="LA138" s="89"/>
      <c r="LB138" s="89"/>
      <c r="LC138" s="89"/>
      <c r="LD138" s="89"/>
      <c r="LE138" s="89"/>
      <c r="LF138" s="89"/>
      <c r="LG138" s="89"/>
      <c r="LH138" s="89"/>
      <c r="LI138" s="89"/>
      <c r="LJ138" s="89"/>
      <c r="LK138" s="89"/>
      <c r="LL138" s="89"/>
      <c r="LM138" s="89"/>
      <c r="LN138" s="89"/>
      <c r="LO138" s="89"/>
      <c r="LP138" s="89"/>
      <c r="LQ138" s="89"/>
      <c r="LR138" s="89"/>
      <c r="LS138" s="89"/>
      <c r="LT138" s="89"/>
    </row>
    <row r="139" spans="1:332" s="29" customFormat="1" x14ac:dyDescent="0.35">
      <c r="A139" s="89"/>
      <c r="B139" s="90"/>
      <c r="C139" s="90"/>
      <c r="D139" s="91"/>
      <c r="E139" s="89"/>
      <c r="F139" s="89"/>
      <c r="G139" s="89"/>
      <c r="M139" s="85"/>
      <c r="N139" s="85"/>
      <c r="O139" s="91"/>
      <c r="P139" s="91"/>
      <c r="Q139" s="92"/>
      <c r="R139" s="92"/>
      <c r="S139" s="89"/>
      <c r="T139" s="89"/>
      <c r="U139" s="89"/>
      <c r="V139" s="89"/>
      <c r="Y139" s="89"/>
      <c r="AA139" s="89"/>
      <c r="AB139" s="89"/>
      <c r="AC139" s="89"/>
      <c r="AD139" s="89"/>
      <c r="AE139"/>
      <c r="AF139" s="89"/>
      <c r="AG139" s="89"/>
      <c r="AH139" s="89"/>
      <c r="AI139" s="89"/>
      <c r="AJ139" s="89"/>
      <c r="AK139" s="89"/>
      <c r="AL139" s="89"/>
      <c r="AM139" s="89"/>
      <c r="AN139" s="89"/>
      <c r="AO139" s="89"/>
      <c r="AP139" s="89"/>
      <c r="AQ139" s="89"/>
      <c r="AR139" s="89"/>
      <c r="AS139" s="89"/>
      <c r="AT139" s="89"/>
      <c r="AU139" s="89"/>
      <c r="AV139" s="89"/>
      <c r="AW139" s="89"/>
      <c r="AX139" s="89"/>
      <c r="AY139" s="89"/>
      <c r="AZ139" s="89"/>
      <c r="BA139" s="89"/>
      <c r="BB139" s="89"/>
      <c r="BC139" s="89"/>
      <c r="BD139" s="89"/>
      <c r="BE139" s="89"/>
      <c r="BF139" s="89"/>
      <c r="BG139" s="89"/>
      <c r="BH139" s="89"/>
      <c r="BI139" s="89"/>
      <c r="BJ139" s="89"/>
      <c r="BK139" s="89"/>
      <c r="BL139" s="89"/>
      <c r="BM139" s="89"/>
      <c r="BN139" s="89"/>
      <c r="BO139" s="89"/>
      <c r="BP139" s="89"/>
      <c r="BQ139" s="89"/>
      <c r="BR139" s="89"/>
      <c r="BS139" s="89"/>
      <c r="BT139" s="89"/>
      <c r="BU139" s="89"/>
      <c r="BV139" s="89"/>
      <c r="BW139" s="89"/>
      <c r="BX139" s="89"/>
      <c r="BY139" s="89"/>
      <c r="BZ139" s="89"/>
      <c r="CA139" s="89"/>
      <c r="CB139" s="89"/>
      <c r="CC139" s="89"/>
      <c r="CD139" s="89"/>
      <c r="CE139" s="89"/>
      <c r="CF139" s="89"/>
      <c r="CG139" s="89"/>
      <c r="CH139" s="89"/>
      <c r="CI139" s="89"/>
      <c r="CJ139" s="89"/>
      <c r="CK139" s="89"/>
      <c r="CL139" s="89"/>
      <c r="CM139" s="89"/>
      <c r="CN139" s="89"/>
      <c r="CO139" s="89"/>
      <c r="CP139" s="89"/>
      <c r="CQ139" s="89"/>
      <c r="CR139" s="89"/>
      <c r="CS139" s="89"/>
      <c r="CT139" s="89"/>
      <c r="CU139" s="89"/>
      <c r="CV139" s="89"/>
      <c r="CW139" s="89"/>
      <c r="CX139" s="89"/>
      <c r="CY139" s="89"/>
      <c r="CZ139" s="89"/>
      <c r="DA139" s="89"/>
      <c r="DB139" s="89"/>
      <c r="DC139" s="89"/>
      <c r="DD139" s="89"/>
      <c r="DE139" s="89"/>
      <c r="DF139" s="89"/>
      <c r="DG139" s="89"/>
      <c r="DH139" s="89"/>
      <c r="DI139" s="89"/>
      <c r="DJ139" s="89"/>
      <c r="DK139" s="89"/>
      <c r="DL139" s="89"/>
      <c r="DM139" s="89"/>
      <c r="DN139" s="89"/>
      <c r="DO139" s="89"/>
      <c r="DP139" s="89"/>
      <c r="DQ139" s="89"/>
      <c r="DR139" s="89"/>
      <c r="DS139" s="89"/>
      <c r="DT139" s="89"/>
      <c r="DU139" s="89"/>
      <c r="DV139" s="89"/>
      <c r="DW139" s="89"/>
      <c r="DX139" s="89"/>
      <c r="DY139" s="89"/>
      <c r="DZ139" s="89"/>
      <c r="EA139" s="89"/>
      <c r="EB139" s="89"/>
      <c r="EC139" s="89"/>
      <c r="ED139" s="89"/>
      <c r="EE139" s="89"/>
      <c r="EF139" s="89"/>
      <c r="EG139" s="89"/>
      <c r="EH139" s="89"/>
      <c r="EI139" s="89"/>
      <c r="EJ139" s="89"/>
      <c r="EK139" s="89"/>
      <c r="EL139" s="89"/>
      <c r="EM139" s="89"/>
      <c r="EN139" s="89"/>
      <c r="EO139" s="89"/>
      <c r="EP139" s="89"/>
      <c r="EQ139" s="89"/>
      <c r="ER139" s="89"/>
      <c r="ES139" s="89"/>
      <c r="ET139" s="89"/>
      <c r="EU139" s="89"/>
      <c r="EV139" s="89"/>
      <c r="EW139" s="89"/>
      <c r="EX139" s="89"/>
      <c r="EY139" s="89"/>
      <c r="EZ139" s="89"/>
      <c r="FA139" s="89"/>
      <c r="FB139" s="89"/>
      <c r="FC139" s="89"/>
      <c r="FD139" s="89"/>
      <c r="FE139" s="89"/>
      <c r="FF139" s="89"/>
      <c r="FG139" s="89"/>
      <c r="FH139" s="89"/>
      <c r="FI139" s="89"/>
      <c r="FJ139" s="89"/>
      <c r="FK139" s="89"/>
      <c r="FL139" s="89"/>
      <c r="FM139" s="89"/>
      <c r="FN139" s="89"/>
      <c r="FO139" s="89"/>
      <c r="FP139" s="89"/>
      <c r="FQ139" s="89"/>
      <c r="FR139" s="89"/>
      <c r="FS139" s="89"/>
      <c r="FT139" s="89"/>
      <c r="FU139" s="89"/>
      <c r="FV139" s="89"/>
      <c r="FW139" s="89"/>
      <c r="FX139" s="89"/>
      <c r="FY139" s="89"/>
      <c r="FZ139" s="89"/>
      <c r="GA139" s="89"/>
      <c r="GB139" s="89"/>
      <c r="GC139" s="89"/>
      <c r="GD139" s="89"/>
      <c r="GE139" s="89"/>
      <c r="GF139" s="89"/>
      <c r="GG139" s="89"/>
      <c r="GH139" s="89"/>
      <c r="GI139" s="89"/>
      <c r="GJ139" s="89"/>
      <c r="GK139" s="89"/>
      <c r="GL139" s="89"/>
      <c r="GM139" s="89"/>
      <c r="GN139" s="89"/>
      <c r="GO139" s="89"/>
      <c r="GP139" s="89"/>
      <c r="GQ139" s="89"/>
      <c r="GR139" s="89"/>
      <c r="GS139" s="89"/>
      <c r="GT139" s="89"/>
      <c r="GU139" s="89"/>
      <c r="GV139" s="89"/>
      <c r="GW139" s="89"/>
      <c r="GX139" s="89"/>
      <c r="GY139" s="89"/>
      <c r="GZ139" s="89"/>
      <c r="HA139" s="89"/>
      <c r="HB139" s="89"/>
      <c r="HC139" s="89"/>
      <c r="HD139" s="89"/>
      <c r="HE139" s="89"/>
      <c r="HF139" s="89"/>
      <c r="HG139" s="89"/>
      <c r="HH139" s="89"/>
      <c r="HI139" s="89"/>
      <c r="HJ139" s="89"/>
      <c r="HK139" s="89"/>
      <c r="HL139" s="89"/>
      <c r="HM139" s="89"/>
      <c r="HN139" s="89"/>
      <c r="HO139" s="89"/>
      <c r="HP139" s="89"/>
      <c r="HQ139" s="89"/>
      <c r="HR139" s="89"/>
      <c r="HS139" s="89"/>
      <c r="HT139" s="89"/>
      <c r="HU139" s="89"/>
      <c r="HV139" s="89"/>
      <c r="HW139" s="89"/>
      <c r="HX139" s="89"/>
      <c r="HY139" s="89"/>
      <c r="HZ139" s="89"/>
      <c r="IA139" s="89"/>
      <c r="IB139" s="89"/>
      <c r="IC139" s="89"/>
      <c r="ID139" s="89"/>
      <c r="IE139" s="89"/>
      <c r="IF139" s="89"/>
      <c r="IG139" s="89"/>
      <c r="IH139" s="89"/>
      <c r="II139" s="89"/>
      <c r="IJ139" s="89"/>
      <c r="IK139" s="89"/>
      <c r="IL139" s="89"/>
      <c r="IM139" s="89"/>
      <c r="IN139" s="89"/>
      <c r="IO139" s="89"/>
      <c r="IP139" s="89"/>
      <c r="IQ139" s="89"/>
      <c r="IR139" s="89"/>
      <c r="IS139" s="89"/>
      <c r="IT139" s="89"/>
      <c r="IU139" s="89"/>
      <c r="IV139" s="89"/>
      <c r="IW139" s="89"/>
      <c r="IX139" s="89"/>
      <c r="IY139" s="89"/>
      <c r="IZ139" s="89"/>
      <c r="JA139" s="89"/>
      <c r="JB139" s="89"/>
      <c r="JC139" s="89"/>
      <c r="JD139" s="89"/>
      <c r="JE139" s="89"/>
      <c r="JF139" s="89"/>
      <c r="JG139" s="89"/>
      <c r="JH139" s="89"/>
      <c r="JI139" s="89"/>
      <c r="JJ139" s="89"/>
      <c r="JK139" s="89"/>
      <c r="JL139" s="89"/>
      <c r="JM139" s="89"/>
      <c r="JN139" s="89"/>
      <c r="JO139" s="89"/>
      <c r="JP139" s="89"/>
      <c r="JQ139" s="89"/>
      <c r="JR139" s="89"/>
      <c r="JS139" s="89"/>
      <c r="JT139" s="89"/>
      <c r="JU139" s="89"/>
      <c r="JV139" s="89"/>
      <c r="JW139" s="89"/>
      <c r="JX139" s="89"/>
      <c r="JY139" s="89"/>
      <c r="JZ139" s="89"/>
      <c r="KA139" s="89"/>
      <c r="KB139" s="89"/>
      <c r="KC139" s="89"/>
      <c r="KD139" s="89"/>
      <c r="KE139" s="89"/>
      <c r="KF139" s="89"/>
      <c r="KG139" s="89"/>
      <c r="KH139" s="89"/>
      <c r="KI139" s="89"/>
      <c r="KJ139" s="89"/>
      <c r="KK139" s="89"/>
      <c r="KL139" s="89"/>
      <c r="KM139" s="89"/>
      <c r="KN139" s="89"/>
      <c r="KO139" s="89"/>
      <c r="KP139" s="89"/>
      <c r="KQ139" s="89"/>
      <c r="KR139" s="89"/>
      <c r="KS139" s="89"/>
      <c r="KT139" s="89"/>
      <c r="KU139" s="89"/>
      <c r="KV139" s="89"/>
      <c r="KW139" s="89"/>
      <c r="KX139" s="89"/>
      <c r="KY139" s="89"/>
      <c r="KZ139" s="89"/>
      <c r="LA139" s="89"/>
      <c r="LB139" s="89"/>
      <c r="LC139" s="89"/>
      <c r="LD139" s="89"/>
      <c r="LE139" s="89"/>
      <c r="LF139" s="89"/>
      <c r="LG139" s="89"/>
      <c r="LH139" s="89"/>
      <c r="LI139" s="89"/>
      <c r="LJ139" s="89"/>
      <c r="LK139" s="89"/>
      <c r="LL139" s="89"/>
      <c r="LM139" s="89"/>
      <c r="LN139" s="89"/>
      <c r="LO139" s="89"/>
      <c r="LP139" s="89"/>
      <c r="LQ139" s="89"/>
      <c r="LR139" s="89"/>
      <c r="LS139" s="89"/>
      <c r="LT139" s="89"/>
    </row>
    <row r="140" spans="1:332" s="29" customFormat="1" x14ac:dyDescent="0.35">
      <c r="A140" s="89"/>
      <c r="B140" s="90"/>
      <c r="C140" s="90"/>
      <c r="D140" s="91"/>
      <c r="E140" s="89"/>
      <c r="F140" s="89"/>
      <c r="G140" s="89"/>
      <c r="M140" s="85"/>
      <c r="N140" s="85"/>
      <c r="O140" s="91"/>
      <c r="P140" s="91"/>
      <c r="Q140" s="92"/>
      <c r="R140" s="92"/>
      <c r="S140" s="89"/>
      <c r="T140" s="89"/>
      <c r="U140" s="89"/>
      <c r="V140" s="89"/>
      <c r="Y140" s="89"/>
      <c r="AA140" s="89"/>
      <c r="AB140" s="89"/>
      <c r="AC140" s="89"/>
      <c r="AD140" s="89"/>
      <c r="AE140"/>
      <c r="AF140" s="89"/>
      <c r="AG140" s="89"/>
      <c r="AH140" s="89"/>
      <c r="AI140" s="89"/>
      <c r="AJ140" s="89"/>
      <c r="AK140" s="89"/>
      <c r="AL140" s="89"/>
      <c r="AM140" s="89"/>
      <c r="AN140" s="89"/>
      <c r="AO140" s="89"/>
      <c r="AP140" s="89"/>
      <c r="AQ140" s="89"/>
      <c r="AR140" s="89"/>
      <c r="AS140" s="89"/>
      <c r="AT140" s="89"/>
      <c r="AU140" s="89"/>
      <c r="AV140" s="89"/>
      <c r="AW140" s="89"/>
      <c r="AX140" s="89"/>
      <c r="AY140" s="89"/>
      <c r="AZ140" s="89"/>
      <c r="BA140" s="89"/>
      <c r="BB140" s="89"/>
      <c r="BC140" s="89"/>
      <c r="BD140" s="89"/>
      <c r="BE140" s="89"/>
      <c r="BF140" s="89"/>
      <c r="BG140" s="89"/>
      <c r="BH140" s="89"/>
      <c r="BI140" s="89"/>
      <c r="BJ140" s="89"/>
      <c r="BK140" s="89"/>
      <c r="BL140" s="89"/>
      <c r="BM140" s="89"/>
      <c r="BN140" s="89"/>
      <c r="BO140" s="89"/>
      <c r="BP140" s="89"/>
      <c r="BQ140" s="89"/>
      <c r="BR140" s="89"/>
      <c r="BS140" s="89"/>
      <c r="BT140" s="89"/>
      <c r="BU140" s="89"/>
      <c r="BV140" s="89"/>
      <c r="BW140" s="89"/>
      <c r="BX140" s="89"/>
      <c r="BY140" s="89"/>
      <c r="BZ140" s="89"/>
      <c r="CA140" s="89"/>
      <c r="CB140" s="89"/>
      <c r="CC140" s="89"/>
      <c r="CD140" s="89"/>
      <c r="CE140" s="89"/>
      <c r="CF140" s="89"/>
      <c r="CG140" s="89"/>
      <c r="CH140" s="89"/>
      <c r="CI140" s="89"/>
      <c r="CJ140" s="89"/>
      <c r="CK140" s="89"/>
      <c r="CL140" s="89"/>
      <c r="CM140" s="89"/>
      <c r="CN140" s="89"/>
      <c r="CO140" s="89"/>
      <c r="CP140" s="89"/>
      <c r="CQ140" s="89"/>
      <c r="CR140" s="89"/>
      <c r="CS140" s="89"/>
      <c r="CT140" s="89"/>
      <c r="CU140" s="89"/>
      <c r="CV140" s="89"/>
      <c r="CW140" s="89"/>
      <c r="CX140" s="89"/>
      <c r="CY140" s="89"/>
      <c r="CZ140" s="89"/>
      <c r="DA140" s="89"/>
      <c r="DB140" s="89"/>
      <c r="DC140" s="89"/>
      <c r="DD140" s="89"/>
      <c r="DE140" s="89"/>
      <c r="DF140" s="89"/>
      <c r="DG140" s="89"/>
      <c r="DH140" s="89"/>
      <c r="DI140" s="89"/>
      <c r="DJ140" s="89"/>
      <c r="DK140" s="89"/>
      <c r="DL140" s="89"/>
      <c r="DM140" s="89"/>
      <c r="DN140" s="89"/>
      <c r="DO140" s="89"/>
      <c r="DP140" s="89"/>
      <c r="DQ140" s="89"/>
      <c r="DR140" s="89"/>
      <c r="DS140" s="89"/>
      <c r="DT140" s="89"/>
      <c r="DU140" s="89"/>
      <c r="DV140" s="89"/>
      <c r="DW140" s="89"/>
      <c r="DX140" s="89"/>
      <c r="DY140" s="89"/>
      <c r="DZ140" s="89"/>
      <c r="EA140" s="89"/>
      <c r="EB140" s="89"/>
      <c r="EC140" s="89"/>
      <c r="ED140" s="89"/>
      <c r="EE140" s="89"/>
      <c r="EF140" s="89"/>
      <c r="EG140" s="89"/>
      <c r="EH140" s="89"/>
      <c r="EI140" s="89"/>
      <c r="EJ140" s="89"/>
      <c r="EK140" s="89"/>
      <c r="EL140" s="89"/>
      <c r="EM140" s="89"/>
      <c r="EN140" s="89"/>
      <c r="EO140" s="89"/>
      <c r="EP140" s="89"/>
      <c r="EQ140" s="89"/>
      <c r="ER140" s="89"/>
      <c r="ES140" s="89"/>
      <c r="ET140" s="89"/>
      <c r="EU140" s="89"/>
      <c r="EV140" s="89"/>
      <c r="EW140" s="89"/>
      <c r="EX140" s="89"/>
      <c r="EY140" s="89"/>
      <c r="EZ140" s="89"/>
      <c r="FA140" s="89"/>
      <c r="FB140" s="89"/>
      <c r="FC140" s="89"/>
      <c r="FD140" s="89"/>
      <c r="FE140" s="89"/>
      <c r="FF140" s="89"/>
      <c r="FG140" s="89"/>
      <c r="FH140" s="89"/>
      <c r="FI140" s="89"/>
      <c r="FJ140" s="89"/>
      <c r="FK140" s="89"/>
      <c r="FL140" s="89"/>
      <c r="FM140" s="89"/>
      <c r="FN140" s="89"/>
      <c r="FO140" s="89"/>
      <c r="FP140" s="89"/>
      <c r="FQ140" s="89"/>
      <c r="FR140" s="89"/>
      <c r="FS140" s="89"/>
      <c r="FT140" s="89"/>
      <c r="FU140" s="89"/>
      <c r="FV140" s="89"/>
      <c r="FW140" s="89"/>
      <c r="FX140" s="89"/>
      <c r="FY140" s="89"/>
      <c r="FZ140" s="89"/>
      <c r="GA140" s="89"/>
      <c r="GB140" s="89"/>
      <c r="GC140" s="89"/>
      <c r="GD140" s="89"/>
      <c r="GE140" s="89"/>
      <c r="GF140" s="89"/>
      <c r="GG140" s="89"/>
      <c r="GH140" s="89"/>
      <c r="GI140" s="89"/>
      <c r="GJ140" s="89"/>
      <c r="GK140" s="89"/>
      <c r="GL140" s="89"/>
      <c r="GM140" s="89"/>
      <c r="GN140" s="89"/>
      <c r="GO140" s="89"/>
      <c r="GP140" s="89"/>
      <c r="GQ140" s="89"/>
      <c r="GR140" s="89"/>
      <c r="GS140" s="89"/>
      <c r="GT140" s="89"/>
      <c r="GU140" s="89"/>
      <c r="GV140" s="89"/>
      <c r="GW140" s="89"/>
      <c r="GX140" s="89"/>
      <c r="GY140" s="89"/>
      <c r="GZ140" s="89"/>
      <c r="HA140" s="89"/>
      <c r="HB140" s="89"/>
      <c r="HC140" s="89"/>
      <c r="HD140" s="89"/>
      <c r="HE140" s="89"/>
      <c r="HF140" s="89"/>
      <c r="HG140" s="89"/>
      <c r="HH140" s="89"/>
      <c r="HI140" s="89"/>
      <c r="HJ140" s="89"/>
      <c r="HK140" s="89"/>
      <c r="HL140" s="89"/>
      <c r="HM140" s="89"/>
      <c r="HN140" s="89"/>
      <c r="HO140" s="89"/>
      <c r="HP140" s="89"/>
      <c r="HQ140" s="89"/>
      <c r="HR140" s="89"/>
      <c r="HS140" s="89"/>
      <c r="HT140" s="89"/>
      <c r="HU140" s="89"/>
      <c r="HV140" s="89"/>
      <c r="HW140" s="89"/>
      <c r="HX140" s="89"/>
      <c r="HY140" s="89"/>
      <c r="HZ140" s="89"/>
      <c r="IA140" s="89"/>
      <c r="IB140" s="89"/>
      <c r="IC140" s="89"/>
      <c r="ID140" s="89"/>
      <c r="IE140" s="89"/>
      <c r="IF140" s="89"/>
      <c r="IG140" s="89"/>
      <c r="IH140" s="89"/>
      <c r="II140" s="89"/>
      <c r="IJ140" s="89"/>
      <c r="IK140" s="89"/>
      <c r="IL140" s="89"/>
      <c r="IM140" s="89"/>
      <c r="IN140" s="89"/>
      <c r="IO140" s="89"/>
      <c r="IP140" s="89"/>
      <c r="IQ140" s="89"/>
      <c r="IR140" s="89"/>
      <c r="IS140" s="89"/>
      <c r="IT140" s="89"/>
      <c r="IU140" s="89"/>
      <c r="IV140" s="89"/>
      <c r="IW140" s="89"/>
      <c r="IX140" s="89"/>
      <c r="IY140" s="89"/>
      <c r="IZ140" s="89"/>
      <c r="JA140" s="89"/>
      <c r="JB140" s="89"/>
      <c r="JC140" s="89"/>
      <c r="JD140" s="89"/>
      <c r="JE140" s="89"/>
      <c r="JF140" s="89"/>
      <c r="JG140" s="89"/>
      <c r="JH140" s="89"/>
      <c r="JI140" s="89"/>
      <c r="JJ140" s="89"/>
      <c r="JK140" s="89"/>
      <c r="JL140" s="89"/>
      <c r="JM140" s="89"/>
      <c r="JN140" s="89"/>
      <c r="JO140" s="89"/>
      <c r="JP140" s="89"/>
      <c r="JQ140" s="89"/>
      <c r="JR140" s="89"/>
      <c r="JS140" s="89"/>
      <c r="JT140" s="89"/>
      <c r="JU140" s="89"/>
      <c r="JV140" s="89"/>
      <c r="JW140" s="89"/>
      <c r="JX140" s="89"/>
      <c r="JY140" s="89"/>
      <c r="JZ140" s="89"/>
      <c r="KA140" s="89"/>
      <c r="KB140" s="89"/>
      <c r="KC140" s="89"/>
      <c r="KD140" s="89"/>
      <c r="KE140" s="89"/>
      <c r="KF140" s="89"/>
      <c r="KG140" s="89"/>
      <c r="KH140" s="89"/>
      <c r="KI140" s="89"/>
      <c r="KJ140" s="89"/>
      <c r="KK140" s="89"/>
      <c r="KL140" s="89"/>
      <c r="KM140" s="89"/>
      <c r="KN140" s="89"/>
      <c r="KO140" s="89"/>
      <c r="KP140" s="89"/>
      <c r="KQ140" s="89"/>
      <c r="KR140" s="89"/>
      <c r="KS140" s="89"/>
      <c r="KT140" s="89"/>
      <c r="KU140" s="89"/>
      <c r="KV140" s="89"/>
      <c r="KW140" s="89"/>
      <c r="KX140" s="89"/>
      <c r="KY140" s="89"/>
      <c r="KZ140" s="89"/>
      <c r="LA140" s="89"/>
      <c r="LB140" s="89"/>
      <c r="LC140" s="89"/>
      <c r="LD140" s="89"/>
      <c r="LE140" s="89"/>
      <c r="LF140" s="89"/>
      <c r="LG140" s="89"/>
      <c r="LH140" s="89"/>
      <c r="LI140" s="89"/>
      <c r="LJ140" s="89"/>
      <c r="LK140" s="89"/>
      <c r="LL140" s="89"/>
      <c r="LM140" s="89"/>
      <c r="LN140" s="89"/>
      <c r="LO140" s="89"/>
      <c r="LP140" s="89"/>
      <c r="LQ140" s="89"/>
      <c r="LR140" s="89"/>
      <c r="LS140" s="89"/>
      <c r="LT140" s="89"/>
    </row>
    <row r="141" spans="1:332" s="29" customFormat="1" x14ac:dyDescent="0.35">
      <c r="A141" s="89"/>
      <c r="B141" s="90"/>
      <c r="C141" s="90"/>
      <c r="D141" s="91"/>
      <c r="E141" s="89"/>
      <c r="F141" s="89"/>
      <c r="G141" s="89"/>
      <c r="M141" s="85"/>
      <c r="N141" s="85"/>
      <c r="O141" s="91"/>
      <c r="P141" s="91"/>
      <c r="Q141" s="92"/>
      <c r="R141" s="92"/>
      <c r="S141" s="89"/>
      <c r="T141" s="89"/>
      <c r="U141" s="89"/>
      <c r="V141" s="89"/>
      <c r="Y141" s="89"/>
      <c r="AA141" s="89"/>
      <c r="AB141" s="89"/>
      <c r="AC141" s="89"/>
      <c r="AD141" s="89"/>
      <c r="AE141"/>
      <c r="AF141" s="89"/>
      <c r="AG141" s="89"/>
      <c r="AH141" s="89"/>
      <c r="AI141" s="89"/>
      <c r="AJ141" s="89"/>
      <c r="AK141" s="89"/>
      <c r="AL141" s="89"/>
      <c r="AM141" s="89"/>
      <c r="AN141" s="89"/>
      <c r="AO141" s="89"/>
      <c r="AP141" s="89"/>
      <c r="AQ141" s="89"/>
      <c r="AR141" s="89"/>
      <c r="AS141" s="89"/>
      <c r="AT141" s="89"/>
      <c r="AU141" s="89"/>
      <c r="AV141" s="89"/>
      <c r="AW141" s="89"/>
      <c r="AX141" s="89"/>
      <c r="AY141" s="89"/>
      <c r="AZ141" s="89"/>
      <c r="BA141" s="89"/>
      <c r="BB141" s="89"/>
      <c r="BC141" s="89"/>
      <c r="BD141" s="89"/>
      <c r="BE141" s="89"/>
      <c r="BF141" s="89"/>
      <c r="BG141" s="89"/>
      <c r="BH141" s="89"/>
      <c r="BI141" s="89"/>
      <c r="BJ141" s="89"/>
      <c r="BK141" s="89"/>
      <c r="BL141" s="89"/>
      <c r="BM141" s="89"/>
      <c r="BN141" s="89"/>
      <c r="BO141" s="89"/>
      <c r="BP141" s="89"/>
      <c r="BQ141" s="89"/>
      <c r="BR141" s="89"/>
      <c r="BS141" s="89"/>
      <c r="BT141" s="89"/>
      <c r="BU141" s="89"/>
      <c r="BV141" s="89"/>
      <c r="BW141" s="89"/>
      <c r="BX141" s="89"/>
      <c r="BY141" s="89"/>
      <c r="BZ141" s="89"/>
      <c r="CA141" s="89"/>
      <c r="CB141" s="89"/>
      <c r="CC141" s="89"/>
      <c r="CD141" s="89"/>
      <c r="CE141" s="89"/>
      <c r="CF141" s="89"/>
      <c r="CG141" s="89"/>
      <c r="CH141" s="89"/>
      <c r="CI141" s="89"/>
      <c r="CJ141" s="89"/>
      <c r="CK141" s="89"/>
      <c r="CL141" s="89"/>
      <c r="CM141" s="89"/>
      <c r="CN141" s="89"/>
      <c r="CO141" s="89"/>
      <c r="CP141" s="89"/>
      <c r="CQ141" s="89"/>
      <c r="CR141" s="89"/>
      <c r="CS141" s="89"/>
      <c r="CT141" s="89"/>
      <c r="CU141" s="89"/>
      <c r="CV141" s="89"/>
      <c r="CW141" s="89"/>
      <c r="CX141" s="89"/>
      <c r="CY141" s="89"/>
      <c r="CZ141" s="89"/>
      <c r="DA141" s="89"/>
      <c r="DB141" s="89"/>
      <c r="DC141" s="89"/>
      <c r="DD141" s="89"/>
      <c r="DE141" s="89"/>
      <c r="DF141" s="89"/>
      <c r="DG141" s="89"/>
      <c r="DH141" s="89"/>
      <c r="DI141" s="89"/>
      <c r="DJ141" s="89"/>
      <c r="DK141" s="89"/>
      <c r="DL141" s="89"/>
      <c r="DM141" s="89"/>
      <c r="DN141" s="89"/>
      <c r="DO141" s="89"/>
      <c r="DP141" s="89"/>
      <c r="DQ141" s="89"/>
      <c r="DR141" s="89"/>
      <c r="DS141" s="89"/>
      <c r="DT141" s="89"/>
      <c r="DU141" s="89"/>
      <c r="DV141" s="89"/>
      <c r="DW141" s="89"/>
      <c r="DX141" s="89"/>
      <c r="DY141" s="89"/>
      <c r="DZ141" s="89"/>
      <c r="EA141" s="89"/>
      <c r="EB141" s="89"/>
      <c r="EC141" s="89"/>
      <c r="ED141" s="89"/>
      <c r="EE141" s="89"/>
      <c r="EF141" s="89"/>
      <c r="EG141" s="89"/>
      <c r="EH141" s="89"/>
      <c r="EI141" s="89"/>
      <c r="EJ141" s="89"/>
      <c r="EK141" s="89"/>
      <c r="EL141" s="89"/>
      <c r="EM141" s="89"/>
      <c r="EN141" s="89"/>
      <c r="EO141" s="89"/>
      <c r="EP141" s="89"/>
      <c r="EQ141" s="89"/>
      <c r="ER141" s="89"/>
      <c r="ES141" s="89"/>
      <c r="ET141" s="89"/>
      <c r="EU141" s="89"/>
      <c r="EV141" s="89"/>
      <c r="EW141" s="89"/>
      <c r="EX141" s="89"/>
      <c r="EY141" s="89"/>
      <c r="EZ141" s="89"/>
      <c r="FA141" s="89"/>
      <c r="FB141" s="89"/>
      <c r="FC141" s="89"/>
      <c r="FD141" s="89"/>
      <c r="FE141" s="89"/>
      <c r="FF141" s="89"/>
      <c r="FG141" s="89"/>
      <c r="FH141" s="89"/>
      <c r="FI141" s="89"/>
      <c r="FJ141" s="89"/>
      <c r="FK141" s="89"/>
      <c r="FL141" s="89"/>
      <c r="FM141" s="89"/>
      <c r="FN141" s="89"/>
      <c r="FO141" s="89"/>
      <c r="FP141" s="89"/>
      <c r="FQ141" s="89"/>
      <c r="FR141" s="89"/>
      <c r="FS141" s="89"/>
      <c r="FT141" s="89"/>
      <c r="FU141" s="89"/>
      <c r="FV141" s="89"/>
      <c r="FW141" s="89"/>
      <c r="FX141" s="89"/>
      <c r="FY141" s="89"/>
      <c r="FZ141" s="89"/>
      <c r="GA141" s="89"/>
      <c r="GB141" s="89"/>
      <c r="GC141" s="89"/>
      <c r="GD141" s="89"/>
      <c r="GE141" s="89"/>
      <c r="GF141" s="89"/>
      <c r="GG141" s="89"/>
      <c r="GH141" s="89"/>
      <c r="GI141" s="89"/>
      <c r="GJ141" s="89"/>
      <c r="GK141" s="89"/>
      <c r="GL141" s="89"/>
      <c r="GM141" s="89"/>
      <c r="GN141" s="89"/>
      <c r="GO141" s="89"/>
      <c r="GP141" s="89"/>
      <c r="GQ141" s="89"/>
      <c r="GR141" s="89"/>
      <c r="GS141" s="89"/>
      <c r="GT141" s="89"/>
      <c r="GU141" s="89"/>
      <c r="GV141" s="89"/>
      <c r="GW141" s="89"/>
      <c r="GX141" s="89"/>
      <c r="GY141" s="89"/>
      <c r="GZ141" s="89"/>
      <c r="HA141" s="89"/>
      <c r="HB141" s="89"/>
      <c r="HC141" s="89"/>
      <c r="HD141" s="89"/>
      <c r="HE141" s="89"/>
      <c r="HF141" s="89"/>
      <c r="HG141" s="89"/>
      <c r="HH141" s="89"/>
      <c r="HI141" s="89"/>
      <c r="HJ141" s="89"/>
      <c r="HK141" s="89"/>
      <c r="HL141" s="89"/>
      <c r="HM141" s="89"/>
      <c r="HN141" s="89"/>
      <c r="HO141" s="89"/>
      <c r="HP141" s="89"/>
      <c r="HQ141" s="89"/>
      <c r="HR141" s="89"/>
      <c r="HS141" s="89"/>
      <c r="HT141" s="89"/>
      <c r="HU141" s="89"/>
      <c r="HV141" s="89"/>
      <c r="HW141" s="89"/>
      <c r="HX141" s="89"/>
      <c r="HY141" s="89"/>
      <c r="HZ141" s="89"/>
      <c r="IA141" s="89"/>
      <c r="IB141" s="89"/>
      <c r="IC141" s="89"/>
      <c r="ID141" s="89"/>
      <c r="IE141" s="89"/>
      <c r="IF141" s="89"/>
      <c r="IG141" s="89"/>
      <c r="IH141" s="89"/>
      <c r="II141" s="89"/>
      <c r="IJ141" s="89"/>
      <c r="IK141" s="89"/>
      <c r="IL141" s="89"/>
      <c r="IM141" s="89"/>
      <c r="IN141" s="89"/>
      <c r="IO141" s="89"/>
      <c r="IP141" s="89"/>
      <c r="IQ141" s="89"/>
      <c r="IR141" s="89"/>
      <c r="IS141" s="89"/>
      <c r="IT141" s="89"/>
      <c r="IU141" s="89"/>
      <c r="IV141" s="89"/>
      <c r="IW141" s="89"/>
      <c r="IX141" s="89"/>
      <c r="IY141" s="89"/>
      <c r="IZ141" s="89"/>
      <c r="JA141" s="89"/>
      <c r="JB141" s="89"/>
      <c r="JC141" s="89"/>
      <c r="JD141" s="89"/>
      <c r="JE141" s="89"/>
      <c r="JF141" s="89"/>
      <c r="JG141" s="89"/>
      <c r="JH141" s="89"/>
      <c r="JI141" s="89"/>
      <c r="JJ141" s="89"/>
      <c r="JK141" s="89"/>
      <c r="JL141" s="89"/>
      <c r="JM141" s="89"/>
      <c r="JN141" s="89"/>
      <c r="JO141" s="89"/>
      <c r="JP141" s="89"/>
      <c r="JQ141" s="89"/>
      <c r="JR141" s="89"/>
      <c r="JS141" s="89"/>
      <c r="JT141" s="89"/>
      <c r="JU141" s="89"/>
      <c r="JV141" s="89"/>
      <c r="JW141" s="89"/>
      <c r="JX141" s="89"/>
      <c r="JY141" s="89"/>
      <c r="JZ141" s="89"/>
      <c r="KA141" s="89"/>
      <c r="KB141" s="89"/>
      <c r="KC141" s="89"/>
      <c r="KD141" s="89"/>
      <c r="KE141" s="89"/>
      <c r="KF141" s="89"/>
      <c r="KG141" s="89"/>
      <c r="KH141" s="89"/>
      <c r="KI141" s="89"/>
      <c r="KJ141" s="89"/>
      <c r="KK141" s="89"/>
      <c r="KL141" s="89"/>
      <c r="KM141" s="89"/>
      <c r="KN141" s="89"/>
      <c r="KO141" s="89"/>
      <c r="KP141" s="89"/>
      <c r="KQ141" s="89"/>
      <c r="KR141" s="89"/>
      <c r="KS141" s="89"/>
      <c r="KT141" s="89"/>
      <c r="KU141" s="89"/>
      <c r="KV141" s="89"/>
      <c r="KW141" s="89"/>
      <c r="KX141" s="89"/>
      <c r="KY141" s="89"/>
      <c r="KZ141" s="89"/>
      <c r="LA141" s="89"/>
      <c r="LB141" s="89"/>
      <c r="LC141" s="89"/>
      <c r="LD141" s="89"/>
      <c r="LE141" s="89"/>
      <c r="LF141" s="89"/>
      <c r="LG141" s="89"/>
      <c r="LH141" s="89"/>
      <c r="LI141" s="89"/>
      <c r="LJ141" s="89"/>
      <c r="LK141" s="89"/>
      <c r="LL141" s="89"/>
      <c r="LM141" s="89"/>
      <c r="LN141" s="89"/>
      <c r="LO141" s="89"/>
      <c r="LP141" s="89"/>
      <c r="LQ141" s="89"/>
      <c r="LR141" s="89"/>
      <c r="LS141" s="89"/>
      <c r="LT141" s="89"/>
    </row>
    <row r="142" spans="1:332" s="29" customFormat="1" x14ac:dyDescent="0.35">
      <c r="A142" s="89"/>
      <c r="B142" s="90"/>
      <c r="C142" s="90"/>
      <c r="D142" s="91"/>
      <c r="E142" s="89"/>
      <c r="F142" s="89"/>
      <c r="G142" s="89"/>
      <c r="M142" s="85"/>
      <c r="N142" s="85"/>
      <c r="O142" s="91"/>
      <c r="P142" s="91"/>
      <c r="Q142" s="92"/>
      <c r="R142" s="92"/>
      <c r="S142" s="89"/>
      <c r="T142" s="89"/>
      <c r="U142" s="89"/>
      <c r="V142" s="89"/>
      <c r="Y142" s="89"/>
      <c r="AA142" s="89"/>
      <c r="AB142" s="89"/>
      <c r="AC142" s="89"/>
      <c r="AD142" s="89"/>
      <c r="AE142"/>
      <c r="AF142" s="89"/>
      <c r="AG142" s="89"/>
      <c r="AH142" s="89"/>
      <c r="AI142" s="89"/>
      <c r="AJ142" s="89"/>
      <c r="AK142" s="89"/>
      <c r="AL142" s="89"/>
      <c r="AM142" s="89"/>
      <c r="AN142" s="89"/>
      <c r="AO142" s="89"/>
      <c r="AP142" s="89"/>
      <c r="AQ142" s="89"/>
      <c r="AR142" s="89"/>
      <c r="AS142" s="89"/>
      <c r="AT142" s="89"/>
      <c r="AU142" s="89"/>
      <c r="AV142" s="89"/>
      <c r="AW142" s="89"/>
      <c r="AX142" s="89"/>
      <c r="AY142" s="89"/>
      <c r="AZ142" s="89"/>
      <c r="BA142" s="89"/>
      <c r="BB142" s="89"/>
      <c r="BC142" s="89"/>
      <c r="BD142" s="89"/>
      <c r="BE142" s="89"/>
      <c r="BF142" s="89"/>
      <c r="BG142" s="89"/>
      <c r="BH142" s="89"/>
      <c r="BI142" s="89"/>
      <c r="BJ142" s="89"/>
      <c r="BK142" s="89"/>
      <c r="BL142" s="89"/>
      <c r="BM142" s="89"/>
      <c r="BN142" s="89"/>
      <c r="BO142" s="89"/>
      <c r="BP142" s="89"/>
      <c r="BQ142" s="89"/>
      <c r="BR142" s="89"/>
      <c r="BS142" s="89"/>
      <c r="BT142" s="89"/>
      <c r="BU142" s="89"/>
      <c r="BV142" s="89"/>
      <c r="BW142" s="89"/>
      <c r="BX142" s="89"/>
      <c r="BY142" s="89"/>
      <c r="BZ142" s="89"/>
      <c r="CA142" s="89"/>
      <c r="CB142" s="89"/>
      <c r="CC142" s="89"/>
      <c r="CD142" s="89"/>
      <c r="CE142" s="89"/>
      <c r="CF142" s="89"/>
      <c r="CG142" s="89"/>
      <c r="CH142" s="89"/>
      <c r="CI142" s="89"/>
      <c r="CJ142" s="89"/>
      <c r="CK142" s="89"/>
      <c r="CL142" s="89"/>
      <c r="CM142" s="89"/>
      <c r="CN142" s="89"/>
      <c r="CO142" s="89"/>
      <c r="CP142" s="89"/>
      <c r="CQ142" s="89"/>
      <c r="CR142" s="89"/>
      <c r="CS142" s="89"/>
      <c r="CT142" s="89"/>
      <c r="CU142" s="89"/>
      <c r="CV142" s="89"/>
      <c r="CW142" s="89"/>
      <c r="CX142" s="89"/>
      <c r="CY142" s="89"/>
      <c r="CZ142" s="89"/>
      <c r="DA142" s="89"/>
      <c r="DB142" s="89"/>
      <c r="DC142" s="89"/>
      <c r="DD142" s="89"/>
      <c r="DE142" s="89"/>
      <c r="DF142" s="89"/>
      <c r="DG142" s="89"/>
      <c r="DH142" s="89"/>
      <c r="DI142" s="89"/>
      <c r="DJ142" s="89"/>
      <c r="DK142" s="89"/>
      <c r="DL142" s="89"/>
      <c r="DM142" s="89"/>
      <c r="DN142" s="89"/>
      <c r="DO142" s="89"/>
      <c r="DP142" s="89"/>
      <c r="DQ142" s="89"/>
      <c r="DR142" s="89"/>
      <c r="DS142" s="89"/>
      <c r="DT142" s="89"/>
      <c r="DU142" s="89"/>
      <c r="DV142" s="89"/>
      <c r="DW142" s="89"/>
      <c r="DX142" s="89"/>
      <c r="DY142" s="89"/>
      <c r="DZ142" s="89"/>
      <c r="EA142" s="89"/>
      <c r="EB142" s="89"/>
      <c r="EC142" s="89"/>
      <c r="ED142" s="89"/>
      <c r="EE142" s="89"/>
      <c r="EF142" s="89"/>
      <c r="EG142" s="89"/>
      <c r="EH142" s="89"/>
      <c r="EI142" s="89"/>
      <c r="EJ142" s="89"/>
      <c r="EK142" s="89"/>
      <c r="EL142" s="89"/>
      <c r="EM142" s="89"/>
      <c r="EN142" s="89"/>
      <c r="EO142" s="89"/>
      <c r="EP142" s="89"/>
      <c r="EQ142" s="89"/>
      <c r="ER142" s="89"/>
      <c r="ES142" s="89"/>
      <c r="ET142" s="89"/>
      <c r="EU142" s="89"/>
      <c r="EV142" s="89"/>
      <c r="EW142" s="89"/>
      <c r="EX142" s="89"/>
      <c r="EY142" s="89"/>
      <c r="EZ142" s="89"/>
      <c r="FA142" s="89"/>
      <c r="FB142" s="89"/>
      <c r="FC142" s="89"/>
      <c r="FD142" s="89"/>
      <c r="FE142" s="89"/>
      <c r="FF142" s="89"/>
      <c r="FG142" s="89"/>
      <c r="FH142" s="89"/>
      <c r="FI142" s="89"/>
      <c r="FJ142" s="89"/>
      <c r="FK142" s="89"/>
      <c r="FL142" s="89"/>
      <c r="FM142" s="89"/>
      <c r="FN142" s="89"/>
      <c r="FO142" s="89"/>
      <c r="FP142" s="89"/>
      <c r="FQ142" s="89"/>
      <c r="FR142" s="89"/>
      <c r="FS142" s="89"/>
      <c r="FT142" s="89"/>
      <c r="FU142" s="89"/>
      <c r="FV142" s="89"/>
      <c r="FW142" s="89"/>
      <c r="FX142" s="89"/>
      <c r="FY142" s="89"/>
      <c r="FZ142" s="89"/>
      <c r="GA142" s="89"/>
      <c r="GB142" s="89"/>
      <c r="GC142" s="89"/>
      <c r="GD142" s="89"/>
      <c r="GE142" s="89"/>
      <c r="GF142" s="89"/>
      <c r="GG142" s="89"/>
      <c r="GH142" s="89"/>
      <c r="GI142" s="89"/>
      <c r="GJ142" s="89"/>
      <c r="GK142" s="89"/>
      <c r="GL142" s="89"/>
      <c r="GM142" s="89"/>
      <c r="GN142" s="89"/>
      <c r="GO142" s="89"/>
      <c r="GP142" s="89"/>
      <c r="GQ142" s="89"/>
      <c r="GR142" s="89"/>
      <c r="GS142" s="89"/>
      <c r="GT142" s="89"/>
      <c r="GU142" s="89"/>
      <c r="GV142" s="89"/>
      <c r="GW142" s="89"/>
      <c r="GX142" s="89"/>
      <c r="GY142" s="89"/>
      <c r="GZ142" s="89"/>
      <c r="HA142" s="89"/>
      <c r="HB142" s="89"/>
      <c r="HC142" s="89"/>
      <c r="HD142" s="89"/>
      <c r="HE142" s="89"/>
      <c r="HF142" s="89"/>
      <c r="HG142" s="89"/>
      <c r="HH142" s="89"/>
      <c r="HI142" s="89"/>
      <c r="HJ142" s="89"/>
      <c r="HK142" s="89"/>
      <c r="HL142" s="89"/>
      <c r="HM142" s="89"/>
      <c r="HN142" s="89"/>
      <c r="HO142" s="89"/>
      <c r="HP142" s="89"/>
      <c r="HQ142" s="89"/>
      <c r="HR142" s="89"/>
      <c r="HS142" s="89"/>
      <c r="HT142" s="89"/>
      <c r="HU142" s="89"/>
      <c r="HV142" s="89"/>
      <c r="HW142" s="89"/>
      <c r="HX142" s="89"/>
      <c r="HY142" s="89"/>
      <c r="HZ142" s="89"/>
      <c r="IA142" s="89"/>
      <c r="IB142" s="89"/>
      <c r="IC142" s="89"/>
      <c r="ID142" s="89"/>
      <c r="IE142" s="89"/>
      <c r="IF142" s="89"/>
      <c r="IG142" s="89"/>
      <c r="IH142" s="89"/>
      <c r="II142" s="89"/>
      <c r="IJ142" s="89"/>
      <c r="IK142" s="89"/>
      <c r="IL142" s="89"/>
      <c r="IM142" s="89"/>
      <c r="IN142" s="89"/>
      <c r="IO142" s="89"/>
      <c r="IP142" s="89"/>
      <c r="IQ142" s="89"/>
      <c r="IR142" s="89"/>
      <c r="IS142" s="89"/>
      <c r="IT142" s="89"/>
      <c r="IU142" s="89"/>
      <c r="IV142" s="89"/>
      <c r="IW142" s="89"/>
      <c r="IX142" s="89"/>
      <c r="IY142" s="89"/>
      <c r="IZ142" s="89"/>
      <c r="JA142" s="89"/>
      <c r="JB142" s="89"/>
      <c r="JC142" s="89"/>
      <c r="JD142" s="89"/>
      <c r="JE142" s="89"/>
      <c r="JF142" s="89"/>
      <c r="JG142" s="89"/>
      <c r="JH142" s="89"/>
      <c r="JI142" s="89"/>
      <c r="JJ142" s="89"/>
      <c r="JK142" s="89"/>
      <c r="JL142" s="89"/>
      <c r="JM142" s="89"/>
      <c r="JN142" s="89"/>
      <c r="JO142" s="89"/>
      <c r="JP142" s="89"/>
      <c r="JQ142" s="89"/>
      <c r="JR142" s="89"/>
      <c r="JS142" s="89"/>
      <c r="JT142" s="89"/>
      <c r="JU142" s="89"/>
      <c r="JV142" s="89"/>
      <c r="JW142" s="89"/>
      <c r="JX142" s="89"/>
      <c r="JY142" s="89"/>
      <c r="JZ142" s="89"/>
      <c r="KA142" s="89"/>
      <c r="KB142" s="89"/>
      <c r="KC142" s="89"/>
      <c r="KD142" s="89"/>
      <c r="KE142" s="89"/>
      <c r="KF142" s="89"/>
      <c r="KG142" s="89"/>
      <c r="KH142" s="89"/>
      <c r="KI142" s="89"/>
      <c r="KJ142" s="89"/>
      <c r="KK142" s="89"/>
      <c r="KL142" s="89"/>
      <c r="KM142" s="89"/>
      <c r="KN142" s="89"/>
      <c r="KO142" s="89"/>
      <c r="KP142" s="89"/>
      <c r="KQ142" s="89"/>
      <c r="KR142" s="89"/>
      <c r="KS142" s="89"/>
      <c r="KT142" s="89"/>
      <c r="KU142" s="89"/>
      <c r="KV142" s="89"/>
      <c r="KW142" s="89"/>
      <c r="KX142" s="89"/>
      <c r="KY142" s="89"/>
      <c r="KZ142" s="89"/>
      <c r="LA142" s="89"/>
      <c r="LB142" s="89"/>
      <c r="LC142" s="89"/>
      <c r="LD142" s="89"/>
      <c r="LE142" s="89"/>
      <c r="LF142" s="89"/>
      <c r="LG142" s="89"/>
      <c r="LH142" s="89"/>
      <c r="LI142" s="89"/>
      <c r="LJ142" s="89"/>
      <c r="LK142" s="89"/>
      <c r="LL142" s="89"/>
      <c r="LM142" s="89"/>
      <c r="LN142" s="89"/>
      <c r="LO142" s="89"/>
      <c r="LP142" s="89"/>
      <c r="LQ142" s="89"/>
      <c r="LR142" s="89"/>
      <c r="LS142" s="89"/>
      <c r="LT142" s="89"/>
    </row>
    <row r="143" spans="1:332" s="29" customFormat="1" x14ac:dyDescent="0.35">
      <c r="A143" s="89"/>
      <c r="B143" s="90"/>
      <c r="C143" s="90"/>
      <c r="D143" s="91"/>
      <c r="E143" s="89"/>
      <c r="F143" s="89"/>
      <c r="G143" s="89"/>
      <c r="M143" s="85"/>
      <c r="N143" s="85"/>
      <c r="O143" s="91"/>
      <c r="P143" s="91"/>
      <c r="Q143" s="92"/>
      <c r="R143" s="92"/>
      <c r="S143" s="89"/>
      <c r="T143" s="89"/>
      <c r="U143" s="89"/>
      <c r="V143" s="89"/>
      <c r="Y143" s="89"/>
      <c r="AA143" s="89"/>
      <c r="AB143" s="89"/>
      <c r="AC143" s="89"/>
      <c r="AD143" s="89"/>
      <c r="AE143"/>
      <c r="AF143" s="89"/>
      <c r="AG143" s="89"/>
      <c r="AH143" s="89"/>
      <c r="AI143" s="89"/>
      <c r="AJ143" s="89"/>
      <c r="AK143" s="89"/>
      <c r="AL143" s="89"/>
      <c r="AM143" s="89"/>
      <c r="AN143" s="89"/>
      <c r="AO143" s="89"/>
      <c r="AP143" s="89"/>
      <c r="AQ143" s="89"/>
      <c r="AR143" s="89"/>
      <c r="AS143" s="89"/>
      <c r="AT143" s="89"/>
      <c r="AU143" s="89"/>
      <c r="AV143" s="89"/>
      <c r="AW143" s="89"/>
      <c r="AX143" s="89"/>
      <c r="AY143" s="89"/>
      <c r="AZ143" s="89"/>
      <c r="BA143" s="89"/>
      <c r="BB143" s="89"/>
      <c r="BC143" s="89"/>
      <c r="BD143" s="89"/>
      <c r="BE143" s="89"/>
      <c r="BF143" s="89"/>
      <c r="BG143" s="89"/>
      <c r="BH143" s="89"/>
      <c r="BI143" s="89"/>
      <c r="BJ143" s="89"/>
      <c r="BK143" s="89"/>
      <c r="BL143" s="89"/>
      <c r="BM143" s="89"/>
      <c r="BN143" s="89"/>
      <c r="BO143" s="89"/>
      <c r="BP143" s="89"/>
      <c r="BQ143" s="89"/>
      <c r="BR143" s="89"/>
      <c r="BS143" s="89"/>
      <c r="BT143" s="89"/>
      <c r="BU143" s="89"/>
      <c r="BV143" s="89"/>
      <c r="BW143" s="89"/>
      <c r="BX143" s="89"/>
      <c r="BY143" s="89"/>
      <c r="BZ143" s="89"/>
      <c r="CA143" s="89"/>
      <c r="CB143" s="89"/>
      <c r="CC143" s="89"/>
      <c r="CD143" s="89"/>
      <c r="CE143" s="89"/>
      <c r="CF143" s="89"/>
      <c r="CG143" s="89"/>
      <c r="CH143" s="89"/>
      <c r="CI143" s="89"/>
      <c r="CJ143" s="89"/>
      <c r="CK143" s="89"/>
      <c r="CL143" s="89"/>
      <c r="CM143" s="89"/>
      <c r="CN143" s="89"/>
      <c r="CO143" s="89"/>
      <c r="CP143" s="89"/>
      <c r="CQ143" s="89"/>
      <c r="CR143" s="89"/>
      <c r="CS143" s="89"/>
      <c r="CT143" s="89"/>
      <c r="CU143" s="89"/>
      <c r="CV143" s="89"/>
      <c r="CW143" s="89"/>
      <c r="CX143" s="89"/>
      <c r="CY143" s="89"/>
      <c r="CZ143" s="89"/>
      <c r="DA143" s="89"/>
      <c r="DB143" s="89"/>
      <c r="DC143" s="89"/>
      <c r="DD143" s="89"/>
      <c r="DE143" s="89"/>
      <c r="DF143" s="89"/>
      <c r="DG143" s="89"/>
      <c r="DH143" s="89"/>
      <c r="DI143" s="89"/>
      <c r="DJ143" s="89"/>
      <c r="DK143" s="89"/>
      <c r="DL143" s="89"/>
      <c r="DM143" s="89"/>
      <c r="DN143" s="89"/>
      <c r="DO143" s="89"/>
      <c r="DP143" s="89"/>
      <c r="DQ143" s="89"/>
      <c r="DR143" s="89"/>
      <c r="DS143" s="89"/>
      <c r="DT143" s="89"/>
      <c r="DU143" s="89"/>
      <c r="DV143" s="89"/>
      <c r="DW143" s="89"/>
      <c r="DX143" s="89"/>
      <c r="DY143" s="89"/>
      <c r="DZ143" s="89"/>
      <c r="EA143" s="89"/>
      <c r="EB143" s="89"/>
      <c r="EC143" s="89"/>
      <c r="ED143" s="89"/>
      <c r="EE143" s="89"/>
      <c r="EF143" s="89"/>
      <c r="EG143" s="89"/>
      <c r="EH143" s="89"/>
      <c r="EI143" s="89"/>
      <c r="EJ143" s="89"/>
      <c r="EK143" s="89"/>
      <c r="EL143" s="89"/>
      <c r="EM143" s="89"/>
      <c r="EN143" s="89"/>
      <c r="EO143" s="89"/>
      <c r="EP143" s="89"/>
      <c r="EQ143" s="89"/>
      <c r="ER143" s="89"/>
      <c r="ES143" s="89"/>
      <c r="ET143" s="89"/>
      <c r="EU143" s="89"/>
      <c r="EV143" s="89"/>
      <c r="EW143" s="89"/>
      <c r="EX143" s="89"/>
      <c r="EY143" s="89"/>
      <c r="EZ143" s="89"/>
      <c r="FA143" s="89"/>
      <c r="FB143" s="89"/>
      <c r="FC143" s="89"/>
      <c r="FD143" s="89"/>
      <c r="FE143" s="89"/>
      <c r="FF143" s="89"/>
      <c r="FG143" s="89"/>
      <c r="FH143" s="89"/>
      <c r="FI143" s="89"/>
      <c r="FJ143" s="89"/>
      <c r="FK143" s="89"/>
      <c r="FL143" s="89"/>
      <c r="FM143" s="89"/>
      <c r="FN143" s="89"/>
      <c r="FO143" s="89"/>
      <c r="FP143" s="89"/>
      <c r="FQ143" s="89"/>
      <c r="FR143" s="89"/>
      <c r="FS143" s="89"/>
      <c r="FT143" s="89"/>
      <c r="FU143" s="89"/>
      <c r="FV143" s="89"/>
      <c r="FW143" s="89"/>
      <c r="FX143" s="89"/>
      <c r="FY143" s="89"/>
      <c r="FZ143" s="89"/>
      <c r="GA143" s="89"/>
      <c r="GB143" s="89"/>
      <c r="GC143" s="89"/>
      <c r="GD143" s="89"/>
      <c r="GE143" s="89"/>
      <c r="GF143" s="89"/>
      <c r="GG143" s="89"/>
      <c r="GH143" s="89"/>
      <c r="GI143" s="89"/>
      <c r="GJ143" s="89"/>
      <c r="GK143" s="89"/>
      <c r="GL143" s="89"/>
      <c r="GM143" s="89"/>
      <c r="GN143" s="89"/>
      <c r="GO143" s="89"/>
      <c r="GP143" s="89"/>
      <c r="GQ143" s="89"/>
      <c r="GR143" s="89"/>
      <c r="GS143" s="89"/>
      <c r="GT143" s="89"/>
      <c r="GU143" s="89"/>
      <c r="GV143" s="89"/>
      <c r="GW143" s="89"/>
      <c r="GX143" s="89"/>
      <c r="GY143" s="89"/>
      <c r="GZ143" s="89"/>
      <c r="HA143" s="89"/>
      <c r="HB143" s="89"/>
      <c r="HC143" s="89"/>
      <c r="HD143" s="89"/>
      <c r="HE143" s="89"/>
      <c r="HF143" s="89"/>
      <c r="HG143" s="89"/>
      <c r="HH143" s="89"/>
      <c r="HI143" s="89"/>
      <c r="HJ143" s="89"/>
      <c r="HK143" s="89"/>
      <c r="HL143" s="89"/>
      <c r="HM143" s="89"/>
      <c r="HN143" s="89"/>
      <c r="HO143" s="89"/>
      <c r="HP143" s="89"/>
      <c r="HQ143" s="89"/>
      <c r="HR143" s="89"/>
      <c r="HS143" s="89"/>
      <c r="HT143" s="89"/>
      <c r="HU143" s="89"/>
      <c r="HV143" s="89"/>
      <c r="HW143" s="89"/>
      <c r="HX143" s="89"/>
      <c r="HY143" s="89"/>
      <c r="HZ143" s="89"/>
      <c r="IA143" s="89"/>
      <c r="IB143" s="89"/>
      <c r="IC143" s="89"/>
      <c r="ID143" s="89"/>
      <c r="IE143" s="89"/>
      <c r="IF143" s="89"/>
      <c r="IG143" s="89"/>
      <c r="IH143" s="89"/>
      <c r="II143" s="89"/>
      <c r="IJ143" s="89"/>
      <c r="IK143" s="89"/>
      <c r="IL143" s="89"/>
      <c r="IM143" s="89"/>
      <c r="IN143" s="89"/>
      <c r="IO143" s="89"/>
      <c r="IP143" s="89"/>
      <c r="IQ143" s="89"/>
      <c r="IR143" s="89"/>
      <c r="IS143" s="89"/>
      <c r="IT143" s="89"/>
      <c r="IU143" s="89"/>
      <c r="IV143" s="89"/>
      <c r="IW143" s="89"/>
      <c r="IX143" s="89"/>
      <c r="IY143" s="89"/>
      <c r="IZ143" s="89"/>
      <c r="JA143" s="89"/>
      <c r="JB143" s="89"/>
      <c r="JC143" s="89"/>
      <c r="JD143" s="89"/>
      <c r="JE143" s="89"/>
      <c r="JF143" s="89"/>
      <c r="JG143" s="89"/>
      <c r="JH143" s="89"/>
      <c r="JI143" s="89"/>
      <c r="JJ143" s="89"/>
      <c r="JK143" s="89"/>
      <c r="JL143" s="89"/>
      <c r="JM143" s="89"/>
      <c r="JN143" s="89"/>
      <c r="JO143" s="89"/>
      <c r="JP143" s="89"/>
      <c r="JQ143" s="89"/>
      <c r="JR143" s="89"/>
      <c r="JS143" s="89"/>
      <c r="JT143" s="89"/>
      <c r="JU143" s="89"/>
      <c r="JV143" s="89"/>
      <c r="JW143" s="89"/>
      <c r="JX143" s="89"/>
      <c r="JY143" s="89"/>
      <c r="JZ143" s="89"/>
      <c r="KA143" s="89"/>
      <c r="KB143" s="89"/>
      <c r="KC143" s="89"/>
      <c r="KD143" s="89"/>
      <c r="KE143" s="89"/>
      <c r="KF143" s="89"/>
      <c r="KG143" s="89"/>
      <c r="KH143" s="89"/>
      <c r="KI143" s="89"/>
      <c r="KJ143" s="89"/>
      <c r="KK143" s="89"/>
      <c r="KL143" s="89"/>
      <c r="KM143" s="89"/>
      <c r="KN143" s="89"/>
      <c r="KO143" s="89"/>
      <c r="KP143" s="89"/>
      <c r="KQ143" s="89"/>
      <c r="KR143" s="89"/>
      <c r="KS143" s="89"/>
      <c r="KT143" s="89"/>
      <c r="KU143" s="89"/>
      <c r="KV143" s="89"/>
      <c r="KW143" s="89"/>
      <c r="KX143" s="89"/>
      <c r="KY143" s="89"/>
      <c r="KZ143" s="89"/>
      <c r="LA143" s="89"/>
      <c r="LB143" s="89"/>
      <c r="LC143" s="89"/>
      <c r="LD143" s="89"/>
      <c r="LE143" s="89"/>
      <c r="LF143" s="89"/>
      <c r="LG143" s="89"/>
      <c r="LH143" s="89"/>
      <c r="LI143" s="89"/>
      <c r="LJ143" s="89"/>
      <c r="LK143" s="89"/>
      <c r="LL143" s="89"/>
      <c r="LM143" s="89"/>
      <c r="LN143" s="89"/>
      <c r="LO143" s="89"/>
      <c r="LP143" s="89"/>
      <c r="LQ143" s="89"/>
      <c r="LR143" s="89"/>
      <c r="LS143" s="89"/>
      <c r="LT143" s="89"/>
    </row>
    <row r="144" spans="1:332" s="29" customFormat="1" x14ac:dyDescent="0.35">
      <c r="A144" s="89"/>
      <c r="B144" s="90"/>
      <c r="C144" s="90"/>
      <c r="D144" s="91"/>
      <c r="E144" s="89"/>
      <c r="F144" s="89"/>
      <c r="G144" s="89"/>
      <c r="M144" s="85"/>
      <c r="N144" s="85"/>
      <c r="O144" s="91"/>
      <c r="P144" s="91"/>
      <c r="Q144" s="92"/>
      <c r="R144" s="92"/>
      <c r="S144" s="89"/>
      <c r="T144" s="89"/>
      <c r="U144" s="89"/>
      <c r="V144" s="89"/>
      <c r="Y144" s="89"/>
      <c r="AA144" s="89"/>
      <c r="AB144" s="89"/>
      <c r="AC144" s="89"/>
      <c r="AD144" s="89"/>
      <c r="AE144"/>
      <c r="AF144" s="89"/>
      <c r="AG144" s="89"/>
      <c r="AH144" s="89"/>
      <c r="AI144" s="89"/>
      <c r="AJ144" s="89"/>
      <c r="AK144" s="89"/>
      <c r="AL144" s="89"/>
      <c r="AM144" s="89"/>
      <c r="AN144" s="89"/>
      <c r="AO144" s="89"/>
      <c r="AP144" s="89"/>
      <c r="AQ144" s="89"/>
      <c r="AR144" s="89"/>
      <c r="AS144" s="89"/>
      <c r="AT144" s="89"/>
      <c r="AU144" s="89"/>
      <c r="AV144" s="89"/>
      <c r="AW144" s="89"/>
      <c r="AX144" s="89"/>
      <c r="AY144" s="89"/>
      <c r="AZ144" s="89"/>
      <c r="BA144" s="89"/>
      <c r="BB144" s="89"/>
      <c r="BC144" s="89"/>
      <c r="BD144" s="89"/>
      <c r="BE144" s="89"/>
      <c r="BF144" s="89"/>
      <c r="BG144" s="89"/>
      <c r="BH144" s="89"/>
      <c r="BI144" s="89"/>
      <c r="BJ144" s="89"/>
      <c r="BK144" s="89"/>
      <c r="BL144" s="89"/>
      <c r="BM144" s="89"/>
      <c r="BN144" s="89"/>
      <c r="BO144" s="89"/>
      <c r="BP144" s="89"/>
      <c r="BQ144" s="89"/>
      <c r="BR144" s="89"/>
      <c r="BS144" s="89"/>
      <c r="BT144" s="89"/>
      <c r="BU144" s="89"/>
      <c r="BV144" s="89"/>
      <c r="BW144" s="89"/>
      <c r="BX144" s="89"/>
      <c r="BY144" s="89"/>
      <c r="BZ144" s="89"/>
      <c r="CA144" s="89"/>
      <c r="CB144" s="89"/>
      <c r="CC144" s="89"/>
      <c r="CD144" s="89"/>
      <c r="CE144" s="89"/>
      <c r="CF144" s="89"/>
      <c r="CG144" s="89"/>
      <c r="CH144" s="89"/>
      <c r="CI144" s="89"/>
      <c r="CJ144" s="89"/>
      <c r="CK144" s="89"/>
      <c r="CL144" s="89"/>
      <c r="CM144" s="89"/>
      <c r="CN144" s="89"/>
      <c r="CO144" s="89"/>
      <c r="CP144" s="89"/>
      <c r="CQ144" s="89"/>
      <c r="CR144" s="89"/>
      <c r="CS144" s="89"/>
      <c r="CT144" s="89"/>
      <c r="CU144" s="89"/>
      <c r="CV144" s="89"/>
      <c r="CW144" s="89"/>
      <c r="CX144" s="89"/>
      <c r="CY144" s="89"/>
      <c r="CZ144" s="89"/>
      <c r="DA144" s="89"/>
      <c r="DB144" s="89"/>
      <c r="DC144" s="89"/>
      <c r="DD144" s="89"/>
      <c r="DE144" s="89"/>
      <c r="DF144" s="89"/>
      <c r="DG144" s="89"/>
      <c r="DH144" s="89"/>
      <c r="DI144" s="89"/>
      <c r="DJ144" s="89"/>
      <c r="DK144" s="89"/>
      <c r="DL144" s="89"/>
      <c r="DM144" s="89"/>
      <c r="DN144" s="89"/>
      <c r="DO144" s="89"/>
      <c r="DP144" s="89"/>
      <c r="DQ144" s="89"/>
      <c r="DR144" s="89"/>
      <c r="DS144" s="89"/>
      <c r="DT144" s="89"/>
      <c r="DU144" s="89"/>
      <c r="DV144" s="89"/>
      <c r="DW144" s="89"/>
      <c r="DX144" s="89"/>
      <c r="DY144" s="89"/>
      <c r="DZ144" s="89"/>
      <c r="EA144" s="89"/>
      <c r="EB144" s="89"/>
      <c r="EC144" s="89"/>
      <c r="ED144" s="89"/>
      <c r="EE144" s="89"/>
      <c r="EF144" s="89"/>
      <c r="EG144" s="89"/>
      <c r="EH144" s="89"/>
      <c r="EI144" s="89"/>
      <c r="EJ144" s="89"/>
      <c r="EK144" s="89"/>
      <c r="EL144" s="89"/>
      <c r="EM144" s="89"/>
      <c r="EN144" s="89"/>
      <c r="EO144" s="89"/>
      <c r="EP144" s="89"/>
      <c r="EQ144" s="89"/>
      <c r="ER144" s="89"/>
      <c r="ES144" s="89"/>
      <c r="ET144" s="89"/>
      <c r="EU144" s="89"/>
      <c r="EV144" s="89"/>
      <c r="EW144" s="89"/>
      <c r="EX144" s="89"/>
      <c r="EY144" s="89"/>
      <c r="EZ144" s="89"/>
      <c r="FA144" s="89"/>
      <c r="FB144" s="89"/>
      <c r="FC144" s="89"/>
      <c r="FD144" s="89"/>
      <c r="FE144" s="89"/>
      <c r="FF144" s="89"/>
      <c r="FG144" s="89"/>
      <c r="FH144" s="89"/>
      <c r="FI144" s="89"/>
      <c r="FJ144" s="89"/>
      <c r="FK144" s="89"/>
      <c r="FL144" s="89"/>
      <c r="FM144" s="89"/>
      <c r="FN144" s="89"/>
      <c r="FO144" s="89"/>
      <c r="FP144" s="89"/>
      <c r="FQ144" s="89"/>
      <c r="FR144" s="89"/>
      <c r="FS144" s="89"/>
      <c r="FT144" s="89"/>
      <c r="FU144" s="89"/>
      <c r="FV144" s="89"/>
      <c r="FW144" s="89"/>
      <c r="FX144" s="89"/>
      <c r="FY144" s="89"/>
      <c r="FZ144" s="89"/>
      <c r="GA144" s="89"/>
      <c r="GB144" s="89"/>
      <c r="GC144" s="89"/>
      <c r="GD144" s="89"/>
      <c r="GE144" s="89"/>
      <c r="GF144" s="89"/>
      <c r="GG144" s="89"/>
      <c r="GH144" s="89"/>
      <c r="GI144" s="89"/>
      <c r="GJ144" s="89"/>
      <c r="GK144" s="89"/>
      <c r="GL144" s="89"/>
      <c r="GM144" s="89"/>
      <c r="GN144" s="89"/>
      <c r="GO144" s="89"/>
      <c r="GP144" s="89"/>
      <c r="GQ144" s="89"/>
      <c r="GR144" s="89"/>
      <c r="GS144" s="89"/>
      <c r="GT144" s="89"/>
      <c r="GU144" s="89"/>
      <c r="GV144" s="89"/>
      <c r="GW144" s="89"/>
      <c r="GX144" s="89"/>
      <c r="GY144" s="89"/>
      <c r="GZ144" s="89"/>
      <c r="HA144" s="89"/>
      <c r="HB144" s="89"/>
      <c r="HC144" s="89"/>
      <c r="HD144" s="89"/>
      <c r="HE144" s="89"/>
      <c r="HF144" s="89"/>
      <c r="HG144" s="89"/>
      <c r="HH144" s="89"/>
      <c r="HI144" s="89"/>
      <c r="HJ144" s="89"/>
      <c r="HK144" s="89"/>
      <c r="HL144" s="89"/>
      <c r="HM144" s="89"/>
      <c r="HN144" s="89"/>
      <c r="HO144" s="89"/>
      <c r="HP144" s="89"/>
      <c r="HQ144" s="89"/>
      <c r="HR144" s="89"/>
      <c r="HS144" s="89"/>
      <c r="HT144" s="89"/>
      <c r="HU144" s="89"/>
      <c r="HV144" s="89"/>
      <c r="HW144" s="89"/>
      <c r="HX144" s="89"/>
      <c r="HY144" s="89"/>
      <c r="HZ144" s="89"/>
      <c r="IA144" s="89"/>
      <c r="IB144" s="89"/>
      <c r="IC144" s="89"/>
      <c r="ID144" s="89"/>
      <c r="IE144" s="89"/>
      <c r="IF144" s="89"/>
      <c r="IG144" s="89"/>
      <c r="IH144" s="89"/>
      <c r="II144" s="89"/>
      <c r="IJ144" s="89"/>
      <c r="IK144" s="89"/>
      <c r="IL144" s="89"/>
      <c r="IM144" s="89"/>
      <c r="IN144" s="89"/>
      <c r="IO144" s="89"/>
      <c r="IP144" s="89"/>
      <c r="IQ144" s="89"/>
      <c r="IR144" s="89"/>
      <c r="IS144" s="89"/>
      <c r="IT144" s="89"/>
      <c r="IU144" s="89"/>
      <c r="IV144" s="89"/>
      <c r="IW144" s="89"/>
      <c r="IX144" s="89"/>
      <c r="IY144" s="89"/>
      <c r="IZ144" s="89"/>
      <c r="JA144" s="89"/>
      <c r="JB144" s="89"/>
      <c r="JC144" s="89"/>
      <c r="JD144" s="89"/>
      <c r="JE144" s="89"/>
      <c r="JF144" s="89"/>
      <c r="JG144" s="89"/>
      <c r="JH144" s="89"/>
      <c r="JI144" s="89"/>
      <c r="JJ144" s="89"/>
      <c r="JK144" s="89"/>
      <c r="JL144" s="89"/>
      <c r="JM144" s="89"/>
      <c r="JN144" s="89"/>
      <c r="JO144" s="89"/>
      <c r="JP144" s="89"/>
      <c r="JQ144" s="89"/>
      <c r="JR144" s="89"/>
      <c r="JS144" s="89"/>
      <c r="JT144" s="89"/>
      <c r="JU144" s="89"/>
      <c r="JV144" s="89"/>
      <c r="JW144" s="89"/>
      <c r="JX144" s="89"/>
      <c r="JY144" s="89"/>
      <c r="JZ144" s="89"/>
      <c r="KA144" s="89"/>
      <c r="KB144" s="89"/>
      <c r="KC144" s="89"/>
      <c r="KD144" s="89"/>
      <c r="KE144" s="89"/>
      <c r="KF144" s="89"/>
      <c r="KG144" s="89"/>
      <c r="KH144" s="89"/>
      <c r="KI144" s="89"/>
      <c r="KJ144" s="89"/>
      <c r="KK144" s="89"/>
      <c r="KL144" s="89"/>
      <c r="KM144" s="89"/>
      <c r="KN144" s="89"/>
      <c r="KO144" s="89"/>
      <c r="KP144" s="89"/>
      <c r="KQ144" s="89"/>
      <c r="KR144" s="89"/>
      <c r="KS144" s="89"/>
      <c r="KT144" s="89"/>
      <c r="KU144" s="89"/>
      <c r="KV144" s="89"/>
      <c r="KW144" s="89"/>
      <c r="KX144" s="89"/>
      <c r="KY144" s="89"/>
      <c r="KZ144" s="89"/>
      <c r="LA144" s="89"/>
      <c r="LB144" s="89"/>
      <c r="LC144" s="89"/>
      <c r="LD144" s="89"/>
      <c r="LE144" s="89"/>
      <c r="LF144" s="89"/>
      <c r="LG144" s="89"/>
      <c r="LH144" s="89"/>
      <c r="LI144" s="89"/>
      <c r="LJ144" s="89"/>
      <c r="LK144" s="89"/>
      <c r="LL144" s="89"/>
      <c r="LM144" s="89"/>
      <c r="LN144" s="89"/>
      <c r="LO144" s="89"/>
      <c r="LP144" s="89"/>
      <c r="LQ144" s="89"/>
      <c r="LR144" s="89"/>
      <c r="LS144" s="89"/>
      <c r="LT144" s="89"/>
    </row>
    <row r="145" spans="1:332" s="29" customFormat="1" x14ac:dyDescent="0.35">
      <c r="A145" s="89"/>
      <c r="B145" s="90"/>
      <c r="C145" s="90"/>
      <c r="D145" s="91"/>
      <c r="E145" s="89"/>
      <c r="F145" s="89"/>
      <c r="G145" s="89"/>
      <c r="M145" s="85"/>
      <c r="N145" s="85"/>
      <c r="O145" s="91"/>
      <c r="P145" s="91"/>
      <c r="Q145" s="92"/>
      <c r="R145" s="92"/>
      <c r="S145" s="89"/>
      <c r="T145" s="89"/>
      <c r="U145" s="89"/>
      <c r="V145" s="89"/>
      <c r="Y145" s="89"/>
      <c r="AA145" s="89"/>
      <c r="AB145" s="89"/>
      <c r="AC145" s="89"/>
      <c r="AD145" s="89"/>
      <c r="AE145"/>
      <c r="AF145" s="89"/>
      <c r="AG145" s="89"/>
      <c r="AH145" s="89"/>
      <c r="AI145" s="89"/>
      <c r="AJ145" s="89"/>
      <c r="AK145" s="89"/>
      <c r="AL145" s="89"/>
      <c r="AM145" s="89"/>
      <c r="AN145" s="89"/>
      <c r="AO145" s="89"/>
      <c r="AP145" s="89"/>
      <c r="AQ145" s="89"/>
      <c r="AR145" s="89"/>
      <c r="AS145" s="89"/>
      <c r="AT145" s="89"/>
      <c r="AU145" s="89"/>
      <c r="AV145" s="89"/>
      <c r="AW145" s="89"/>
      <c r="AX145" s="89"/>
      <c r="AY145" s="89"/>
      <c r="AZ145" s="89"/>
      <c r="BA145" s="89"/>
      <c r="BB145" s="89"/>
      <c r="BC145" s="89"/>
      <c r="BD145" s="89"/>
      <c r="BE145" s="89"/>
      <c r="BF145" s="89"/>
      <c r="BG145" s="89"/>
      <c r="BH145" s="89"/>
      <c r="BI145" s="89"/>
      <c r="BJ145" s="89"/>
      <c r="BK145" s="89"/>
      <c r="BL145" s="89"/>
      <c r="BM145" s="89"/>
      <c r="BN145" s="89"/>
      <c r="BO145" s="89"/>
      <c r="BP145" s="89"/>
      <c r="BQ145" s="89"/>
      <c r="BR145" s="89"/>
      <c r="BS145" s="89"/>
      <c r="BT145" s="89"/>
      <c r="BU145" s="89"/>
      <c r="BV145" s="89"/>
      <c r="BW145" s="89"/>
      <c r="BX145" s="89"/>
      <c r="BY145" s="89"/>
      <c r="BZ145" s="89"/>
      <c r="CA145" s="89"/>
      <c r="CB145" s="89"/>
      <c r="CC145" s="89"/>
      <c r="CD145" s="89"/>
      <c r="CE145" s="89"/>
      <c r="CF145" s="89"/>
      <c r="CG145" s="89"/>
      <c r="CH145" s="89"/>
      <c r="CI145" s="89"/>
      <c r="CJ145" s="89"/>
      <c r="CK145" s="89"/>
      <c r="CL145" s="89"/>
      <c r="CM145" s="89"/>
      <c r="CN145" s="89"/>
      <c r="CO145" s="89"/>
      <c r="CP145" s="89"/>
      <c r="CQ145" s="89"/>
      <c r="CR145" s="89"/>
      <c r="CS145" s="89"/>
      <c r="CT145" s="89"/>
      <c r="CU145" s="89"/>
      <c r="CV145" s="89"/>
      <c r="CW145" s="89"/>
      <c r="CX145" s="89"/>
      <c r="CY145" s="89"/>
      <c r="CZ145" s="89"/>
      <c r="DA145" s="89"/>
      <c r="DB145" s="89"/>
      <c r="DC145" s="89"/>
      <c r="DD145" s="89"/>
      <c r="DE145" s="89"/>
      <c r="DF145" s="89"/>
      <c r="DG145" s="89"/>
      <c r="DH145" s="89"/>
      <c r="DI145" s="89"/>
      <c r="DJ145" s="89"/>
      <c r="DK145" s="89"/>
      <c r="DL145" s="89"/>
      <c r="DM145" s="89"/>
      <c r="DN145" s="89"/>
      <c r="DO145" s="89"/>
      <c r="DP145" s="89"/>
      <c r="DQ145" s="89"/>
      <c r="DR145" s="89"/>
      <c r="DS145" s="89"/>
      <c r="DT145" s="89"/>
      <c r="DU145" s="89"/>
      <c r="DV145" s="89"/>
      <c r="DW145" s="89"/>
      <c r="DX145" s="89"/>
      <c r="DY145" s="89"/>
      <c r="DZ145" s="89"/>
      <c r="EA145" s="89"/>
      <c r="EB145" s="89"/>
      <c r="EC145" s="89"/>
      <c r="ED145" s="89"/>
      <c r="EE145" s="89"/>
      <c r="EF145" s="89"/>
      <c r="EG145" s="89"/>
      <c r="EH145" s="89"/>
      <c r="EI145" s="89"/>
      <c r="EJ145" s="89"/>
      <c r="EK145" s="89"/>
      <c r="EL145" s="89"/>
      <c r="EM145" s="89"/>
      <c r="EN145" s="89"/>
      <c r="EO145" s="89"/>
      <c r="EP145" s="89"/>
      <c r="EQ145" s="89"/>
      <c r="ER145" s="89"/>
      <c r="ES145" s="89"/>
      <c r="ET145" s="89"/>
      <c r="EU145" s="89"/>
      <c r="EV145" s="89"/>
      <c r="EW145" s="89"/>
      <c r="EX145" s="89"/>
      <c r="EY145" s="89"/>
      <c r="EZ145" s="89"/>
      <c r="FA145" s="89"/>
      <c r="FB145" s="89"/>
      <c r="FC145" s="89"/>
      <c r="FD145" s="89"/>
      <c r="FE145" s="89"/>
      <c r="FF145" s="89"/>
      <c r="FG145" s="89"/>
      <c r="FH145" s="89"/>
      <c r="FI145" s="89"/>
      <c r="FJ145" s="89"/>
      <c r="FK145" s="89"/>
      <c r="FL145" s="89"/>
      <c r="FM145" s="89"/>
      <c r="FN145" s="89"/>
      <c r="FO145" s="89"/>
      <c r="FP145" s="89"/>
      <c r="FQ145" s="89"/>
      <c r="FR145" s="89"/>
      <c r="FS145" s="89"/>
      <c r="FT145" s="89"/>
      <c r="FU145" s="89"/>
      <c r="FV145" s="89"/>
      <c r="FW145" s="89"/>
      <c r="FX145" s="89"/>
      <c r="FY145" s="89"/>
      <c r="FZ145" s="89"/>
      <c r="GA145" s="89"/>
      <c r="GB145" s="89"/>
      <c r="GC145" s="89"/>
      <c r="GD145" s="89"/>
      <c r="GE145" s="89"/>
      <c r="GF145" s="89"/>
      <c r="GG145" s="89"/>
      <c r="GH145" s="89"/>
      <c r="GI145" s="89"/>
      <c r="GJ145" s="89"/>
      <c r="GK145" s="89"/>
      <c r="GL145" s="89"/>
      <c r="GM145" s="89"/>
      <c r="GN145" s="89"/>
      <c r="GO145" s="89"/>
      <c r="GP145" s="89"/>
      <c r="GQ145" s="89"/>
      <c r="GR145" s="89"/>
      <c r="GS145" s="89"/>
      <c r="GT145" s="89"/>
      <c r="GU145" s="89"/>
      <c r="GV145" s="89"/>
      <c r="GW145" s="89"/>
      <c r="GX145" s="89"/>
      <c r="GY145" s="89"/>
      <c r="GZ145" s="89"/>
      <c r="HA145" s="89"/>
      <c r="HB145" s="89"/>
      <c r="HC145" s="89"/>
      <c r="HD145" s="89"/>
      <c r="HE145" s="89"/>
      <c r="HF145" s="89"/>
      <c r="HG145" s="89"/>
      <c r="HH145" s="89"/>
      <c r="HI145" s="89"/>
      <c r="HJ145" s="89"/>
      <c r="HK145" s="89"/>
      <c r="HL145" s="89"/>
      <c r="HM145" s="89"/>
      <c r="HN145" s="89"/>
      <c r="HO145" s="89"/>
      <c r="HP145" s="89"/>
      <c r="HQ145" s="89"/>
      <c r="HR145" s="89"/>
      <c r="HS145" s="89"/>
      <c r="HT145" s="89"/>
      <c r="HU145" s="89"/>
      <c r="HV145" s="89"/>
      <c r="HW145" s="89"/>
      <c r="HX145" s="89"/>
      <c r="HY145" s="89"/>
      <c r="HZ145" s="89"/>
      <c r="IA145" s="89"/>
      <c r="IB145" s="89"/>
      <c r="IC145" s="89"/>
      <c r="ID145" s="89"/>
      <c r="IE145" s="89"/>
      <c r="IF145" s="89"/>
      <c r="IG145" s="89"/>
      <c r="IH145" s="89"/>
      <c r="II145" s="89"/>
      <c r="IJ145" s="89"/>
      <c r="IK145" s="89"/>
      <c r="IL145" s="89"/>
      <c r="IM145" s="89"/>
      <c r="IN145" s="89"/>
      <c r="IO145" s="89"/>
      <c r="IP145" s="89"/>
      <c r="IQ145" s="89"/>
      <c r="IR145" s="89"/>
      <c r="IS145" s="89"/>
      <c r="IT145" s="89"/>
      <c r="IU145" s="89"/>
      <c r="IV145" s="89"/>
      <c r="IW145" s="89"/>
      <c r="IX145" s="89"/>
      <c r="IY145" s="89"/>
      <c r="IZ145" s="89"/>
      <c r="JA145" s="89"/>
      <c r="JB145" s="89"/>
      <c r="JC145" s="89"/>
      <c r="JD145" s="89"/>
      <c r="JE145" s="89"/>
      <c r="JF145" s="89"/>
      <c r="JG145" s="89"/>
      <c r="JH145" s="89"/>
      <c r="JI145" s="89"/>
      <c r="JJ145" s="89"/>
      <c r="JK145" s="89"/>
      <c r="JL145" s="89"/>
      <c r="JM145" s="89"/>
      <c r="JN145" s="89"/>
      <c r="JO145" s="89"/>
      <c r="JP145" s="89"/>
      <c r="JQ145" s="89"/>
      <c r="JR145" s="89"/>
      <c r="JS145" s="89"/>
      <c r="JT145" s="89"/>
      <c r="JU145" s="89"/>
      <c r="JV145" s="89"/>
      <c r="JW145" s="89"/>
      <c r="JX145" s="89"/>
      <c r="JY145" s="89"/>
      <c r="JZ145" s="89"/>
      <c r="KA145" s="89"/>
      <c r="KB145" s="89"/>
      <c r="KC145" s="89"/>
      <c r="KD145" s="89"/>
      <c r="KE145" s="89"/>
      <c r="KF145" s="89"/>
      <c r="KG145" s="89"/>
      <c r="KH145" s="89"/>
      <c r="KI145" s="89"/>
      <c r="KJ145" s="89"/>
      <c r="KK145" s="89"/>
      <c r="KL145" s="89"/>
      <c r="KM145" s="89"/>
      <c r="KN145" s="89"/>
      <c r="KO145" s="89"/>
      <c r="KP145" s="89"/>
      <c r="KQ145" s="89"/>
      <c r="KR145" s="89"/>
      <c r="KS145" s="89"/>
      <c r="KT145" s="89"/>
      <c r="KU145" s="89"/>
      <c r="KV145" s="89"/>
      <c r="KW145" s="89"/>
      <c r="KX145" s="89"/>
      <c r="KY145" s="89"/>
      <c r="KZ145" s="89"/>
      <c r="LA145" s="89"/>
      <c r="LB145" s="89"/>
      <c r="LC145" s="89"/>
      <c r="LD145" s="89"/>
      <c r="LE145" s="89"/>
      <c r="LF145" s="89"/>
      <c r="LG145" s="89"/>
      <c r="LH145" s="89"/>
      <c r="LI145" s="89"/>
      <c r="LJ145" s="89"/>
      <c r="LK145" s="89"/>
      <c r="LL145" s="89"/>
      <c r="LM145" s="89"/>
      <c r="LN145" s="89"/>
      <c r="LO145" s="89"/>
      <c r="LP145" s="89"/>
      <c r="LQ145" s="89"/>
      <c r="LR145" s="89"/>
      <c r="LS145" s="89"/>
      <c r="LT145" s="89"/>
    </row>
    <row r="146" spans="1:332" s="29" customFormat="1" x14ac:dyDescent="0.35">
      <c r="A146" s="89"/>
      <c r="B146" s="90"/>
      <c r="C146" s="90"/>
      <c r="D146" s="91"/>
      <c r="E146" s="89"/>
      <c r="F146" s="89"/>
      <c r="G146" s="89"/>
      <c r="M146" s="85"/>
      <c r="N146" s="85"/>
      <c r="O146" s="91"/>
      <c r="P146" s="91"/>
      <c r="Q146" s="92"/>
      <c r="R146" s="92"/>
      <c r="S146" s="89"/>
      <c r="T146" s="89"/>
      <c r="U146" s="89"/>
      <c r="V146" s="89"/>
      <c r="Y146" s="89"/>
      <c r="AA146" s="89"/>
      <c r="AB146" s="89"/>
      <c r="AC146" s="89"/>
      <c r="AD146" s="89"/>
      <c r="AE146"/>
      <c r="AF146" s="89"/>
      <c r="AG146" s="89"/>
      <c r="AH146" s="89"/>
      <c r="AI146" s="89"/>
      <c r="AJ146" s="89"/>
      <c r="AK146" s="89"/>
      <c r="AL146" s="89"/>
      <c r="AM146" s="89"/>
      <c r="AN146" s="89"/>
      <c r="AO146" s="89"/>
      <c r="AP146" s="89"/>
      <c r="AQ146" s="89"/>
      <c r="AR146" s="89"/>
      <c r="AS146" s="89"/>
      <c r="AT146" s="89"/>
      <c r="AU146" s="89"/>
      <c r="AV146" s="89"/>
      <c r="AW146" s="89"/>
      <c r="AX146" s="89"/>
      <c r="AY146" s="89"/>
      <c r="AZ146" s="89"/>
      <c r="BA146" s="89"/>
      <c r="BB146" s="89"/>
      <c r="BC146" s="89"/>
      <c r="BD146" s="89"/>
      <c r="BE146" s="89"/>
      <c r="BF146" s="89"/>
      <c r="BG146" s="89"/>
      <c r="BH146" s="89"/>
      <c r="BI146" s="89"/>
      <c r="BJ146" s="89"/>
      <c r="BK146" s="89"/>
      <c r="BL146" s="89"/>
      <c r="BM146" s="89"/>
      <c r="BN146" s="89"/>
      <c r="BO146" s="89"/>
      <c r="BP146" s="89"/>
      <c r="BQ146" s="89"/>
      <c r="BR146" s="89"/>
      <c r="BS146" s="89"/>
      <c r="BT146" s="89"/>
      <c r="BU146" s="89"/>
      <c r="BV146" s="89"/>
      <c r="BW146" s="89"/>
      <c r="BX146" s="89"/>
      <c r="BY146" s="89"/>
      <c r="BZ146" s="89"/>
      <c r="CA146" s="89"/>
      <c r="CB146" s="89"/>
      <c r="CC146" s="89"/>
      <c r="CD146" s="89"/>
      <c r="CE146" s="89"/>
      <c r="CF146" s="89"/>
      <c r="CG146" s="89"/>
      <c r="CH146" s="89"/>
      <c r="CI146" s="89"/>
      <c r="CJ146" s="89"/>
      <c r="CK146" s="89"/>
      <c r="CL146" s="89"/>
      <c r="CM146" s="89"/>
      <c r="CN146" s="89"/>
      <c r="CO146" s="89"/>
      <c r="CP146" s="89"/>
      <c r="CQ146" s="89"/>
      <c r="CR146" s="89"/>
      <c r="CS146" s="89"/>
      <c r="CT146" s="89"/>
      <c r="CU146" s="89"/>
      <c r="CV146" s="89"/>
      <c r="CW146" s="89"/>
      <c r="CX146" s="89"/>
      <c r="CY146" s="89"/>
      <c r="CZ146" s="89"/>
      <c r="DA146" s="89"/>
      <c r="DB146" s="89"/>
      <c r="DC146" s="89"/>
      <c r="DD146" s="89"/>
      <c r="DE146" s="89"/>
      <c r="DF146" s="89"/>
      <c r="DG146" s="89"/>
      <c r="DH146" s="89"/>
      <c r="DI146" s="89"/>
      <c r="DJ146" s="89"/>
      <c r="DK146" s="89"/>
      <c r="DL146" s="89"/>
      <c r="DM146" s="89"/>
      <c r="DN146" s="89"/>
      <c r="DO146" s="89"/>
      <c r="DP146" s="89"/>
      <c r="DQ146" s="89"/>
      <c r="DR146" s="89"/>
      <c r="DS146" s="89"/>
      <c r="DT146" s="89"/>
      <c r="DU146" s="89"/>
      <c r="DV146" s="89"/>
      <c r="DW146" s="89"/>
      <c r="DX146" s="89"/>
      <c r="DY146" s="89"/>
      <c r="DZ146" s="89"/>
      <c r="EA146" s="89"/>
      <c r="EB146" s="89"/>
      <c r="EC146" s="89"/>
      <c r="ED146" s="89"/>
      <c r="EE146" s="89"/>
      <c r="EF146" s="89"/>
      <c r="EG146" s="89"/>
      <c r="EH146" s="89"/>
      <c r="EI146" s="89"/>
      <c r="EJ146" s="89"/>
      <c r="EK146" s="89"/>
      <c r="EL146" s="89"/>
      <c r="EM146" s="89"/>
      <c r="EN146" s="89"/>
      <c r="EO146" s="89"/>
      <c r="EP146" s="89"/>
      <c r="EQ146" s="89"/>
      <c r="ER146" s="89"/>
      <c r="ES146" s="89"/>
      <c r="ET146" s="89"/>
      <c r="EU146" s="89"/>
      <c r="EV146" s="89"/>
      <c r="EW146" s="89"/>
      <c r="EX146" s="89"/>
      <c r="EY146" s="89"/>
      <c r="EZ146" s="89"/>
      <c r="FA146" s="89"/>
      <c r="FB146" s="89"/>
      <c r="FC146" s="89"/>
      <c r="FD146" s="89"/>
      <c r="FE146" s="89"/>
      <c r="FF146" s="89"/>
      <c r="FG146" s="89"/>
      <c r="FH146" s="89"/>
      <c r="FI146" s="89"/>
      <c r="FJ146" s="89"/>
      <c r="FK146" s="89"/>
      <c r="FL146" s="89"/>
      <c r="FM146" s="89"/>
      <c r="FN146" s="89"/>
      <c r="FO146" s="89"/>
      <c r="FP146" s="89"/>
      <c r="FQ146" s="89"/>
      <c r="FR146" s="89"/>
      <c r="FS146" s="89"/>
      <c r="FT146" s="89"/>
      <c r="FU146" s="89"/>
      <c r="FV146" s="89"/>
      <c r="FW146" s="89"/>
      <c r="FX146" s="89"/>
      <c r="FY146" s="89"/>
      <c r="FZ146" s="89"/>
      <c r="GA146" s="89"/>
      <c r="GB146" s="89"/>
      <c r="GC146" s="89"/>
      <c r="GD146" s="89"/>
      <c r="GE146" s="89"/>
      <c r="GF146" s="89"/>
      <c r="GG146" s="89"/>
      <c r="GH146" s="89"/>
      <c r="GI146" s="89"/>
      <c r="GJ146" s="89"/>
      <c r="GK146" s="89"/>
      <c r="GL146" s="89"/>
      <c r="GM146" s="89"/>
      <c r="GN146" s="89"/>
      <c r="GO146" s="89"/>
      <c r="GP146" s="89"/>
      <c r="GQ146" s="89"/>
      <c r="GR146" s="89"/>
      <c r="GS146" s="89"/>
      <c r="GT146" s="89"/>
      <c r="GU146" s="89"/>
      <c r="GV146" s="89"/>
      <c r="GW146" s="89"/>
      <c r="GX146" s="89"/>
      <c r="GY146" s="89"/>
      <c r="GZ146" s="89"/>
      <c r="HA146" s="89"/>
      <c r="HB146" s="89"/>
      <c r="HC146" s="89"/>
      <c r="HD146" s="89"/>
      <c r="HE146" s="89"/>
      <c r="HF146" s="89"/>
      <c r="HG146" s="89"/>
      <c r="HH146" s="89"/>
      <c r="HI146" s="89"/>
      <c r="HJ146" s="89"/>
      <c r="HK146" s="89"/>
      <c r="HL146" s="89"/>
      <c r="HM146" s="89"/>
      <c r="HN146" s="89"/>
      <c r="HO146" s="89"/>
      <c r="HP146" s="89"/>
      <c r="HQ146" s="89"/>
      <c r="HR146" s="89"/>
      <c r="HS146" s="89"/>
      <c r="HT146" s="89"/>
      <c r="HU146" s="89"/>
      <c r="HV146" s="89"/>
      <c r="HW146" s="89"/>
      <c r="HX146" s="89"/>
      <c r="HY146" s="89"/>
      <c r="HZ146" s="89"/>
      <c r="IA146" s="89"/>
      <c r="IB146" s="89"/>
      <c r="IC146" s="89"/>
      <c r="ID146" s="89"/>
      <c r="IE146" s="89"/>
      <c r="IF146" s="89"/>
      <c r="IG146" s="89"/>
      <c r="IH146" s="89"/>
      <c r="II146" s="89"/>
      <c r="IJ146" s="89"/>
      <c r="IK146" s="89"/>
      <c r="IL146" s="89"/>
      <c r="IM146" s="89"/>
      <c r="IN146" s="89"/>
      <c r="IO146" s="89"/>
      <c r="IP146" s="89"/>
      <c r="IQ146" s="89"/>
      <c r="IR146" s="89"/>
      <c r="IS146" s="89"/>
      <c r="IT146" s="89"/>
      <c r="IU146" s="89"/>
      <c r="IV146" s="89"/>
      <c r="IW146" s="89"/>
      <c r="IX146" s="89"/>
      <c r="IY146" s="89"/>
      <c r="IZ146" s="89"/>
      <c r="JA146" s="89"/>
      <c r="JB146" s="89"/>
      <c r="JC146" s="89"/>
      <c r="JD146" s="89"/>
      <c r="JE146" s="89"/>
      <c r="JF146" s="89"/>
      <c r="JG146" s="89"/>
      <c r="JH146" s="89"/>
      <c r="JI146" s="89"/>
      <c r="JJ146" s="89"/>
      <c r="JK146" s="89"/>
      <c r="JL146" s="89"/>
      <c r="JM146" s="89"/>
      <c r="JN146" s="89"/>
      <c r="JO146" s="89"/>
      <c r="JP146" s="89"/>
      <c r="JQ146" s="89"/>
      <c r="JR146" s="89"/>
      <c r="JS146" s="89"/>
      <c r="JT146" s="89"/>
      <c r="JU146" s="89"/>
      <c r="JV146" s="89"/>
      <c r="JW146" s="89"/>
      <c r="JX146" s="89"/>
      <c r="JY146" s="89"/>
      <c r="JZ146" s="89"/>
      <c r="KA146" s="89"/>
      <c r="KB146" s="89"/>
      <c r="KC146" s="89"/>
      <c r="KD146" s="89"/>
      <c r="KE146" s="89"/>
      <c r="KF146" s="89"/>
      <c r="KG146" s="89"/>
      <c r="KH146" s="89"/>
      <c r="KI146" s="89"/>
      <c r="KJ146" s="89"/>
      <c r="KK146" s="89"/>
      <c r="KL146" s="89"/>
      <c r="KM146" s="89"/>
      <c r="KN146" s="89"/>
      <c r="KO146" s="89"/>
      <c r="KP146" s="89"/>
      <c r="KQ146" s="89"/>
      <c r="KR146" s="89"/>
      <c r="KS146" s="89"/>
      <c r="KT146" s="89"/>
      <c r="KU146" s="89"/>
      <c r="KV146" s="89"/>
      <c r="KW146" s="89"/>
      <c r="KX146" s="89"/>
      <c r="KY146" s="89"/>
      <c r="KZ146" s="89"/>
      <c r="LA146" s="89"/>
      <c r="LB146" s="89"/>
      <c r="LC146" s="89"/>
      <c r="LD146" s="89"/>
      <c r="LE146" s="89"/>
      <c r="LF146" s="89"/>
      <c r="LG146" s="89"/>
      <c r="LH146" s="89"/>
      <c r="LI146" s="89"/>
      <c r="LJ146" s="89"/>
      <c r="LK146" s="89"/>
      <c r="LL146" s="89"/>
      <c r="LM146" s="89"/>
      <c r="LN146" s="89"/>
      <c r="LO146" s="89"/>
      <c r="LP146" s="89"/>
      <c r="LQ146" s="89"/>
      <c r="LR146" s="89"/>
      <c r="LS146" s="89"/>
      <c r="LT146" s="89"/>
    </row>
    <row r="147" spans="1:332" s="29" customFormat="1" x14ac:dyDescent="0.35">
      <c r="A147" s="89"/>
      <c r="B147" s="90"/>
      <c r="C147" s="90"/>
      <c r="D147" s="91"/>
      <c r="E147" s="89"/>
      <c r="F147" s="89"/>
      <c r="G147" s="89"/>
      <c r="M147" s="85"/>
      <c r="N147" s="85"/>
      <c r="O147" s="91"/>
      <c r="P147" s="91"/>
      <c r="Q147" s="92"/>
      <c r="R147" s="92"/>
      <c r="S147" s="89"/>
      <c r="T147" s="89"/>
      <c r="U147" s="89"/>
      <c r="V147" s="89"/>
      <c r="Y147" s="89"/>
      <c r="AA147" s="89"/>
      <c r="AB147" s="89"/>
      <c r="AC147" s="89"/>
      <c r="AD147" s="89"/>
      <c r="AE147"/>
      <c r="AF147" s="89"/>
      <c r="AG147" s="89"/>
      <c r="AH147" s="89"/>
      <c r="AI147" s="89"/>
      <c r="AJ147" s="89"/>
      <c r="AK147" s="89"/>
      <c r="AL147" s="89"/>
      <c r="AM147" s="89"/>
      <c r="AN147" s="89"/>
      <c r="AO147" s="89"/>
      <c r="AP147" s="89"/>
      <c r="AQ147" s="89"/>
      <c r="AR147" s="89"/>
      <c r="AS147" s="89"/>
      <c r="AT147" s="89"/>
      <c r="AU147" s="89"/>
      <c r="AV147" s="89"/>
      <c r="AW147" s="89"/>
      <c r="AX147" s="89"/>
      <c r="AY147" s="89"/>
      <c r="AZ147" s="89"/>
      <c r="BA147" s="89"/>
      <c r="BB147" s="89"/>
      <c r="BC147" s="89"/>
      <c r="BD147" s="89"/>
      <c r="BE147" s="89"/>
      <c r="BF147" s="89"/>
      <c r="BG147" s="89"/>
      <c r="BH147" s="89"/>
      <c r="BI147" s="89"/>
      <c r="BJ147" s="89"/>
      <c r="BK147" s="89"/>
      <c r="BL147" s="89"/>
      <c r="BM147" s="89"/>
      <c r="BN147" s="89"/>
      <c r="BO147" s="89"/>
      <c r="BP147" s="89"/>
      <c r="BQ147" s="89"/>
      <c r="BR147" s="89"/>
      <c r="BS147" s="89"/>
      <c r="BT147" s="89"/>
      <c r="BU147" s="89"/>
      <c r="BV147" s="89"/>
      <c r="BW147" s="89"/>
      <c r="BX147" s="89"/>
      <c r="BY147" s="89"/>
      <c r="BZ147" s="89"/>
      <c r="CA147" s="89"/>
      <c r="CB147" s="89"/>
      <c r="CC147" s="89"/>
      <c r="CD147" s="89"/>
      <c r="CE147" s="89"/>
      <c r="CF147" s="89"/>
      <c r="CG147" s="89"/>
      <c r="CH147" s="89"/>
      <c r="CI147" s="89"/>
      <c r="CJ147" s="89"/>
      <c r="CK147" s="89"/>
      <c r="CL147" s="89"/>
      <c r="CM147" s="89"/>
      <c r="CN147" s="89"/>
      <c r="CO147" s="89"/>
      <c r="CP147" s="89"/>
      <c r="CQ147" s="89"/>
      <c r="CR147" s="89"/>
      <c r="CS147" s="89"/>
      <c r="CT147" s="89"/>
      <c r="CU147" s="89"/>
      <c r="CV147" s="89"/>
      <c r="CW147" s="89"/>
      <c r="CX147" s="89"/>
      <c r="CY147" s="89"/>
      <c r="CZ147" s="89"/>
      <c r="DA147" s="89"/>
      <c r="DB147" s="89"/>
      <c r="DC147" s="89"/>
      <c r="DD147" s="89"/>
      <c r="DE147" s="89"/>
      <c r="DF147" s="89"/>
      <c r="DG147" s="89"/>
      <c r="DH147" s="89"/>
      <c r="DI147" s="89"/>
      <c r="DJ147" s="89"/>
      <c r="DK147" s="89"/>
      <c r="DL147" s="89"/>
      <c r="DM147" s="89"/>
      <c r="DN147" s="89"/>
      <c r="DO147" s="89"/>
      <c r="DP147" s="89"/>
      <c r="DQ147" s="89"/>
      <c r="DR147" s="89"/>
      <c r="DS147" s="89"/>
      <c r="DT147" s="89"/>
      <c r="DU147" s="89"/>
      <c r="DV147" s="89"/>
      <c r="DW147" s="89"/>
      <c r="DX147" s="89"/>
      <c r="DY147" s="89"/>
      <c r="DZ147" s="89"/>
      <c r="EA147" s="89"/>
      <c r="EB147" s="89"/>
      <c r="EC147" s="89"/>
      <c r="ED147" s="89"/>
      <c r="EE147" s="89"/>
      <c r="EF147" s="89"/>
      <c r="EG147" s="89"/>
      <c r="EH147" s="89"/>
      <c r="EI147" s="89"/>
      <c r="EJ147" s="89"/>
      <c r="EK147" s="89"/>
      <c r="EL147" s="89"/>
      <c r="EM147" s="89"/>
      <c r="EN147" s="89"/>
      <c r="EO147" s="89"/>
      <c r="EP147" s="89"/>
      <c r="EQ147" s="89"/>
      <c r="ER147" s="89"/>
      <c r="ES147" s="89"/>
      <c r="ET147" s="89"/>
      <c r="EU147" s="89"/>
      <c r="EV147" s="89"/>
      <c r="EW147" s="89"/>
      <c r="EX147" s="89"/>
      <c r="EY147" s="89"/>
      <c r="EZ147" s="89"/>
      <c r="FA147" s="89"/>
      <c r="FB147" s="89"/>
      <c r="FC147" s="89"/>
      <c r="FD147" s="89"/>
      <c r="FE147" s="89"/>
      <c r="FF147" s="89"/>
      <c r="FG147" s="89"/>
      <c r="FH147" s="89"/>
      <c r="FI147" s="89"/>
      <c r="FJ147" s="89"/>
      <c r="FK147" s="89"/>
      <c r="FL147" s="89"/>
      <c r="FM147" s="89"/>
      <c r="FN147" s="89"/>
      <c r="FO147" s="89"/>
      <c r="FP147" s="89"/>
      <c r="FQ147" s="89"/>
      <c r="FR147" s="89"/>
      <c r="FS147" s="89"/>
      <c r="FT147" s="89"/>
      <c r="FU147" s="89"/>
      <c r="FV147" s="89"/>
      <c r="FW147" s="89"/>
      <c r="FX147" s="89"/>
      <c r="FY147" s="89"/>
      <c r="FZ147" s="89"/>
      <c r="GA147" s="89"/>
      <c r="GB147" s="89"/>
      <c r="GC147" s="89"/>
      <c r="GD147" s="89"/>
      <c r="GE147" s="89"/>
      <c r="GF147" s="89"/>
      <c r="GG147" s="89"/>
      <c r="GH147" s="89"/>
      <c r="GI147" s="89"/>
      <c r="GJ147" s="89"/>
      <c r="GK147" s="89"/>
      <c r="GL147" s="89"/>
      <c r="GM147" s="89"/>
      <c r="GN147" s="89"/>
      <c r="GO147" s="89"/>
      <c r="GP147" s="89"/>
      <c r="GQ147" s="89"/>
      <c r="GR147" s="89"/>
      <c r="GS147" s="89"/>
      <c r="GT147" s="89"/>
      <c r="GU147" s="89"/>
      <c r="GV147" s="89"/>
      <c r="GW147" s="89"/>
      <c r="GX147" s="89"/>
      <c r="GY147" s="89"/>
      <c r="GZ147" s="89"/>
      <c r="HA147" s="89"/>
      <c r="HB147" s="89"/>
      <c r="HC147" s="89"/>
      <c r="HD147" s="89"/>
      <c r="HE147" s="89"/>
      <c r="HF147" s="89"/>
      <c r="HG147" s="89"/>
      <c r="HH147" s="89"/>
      <c r="HI147" s="89"/>
      <c r="HJ147" s="89"/>
      <c r="HK147" s="89"/>
      <c r="HL147" s="89"/>
      <c r="HM147" s="89"/>
      <c r="HN147" s="89"/>
      <c r="HO147" s="89"/>
      <c r="HP147" s="89"/>
      <c r="HQ147" s="89"/>
      <c r="HR147" s="89"/>
      <c r="HS147" s="89"/>
      <c r="HT147" s="89"/>
      <c r="HU147" s="89"/>
      <c r="HV147" s="89"/>
      <c r="HW147" s="89"/>
      <c r="HX147" s="89"/>
      <c r="HY147" s="89"/>
      <c r="HZ147" s="89"/>
      <c r="IA147" s="89"/>
      <c r="IB147" s="89"/>
      <c r="IC147" s="89"/>
      <c r="ID147" s="89"/>
      <c r="IE147" s="89"/>
      <c r="IF147" s="89"/>
      <c r="IG147" s="89"/>
      <c r="IH147" s="89"/>
      <c r="II147" s="89"/>
      <c r="IJ147" s="89"/>
      <c r="IK147" s="89"/>
      <c r="IL147" s="89"/>
      <c r="IM147" s="89"/>
      <c r="IN147" s="89"/>
      <c r="IO147" s="89"/>
      <c r="IP147" s="89"/>
      <c r="IQ147" s="89"/>
      <c r="IR147" s="89"/>
      <c r="IS147" s="89"/>
      <c r="IT147" s="89"/>
      <c r="IU147" s="89"/>
      <c r="IV147" s="89"/>
      <c r="IW147" s="89"/>
      <c r="IX147" s="89"/>
      <c r="IY147" s="89"/>
      <c r="IZ147" s="89"/>
      <c r="JA147" s="89"/>
      <c r="JB147" s="89"/>
      <c r="JC147" s="89"/>
      <c r="JD147" s="89"/>
      <c r="JE147" s="89"/>
      <c r="JF147" s="89"/>
      <c r="JG147" s="89"/>
      <c r="JH147" s="89"/>
      <c r="JI147" s="89"/>
      <c r="JJ147" s="89"/>
      <c r="JK147" s="89"/>
      <c r="JL147" s="89"/>
      <c r="JM147" s="89"/>
      <c r="JN147" s="89"/>
      <c r="JO147" s="89"/>
      <c r="JP147" s="89"/>
      <c r="JQ147" s="89"/>
      <c r="JR147" s="89"/>
      <c r="JS147" s="89"/>
      <c r="JT147" s="89"/>
      <c r="JU147" s="89"/>
      <c r="JV147" s="89"/>
      <c r="JW147" s="89"/>
      <c r="JX147" s="89"/>
      <c r="JY147" s="89"/>
      <c r="JZ147" s="89"/>
      <c r="KA147" s="89"/>
      <c r="KB147" s="89"/>
      <c r="KC147" s="89"/>
      <c r="KD147" s="89"/>
      <c r="KE147" s="89"/>
      <c r="KF147" s="89"/>
      <c r="KG147" s="89"/>
      <c r="KH147" s="89"/>
      <c r="KI147" s="89"/>
      <c r="KJ147" s="89"/>
      <c r="KK147" s="89"/>
      <c r="KL147" s="89"/>
      <c r="KM147" s="89"/>
      <c r="KN147" s="89"/>
      <c r="KO147" s="89"/>
      <c r="KP147" s="89"/>
      <c r="KQ147" s="89"/>
      <c r="KR147" s="89"/>
      <c r="KS147" s="89"/>
      <c r="KT147" s="89"/>
      <c r="KU147" s="89"/>
      <c r="KV147" s="89"/>
      <c r="KW147" s="89"/>
      <c r="KX147" s="89"/>
      <c r="KY147" s="89"/>
      <c r="KZ147" s="89"/>
      <c r="LA147" s="89"/>
      <c r="LB147" s="89"/>
      <c r="LC147" s="89"/>
      <c r="LD147" s="89"/>
      <c r="LE147" s="89"/>
      <c r="LF147" s="89"/>
      <c r="LG147" s="89"/>
      <c r="LH147" s="89"/>
      <c r="LI147" s="89"/>
      <c r="LJ147" s="89"/>
      <c r="LK147" s="89"/>
      <c r="LL147" s="89"/>
      <c r="LM147" s="89"/>
      <c r="LN147" s="89"/>
      <c r="LO147" s="89"/>
      <c r="LP147" s="89"/>
      <c r="LQ147" s="89"/>
      <c r="LR147" s="89"/>
      <c r="LS147" s="89"/>
      <c r="LT147" s="89"/>
    </row>
    <row r="148" spans="1:332" s="29" customFormat="1" x14ac:dyDescent="0.35">
      <c r="A148" s="89"/>
      <c r="B148" s="90"/>
      <c r="C148" s="90"/>
      <c r="D148" s="91"/>
      <c r="E148" s="89"/>
      <c r="F148" s="89"/>
      <c r="G148" s="89"/>
      <c r="M148" s="85"/>
      <c r="N148" s="85"/>
      <c r="O148" s="91"/>
      <c r="P148" s="91"/>
      <c r="Q148" s="92"/>
      <c r="R148" s="92"/>
      <c r="S148" s="89"/>
      <c r="T148" s="89"/>
      <c r="U148" s="89"/>
      <c r="V148" s="89"/>
      <c r="Y148" s="89"/>
      <c r="AA148" s="89"/>
      <c r="AB148" s="89"/>
      <c r="AC148" s="89"/>
      <c r="AD148" s="89"/>
      <c r="AE148"/>
      <c r="AF148" s="89"/>
      <c r="AG148" s="89"/>
      <c r="AH148" s="89"/>
      <c r="AI148" s="89"/>
      <c r="AJ148" s="89"/>
      <c r="AK148" s="89"/>
      <c r="AL148" s="89"/>
      <c r="AM148" s="89"/>
      <c r="AN148" s="89"/>
      <c r="AO148" s="89"/>
      <c r="AP148" s="89"/>
      <c r="AQ148" s="89"/>
      <c r="AR148" s="89"/>
      <c r="AS148" s="89"/>
      <c r="AT148" s="89"/>
      <c r="AU148" s="89"/>
      <c r="AV148" s="89"/>
      <c r="AW148" s="89"/>
      <c r="AX148" s="89"/>
      <c r="AY148" s="89"/>
      <c r="AZ148" s="89"/>
      <c r="BA148" s="89"/>
      <c r="BB148" s="89"/>
      <c r="BC148" s="89"/>
      <c r="BD148" s="89"/>
      <c r="BE148" s="89"/>
      <c r="BF148" s="89"/>
      <c r="BG148" s="89"/>
      <c r="BH148" s="89"/>
      <c r="BI148" s="89"/>
      <c r="BJ148" s="89"/>
      <c r="BK148" s="89"/>
      <c r="BL148" s="89"/>
      <c r="BM148" s="89"/>
      <c r="BN148" s="89"/>
      <c r="BO148" s="89"/>
      <c r="BP148" s="89"/>
      <c r="BQ148" s="89"/>
      <c r="BR148" s="89"/>
      <c r="BS148" s="89"/>
      <c r="BT148" s="89"/>
      <c r="BU148" s="89"/>
      <c r="BV148" s="89"/>
      <c r="BW148" s="89"/>
      <c r="BX148" s="89"/>
      <c r="BY148" s="89"/>
      <c r="BZ148" s="89"/>
      <c r="CA148" s="89"/>
      <c r="CB148" s="89"/>
      <c r="CC148" s="89"/>
      <c r="CD148" s="89"/>
      <c r="CE148" s="89"/>
      <c r="CF148" s="89"/>
      <c r="CG148" s="89"/>
      <c r="CH148" s="89"/>
      <c r="CI148" s="89"/>
      <c r="CJ148" s="89"/>
      <c r="CK148" s="89"/>
      <c r="CL148" s="89"/>
      <c r="CM148" s="89"/>
      <c r="CN148" s="89"/>
      <c r="CO148" s="89"/>
      <c r="CP148" s="89"/>
      <c r="CQ148" s="89"/>
      <c r="CR148" s="89"/>
      <c r="CS148" s="89"/>
      <c r="CT148" s="89"/>
      <c r="CU148" s="89"/>
      <c r="CV148" s="89"/>
      <c r="CW148" s="89"/>
      <c r="CX148" s="89"/>
      <c r="CY148" s="89"/>
      <c r="CZ148" s="89"/>
      <c r="DA148" s="89"/>
      <c r="DB148" s="89"/>
      <c r="DC148" s="89"/>
      <c r="DD148" s="89"/>
      <c r="DE148" s="89"/>
      <c r="DF148" s="89"/>
      <c r="DG148" s="89"/>
      <c r="DH148" s="89"/>
      <c r="DI148" s="89"/>
      <c r="DJ148" s="89"/>
      <c r="DK148" s="89"/>
      <c r="DL148" s="89"/>
      <c r="DM148" s="89"/>
      <c r="DN148" s="89"/>
      <c r="DO148" s="89"/>
      <c r="DP148" s="89"/>
      <c r="DQ148" s="89"/>
      <c r="DR148" s="89"/>
      <c r="DS148" s="89"/>
      <c r="DT148" s="89"/>
      <c r="DU148" s="89"/>
      <c r="DV148" s="89"/>
      <c r="DW148" s="89"/>
      <c r="DX148" s="89"/>
      <c r="DY148" s="89"/>
      <c r="DZ148" s="89"/>
      <c r="EA148" s="89"/>
      <c r="EB148" s="89"/>
      <c r="EC148" s="89"/>
      <c r="ED148" s="89"/>
      <c r="EE148" s="89"/>
      <c r="EF148" s="89"/>
      <c r="EG148" s="89"/>
      <c r="EH148" s="89"/>
      <c r="EI148" s="89"/>
      <c r="EJ148" s="89"/>
      <c r="EK148" s="89"/>
      <c r="EL148" s="89"/>
      <c r="EM148" s="89"/>
      <c r="EN148" s="89"/>
      <c r="EO148" s="89"/>
      <c r="EP148" s="89"/>
      <c r="EQ148" s="89"/>
      <c r="ER148" s="89"/>
      <c r="ES148" s="89"/>
      <c r="ET148" s="89"/>
      <c r="EU148" s="89"/>
      <c r="EV148" s="89"/>
      <c r="EW148" s="89"/>
      <c r="EX148" s="89"/>
      <c r="EY148" s="89"/>
      <c r="EZ148" s="89"/>
      <c r="FA148" s="89"/>
      <c r="FB148" s="89"/>
      <c r="FC148" s="89"/>
      <c r="FD148" s="89"/>
      <c r="FE148" s="89"/>
      <c r="FF148" s="89"/>
      <c r="FG148" s="89"/>
      <c r="FH148" s="89"/>
      <c r="FI148" s="89"/>
      <c r="FJ148" s="89"/>
      <c r="FK148" s="89"/>
      <c r="FL148" s="89"/>
      <c r="FM148" s="89"/>
      <c r="FN148" s="89"/>
      <c r="FO148" s="89"/>
      <c r="FP148" s="89"/>
      <c r="FQ148" s="89"/>
      <c r="FR148" s="89"/>
      <c r="FS148" s="89"/>
      <c r="FT148" s="89"/>
      <c r="FU148" s="89"/>
      <c r="FV148" s="89"/>
      <c r="FW148" s="89"/>
      <c r="FX148" s="89"/>
      <c r="FY148" s="89"/>
      <c r="FZ148" s="89"/>
      <c r="GA148" s="89"/>
      <c r="GB148" s="89"/>
      <c r="GC148" s="89"/>
      <c r="GD148" s="89"/>
      <c r="GE148" s="89"/>
      <c r="GF148" s="89"/>
      <c r="GG148" s="89"/>
      <c r="GH148" s="89"/>
      <c r="GI148" s="89"/>
      <c r="GJ148" s="89"/>
      <c r="GK148" s="89"/>
      <c r="GL148" s="89"/>
      <c r="GM148" s="89"/>
      <c r="GN148" s="89"/>
      <c r="GO148" s="89"/>
      <c r="GP148" s="89"/>
      <c r="GQ148" s="89"/>
      <c r="GR148" s="89"/>
      <c r="GS148" s="89"/>
      <c r="GT148" s="89"/>
      <c r="GU148" s="89"/>
      <c r="GV148" s="89"/>
      <c r="GW148" s="89"/>
      <c r="GX148" s="89"/>
      <c r="GY148" s="89"/>
      <c r="GZ148" s="89"/>
      <c r="HA148" s="89"/>
      <c r="HB148" s="89"/>
      <c r="HC148" s="89"/>
      <c r="HD148" s="89"/>
      <c r="HE148" s="89"/>
      <c r="HF148" s="89"/>
      <c r="HG148" s="89"/>
      <c r="HH148" s="89"/>
      <c r="HI148" s="89"/>
      <c r="HJ148" s="89"/>
      <c r="HK148" s="89"/>
      <c r="HL148" s="89"/>
      <c r="HM148" s="89"/>
      <c r="HN148" s="89"/>
      <c r="HO148" s="89"/>
      <c r="HP148" s="89"/>
      <c r="HQ148" s="89"/>
      <c r="HR148" s="89"/>
      <c r="HS148" s="89"/>
      <c r="HT148" s="89"/>
      <c r="HU148" s="89"/>
      <c r="HV148" s="89"/>
      <c r="HW148" s="89"/>
      <c r="HX148" s="89"/>
      <c r="HY148" s="89"/>
      <c r="HZ148" s="89"/>
      <c r="IA148" s="89"/>
      <c r="IB148" s="89"/>
      <c r="IC148" s="89"/>
      <c r="ID148" s="89"/>
      <c r="IE148" s="89"/>
      <c r="IF148" s="89"/>
      <c r="IG148" s="89"/>
      <c r="IH148" s="89"/>
      <c r="II148" s="89"/>
      <c r="IJ148" s="89"/>
      <c r="IK148" s="89"/>
      <c r="IL148" s="89"/>
      <c r="IM148" s="89"/>
      <c r="IN148" s="89"/>
      <c r="IO148" s="89"/>
      <c r="IP148" s="89"/>
      <c r="IQ148" s="89"/>
      <c r="IR148" s="89"/>
      <c r="IS148" s="89"/>
      <c r="IT148" s="89"/>
      <c r="IU148" s="89"/>
      <c r="IV148" s="89"/>
      <c r="IW148" s="89"/>
      <c r="IX148" s="89"/>
      <c r="IY148" s="89"/>
      <c r="IZ148" s="89"/>
      <c r="JA148" s="89"/>
      <c r="JB148" s="89"/>
      <c r="JC148" s="89"/>
      <c r="JD148" s="89"/>
      <c r="JE148" s="89"/>
      <c r="JF148" s="89"/>
      <c r="JG148" s="89"/>
      <c r="JH148" s="89"/>
      <c r="JI148" s="89"/>
      <c r="JJ148" s="89"/>
      <c r="JK148" s="89"/>
      <c r="JL148" s="89"/>
      <c r="JM148" s="89"/>
      <c r="JN148" s="89"/>
      <c r="JO148" s="89"/>
      <c r="JP148" s="89"/>
      <c r="JQ148" s="89"/>
      <c r="JR148" s="89"/>
      <c r="JS148" s="89"/>
      <c r="JT148" s="89"/>
      <c r="JU148" s="89"/>
      <c r="JV148" s="89"/>
      <c r="JW148" s="89"/>
      <c r="JX148" s="89"/>
      <c r="JY148" s="89"/>
      <c r="JZ148" s="89"/>
      <c r="KA148" s="89"/>
      <c r="KB148" s="89"/>
      <c r="KC148" s="89"/>
      <c r="KD148" s="89"/>
      <c r="KE148" s="89"/>
      <c r="KF148" s="89"/>
      <c r="KG148" s="89"/>
      <c r="KH148" s="89"/>
      <c r="KI148" s="89"/>
      <c r="KJ148" s="89"/>
      <c r="KK148" s="89"/>
      <c r="KL148" s="89"/>
      <c r="KM148" s="89"/>
      <c r="KN148" s="89"/>
      <c r="KO148" s="89"/>
      <c r="KP148" s="89"/>
      <c r="KQ148" s="89"/>
      <c r="KR148" s="89"/>
      <c r="KS148" s="89"/>
      <c r="KT148" s="89"/>
      <c r="KU148" s="89"/>
      <c r="KV148" s="89"/>
      <c r="KW148" s="89"/>
      <c r="KX148" s="89"/>
      <c r="KY148" s="89"/>
      <c r="KZ148" s="89"/>
      <c r="LA148" s="89"/>
      <c r="LB148" s="89"/>
      <c r="LC148" s="89"/>
      <c r="LD148" s="89"/>
      <c r="LE148" s="89"/>
      <c r="LF148" s="89"/>
      <c r="LG148" s="89"/>
      <c r="LH148" s="89"/>
      <c r="LI148" s="89"/>
      <c r="LJ148" s="89"/>
      <c r="LK148" s="89"/>
      <c r="LL148" s="89"/>
      <c r="LM148" s="89"/>
      <c r="LN148" s="89"/>
      <c r="LO148" s="89"/>
      <c r="LP148" s="89"/>
      <c r="LQ148" s="89"/>
      <c r="LR148" s="89"/>
      <c r="LS148" s="89"/>
      <c r="LT148" s="89"/>
    </row>
    <row r="149" spans="1:332" s="29" customFormat="1" x14ac:dyDescent="0.35">
      <c r="A149" s="89"/>
      <c r="B149" s="90"/>
      <c r="C149" s="90"/>
      <c r="D149" s="91"/>
      <c r="E149" s="89"/>
      <c r="F149" s="89"/>
      <c r="G149" s="89"/>
      <c r="M149" s="85"/>
      <c r="N149" s="85"/>
      <c r="O149" s="91"/>
      <c r="P149" s="91"/>
      <c r="Q149" s="92"/>
      <c r="R149" s="92"/>
      <c r="S149" s="89"/>
      <c r="T149" s="89"/>
      <c r="U149" s="89"/>
      <c r="V149" s="89"/>
      <c r="Y149" s="89"/>
      <c r="AA149" s="89"/>
      <c r="AB149" s="89"/>
      <c r="AC149" s="89"/>
      <c r="AD149" s="89"/>
      <c r="AE149"/>
      <c r="AF149" s="89"/>
      <c r="AG149" s="89"/>
      <c r="AH149" s="89"/>
      <c r="AI149" s="89"/>
      <c r="AJ149" s="89"/>
      <c r="AK149" s="89"/>
      <c r="AL149" s="89"/>
      <c r="AM149" s="89"/>
      <c r="AN149" s="89"/>
      <c r="AO149" s="89"/>
      <c r="AP149" s="89"/>
      <c r="AQ149" s="89"/>
      <c r="AR149" s="89"/>
      <c r="AS149" s="89"/>
      <c r="AT149" s="89"/>
      <c r="AU149" s="89"/>
      <c r="AV149" s="89"/>
      <c r="AW149" s="89"/>
      <c r="AX149" s="89"/>
      <c r="AY149" s="89"/>
      <c r="AZ149" s="89"/>
      <c r="BA149" s="89"/>
      <c r="BB149" s="89"/>
      <c r="BC149" s="89"/>
      <c r="BD149" s="89"/>
      <c r="BE149" s="89"/>
      <c r="BF149" s="89"/>
      <c r="BG149" s="89"/>
      <c r="BH149" s="89"/>
      <c r="BI149" s="89"/>
      <c r="BJ149" s="89"/>
      <c r="BK149" s="89"/>
      <c r="BL149" s="89"/>
      <c r="BM149" s="89"/>
      <c r="BN149" s="89"/>
      <c r="BO149" s="89"/>
      <c r="BP149" s="89"/>
      <c r="BQ149" s="89"/>
      <c r="BR149" s="89"/>
      <c r="BS149" s="89"/>
      <c r="BT149" s="89"/>
      <c r="BU149" s="89"/>
      <c r="BV149" s="89"/>
      <c r="BW149" s="89"/>
      <c r="BX149" s="89"/>
      <c r="BY149" s="89"/>
      <c r="BZ149" s="89"/>
      <c r="CA149" s="89"/>
      <c r="CB149" s="89"/>
      <c r="CC149" s="89"/>
      <c r="CD149" s="89"/>
      <c r="CE149" s="89"/>
      <c r="CF149" s="89"/>
      <c r="CG149" s="89"/>
      <c r="CH149" s="89"/>
      <c r="CI149" s="89"/>
      <c r="CJ149" s="89"/>
      <c r="CK149" s="89"/>
      <c r="CL149" s="89"/>
      <c r="CM149" s="89"/>
      <c r="CN149" s="89"/>
      <c r="CO149" s="89"/>
      <c r="CP149" s="89"/>
      <c r="CQ149" s="89"/>
      <c r="CR149" s="89"/>
      <c r="CS149" s="89"/>
      <c r="CT149" s="89"/>
      <c r="CU149" s="89"/>
      <c r="CV149" s="89"/>
      <c r="CW149" s="89"/>
      <c r="CX149" s="89"/>
      <c r="CY149" s="89"/>
      <c r="CZ149" s="89"/>
      <c r="DA149" s="89"/>
      <c r="DB149" s="89"/>
      <c r="DC149" s="89"/>
      <c r="DD149" s="89"/>
      <c r="DE149" s="89"/>
      <c r="DF149" s="89"/>
      <c r="DG149" s="89"/>
      <c r="DH149" s="89"/>
      <c r="DI149" s="89"/>
      <c r="DJ149" s="89"/>
      <c r="DK149" s="89"/>
      <c r="DL149" s="89"/>
      <c r="DM149" s="89"/>
      <c r="DN149" s="89"/>
      <c r="DO149" s="89"/>
      <c r="DP149" s="89"/>
      <c r="DQ149" s="89"/>
      <c r="DR149" s="89"/>
      <c r="DS149" s="89"/>
      <c r="DT149" s="89"/>
      <c r="DU149" s="89"/>
      <c r="DV149" s="89"/>
      <c r="DW149" s="89"/>
      <c r="DX149" s="89"/>
      <c r="DY149" s="89"/>
      <c r="DZ149" s="89"/>
      <c r="EA149" s="89"/>
      <c r="EB149" s="89"/>
      <c r="EC149" s="89"/>
      <c r="ED149" s="89"/>
      <c r="EE149" s="89"/>
      <c r="EF149" s="89"/>
      <c r="EG149" s="89"/>
      <c r="EH149" s="89"/>
      <c r="EI149" s="89"/>
      <c r="EJ149" s="89"/>
      <c r="EK149" s="89"/>
      <c r="EL149" s="89"/>
      <c r="EM149" s="89"/>
      <c r="EN149" s="89"/>
      <c r="EO149" s="89"/>
      <c r="EP149" s="89"/>
      <c r="EQ149" s="89"/>
      <c r="ER149" s="89"/>
      <c r="ES149" s="89"/>
      <c r="ET149" s="89"/>
      <c r="EU149" s="89"/>
      <c r="EV149" s="89"/>
      <c r="EW149" s="89"/>
      <c r="EX149" s="89"/>
      <c r="EY149" s="89"/>
      <c r="EZ149" s="89"/>
      <c r="FA149" s="89"/>
      <c r="FB149" s="89"/>
      <c r="FC149" s="89"/>
      <c r="FD149" s="89"/>
      <c r="FE149" s="89"/>
      <c r="FF149" s="89"/>
      <c r="FG149" s="89"/>
      <c r="FH149" s="89"/>
      <c r="FI149" s="89"/>
      <c r="FJ149" s="89"/>
      <c r="FK149" s="89"/>
      <c r="FL149" s="89"/>
      <c r="FM149" s="89"/>
      <c r="FN149" s="89"/>
      <c r="FO149" s="89"/>
      <c r="FP149" s="89"/>
      <c r="FQ149" s="89"/>
      <c r="FR149" s="89"/>
      <c r="FS149" s="89"/>
      <c r="FT149" s="89"/>
      <c r="FU149" s="89"/>
      <c r="FV149" s="89"/>
      <c r="FW149" s="89"/>
      <c r="FX149" s="89"/>
      <c r="FY149" s="89"/>
      <c r="FZ149" s="89"/>
      <c r="GA149" s="89"/>
      <c r="GB149" s="89"/>
      <c r="GC149" s="89"/>
      <c r="GD149" s="89"/>
      <c r="GE149" s="89"/>
      <c r="GF149" s="89"/>
      <c r="GG149" s="89"/>
      <c r="GH149" s="89"/>
      <c r="GI149" s="89"/>
      <c r="GJ149" s="89"/>
      <c r="GK149" s="89"/>
      <c r="GL149" s="89"/>
      <c r="GM149" s="89"/>
      <c r="GN149" s="89"/>
      <c r="GO149" s="89"/>
      <c r="GP149" s="89"/>
      <c r="GQ149" s="89"/>
      <c r="GR149" s="89"/>
      <c r="GS149" s="89"/>
      <c r="GT149" s="89"/>
      <c r="GU149" s="89"/>
      <c r="GV149" s="89"/>
      <c r="GW149" s="89"/>
      <c r="GX149" s="89"/>
      <c r="GY149" s="89"/>
      <c r="GZ149" s="89"/>
      <c r="HA149" s="89"/>
      <c r="HB149" s="89"/>
      <c r="HC149" s="89"/>
      <c r="HD149" s="89"/>
      <c r="HE149" s="89"/>
      <c r="HF149" s="89"/>
      <c r="HG149" s="89"/>
      <c r="HH149" s="89"/>
      <c r="HI149" s="89"/>
      <c r="HJ149" s="89"/>
      <c r="HK149" s="89"/>
      <c r="HL149" s="89"/>
      <c r="HM149" s="89"/>
      <c r="HN149" s="89"/>
      <c r="HO149" s="89"/>
      <c r="HP149" s="89"/>
      <c r="HQ149" s="89"/>
      <c r="HR149" s="89"/>
      <c r="HS149" s="89"/>
      <c r="HT149" s="89"/>
      <c r="HU149" s="89"/>
      <c r="HV149" s="89"/>
      <c r="HW149" s="89"/>
      <c r="HX149" s="89"/>
      <c r="HY149" s="89"/>
      <c r="HZ149" s="89"/>
      <c r="IA149" s="89"/>
      <c r="IB149" s="89"/>
      <c r="IC149" s="89"/>
      <c r="ID149" s="89"/>
      <c r="IE149" s="89"/>
      <c r="IF149" s="89"/>
      <c r="IG149" s="89"/>
      <c r="IH149" s="89"/>
      <c r="II149" s="89"/>
      <c r="IJ149" s="89"/>
      <c r="IK149" s="89"/>
      <c r="IL149" s="89"/>
      <c r="IM149" s="89"/>
      <c r="IN149" s="89"/>
      <c r="IO149" s="89"/>
      <c r="IP149" s="89"/>
      <c r="IQ149" s="89"/>
      <c r="IR149" s="89"/>
      <c r="IS149" s="89"/>
      <c r="IT149" s="89"/>
      <c r="IU149" s="89"/>
      <c r="IV149" s="89"/>
      <c r="IW149" s="89"/>
      <c r="IX149" s="89"/>
      <c r="IY149" s="89"/>
      <c r="IZ149" s="89"/>
      <c r="JA149" s="89"/>
      <c r="JB149" s="89"/>
      <c r="JC149" s="89"/>
      <c r="JD149" s="89"/>
      <c r="JE149" s="89"/>
      <c r="JF149" s="89"/>
      <c r="JG149" s="89"/>
      <c r="JH149" s="89"/>
      <c r="JI149" s="89"/>
      <c r="JJ149" s="89"/>
      <c r="JK149" s="89"/>
      <c r="JL149" s="89"/>
      <c r="JM149" s="89"/>
      <c r="JN149" s="89"/>
      <c r="JO149" s="89"/>
      <c r="JP149" s="89"/>
      <c r="JQ149" s="89"/>
      <c r="JR149" s="89"/>
      <c r="JS149" s="89"/>
      <c r="JT149" s="89"/>
      <c r="JU149" s="89"/>
      <c r="JV149" s="89"/>
      <c r="JW149" s="89"/>
      <c r="JX149" s="89"/>
      <c r="JY149" s="89"/>
      <c r="JZ149" s="89"/>
      <c r="KA149" s="89"/>
      <c r="KB149" s="89"/>
      <c r="KC149" s="89"/>
      <c r="KD149" s="89"/>
      <c r="KE149" s="89"/>
      <c r="KF149" s="89"/>
      <c r="KG149" s="89"/>
      <c r="KH149" s="89"/>
      <c r="KI149" s="89"/>
      <c r="KJ149" s="89"/>
      <c r="KK149" s="89"/>
      <c r="KL149" s="89"/>
      <c r="KM149" s="89"/>
      <c r="KN149" s="89"/>
      <c r="KO149" s="89"/>
      <c r="KP149" s="89"/>
      <c r="KQ149" s="89"/>
      <c r="KR149" s="89"/>
      <c r="KS149" s="89"/>
      <c r="KT149" s="89"/>
      <c r="KU149" s="89"/>
      <c r="KV149" s="89"/>
      <c r="KW149" s="89"/>
      <c r="KX149" s="89"/>
      <c r="KY149" s="89"/>
      <c r="KZ149" s="89"/>
      <c r="LA149" s="89"/>
      <c r="LB149" s="89"/>
      <c r="LC149" s="89"/>
      <c r="LD149" s="89"/>
      <c r="LE149" s="89"/>
      <c r="LF149" s="89"/>
      <c r="LG149" s="89"/>
      <c r="LH149" s="89"/>
      <c r="LI149" s="89"/>
      <c r="LJ149" s="89"/>
      <c r="LK149" s="89"/>
      <c r="LL149" s="89"/>
      <c r="LM149" s="89"/>
      <c r="LN149" s="89"/>
      <c r="LO149" s="89"/>
      <c r="LP149" s="89"/>
      <c r="LQ149" s="89"/>
      <c r="LR149" s="89"/>
      <c r="LS149" s="89"/>
      <c r="LT149" s="89"/>
    </row>
    <row r="150" spans="1:332" s="29" customFormat="1" x14ac:dyDescent="0.35">
      <c r="A150" s="89"/>
      <c r="B150" s="90"/>
      <c r="C150" s="90"/>
      <c r="D150" s="91"/>
      <c r="E150" s="89"/>
      <c r="F150" s="89"/>
      <c r="G150" s="89"/>
      <c r="M150" s="85"/>
      <c r="N150" s="85"/>
      <c r="O150" s="91"/>
      <c r="P150" s="91"/>
      <c r="Q150" s="92"/>
      <c r="R150" s="92"/>
      <c r="S150" s="89"/>
      <c r="T150" s="89"/>
      <c r="U150" s="89"/>
      <c r="V150" s="89"/>
      <c r="Y150" s="89"/>
      <c r="AA150" s="89"/>
      <c r="AB150" s="89"/>
      <c r="AC150" s="89"/>
      <c r="AD150" s="89"/>
      <c r="AE150"/>
      <c r="AF150" s="89"/>
      <c r="AG150" s="89"/>
      <c r="AH150" s="89"/>
      <c r="AI150" s="89"/>
      <c r="AJ150" s="89"/>
      <c r="AK150" s="89"/>
      <c r="AL150" s="89"/>
      <c r="AM150" s="89"/>
      <c r="AN150" s="89"/>
      <c r="AO150" s="89"/>
      <c r="AP150" s="89"/>
      <c r="AQ150" s="89"/>
      <c r="AR150" s="89"/>
      <c r="AS150" s="89"/>
      <c r="AT150" s="89"/>
      <c r="AU150" s="89"/>
      <c r="AV150" s="89"/>
      <c r="AW150" s="89"/>
      <c r="AX150" s="89"/>
      <c r="AY150" s="89"/>
      <c r="AZ150" s="89"/>
      <c r="BA150" s="89"/>
      <c r="BB150" s="89"/>
      <c r="BC150" s="89"/>
      <c r="BD150" s="89"/>
      <c r="BE150" s="89"/>
      <c r="BF150" s="89"/>
      <c r="BG150" s="89"/>
      <c r="BH150" s="89"/>
      <c r="BI150" s="89"/>
      <c r="BJ150" s="89"/>
      <c r="BK150" s="89"/>
      <c r="BL150" s="89"/>
      <c r="BM150" s="89"/>
      <c r="BN150" s="89"/>
      <c r="BO150" s="89"/>
      <c r="BP150" s="89"/>
      <c r="BQ150" s="89"/>
      <c r="BR150" s="89"/>
      <c r="BS150" s="89"/>
      <c r="BT150" s="89"/>
      <c r="BU150" s="89"/>
      <c r="BV150" s="89"/>
      <c r="BW150" s="89"/>
      <c r="BX150" s="89"/>
      <c r="BY150" s="89"/>
      <c r="BZ150" s="89"/>
      <c r="CA150" s="89"/>
      <c r="CB150" s="89"/>
      <c r="CC150" s="89"/>
      <c r="CD150" s="89"/>
      <c r="CE150" s="89"/>
      <c r="CF150" s="89"/>
      <c r="CG150" s="89"/>
      <c r="CH150" s="89"/>
      <c r="CI150" s="89"/>
      <c r="CJ150" s="89"/>
      <c r="CK150" s="89"/>
      <c r="CL150" s="89"/>
      <c r="CM150" s="89"/>
      <c r="CN150" s="89"/>
      <c r="CO150" s="89"/>
      <c r="CP150" s="89"/>
      <c r="CQ150" s="89"/>
      <c r="CR150" s="89"/>
      <c r="CS150" s="89"/>
      <c r="CT150" s="89"/>
      <c r="CU150" s="89"/>
      <c r="CV150" s="89"/>
      <c r="CW150" s="89"/>
      <c r="CX150" s="89"/>
      <c r="CY150" s="89"/>
      <c r="CZ150" s="89"/>
      <c r="DA150" s="89"/>
      <c r="DB150" s="89"/>
      <c r="DC150" s="89"/>
      <c r="DD150" s="89"/>
      <c r="DE150" s="89"/>
      <c r="DF150" s="89"/>
      <c r="DG150" s="89"/>
      <c r="DH150" s="89"/>
      <c r="DI150" s="89"/>
      <c r="DJ150" s="89"/>
      <c r="DK150" s="89"/>
      <c r="DL150" s="89"/>
      <c r="DM150" s="89"/>
      <c r="DN150" s="89"/>
      <c r="DO150" s="89"/>
      <c r="DP150" s="89"/>
      <c r="DQ150" s="89"/>
      <c r="DR150" s="89"/>
      <c r="DS150" s="89"/>
      <c r="DT150" s="89"/>
      <c r="DU150" s="89"/>
      <c r="DV150" s="89"/>
      <c r="DW150" s="89"/>
      <c r="DX150" s="89"/>
      <c r="DY150" s="89"/>
      <c r="DZ150" s="89"/>
      <c r="EA150" s="89"/>
      <c r="EB150" s="89"/>
      <c r="EC150" s="89"/>
      <c r="ED150" s="89"/>
      <c r="EE150" s="89"/>
      <c r="EF150" s="89"/>
      <c r="EG150" s="89"/>
      <c r="EH150" s="89"/>
      <c r="EI150" s="89"/>
      <c r="EJ150" s="89"/>
      <c r="EK150" s="89"/>
      <c r="EL150" s="89"/>
      <c r="EM150" s="89"/>
      <c r="EN150" s="89"/>
      <c r="EO150" s="89"/>
      <c r="EP150" s="89"/>
      <c r="EQ150" s="89"/>
      <c r="ER150" s="89"/>
      <c r="ES150" s="89"/>
      <c r="ET150" s="89"/>
      <c r="EU150" s="89"/>
      <c r="EV150" s="89"/>
      <c r="EW150" s="89"/>
      <c r="EX150" s="89"/>
      <c r="EY150" s="89"/>
      <c r="EZ150" s="89"/>
      <c r="FA150" s="89"/>
      <c r="FB150" s="89"/>
      <c r="FC150" s="89"/>
      <c r="FD150" s="89"/>
      <c r="FE150" s="89"/>
      <c r="FF150" s="89"/>
      <c r="FG150" s="89"/>
      <c r="FH150" s="89"/>
      <c r="FI150" s="89"/>
      <c r="FJ150" s="89"/>
      <c r="FK150" s="89"/>
      <c r="FL150" s="89"/>
      <c r="FM150" s="89"/>
      <c r="FN150" s="89"/>
      <c r="FO150" s="89"/>
      <c r="FP150" s="89"/>
      <c r="FQ150" s="89"/>
      <c r="FR150" s="89"/>
      <c r="FS150" s="89"/>
      <c r="FT150" s="89"/>
      <c r="FU150" s="89"/>
      <c r="FV150" s="89"/>
      <c r="FW150" s="89"/>
      <c r="FX150" s="89"/>
      <c r="FY150" s="89"/>
      <c r="FZ150" s="89"/>
      <c r="GA150" s="89"/>
      <c r="GB150" s="89"/>
      <c r="GC150" s="89"/>
      <c r="GD150" s="89"/>
      <c r="GE150" s="89"/>
      <c r="GF150" s="89"/>
      <c r="GG150" s="89"/>
      <c r="GH150" s="89"/>
      <c r="GI150" s="89"/>
      <c r="GJ150" s="89"/>
      <c r="GK150" s="89"/>
      <c r="GL150" s="89"/>
      <c r="GM150" s="89"/>
      <c r="GN150" s="89"/>
      <c r="GO150" s="89"/>
      <c r="GP150" s="89"/>
      <c r="GQ150" s="89"/>
      <c r="GR150" s="89"/>
      <c r="GS150" s="89"/>
      <c r="GT150" s="89"/>
      <c r="GU150" s="89"/>
      <c r="GV150" s="89"/>
      <c r="GW150" s="89"/>
      <c r="GX150" s="89"/>
      <c r="GY150" s="89"/>
      <c r="GZ150" s="89"/>
      <c r="HA150" s="89"/>
      <c r="HB150" s="89"/>
      <c r="HC150" s="89"/>
      <c r="HD150" s="89"/>
      <c r="HE150" s="89"/>
      <c r="HF150" s="89"/>
      <c r="HG150" s="89"/>
      <c r="HH150" s="89"/>
      <c r="HI150" s="89"/>
      <c r="HJ150" s="89"/>
      <c r="HK150" s="89"/>
      <c r="HL150" s="89"/>
      <c r="HM150" s="89"/>
      <c r="HN150" s="89"/>
      <c r="HO150" s="89"/>
      <c r="HP150" s="89"/>
      <c r="HQ150" s="89"/>
      <c r="HR150" s="89"/>
      <c r="HS150" s="89"/>
      <c r="HT150" s="89"/>
      <c r="HU150" s="89"/>
      <c r="HV150" s="89"/>
      <c r="HW150" s="89"/>
      <c r="HX150" s="89"/>
      <c r="HY150" s="89"/>
      <c r="HZ150" s="89"/>
      <c r="IA150" s="89"/>
      <c r="IB150" s="89"/>
      <c r="IC150" s="89"/>
      <c r="ID150" s="89"/>
      <c r="IE150" s="89"/>
      <c r="IF150" s="89"/>
      <c r="IG150" s="89"/>
      <c r="IH150" s="89"/>
      <c r="II150" s="89"/>
      <c r="IJ150" s="89"/>
      <c r="IK150" s="89"/>
      <c r="IL150" s="89"/>
      <c r="IM150" s="89"/>
      <c r="IN150" s="89"/>
      <c r="IO150" s="89"/>
      <c r="IP150" s="89"/>
      <c r="IQ150" s="89"/>
      <c r="IR150" s="89"/>
      <c r="IS150" s="89"/>
      <c r="IT150" s="89"/>
      <c r="IU150" s="89"/>
      <c r="IV150" s="89"/>
      <c r="IW150" s="89"/>
      <c r="IX150" s="89"/>
      <c r="IY150" s="89"/>
      <c r="IZ150" s="89"/>
      <c r="JA150" s="89"/>
      <c r="JB150" s="89"/>
      <c r="JC150" s="89"/>
      <c r="JD150" s="89"/>
      <c r="JE150" s="89"/>
      <c r="JF150" s="89"/>
      <c r="JG150" s="89"/>
      <c r="JH150" s="89"/>
      <c r="JI150" s="89"/>
      <c r="JJ150" s="89"/>
      <c r="JK150" s="89"/>
      <c r="JL150" s="89"/>
      <c r="JM150" s="89"/>
      <c r="JN150" s="89"/>
      <c r="JO150" s="89"/>
      <c r="JP150" s="89"/>
      <c r="JQ150" s="89"/>
      <c r="JR150" s="89"/>
      <c r="JS150" s="89"/>
      <c r="JT150" s="89"/>
      <c r="JU150" s="89"/>
      <c r="JV150" s="89"/>
      <c r="JW150" s="89"/>
      <c r="JX150" s="89"/>
      <c r="JY150" s="89"/>
      <c r="JZ150" s="89"/>
      <c r="KA150" s="89"/>
      <c r="KB150" s="89"/>
      <c r="KC150" s="89"/>
      <c r="KD150" s="89"/>
      <c r="KE150" s="89"/>
      <c r="KF150" s="89"/>
      <c r="KG150" s="89"/>
      <c r="KH150" s="89"/>
      <c r="KI150" s="89"/>
      <c r="KJ150" s="89"/>
      <c r="KK150" s="89"/>
      <c r="KL150" s="89"/>
      <c r="KM150" s="89"/>
      <c r="KN150" s="89"/>
      <c r="KO150" s="89"/>
      <c r="KP150" s="89"/>
      <c r="KQ150" s="89"/>
      <c r="KR150" s="89"/>
      <c r="KS150" s="89"/>
      <c r="KT150" s="89"/>
      <c r="KU150" s="89"/>
      <c r="KV150" s="89"/>
      <c r="KW150" s="89"/>
      <c r="KX150" s="89"/>
      <c r="KY150" s="89"/>
      <c r="KZ150" s="89"/>
      <c r="LA150" s="89"/>
      <c r="LB150" s="89"/>
      <c r="LC150" s="89"/>
      <c r="LD150" s="89"/>
      <c r="LE150" s="89"/>
      <c r="LF150" s="89"/>
      <c r="LG150" s="89"/>
      <c r="LH150" s="89"/>
      <c r="LI150" s="89"/>
      <c r="LJ150" s="89"/>
      <c r="LK150" s="89"/>
      <c r="LL150" s="89"/>
      <c r="LM150" s="89"/>
      <c r="LN150" s="89"/>
      <c r="LO150" s="89"/>
      <c r="LP150" s="89"/>
      <c r="LQ150" s="89"/>
      <c r="LR150" s="89"/>
      <c r="LS150" s="89"/>
      <c r="LT150" s="89"/>
    </row>
    <row r="151" spans="1:332" s="29" customFormat="1" x14ac:dyDescent="0.35">
      <c r="A151" s="89"/>
      <c r="B151" s="90"/>
      <c r="C151" s="90"/>
      <c r="D151" s="91"/>
      <c r="E151" s="89"/>
      <c r="F151" s="89"/>
      <c r="G151" s="89"/>
      <c r="M151" s="85"/>
      <c r="N151" s="85"/>
      <c r="O151" s="91"/>
      <c r="P151" s="91"/>
      <c r="Q151" s="92"/>
      <c r="R151" s="92"/>
      <c r="S151" s="89"/>
      <c r="T151" s="89"/>
      <c r="U151" s="89"/>
      <c r="V151" s="89"/>
      <c r="Y151" s="89"/>
      <c r="AA151" s="89"/>
      <c r="AB151" s="89"/>
      <c r="AC151" s="89"/>
      <c r="AD151" s="89"/>
      <c r="AE151"/>
      <c r="AF151" s="89"/>
      <c r="AG151" s="89"/>
      <c r="AH151" s="89"/>
      <c r="AI151" s="89"/>
      <c r="AJ151" s="89"/>
      <c r="AK151" s="89"/>
      <c r="AL151" s="89"/>
      <c r="AM151" s="89"/>
      <c r="AN151" s="89"/>
      <c r="AO151" s="89"/>
      <c r="AP151" s="89"/>
      <c r="AQ151" s="89"/>
      <c r="AR151" s="89"/>
      <c r="AS151" s="89"/>
      <c r="AT151" s="89"/>
      <c r="AU151" s="89"/>
      <c r="AV151" s="89"/>
      <c r="AW151" s="89"/>
      <c r="AX151" s="89"/>
      <c r="AY151" s="89"/>
      <c r="AZ151" s="89"/>
      <c r="BA151" s="89"/>
      <c r="BB151" s="89"/>
      <c r="BC151" s="89"/>
      <c r="BD151" s="89"/>
      <c r="BE151" s="89"/>
      <c r="BF151" s="89"/>
      <c r="BG151" s="89"/>
      <c r="BH151" s="89"/>
      <c r="BI151" s="89"/>
      <c r="BJ151" s="89"/>
      <c r="BK151" s="89"/>
      <c r="BL151" s="89"/>
      <c r="BM151" s="89"/>
      <c r="BN151" s="89"/>
      <c r="BO151" s="89"/>
      <c r="BP151" s="89"/>
      <c r="BQ151" s="89"/>
      <c r="BR151" s="89"/>
      <c r="BS151" s="89"/>
      <c r="BT151" s="89"/>
      <c r="BU151" s="89"/>
      <c r="BV151" s="89"/>
      <c r="BW151" s="89"/>
      <c r="BX151" s="89"/>
      <c r="BY151" s="89"/>
      <c r="BZ151" s="89"/>
      <c r="CA151" s="89"/>
      <c r="CB151" s="89"/>
      <c r="CC151" s="89"/>
      <c r="CD151" s="89"/>
      <c r="CE151" s="89"/>
      <c r="CF151" s="89"/>
      <c r="CG151" s="89"/>
      <c r="CH151" s="89"/>
      <c r="CI151" s="89"/>
      <c r="CJ151" s="89"/>
      <c r="CK151" s="89"/>
      <c r="CL151" s="89"/>
      <c r="CM151" s="89"/>
      <c r="CN151" s="89"/>
      <c r="CO151" s="89"/>
      <c r="CP151" s="89"/>
      <c r="CQ151" s="89"/>
      <c r="CR151" s="89"/>
      <c r="CS151" s="89"/>
      <c r="CT151" s="89"/>
      <c r="CU151" s="89"/>
      <c r="CV151" s="89"/>
      <c r="CW151" s="89"/>
      <c r="CX151" s="89"/>
      <c r="CY151" s="89"/>
      <c r="CZ151" s="89"/>
      <c r="DA151" s="89"/>
      <c r="DB151" s="89"/>
      <c r="DC151" s="89"/>
      <c r="DD151" s="89"/>
      <c r="DE151" s="89"/>
      <c r="DF151" s="89"/>
      <c r="DG151" s="89"/>
      <c r="DH151" s="89"/>
      <c r="DI151" s="89"/>
      <c r="DJ151" s="89"/>
      <c r="DK151" s="89"/>
      <c r="DL151" s="89"/>
      <c r="DM151" s="89"/>
      <c r="DN151" s="89"/>
      <c r="DO151" s="89"/>
      <c r="DP151" s="89"/>
      <c r="DQ151" s="89"/>
      <c r="DR151" s="89"/>
      <c r="DS151" s="89"/>
      <c r="DT151" s="89"/>
      <c r="DU151" s="89"/>
      <c r="DV151" s="89"/>
      <c r="DW151" s="89"/>
      <c r="DX151" s="89"/>
      <c r="DY151" s="89"/>
      <c r="DZ151" s="89"/>
      <c r="EA151" s="89"/>
      <c r="EB151" s="89"/>
      <c r="EC151" s="89"/>
      <c r="ED151" s="89"/>
      <c r="EE151" s="89"/>
      <c r="EF151" s="89"/>
      <c r="EG151" s="89"/>
      <c r="EH151" s="89"/>
      <c r="EI151" s="89"/>
      <c r="EJ151" s="89"/>
      <c r="EK151" s="89"/>
      <c r="EL151" s="89"/>
      <c r="EM151" s="89"/>
      <c r="EN151" s="89"/>
      <c r="EO151" s="89"/>
      <c r="EP151" s="89"/>
      <c r="EQ151" s="89"/>
      <c r="ER151" s="89"/>
      <c r="ES151" s="89"/>
      <c r="ET151" s="89"/>
      <c r="EU151" s="89"/>
      <c r="EV151" s="89"/>
      <c r="EW151" s="89"/>
      <c r="EX151" s="89"/>
      <c r="EY151" s="89"/>
      <c r="EZ151" s="89"/>
      <c r="FA151" s="89"/>
      <c r="FB151" s="89"/>
      <c r="FC151" s="89"/>
      <c r="FD151" s="89"/>
      <c r="FE151" s="89"/>
      <c r="FF151" s="89"/>
      <c r="FG151" s="89"/>
      <c r="FH151" s="89"/>
      <c r="FI151" s="89"/>
      <c r="FJ151" s="89"/>
      <c r="FK151" s="89"/>
      <c r="FL151" s="89"/>
      <c r="FM151" s="89"/>
      <c r="FN151" s="89"/>
      <c r="FO151" s="89"/>
      <c r="FP151" s="89"/>
      <c r="FQ151" s="89"/>
      <c r="FR151" s="89"/>
      <c r="FS151" s="89"/>
      <c r="FT151" s="89"/>
      <c r="FU151" s="89"/>
      <c r="FV151" s="89"/>
      <c r="FW151" s="89"/>
      <c r="FX151" s="89"/>
      <c r="FY151" s="89"/>
      <c r="FZ151" s="89"/>
      <c r="GA151" s="89"/>
      <c r="GB151" s="89"/>
      <c r="GC151" s="89"/>
      <c r="GD151" s="89"/>
      <c r="GE151" s="89"/>
      <c r="GF151" s="89"/>
      <c r="GG151" s="89"/>
      <c r="GH151" s="89"/>
      <c r="GI151" s="89"/>
      <c r="GJ151" s="89"/>
      <c r="GK151" s="89"/>
      <c r="GL151" s="89"/>
      <c r="GM151" s="89"/>
      <c r="GN151" s="89"/>
      <c r="GO151" s="89"/>
      <c r="GP151" s="89"/>
      <c r="GQ151" s="89"/>
      <c r="GR151" s="89"/>
      <c r="GS151" s="89"/>
      <c r="GT151" s="89"/>
      <c r="GU151" s="89"/>
      <c r="GV151" s="89"/>
      <c r="GW151" s="89"/>
      <c r="GX151" s="89"/>
      <c r="GY151" s="89"/>
      <c r="GZ151" s="89"/>
      <c r="HA151" s="89"/>
      <c r="HB151" s="89"/>
      <c r="HC151" s="89"/>
      <c r="HD151" s="89"/>
      <c r="HE151" s="89"/>
      <c r="HF151" s="89"/>
      <c r="HG151" s="89"/>
      <c r="HH151" s="89"/>
      <c r="HI151" s="89"/>
      <c r="HJ151" s="89"/>
      <c r="HK151" s="89"/>
      <c r="HL151" s="89"/>
      <c r="HM151" s="89"/>
      <c r="HN151" s="89"/>
      <c r="HO151" s="89"/>
      <c r="HP151" s="89"/>
      <c r="HQ151" s="89"/>
      <c r="HR151" s="89"/>
      <c r="HS151" s="89"/>
      <c r="HT151" s="89"/>
      <c r="HU151" s="89"/>
      <c r="HV151" s="89"/>
      <c r="HW151" s="89"/>
      <c r="HX151" s="89"/>
      <c r="HY151" s="89"/>
      <c r="HZ151" s="89"/>
      <c r="IA151" s="89"/>
      <c r="IB151" s="89"/>
      <c r="IC151" s="89"/>
      <c r="ID151" s="89"/>
      <c r="IE151" s="89"/>
      <c r="IF151" s="89"/>
      <c r="IG151" s="89"/>
      <c r="IH151" s="89"/>
      <c r="II151" s="89"/>
      <c r="IJ151" s="89"/>
      <c r="IK151" s="89"/>
      <c r="IL151" s="89"/>
      <c r="IM151" s="89"/>
      <c r="IN151" s="89"/>
      <c r="IO151" s="89"/>
      <c r="IP151" s="89"/>
      <c r="IQ151" s="89"/>
      <c r="IR151" s="89"/>
      <c r="IS151" s="89"/>
      <c r="IT151" s="89"/>
      <c r="IU151" s="89"/>
      <c r="IV151" s="89"/>
      <c r="IW151" s="89"/>
      <c r="IX151" s="89"/>
      <c r="IY151" s="89"/>
      <c r="IZ151" s="89"/>
      <c r="JA151" s="89"/>
      <c r="JB151" s="89"/>
      <c r="JC151" s="89"/>
      <c r="JD151" s="89"/>
      <c r="JE151" s="89"/>
      <c r="JF151" s="89"/>
      <c r="JG151" s="89"/>
      <c r="JH151" s="89"/>
      <c r="JI151" s="89"/>
      <c r="JJ151" s="89"/>
      <c r="JK151" s="89"/>
      <c r="JL151" s="89"/>
      <c r="JM151" s="89"/>
      <c r="JN151" s="89"/>
      <c r="JO151" s="89"/>
      <c r="JP151" s="89"/>
      <c r="JQ151" s="89"/>
      <c r="JR151" s="89"/>
      <c r="JS151" s="89"/>
      <c r="JT151" s="89"/>
      <c r="JU151" s="89"/>
      <c r="JV151" s="89"/>
      <c r="JW151" s="89"/>
      <c r="JX151" s="89"/>
      <c r="JY151" s="89"/>
      <c r="JZ151" s="89"/>
      <c r="KA151" s="89"/>
      <c r="KB151" s="89"/>
      <c r="KC151" s="89"/>
      <c r="KD151" s="89"/>
      <c r="KE151" s="89"/>
      <c r="KF151" s="89"/>
      <c r="KG151" s="89"/>
      <c r="KH151" s="89"/>
      <c r="KI151" s="89"/>
      <c r="KJ151" s="89"/>
      <c r="KK151" s="89"/>
      <c r="KL151" s="89"/>
      <c r="KM151" s="89"/>
      <c r="KN151" s="89"/>
      <c r="KO151" s="89"/>
      <c r="KP151" s="89"/>
      <c r="KQ151" s="89"/>
      <c r="KR151" s="89"/>
      <c r="KS151" s="89"/>
      <c r="KT151" s="89"/>
      <c r="KU151" s="89"/>
      <c r="KV151" s="89"/>
      <c r="KW151" s="89"/>
      <c r="KX151" s="89"/>
      <c r="KY151" s="89"/>
      <c r="KZ151" s="89"/>
      <c r="LA151" s="89"/>
      <c r="LB151" s="89"/>
      <c r="LC151" s="89"/>
      <c r="LD151" s="89"/>
      <c r="LE151" s="89"/>
      <c r="LF151" s="89"/>
      <c r="LG151" s="89"/>
      <c r="LH151" s="89"/>
      <c r="LI151" s="89"/>
      <c r="LJ151" s="89"/>
      <c r="LK151" s="89"/>
      <c r="LL151" s="89"/>
      <c r="LM151" s="89"/>
      <c r="LN151" s="89"/>
      <c r="LO151" s="89"/>
      <c r="LP151" s="89"/>
      <c r="LQ151" s="89"/>
      <c r="LR151" s="89"/>
      <c r="LS151" s="89"/>
      <c r="LT151" s="89"/>
    </row>
    <row r="152" spans="1:332" s="29" customFormat="1" x14ac:dyDescent="0.35">
      <c r="A152" s="89"/>
      <c r="B152" s="90"/>
      <c r="C152" s="90"/>
      <c r="D152" s="91"/>
      <c r="E152" s="89"/>
      <c r="F152" s="89"/>
      <c r="G152" s="89"/>
      <c r="M152" s="85"/>
      <c r="N152" s="85"/>
      <c r="O152" s="91"/>
      <c r="P152" s="91"/>
      <c r="Q152" s="92"/>
      <c r="R152" s="92"/>
      <c r="S152" s="89"/>
      <c r="T152" s="89"/>
      <c r="U152" s="89"/>
      <c r="V152" s="89"/>
      <c r="Y152" s="89"/>
      <c r="AA152" s="89"/>
      <c r="AB152" s="89"/>
      <c r="AC152" s="89"/>
      <c r="AD152" s="89"/>
      <c r="AE152"/>
      <c r="AF152" s="89"/>
      <c r="AG152" s="89"/>
      <c r="AH152" s="89"/>
      <c r="AI152" s="89"/>
      <c r="AJ152" s="89"/>
      <c r="AK152" s="89"/>
      <c r="AL152" s="89"/>
      <c r="AM152" s="89"/>
      <c r="AN152" s="89"/>
      <c r="AO152" s="89"/>
      <c r="AP152" s="89"/>
      <c r="AQ152" s="89"/>
      <c r="AR152" s="89"/>
      <c r="AS152" s="89"/>
      <c r="AT152" s="89"/>
      <c r="AU152" s="89"/>
      <c r="AV152" s="89"/>
      <c r="AW152" s="89"/>
      <c r="AX152" s="89"/>
      <c r="AY152" s="89"/>
      <c r="AZ152" s="89"/>
      <c r="BA152" s="89"/>
      <c r="BB152" s="89"/>
      <c r="BC152" s="89"/>
      <c r="BD152" s="89"/>
      <c r="BE152" s="89"/>
      <c r="BF152" s="89"/>
      <c r="BG152" s="89"/>
      <c r="BH152" s="89"/>
      <c r="BI152" s="89"/>
      <c r="BJ152" s="89"/>
      <c r="BK152" s="89"/>
      <c r="BL152" s="89"/>
      <c r="BM152" s="89"/>
      <c r="BN152" s="89"/>
      <c r="BO152" s="89"/>
      <c r="BP152" s="89"/>
      <c r="BQ152" s="89"/>
      <c r="BR152" s="89"/>
      <c r="BS152" s="89"/>
      <c r="BT152" s="89"/>
      <c r="BU152" s="89"/>
      <c r="BV152" s="89"/>
      <c r="BW152" s="89"/>
      <c r="BX152" s="89"/>
      <c r="BY152" s="89"/>
      <c r="BZ152" s="89"/>
      <c r="CA152" s="89"/>
      <c r="CB152" s="89"/>
      <c r="CC152" s="89"/>
      <c r="CD152" s="89"/>
      <c r="CE152" s="89"/>
      <c r="CF152" s="89"/>
      <c r="CG152" s="89"/>
      <c r="CH152" s="89"/>
      <c r="CI152" s="89"/>
      <c r="CJ152" s="89"/>
      <c r="CK152" s="89"/>
      <c r="CL152" s="89"/>
      <c r="CM152" s="89"/>
      <c r="CN152" s="89"/>
      <c r="CO152" s="89"/>
      <c r="CP152" s="89"/>
      <c r="CQ152" s="89"/>
      <c r="CR152" s="89"/>
      <c r="CS152" s="89"/>
      <c r="CT152" s="89"/>
      <c r="CU152" s="89"/>
      <c r="CV152" s="89"/>
      <c r="CW152" s="89"/>
      <c r="CX152" s="89"/>
      <c r="CY152" s="89"/>
      <c r="CZ152" s="89"/>
      <c r="DA152" s="89"/>
      <c r="DB152" s="89"/>
      <c r="DC152" s="89"/>
      <c r="DD152" s="89"/>
      <c r="DE152" s="89"/>
      <c r="DF152" s="89"/>
      <c r="DG152" s="89"/>
      <c r="DH152" s="89"/>
      <c r="DI152" s="89"/>
      <c r="DJ152" s="89"/>
      <c r="DK152" s="89"/>
      <c r="DL152" s="89"/>
      <c r="DM152" s="89"/>
      <c r="DN152" s="89"/>
      <c r="DO152" s="89"/>
      <c r="DP152" s="89"/>
      <c r="DQ152" s="89"/>
      <c r="DR152" s="89"/>
      <c r="DS152" s="89"/>
      <c r="DT152" s="89"/>
      <c r="DU152" s="89"/>
      <c r="DV152" s="89"/>
      <c r="DW152" s="89"/>
      <c r="DX152" s="89"/>
      <c r="DY152" s="89"/>
      <c r="DZ152" s="89"/>
      <c r="EA152" s="89"/>
      <c r="EB152" s="89"/>
      <c r="EC152" s="89"/>
      <c r="ED152" s="89"/>
      <c r="EE152" s="89"/>
      <c r="EF152" s="89"/>
      <c r="EG152" s="89"/>
      <c r="EH152" s="89"/>
      <c r="EI152" s="89"/>
      <c r="EJ152" s="89"/>
      <c r="EK152" s="89"/>
      <c r="EL152" s="89"/>
      <c r="EM152" s="89"/>
      <c r="EN152" s="89"/>
      <c r="EO152" s="89"/>
      <c r="EP152" s="89"/>
      <c r="EQ152" s="89"/>
      <c r="ER152" s="89"/>
      <c r="ES152" s="89"/>
      <c r="ET152" s="89"/>
      <c r="EU152" s="89"/>
      <c r="EV152" s="89"/>
      <c r="EW152" s="89"/>
      <c r="EX152" s="89"/>
      <c r="EY152" s="89"/>
      <c r="EZ152" s="89"/>
      <c r="FA152" s="89"/>
      <c r="FB152" s="89"/>
      <c r="FC152" s="89"/>
      <c r="FD152" s="89"/>
      <c r="FE152" s="89"/>
      <c r="FF152" s="89"/>
      <c r="FG152" s="89"/>
      <c r="FH152" s="89"/>
      <c r="FI152" s="89"/>
      <c r="FJ152" s="89"/>
      <c r="FK152" s="89"/>
      <c r="FL152" s="89"/>
      <c r="FM152" s="89"/>
      <c r="FN152" s="89"/>
      <c r="FO152" s="89"/>
      <c r="FP152" s="89"/>
      <c r="FQ152" s="89"/>
      <c r="FR152" s="89"/>
      <c r="FS152" s="89"/>
      <c r="FT152" s="89"/>
      <c r="FU152" s="89"/>
      <c r="FV152" s="89"/>
      <c r="FW152" s="89"/>
      <c r="FX152" s="89"/>
      <c r="FY152" s="89"/>
      <c r="FZ152" s="89"/>
      <c r="GA152" s="89"/>
      <c r="GB152" s="89"/>
      <c r="GC152" s="89"/>
      <c r="GD152" s="89"/>
      <c r="GE152" s="89"/>
      <c r="GF152" s="89"/>
      <c r="GG152" s="89"/>
      <c r="GH152" s="89"/>
      <c r="GI152" s="89"/>
      <c r="GJ152" s="89"/>
      <c r="GK152" s="89"/>
      <c r="GL152" s="89"/>
      <c r="GM152" s="89"/>
      <c r="GN152" s="89"/>
      <c r="GO152" s="89"/>
      <c r="GP152" s="89"/>
      <c r="GQ152" s="89"/>
      <c r="GR152" s="89"/>
      <c r="GS152" s="89"/>
      <c r="GT152" s="89"/>
      <c r="GU152" s="89"/>
      <c r="GV152" s="89"/>
      <c r="GW152" s="89"/>
      <c r="GX152" s="89"/>
      <c r="GY152" s="89"/>
      <c r="GZ152" s="89"/>
      <c r="HA152" s="89"/>
      <c r="HB152" s="89"/>
      <c r="HC152" s="89"/>
      <c r="HD152" s="89"/>
      <c r="HE152" s="89"/>
      <c r="HF152" s="89"/>
      <c r="HG152" s="89"/>
      <c r="HH152" s="89"/>
      <c r="HI152" s="89"/>
      <c r="HJ152" s="89"/>
      <c r="HK152" s="89"/>
      <c r="HL152" s="89"/>
      <c r="HM152" s="89"/>
      <c r="HN152" s="89"/>
      <c r="HO152" s="89"/>
      <c r="HP152" s="89"/>
      <c r="HQ152" s="89"/>
      <c r="HR152" s="89"/>
      <c r="HS152" s="89"/>
      <c r="HT152" s="89"/>
      <c r="HU152" s="89"/>
      <c r="HV152" s="89"/>
      <c r="HW152" s="89"/>
      <c r="HX152" s="89"/>
      <c r="HY152" s="89"/>
      <c r="HZ152" s="89"/>
      <c r="IA152" s="89"/>
      <c r="IB152" s="89"/>
      <c r="IC152" s="89"/>
      <c r="ID152" s="89"/>
      <c r="IE152" s="89"/>
      <c r="IF152" s="89"/>
      <c r="IG152" s="89"/>
      <c r="IH152" s="89"/>
      <c r="II152" s="89"/>
      <c r="IJ152" s="89"/>
      <c r="IK152" s="89"/>
      <c r="IL152" s="89"/>
      <c r="IM152" s="89"/>
      <c r="IN152" s="89"/>
      <c r="IO152" s="89"/>
      <c r="IP152" s="89"/>
      <c r="IQ152" s="89"/>
      <c r="IR152" s="89"/>
      <c r="IS152" s="89"/>
      <c r="IT152" s="89"/>
      <c r="IU152" s="89"/>
      <c r="IV152" s="89"/>
      <c r="IW152" s="89"/>
      <c r="IX152" s="89"/>
      <c r="IY152" s="89"/>
      <c r="IZ152" s="89"/>
      <c r="JA152" s="89"/>
      <c r="JB152" s="89"/>
      <c r="JC152" s="89"/>
      <c r="JD152" s="89"/>
      <c r="JE152" s="89"/>
      <c r="JF152" s="89"/>
      <c r="JG152" s="89"/>
      <c r="JH152" s="89"/>
      <c r="JI152" s="89"/>
      <c r="JJ152" s="89"/>
      <c r="JK152" s="89"/>
      <c r="JL152" s="89"/>
      <c r="JM152" s="89"/>
      <c r="JN152" s="89"/>
      <c r="JO152" s="89"/>
      <c r="JP152" s="89"/>
      <c r="JQ152" s="89"/>
      <c r="JR152" s="89"/>
      <c r="JS152" s="89"/>
      <c r="JT152" s="89"/>
      <c r="JU152" s="89"/>
      <c r="JV152" s="89"/>
      <c r="JW152" s="89"/>
      <c r="JX152" s="89"/>
      <c r="JY152" s="89"/>
      <c r="JZ152" s="89"/>
      <c r="KA152" s="89"/>
      <c r="KB152" s="89"/>
      <c r="KC152" s="89"/>
      <c r="KD152" s="89"/>
      <c r="KE152" s="89"/>
      <c r="KF152" s="89"/>
      <c r="KG152" s="89"/>
      <c r="KH152" s="89"/>
      <c r="KI152" s="89"/>
      <c r="KJ152" s="89"/>
      <c r="KK152" s="89"/>
      <c r="KL152" s="89"/>
      <c r="KM152" s="89"/>
      <c r="KN152" s="89"/>
      <c r="KO152" s="89"/>
      <c r="KP152" s="89"/>
      <c r="KQ152" s="89"/>
      <c r="KR152" s="89"/>
      <c r="KS152" s="89"/>
      <c r="KT152" s="89"/>
      <c r="KU152" s="89"/>
      <c r="KV152" s="89"/>
      <c r="KW152" s="89"/>
      <c r="KX152" s="89"/>
      <c r="KY152" s="89"/>
      <c r="KZ152" s="89"/>
      <c r="LA152" s="89"/>
      <c r="LB152" s="89"/>
      <c r="LC152" s="89"/>
      <c r="LD152" s="89"/>
      <c r="LE152" s="89"/>
      <c r="LF152" s="89"/>
      <c r="LG152" s="89"/>
      <c r="LH152" s="89"/>
      <c r="LI152" s="89"/>
      <c r="LJ152" s="89"/>
      <c r="LK152" s="89"/>
      <c r="LL152" s="89"/>
      <c r="LM152" s="89"/>
      <c r="LN152" s="89"/>
      <c r="LO152" s="89"/>
      <c r="LP152" s="89"/>
      <c r="LQ152" s="89"/>
      <c r="LR152" s="89"/>
      <c r="LS152" s="89"/>
      <c r="LT152" s="89"/>
    </row>
    <row r="153" spans="1:332" s="29" customFormat="1" x14ac:dyDescent="0.35">
      <c r="A153" s="89"/>
      <c r="B153" s="90"/>
      <c r="C153" s="90"/>
      <c r="D153" s="91"/>
      <c r="E153" s="89"/>
      <c r="F153" s="89"/>
      <c r="G153" s="89"/>
      <c r="M153" s="85"/>
      <c r="N153" s="85"/>
      <c r="O153" s="91"/>
      <c r="P153" s="91"/>
      <c r="Q153" s="92"/>
      <c r="R153" s="92"/>
      <c r="S153" s="89"/>
      <c r="T153" s="89"/>
      <c r="U153" s="89"/>
      <c r="V153" s="89"/>
      <c r="Y153" s="89"/>
      <c r="AA153" s="89"/>
      <c r="AB153" s="89"/>
      <c r="AC153" s="89"/>
      <c r="AD153" s="89"/>
      <c r="AE153"/>
      <c r="AF153" s="89"/>
      <c r="AG153" s="89"/>
      <c r="AH153" s="89"/>
      <c r="AI153" s="89"/>
      <c r="AJ153" s="89"/>
      <c r="AK153" s="89"/>
      <c r="AL153" s="89"/>
      <c r="AM153" s="89"/>
      <c r="AN153" s="89"/>
      <c r="AO153" s="89"/>
      <c r="AP153" s="89"/>
      <c r="AQ153" s="89"/>
      <c r="AR153" s="89"/>
      <c r="AS153" s="89"/>
      <c r="AT153" s="89"/>
      <c r="AU153" s="89"/>
      <c r="AV153" s="89"/>
      <c r="AW153" s="89"/>
      <c r="AX153" s="89"/>
      <c r="AY153" s="89"/>
      <c r="AZ153" s="89"/>
      <c r="BA153" s="89"/>
      <c r="BB153" s="89"/>
      <c r="BC153" s="89"/>
      <c r="BD153" s="89"/>
      <c r="BE153" s="89"/>
      <c r="BF153" s="89"/>
      <c r="BG153" s="89"/>
      <c r="BH153" s="89"/>
      <c r="BI153" s="89"/>
      <c r="BJ153" s="89"/>
      <c r="BK153" s="89"/>
      <c r="BL153" s="89"/>
      <c r="BM153" s="89"/>
      <c r="BN153" s="89"/>
      <c r="BO153" s="89"/>
      <c r="BP153" s="89"/>
      <c r="BQ153" s="89"/>
      <c r="BR153" s="89"/>
      <c r="BS153" s="89"/>
      <c r="BT153" s="89"/>
      <c r="BU153" s="89"/>
      <c r="BV153" s="89"/>
      <c r="BW153" s="89"/>
      <c r="BX153" s="89"/>
      <c r="BY153" s="89"/>
      <c r="BZ153" s="89"/>
      <c r="CA153" s="89"/>
      <c r="CB153" s="89"/>
      <c r="CC153" s="89"/>
      <c r="CD153" s="89"/>
      <c r="CE153" s="89"/>
      <c r="CF153" s="89"/>
      <c r="CG153" s="89"/>
      <c r="CH153" s="89"/>
      <c r="CI153" s="89"/>
      <c r="CJ153" s="89"/>
      <c r="CK153" s="89"/>
      <c r="CL153" s="89"/>
      <c r="CM153" s="89"/>
      <c r="CN153" s="89"/>
      <c r="CO153" s="89"/>
      <c r="CP153" s="89"/>
      <c r="CQ153" s="89"/>
      <c r="CR153" s="89"/>
      <c r="CS153" s="89"/>
      <c r="CT153" s="89"/>
      <c r="CU153" s="89"/>
      <c r="CV153" s="89"/>
      <c r="CW153" s="89"/>
      <c r="CX153" s="89"/>
      <c r="CY153" s="89"/>
      <c r="CZ153" s="89"/>
      <c r="DA153" s="89"/>
      <c r="DB153" s="89"/>
      <c r="DC153" s="89"/>
      <c r="DD153" s="89"/>
      <c r="DE153" s="89"/>
      <c r="DF153" s="89"/>
      <c r="DG153" s="89"/>
      <c r="DH153" s="89"/>
      <c r="DI153" s="89"/>
      <c r="DJ153" s="89"/>
      <c r="DK153" s="89"/>
      <c r="DL153" s="89"/>
      <c r="DM153" s="89"/>
      <c r="DN153" s="89"/>
      <c r="DO153" s="89"/>
      <c r="DP153" s="89"/>
      <c r="DQ153" s="89"/>
      <c r="DR153" s="89"/>
      <c r="DS153" s="89"/>
      <c r="DT153" s="89"/>
      <c r="DU153" s="89"/>
      <c r="DV153" s="89"/>
      <c r="DW153" s="89"/>
      <c r="DX153" s="89"/>
      <c r="DY153" s="89"/>
      <c r="DZ153" s="89"/>
      <c r="EA153" s="89"/>
      <c r="EB153" s="89"/>
      <c r="EC153" s="89"/>
      <c r="ED153" s="89"/>
      <c r="EE153" s="89"/>
      <c r="EF153" s="89"/>
      <c r="EG153" s="89"/>
      <c r="EH153" s="89"/>
      <c r="EI153" s="89"/>
      <c r="EJ153" s="89"/>
      <c r="EK153" s="89"/>
      <c r="EL153" s="89"/>
      <c r="EM153" s="89"/>
      <c r="EN153" s="89"/>
      <c r="EO153" s="89"/>
      <c r="EP153" s="89"/>
      <c r="EQ153" s="89"/>
      <c r="ER153" s="89"/>
      <c r="ES153" s="89"/>
      <c r="ET153" s="89"/>
      <c r="EU153" s="89"/>
      <c r="EV153" s="89"/>
      <c r="EW153" s="89"/>
      <c r="EX153" s="89"/>
      <c r="EY153" s="89"/>
      <c r="EZ153" s="89"/>
      <c r="FA153" s="89"/>
      <c r="FB153" s="89"/>
      <c r="FC153" s="89"/>
      <c r="FD153" s="89"/>
      <c r="FE153" s="89"/>
      <c r="FF153" s="89"/>
      <c r="FG153" s="89"/>
      <c r="FH153" s="89"/>
      <c r="FI153" s="89"/>
      <c r="FJ153" s="89"/>
      <c r="FK153" s="89"/>
      <c r="FL153" s="89"/>
      <c r="FM153" s="89"/>
      <c r="FN153" s="89"/>
      <c r="FO153" s="89"/>
      <c r="FP153" s="89"/>
      <c r="FQ153" s="89"/>
      <c r="FR153" s="89"/>
      <c r="FS153" s="89"/>
      <c r="FT153" s="89"/>
      <c r="FU153" s="89"/>
      <c r="FV153" s="89"/>
      <c r="FW153" s="89"/>
      <c r="FX153" s="89"/>
      <c r="FY153" s="89"/>
      <c r="FZ153" s="89"/>
      <c r="GA153" s="89"/>
      <c r="GB153" s="89"/>
      <c r="GC153" s="89"/>
      <c r="GD153" s="89"/>
      <c r="GE153" s="89"/>
      <c r="GF153" s="89"/>
      <c r="GG153" s="89"/>
      <c r="GH153" s="89"/>
      <c r="GI153" s="89"/>
      <c r="GJ153" s="89"/>
      <c r="GK153" s="89"/>
      <c r="GL153" s="89"/>
      <c r="GM153" s="89"/>
      <c r="GN153" s="89"/>
      <c r="GO153" s="89"/>
      <c r="GP153" s="89"/>
      <c r="GQ153" s="89"/>
      <c r="GR153" s="89"/>
      <c r="GS153" s="89"/>
      <c r="GT153" s="89"/>
      <c r="GU153" s="89"/>
      <c r="GV153" s="89"/>
      <c r="GW153" s="89"/>
      <c r="GX153" s="89"/>
      <c r="GY153" s="89"/>
      <c r="GZ153" s="89"/>
      <c r="HA153" s="89"/>
      <c r="HB153" s="89"/>
      <c r="HC153" s="89"/>
      <c r="HD153" s="89"/>
      <c r="HE153" s="89"/>
      <c r="HF153" s="89"/>
      <c r="HG153" s="89"/>
      <c r="HH153" s="89"/>
      <c r="HI153" s="89"/>
      <c r="HJ153" s="89"/>
      <c r="HK153" s="89"/>
      <c r="HL153" s="89"/>
      <c r="HM153" s="89"/>
      <c r="HN153" s="89"/>
      <c r="HO153" s="89"/>
      <c r="HP153" s="89"/>
      <c r="HQ153" s="89"/>
      <c r="HR153" s="89"/>
      <c r="HS153" s="89"/>
      <c r="HT153" s="89"/>
      <c r="HU153" s="89"/>
      <c r="HV153" s="89"/>
      <c r="HW153" s="89"/>
      <c r="HX153" s="89"/>
      <c r="HY153" s="89"/>
      <c r="HZ153" s="89"/>
      <c r="IA153" s="89"/>
      <c r="IB153" s="89"/>
      <c r="IC153" s="89"/>
      <c r="ID153" s="89"/>
      <c r="IE153" s="89"/>
      <c r="IF153" s="89"/>
      <c r="IG153" s="89"/>
      <c r="IH153" s="89"/>
      <c r="II153" s="89"/>
      <c r="IJ153" s="89"/>
      <c r="IK153" s="89"/>
      <c r="IL153" s="89"/>
      <c r="IM153" s="89"/>
      <c r="IN153" s="89"/>
      <c r="IO153" s="89"/>
      <c r="IP153" s="89"/>
      <c r="IQ153" s="89"/>
      <c r="IR153" s="89"/>
      <c r="IS153" s="89"/>
      <c r="IT153" s="89"/>
      <c r="IU153" s="89"/>
      <c r="IV153" s="89"/>
      <c r="IW153" s="89"/>
      <c r="IX153" s="89"/>
      <c r="IY153" s="89"/>
      <c r="IZ153" s="89"/>
      <c r="JA153" s="89"/>
      <c r="JB153" s="89"/>
      <c r="JC153" s="89"/>
      <c r="JD153" s="89"/>
      <c r="JE153" s="89"/>
      <c r="JF153" s="89"/>
      <c r="JG153" s="89"/>
      <c r="JH153" s="89"/>
      <c r="JI153" s="89"/>
      <c r="JJ153" s="89"/>
      <c r="JK153" s="89"/>
      <c r="JL153" s="89"/>
      <c r="JM153" s="89"/>
      <c r="JN153" s="89"/>
      <c r="JO153" s="89"/>
      <c r="JP153" s="89"/>
      <c r="JQ153" s="89"/>
      <c r="JR153" s="89"/>
      <c r="JS153" s="89"/>
      <c r="JT153" s="89"/>
      <c r="JU153" s="89"/>
      <c r="JV153" s="89"/>
      <c r="JW153" s="89"/>
      <c r="JX153" s="89"/>
      <c r="JY153" s="89"/>
      <c r="JZ153" s="89"/>
      <c r="KA153" s="89"/>
      <c r="KB153" s="89"/>
      <c r="KC153" s="89"/>
      <c r="KD153" s="89"/>
      <c r="KE153" s="89"/>
      <c r="KF153" s="89"/>
      <c r="KG153" s="89"/>
      <c r="KH153" s="89"/>
      <c r="KI153" s="89"/>
      <c r="KJ153" s="89"/>
      <c r="KK153" s="89"/>
      <c r="KL153" s="89"/>
      <c r="KM153" s="89"/>
      <c r="KN153" s="89"/>
      <c r="KO153" s="89"/>
      <c r="KP153" s="89"/>
      <c r="KQ153" s="89"/>
      <c r="KR153" s="89"/>
      <c r="KS153" s="89"/>
      <c r="KT153" s="89"/>
      <c r="KU153" s="89"/>
      <c r="KV153" s="89"/>
      <c r="KW153" s="89"/>
      <c r="KX153" s="89"/>
      <c r="KY153" s="89"/>
      <c r="KZ153" s="89"/>
      <c r="LA153" s="89"/>
      <c r="LB153" s="89"/>
      <c r="LC153" s="89"/>
      <c r="LD153" s="89"/>
      <c r="LE153" s="89"/>
      <c r="LF153" s="89"/>
      <c r="LG153" s="89"/>
      <c r="LH153" s="89"/>
      <c r="LI153" s="89"/>
      <c r="LJ153" s="89"/>
      <c r="LK153" s="89"/>
      <c r="LL153" s="89"/>
      <c r="LM153" s="89"/>
      <c r="LN153" s="89"/>
      <c r="LO153" s="89"/>
      <c r="LP153" s="89"/>
      <c r="LQ153" s="89"/>
      <c r="LR153" s="89"/>
      <c r="LS153" s="89"/>
      <c r="LT153" s="89"/>
    </row>
    <row r="154" spans="1:332" s="29" customFormat="1" x14ac:dyDescent="0.35">
      <c r="A154" s="89"/>
      <c r="B154" s="90"/>
      <c r="C154" s="90"/>
      <c r="D154" s="91"/>
      <c r="E154" s="89"/>
      <c r="F154" s="89"/>
      <c r="G154" s="89"/>
      <c r="M154" s="85"/>
      <c r="N154" s="85"/>
      <c r="O154" s="91"/>
      <c r="P154" s="91"/>
      <c r="Q154" s="92"/>
      <c r="R154" s="92"/>
      <c r="S154" s="89"/>
      <c r="T154" s="89"/>
      <c r="U154" s="89"/>
      <c r="V154" s="89"/>
      <c r="Y154" s="89"/>
      <c r="AA154" s="89"/>
      <c r="AB154" s="89"/>
      <c r="AC154" s="89"/>
      <c r="AD154" s="89"/>
      <c r="AE154"/>
      <c r="AF154" s="89"/>
      <c r="AG154" s="89"/>
      <c r="AH154" s="89"/>
      <c r="AI154" s="89"/>
      <c r="AJ154" s="89"/>
      <c r="AK154" s="89"/>
      <c r="AL154" s="89"/>
      <c r="AM154" s="89"/>
      <c r="AN154" s="89"/>
      <c r="AO154" s="89"/>
      <c r="AP154" s="89"/>
      <c r="AQ154" s="89"/>
      <c r="AR154" s="89"/>
      <c r="AS154" s="89"/>
      <c r="AT154" s="89"/>
      <c r="AU154" s="89"/>
      <c r="AV154" s="89"/>
      <c r="AW154" s="89"/>
      <c r="AX154" s="89"/>
      <c r="AY154" s="89"/>
      <c r="AZ154" s="89"/>
      <c r="BA154" s="89"/>
      <c r="BB154" s="89"/>
      <c r="BC154" s="89"/>
      <c r="BD154" s="89"/>
      <c r="BE154" s="89"/>
      <c r="BF154" s="89"/>
      <c r="BG154" s="89"/>
      <c r="BH154" s="89"/>
      <c r="BI154" s="89"/>
      <c r="BJ154" s="89"/>
      <c r="BK154" s="89"/>
      <c r="BL154" s="89"/>
      <c r="BM154" s="89"/>
      <c r="BN154" s="89"/>
      <c r="BO154" s="89"/>
      <c r="BP154" s="89"/>
      <c r="BQ154" s="89"/>
      <c r="BR154" s="89"/>
      <c r="BS154" s="89"/>
      <c r="BT154" s="89"/>
      <c r="BU154" s="89"/>
      <c r="BV154" s="89"/>
      <c r="BW154" s="89"/>
      <c r="BX154" s="89"/>
      <c r="BY154" s="89"/>
      <c r="BZ154" s="89"/>
      <c r="CA154" s="89"/>
      <c r="CB154" s="89"/>
      <c r="CC154" s="89"/>
      <c r="CD154" s="89"/>
      <c r="CE154" s="89"/>
      <c r="CF154" s="89"/>
      <c r="CG154" s="89"/>
      <c r="CH154" s="89"/>
      <c r="CI154" s="89"/>
      <c r="CJ154" s="89"/>
      <c r="CK154" s="89"/>
      <c r="CL154" s="89"/>
      <c r="CM154" s="89"/>
      <c r="CN154" s="89"/>
      <c r="CO154" s="89"/>
      <c r="CP154" s="89"/>
      <c r="CQ154" s="89"/>
      <c r="CR154" s="89"/>
      <c r="CS154" s="89"/>
      <c r="CT154" s="89"/>
      <c r="CU154" s="89"/>
      <c r="CV154" s="89"/>
      <c r="CW154" s="89"/>
      <c r="CX154" s="89"/>
      <c r="CY154" s="89"/>
      <c r="CZ154" s="89"/>
      <c r="DA154" s="89"/>
      <c r="DB154" s="89"/>
      <c r="DC154" s="89"/>
      <c r="DD154" s="89"/>
      <c r="DE154" s="89"/>
      <c r="DF154" s="89"/>
      <c r="DG154" s="89"/>
      <c r="DH154" s="89"/>
      <c r="DI154" s="89"/>
      <c r="DJ154" s="89"/>
      <c r="DK154" s="89"/>
      <c r="DL154" s="89"/>
      <c r="DM154" s="89"/>
      <c r="DN154" s="89"/>
      <c r="DO154" s="89"/>
      <c r="DP154" s="89"/>
      <c r="DQ154" s="89"/>
      <c r="DR154" s="89"/>
      <c r="DS154" s="89"/>
      <c r="DT154" s="89"/>
      <c r="DU154" s="89"/>
      <c r="DV154" s="89"/>
      <c r="DW154" s="89"/>
      <c r="DX154" s="89"/>
      <c r="DY154" s="89"/>
      <c r="DZ154" s="89"/>
      <c r="EA154" s="89"/>
      <c r="EB154" s="89"/>
      <c r="EC154" s="89"/>
      <c r="ED154" s="89"/>
      <c r="EE154" s="89"/>
      <c r="EF154" s="89"/>
      <c r="EG154" s="89"/>
      <c r="EH154" s="89"/>
      <c r="EI154" s="89"/>
      <c r="EJ154" s="89"/>
      <c r="EK154" s="89"/>
      <c r="EL154" s="89"/>
      <c r="EM154" s="89"/>
      <c r="EN154" s="89"/>
      <c r="EO154" s="89"/>
      <c r="EP154" s="89"/>
      <c r="EQ154" s="89"/>
      <c r="ER154" s="89"/>
      <c r="ES154" s="89"/>
      <c r="ET154" s="89"/>
      <c r="EU154" s="89"/>
      <c r="EV154" s="89"/>
      <c r="EW154" s="89"/>
      <c r="EX154" s="89"/>
      <c r="EY154" s="89"/>
      <c r="EZ154" s="89"/>
      <c r="FA154" s="89"/>
      <c r="FB154" s="89"/>
      <c r="FC154" s="89"/>
      <c r="FD154" s="89"/>
      <c r="FE154" s="89"/>
      <c r="FF154" s="89"/>
      <c r="FG154" s="89"/>
      <c r="FH154" s="89"/>
      <c r="FI154" s="89"/>
      <c r="FJ154" s="89"/>
      <c r="FK154" s="89"/>
      <c r="FL154" s="89"/>
      <c r="FM154" s="89"/>
      <c r="FN154" s="89"/>
      <c r="FO154" s="89"/>
      <c r="FP154" s="89"/>
      <c r="FQ154" s="89"/>
      <c r="FR154" s="89"/>
      <c r="FS154" s="89"/>
      <c r="FT154" s="89"/>
      <c r="FU154" s="89"/>
      <c r="FV154" s="89"/>
      <c r="FW154" s="89"/>
      <c r="FX154" s="89"/>
      <c r="FY154" s="89"/>
      <c r="FZ154" s="89"/>
      <c r="GA154" s="89"/>
      <c r="GB154" s="89"/>
      <c r="GC154" s="89"/>
      <c r="GD154" s="89"/>
      <c r="GE154" s="89"/>
      <c r="GF154" s="89"/>
      <c r="GG154" s="89"/>
      <c r="GH154" s="89"/>
      <c r="GI154" s="89"/>
      <c r="GJ154" s="89"/>
      <c r="GK154" s="89"/>
      <c r="GL154" s="89"/>
      <c r="GM154" s="89"/>
      <c r="GN154" s="89"/>
      <c r="GO154" s="89"/>
      <c r="GP154" s="89"/>
      <c r="GQ154" s="89"/>
      <c r="GR154" s="89"/>
      <c r="GS154" s="89"/>
      <c r="GT154" s="89"/>
      <c r="GU154" s="89"/>
      <c r="GV154" s="89"/>
      <c r="GW154" s="89"/>
      <c r="GX154" s="89"/>
      <c r="GY154" s="89"/>
      <c r="GZ154" s="89"/>
      <c r="HA154" s="89"/>
      <c r="HB154" s="89"/>
      <c r="HC154" s="89"/>
      <c r="HD154" s="89"/>
      <c r="HE154" s="89"/>
      <c r="HF154" s="89"/>
      <c r="HG154" s="89"/>
      <c r="HH154" s="89"/>
      <c r="HI154" s="89"/>
      <c r="HJ154" s="89"/>
      <c r="HK154" s="89"/>
      <c r="HL154" s="89"/>
      <c r="HM154" s="89"/>
      <c r="HN154" s="89"/>
      <c r="HO154" s="89"/>
      <c r="HP154" s="89"/>
      <c r="HQ154" s="89"/>
      <c r="HR154" s="89"/>
      <c r="HS154" s="89"/>
      <c r="HT154" s="89"/>
      <c r="HU154" s="89"/>
      <c r="HV154" s="89"/>
      <c r="HW154" s="89"/>
      <c r="HX154" s="89"/>
      <c r="HY154" s="89"/>
      <c r="HZ154" s="89"/>
      <c r="IA154" s="89"/>
      <c r="IB154" s="89"/>
      <c r="IC154" s="89"/>
      <c r="ID154" s="89"/>
      <c r="IE154" s="89"/>
      <c r="IF154" s="89"/>
      <c r="IG154" s="89"/>
      <c r="IH154" s="89"/>
      <c r="II154" s="89"/>
      <c r="IJ154" s="89"/>
      <c r="IK154" s="89"/>
      <c r="IL154" s="89"/>
      <c r="IM154" s="89"/>
      <c r="IN154" s="89"/>
      <c r="IO154" s="89"/>
      <c r="IP154" s="89"/>
      <c r="IQ154" s="89"/>
      <c r="IR154" s="89"/>
      <c r="IS154" s="89"/>
      <c r="IT154" s="89"/>
      <c r="IU154" s="89"/>
      <c r="IV154" s="89"/>
      <c r="IW154" s="89"/>
      <c r="IX154" s="89"/>
      <c r="IY154" s="89"/>
      <c r="IZ154" s="89"/>
      <c r="JA154" s="89"/>
      <c r="JB154" s="89"/>
      <c r="JC154" s="89"/>
      <c r="JD154" s="89"/>
      <c r="JE154" s="89"/>
      <c r="JF154" s="89"/>
      <c r="JG154" s="89"/>
      <c r="JH154" s="89"/>
      <c r="JI154" s="89"/>
      <c r="JJ154" s="89"/>
      <c r="JK154" s="89"/>
      <c r="JL154" s="89"/>
      <c r="JM154" s="89"/>
      <c r="JN154" s="89"/>
      <c r="JO154" s="89"/>
      <c r="JP154" s="89"/>
      <c r="JQ154" s="89"/>
      <c r="JR154" s="89"/>
      <c r="JS154" s="89"/>
      <c r="JT154" s="89"/>
      <c r="JU154" s="89"/>
      <c r="JV154" s="89"/>
      <c r="JW154" s="89"/>
      <c r="JX154" s="89"/>
      <c r="JY154" s="89"/>
      <c r="JZ154" s="89"/>
      <c r="KA154" s="89"/>
      <c r="KB154" s="89"/>
      <c r="KC154" s="89"/>
      <c r="KD154" s="89"/>
      <c r="KE154" s="89"/>
      <c r="KF154" s="89"/>
      <c r="KG154" s="89"/>
      <c r="KH154" s="89"/>
      <c r="KI154" s="89"/>
      <c r="KJ154" s="89"/>
      <c r="KK154" s="89"/>
      <c r="KL154" s="89"/>
      <c r="KM154" s="89"/>
      <c r="KN154" s="89"/>
      <c r="KO154" s="89"/>
      <c r="KP154" s="89"/>
      <c r="KQ154" s="89"/>
      <c r="KR154" s="89"/>
      <c r="KS154" s="89"/>
      <c r="KT154" s="89"/>
      <c r="KU154" s="89"/>
      <c r="KV154" s="89"/>
      <c r="KW154" s="89"/>
      <c r="KX154" s="89"/>
      <c r="KY154" s="89"/>
      <c r="KZ154" s="89"/>
      <c r="LA154" s="89"/>
      <c r="LB154" s="89"/>
      <c r="LC154" s="89"/>
      <c r="LD154" s="89"/>
      <c r="LE154" s="89"/>
      <c r="LF154" s="89"/>
      <c r="LG154" s="89"/>
      <c r="LH154" s="89"/>
      <c r="LI154" s="89"/>
      <c r="LJ154" s="89"/>
      <c r="LK154" s="89"/>
      <c r="LL154" s="89"/>
      <c r="LM154" s="89"/>
      <c r="LN154" s="89"/>
      <c r="LO154" s="89"/>
      <c r="LP154" s="89"/>
      <c r="LQ154" s="89"/>
      <c r="LR154" s="89"/>
      <c r="LS154" s="89"/>
      <c r="LT154" s="89"/>
    </row>
    <row r="155" spans="1:332" s="29" customFormat="1" x14ac:dyDescent="0.35">
      <c r="A155" s="89"/>
      <c r="B155" s="90"/>
      <c r="C155" s="90"/>
      <c r="D155" s="91"/>
      <c r="E155" s="89"/>
      <c r="F155" s="89"/>
      <c r="G155" s="89"/>
      <c r="M155" s="85"/>
      <c r="N155" s="85"/>
      <c r="O155" s="91"/>
      <c r="P155" s="91"/>
      <c r="Q155" s="92"/>
      <c r="R155" s="92"/>
      <c r="S155" s="89"/>
      <c r="T155" s="89"/>
      <c r="U155" s="89"/>
      <c r="V155" s="89"/>
      <c r="Y155" s="89"/>
      <c r="AA155" s="89"/>
      <c r="AB155" s="89"/>
      <c r="AC155" s="89"/>
      <c r="AD155" s="89"/>
      <c r="AE155"/>
      <c r="AF155" s="89"/>
      <c r="AG155" s="89"/>
      <c r="AH155" s="89"/>
      <c r="AI155" s="89"/>
      <c r="AJ155" s="89"/>
      <c r="AK155" s="89"/>
      <c r="AL155" s="89"/>
      <c r="AM155" s="89"/>
      <c r="AN155" s="89"/>
      <c r="AO155" s="89"/>
      <c r="AP155" s="89"/>
      <c r="AQ155" s="89"/>
      <c r="AR155" s="89"/>
      <c r="AS155" s="89"/>
      <c r="AT155" s="89"/>
      <c r="AU155" s="89"/>
      <c r="AV155" s="89"/>
      <c r="AW155" s="89"/>
      <c r="AX155" s="89"/>
      <c r="AY155" s="89"/>
      <c r="AZ155" s="89"/>
      <c r="BA155" s="89"/>
      <c r="BB155" s="89"/>
      <c r="BC155" s="89"/>
      <c r="BD155" s="89"/>
      <c r="BE155" s="89"/>
      <c r="BF155" s="89"/>
      <c r="BG155" s="89"/>
      <c r="BH155" s="89"/>
      <c r="BI155" s="89"/>
      <c r="BJ155" s="89"/>
      <c r="BK155" s="89"/>
      <c r="BL155" s="89"/>
      <c r="BM155" s="89"/>
      <c r="BN155" s="89"/>
      <c r="BO155" s="89"/>
      <c r="BP155" s="89"/>
      <c r="BQ155" s="89"/>
      <c r="BR155" s="89"/>
      <c r="BS155" s="89"/>
      <c r="BT155" s="89"/>
      <c r="BU155" s="89"/>
      <c r="BV155" s="89"/>
      <c r="BW155" s="89"/>
      <c r="BX155" s="89"/>
      <c r="BY155" s="89"/>
      <c r="BZ155" s="89"/>
      <c r="CA155" s="89"/>
      <c r="CB155" s="89"/>
      <c r="CC155" s="89"/>
      <c r="CD155" s="89"/>
      <c r="CE155" s="89"/>
      <c r="CF155" s="89"/>
      <c r="CG155" s="89"/>
      <c r="CH155" s="89"/>
      <c r="CI155" s="89"/>
      <c r="CJ155" s="89"/>
      <c r="CK155" s="89"/>
      <c r="CL155" s="89"/>
      <c r="CM155" s="89"/>
      <c r="CN155" s="89"/>
      <c r="CO155" s="89"/>
      <c r="CP155" s="89"/>
      <c r="CQ155" s="89"/>
      <c r="CR155" s="89"/>
      <c r="CS155" s="89"/>
      <c r="CT155" s="89"/>
      <c r="CU155" s="89"/>
      <c r="CV155" s="89"/>
      <c r="CW155" s="89"/>
      <c r="CX155" s="89"/>
      <c r="CY155" s="89"/>
      <c r="CZ155" s="89"/>
      <c r="DA155" s="89"/>
      <c r="DB155" s="89"/>
      <c r="DC155" s="89"/>
      <c r="DD155" s="89"/>
      <c r="DE155" s="89"/>
      <c r="DF155" s="89"/>
      <c r="DG155" s="89"/>
      <c r="DH155" s="89"/>
      <c r="DI155" s="89"/>
      <c r="DJ155" s="89"/>
      <c r="DK155" s="89"/>
      <c r="DL155" s="89"/>
      <c r="DM155" s="89"/>
      <c r="DN155" s="89"/>
      <c r="DO155" s="89"/>
      <c r="DP155" s="89"/>
      <c r="DQ155" s="89"/>
      <c r="DR155" s="89"/>
      <c r="DS155" s="89"/>
      <c r="DT155" s="89"/>
      <c r="DU155" s="89"/>
      <c r="DV155" s="89"/>
      <c r="DW155" s="89"/>
      <c r="DX155" s="89"/>
      <c r="DY155" s="89"/>
      <c r="DZ155" s="89"/>
      <c r="EA155" s="89"/>
      <c r="EB155" s="89"/>
      <c r="EC155" s="89"/>
      <c r="ED155" s="89"/>
      <c r="EE155" s="89"/>
      <c r="EF155" s="89"/>
      <c r="EG155" s="89"/>
      <c r="EH155" s="89"/>
      <c r="EI155" s="89"/>
      <c r="EJ155" s="89"/>
      <c r="EK155" s="89"/>
      <c r="EL155" s="89"/>
      <c r="EM155" s="89"/>
      <c r="EN155" s="89"/>
      <c r="EO155" s="89"/>
      <c r="EP155" s="89"/>
      <c r="EQ155" s="89"/>
      <c r="ER155" s="89"/>
      <c r="ES155" s="89"/>
      <c r="ET155" s="89"/>
      <c r="EU155" s="89"/>
      <c r="EV155" s="89"/>
      <c r="EW155" s="89"/>
      <c r="EX155" s="89"/>
      <c r="EY155" s="89"/>
      <c r="EZ155" s="89"/>
      <c r="FA155" s="89"/>
      <c r="FB155" s="89"/>
      <c r="FC155" s="89"/>
      <c r="FD155" s="89"/>
      <c r="FE155" s="89"/>
      <c r="FF155" s="89"/>
      <c r="FG155" s="89"/>
      <c r="FH155" s="89"/>
      <c r="FI155" s="89"/>
      <c r="FJ155" s="89"/>
      <c r="FK155" s="89"/>
      <c r="FL155" s="89"/>
      <c r="FM155" s="89"/>
      <c r="FN155" s="89"/>
      <c r="FO155" s="89"/>
      <c r="FP155" s="89"/>
      <c r="FQ155" s="89"/>
      <c r="FR155" s="89"/>
      <c r="FS155" s="89"/>
      <c r="FT155" s="89"/>
      <c r="FU155" s="89"/>
      <c r="FV155" s="89"/>
      <c r="FW155" s="89"/>
      <c r="FX155" s="89"/>
      <c r="FY155" s="89"/>
      <c r="FZ155" s="89"/>
      <c r="GA155" s="89"/>
      <c r="GB155" s="89"/>
      <c r="GC155" s="89"/>
      <c r="GD155" s="89"/>
      <c r="GE155" s="89"/>
      <c r="GF155" s="89"/>
      <c r="GG155" s="89"/>
      <c r="GH155" s="89"/>
      <c r="GI155" s="89"/>
      <c r="GJ155" s="89"/>
      <c r="GK155" s="89"/>
      <c r="GL155" s="89"/>
      <c r="GM155" s="89"/>
      <c r="GN155" s="89"/>
      <c r="GO155" s="89"/>
      <c r="GP155" s="89"/>
      <c r="GQ155" s="89"/>
      <c r="GR155" s="89"/>
      <c r="GS155" s="89"/>
      <c r="GT155" s="89"/>
      <c r="GU155" s="89"/>
      <c r="GV155" s="89"/>
      <c r="GW155" s="89"/>
      <c r="GX155" s="89"/>
      <c r="GY155" s="89"/>
      <c r="GZ155" s="89"/>
      <c r="HA155" s="89"/>
      <c r="HB155" s="89"/>
      <c r="HC155" s="89"/>
      <c r="HD155" s="89"/>
      <c r="HE155" s="89"/>
      <c r="HF155" s="89"/>
      <c r="HG155" s="89"/>
      <c r="HH155" s="89"/>
      <c r="HI155" s="89"/>
      <c r="HJ155" s="89"/>
      <c r="HK155" s="89"/>
      <c r="HL155" s="89"/>
      <c r="HM155" s="89"/>
      <c r="HN155" s="89"/>
      <c r="HO155" s="89"/>
      <c r="HP155" s="89"/>
      <c r="HQ155" s="89"/>
      <c r="HR155" s="89"/>
      <c r="HS155" s="89"/>
      <c r="HT155" s="89"/>
      <c r="HU155" s="89"/>
      <c r="HV155" s="89"/>
      <c r="HW155" s="89"/>
      <c r="HX155" s="89"/>
      <c r="HY155" s="89"/>
      <c r="HZ155" s="89"/>
      <c r="IA155" s="89"/>
      <c r="IB155" s="89"/>
      <c r="IC155" s="89"/>
      <c r="ID155" s="89"/>
      <c r="IE155" s="89"/>
      <c r="IF155" s="89"/>
      <c r="IG155" s="89"/>
      <c r="IH155" s="89"/>
      <c r="II155" s="89"/>
      <c r="IJ155" s="89"/>
      <c r="IK155" s="89"/>
      <c r="IL155" s="89"/>
      <c r="IM155" s="89"/>
      <c r="IN155" s="89"/>
      <c r="IO155" s="89"/>
      <c r="IP155" s="89"/>
      <c r="IQ155" s="89"/>
      <c r="IR155" s="89"/>
      <c r="IS155" s="89"/>
      <c r="IT155" s="89"/>
      <c r="IU155" s="89"/>
      <c r="IV155" s="89"/>
      <c r="IW155" s="89"/>
      <c r="IX155" s="89"/>
      <c r="IY155" s="89"/>
      <c r="IZ155" s="89"/>
      <c r="JA155" s="89"/>
      <c r="JB155" s="89"/>
      <c r="JC155" s="89"/>
      <c r="JD155" s="89"/>
      <c r="JE155" s="89"/>
      <c r="JF155" s="89"/>
      <c r="JG155" s="89"/>
      <c r="JH155" s="89"/>
      <c r="JI155" s="89"/>
      <c r="JJ155" s="89"/>
      <c r="JK155" s="89"/>
      <c r="JL155" s="89"/>
      <c r="JM155" s="89"/>
      <c r="JN155" s="89"/>
      <c r="JO155" s="89"/>
      <c r="JP155" s="89"/>
      <c r="JQ155" s="89"/>
      <c r="JR155" s="89"/>
      <c r="JS155" s="89"/>
      <c r="JT155" s="89"/>
      <c r="JU155" s="89"/>
      <c r="JV155" s="89"/>
      <c r="JW155" s="89"/>
      <c r="JX155" s="89"/>
      <c r="JY155" s="89"/>
      <c r="JZ155" s="89"/>
      <c r="KA155" s="89"/>
      <c r="KB155" s="89"/>
      <c r="KC155" s="89"/>
      <c r="KD155" s="89"/>
      <c r="KE155" s="89"/>
      <c r="KF155" s="89"/>
      <c r="KG155" s="89"/>
      <c r="KH155" s="89"/>
      <c r="KI155" s="89"/>
      <c r="KJ155" s="89"/>
      <c r="KK155" s="89"/>
      <c r="KL155" s="89"/>
      <c r="KM155" s="89"/>
      <c r="KN155" s="89"/>
      <c r="KO155" s="89"/>
      <c r="KP155" s="89"/>
      <c r="KQ155" s="89"/>
      <c r="KR155" s="89"/>
      <c r="KS155" s="89"/>
      <c r="KT155" s="89"/>
      <c r="KU155" s="89"/>
      <c r="KV155" s="89"/>
      <c r="KW155" s="89"/>
      <c r="KX155" s="89"/>
      <c r="KY155" s="89"/>
      <c r="KZ155" s="89"/>
      <c r="LA155" s="89"/>
      <c r="LB155" s="89"/>
      <c r="LC155" s="89"/>
      <c r="LD155" s="89"/>
      <c r="LE155" s="89"/>
      <c r="LF155" s="89"/>
      <c r="LG155" s="89"/>
      <c r="LH155" s="89"/>
      <c r="LI155" s="89"/>
      <c r="LJ155" s="89"/>
      <c r="LK155" s="89"/>
      <c r="LL155" s="89"/>
      <c r="LM155" s="89"/>
      <c r="LN155" s="89"/>
      <c r="LO155" s="89"/>
      <c r="LP155" s="89"/>
      <c r="LQ155" s="89"/>
      <c r="LR155" s="89"/>
      <c r="LS155" s="89"/>
      <c r="LT155" s="89"/>
    </row>
    <row r="156" spans="1:332" s="29" customFormat="1" x14ac:dyDescent="0.35">
      <c r="A156" s="89"/>
      <c r="B156" s="90"/>
      <c r="C156" s="90"/>
      <c r="D156" s="91"/>
      <c r="E156" s="89"/>
      <c r="F156" s="89"/>
      <c r="G156" s="89"/>
      <c r="M156" s="85"/>
      <c r="N156" s="85"/>
      <c r="O156" s="91"/>
      <c r="P156" s="91"/>
      <c r="Q156" s="92"/>
      <c r="R156" s="92"/>
      <c r="S156" s="89"/>
      <c r="T156" s="89"/>
      <c r="U156" s="89"/>
      <c r="V156" s="89"/>
      <c r="Y156" s="89"/>
      <c r="AA156" s="89"/>
      <c r="AB156" s="89"/>
      <c r="AC156" s="89"/>
      <c r="AD156" s="89"/>
      <c r="AE156"/>
      <c r="AF156" s="89"/>
      <c r="AG156" s="89"/>
      <c r="AH156" s="89"/>
      <c r="AI156" s="89"/>
      <c r="AJ156" s="89"/>
      <c r="AK156" s="89"/>
      <c r="AL156" s="89"/>
      <c r="AM156" s="89"/>
      <c r="AN156" s="89"/>
      <c r="AO156" s="89"/>
      <c r="AP156" s="89"/>
      <c r="AQ156" s="89"/>
      <c r="AR156" s="89"/>
      <c r="AS156" s="89"/>
      <c r="AT156" s="89"/>
      <c r="AU156" s="89"/>
      <c r="AV156" s="89"/>
      <c r="AW156" s="89"/>
      <c r="AX156" s="89"/>
      <c r="AY156" s="89"/>
      <c r="AZ156" s="89"/>
      <c r="BA156" s="89"/>
      <c r="BB156" s="89"/>
      <c r="BC156" s="89"/>
      <c r="BD156" s="89"/>
      <c r="BE156" s="89"/>
      <c r="BF156" s="89"/>
      <c r="BG156" s="89"/>
      <c r="BH156" s="89"/>
      <c r="BI156" s="89"/>
      <c r="BJ156" s="89"/>
      <c r="BK156" s="89"/>
      <c r="BL156" s="89"/>
      <c r="BM156" s="89"/>
      <c r="BN156" s="89"/>
      <c r="BO156" s="89"/>
      <c r="BP156" s="89"/>
      <c r="BQ156" s="89"/>
      <c r="BR156" s="89"/>
      <c r="BS156" s="89"/>
      <c r="BT156" s="89"/>
      <c r="BU156" s="89"/>
      <c r="BV156" s="89"/>
      <c r="BW156" s="89"/>
      <c r="BX156" s="89"/>
      <c r="BY156" s="89"/>
      <c r="BZ156" s="89"/>
      <c r="CA156" s="89"/>
      <c r="CB156" s="89"/>
      <c r="CC156" s="89"/>
      <c r="CD156" s="89"/>
      <c r="CE156" s="89"/>
      <c r="CF156" s="89"/>
      <c r="CG156" s="89"/>
      <c r="CH156" s="89"/>
      <c r="CI156" s="89"/>
      <c r="CJ156" s="89"/>
      <c r="CK156" s="89"/>
      <c r="CL156" s="89"/>
      <c r="CM156" s="89"/>
      <c r="CN156" s="89"/>
      <c r="CO156" s="89"/>
      <c r="CP156" s="89"/>
      <c r="CQ156" s="89"/>
      <c r="CR156" s="89"/>
      <c r="CS156" s="89"/>
      <c r="CT156" s="89"/>
      <c r="CU156" s="89"/>
      <c r="CV156" s="89"/>
      <c r="CW156" s="89"/>
      <c r="CX156" s="89"/>
      <c r="CY156" s="89"/>
      <c r="CZ156" s="89"/>
      <c r="DA156" s="89"/>
      <c r="DB156" s="89"/>
      <c r="DC156" s="89"/>
      <c r="DD156" s="89"/>
      <c r="DE156" s="89"/>
      <c r="DF156" s="89"/>
      <c r="DG156" s="89"/>
      <c r="DH156" s="89"/>
      <c r="DI156" s="89"/>
      <c r="DJ156" s="89"/>
      <c r="DK156" s="89"/>
      <c r="DL156" s="89"/>
      <c r="DM156" s="89"/>
      <c r="DN156" s="89"/>
      <c r="DO156" s="89"/>
      <c r="DP156" s="89"/>
      <c r="DQ156" s="89"/>
      <c r="DR156" s="89"/>
      <c r="DS156" s="89"/>
      <c r="DT156" s="89"/>
      <c r="DU156" s="89"/>
      <c r="DV156" s="89"/>
      <c r="DW156" s="89"/>
      <c r="DX156" s="89"/>
      <c r="DY156" s="89"/>
      <c r="DZ156" s="89"/>
      <c r="EA156" s="89"/>
      <c r="EB156" s="89"/>
      <c r="EC156" s="89"/>
      <c r="ED156" s="89"/>
      <c r="EE156" s="89"/>
      <c r="EF156" s="89"/>
      <c r="EG156" s="89"/>
      <c r="EH156" s="89"/>
      <c r="EI156" s="89"/>
      <c r="EJ156" s="89"/>
      <c r="EK156" s="89"/>
      <c r="EL156" s="89"/>
      <c r="EM156" s="89"/>
      <c r="EN156" s="89"/>
      <c r="EO156" s="89"/>
      <c r="EP156" s="89"/>
      <c r="EQ156" s="89"/>
      <c r="ER156" s="89"/>
      <c r="ES156" s="89"/>
      <c r="ET156" s="89"/>
      <c r="EU156" s="89"/>
      <c r="EV156" s="89"/>
      <c r="EW156" s="89"/>
      <c r="EX156" s="89"/>
      <c r="EY156" s="89"/>
      <c r="EZ156" s="89"/>
      <c r="FA156" s="89"/>
      <c r="FB156" s="89"/>
      <c r="FC156" s="89"/>
      <c r="FD156" s="89"/>
      <c r="FE156" s="89"/>
      <c r="FF156" s="89"/>
      <c r="FG156" s="89"/>
      <c r="FH156" s="89"/>
      <c r="FI156" s="89"/>
      <c r="FJ156" s="89"/>
      <c r="FK156" s="89"/>
      <c r="FL156" s="89"/>
      <c r="FM156" s="89"/>
      <c r="FN156" s="89"/>
      <c r="FO156" s="89"/>
      <c r="FP156" s="89"/>
      <c r="FQ156" s="89"/>
      <c r="FR156" s="89"/>
      <c r="FS156" s="89"/>
      <c r="FT156" s="89"/>
      <c r="FU156" s="89"/>
      <c r="FV156" s="89"/>
      <c r="FW156" s="89"/>
      <c r="FX156" s="89"/>
      <c r="FY156" s="89"/>
      <c r="FZ156" s="89"/>
      <c r="GA156" s="89"/>
      <c r="GB156" s="89"/>
      <c r="GC156" s="89"/>
      <c r="GD156" s="89"/>
      <c r="GE156" s="89"/>
      <c r="GF156" s="89"/>
      <c r="GG156" s="89"/>
      <c r="GH156" s="89"/>
      <c r="GI156" s="89"/>
      <c r="GJ156" s="89"/>
      <c r="GK156" s="89"/>
      <c r="GL156" s="89"/>
      <c r="GM156" s="89"/>
      <c r="GN156" s="89"/>
      <c r="GO156" s="89"/>
      <c r="GP156" s="89"/>
      <c r="GQ156" s="89"/>
      <c r="GR156" s="89"/>
      <c r="GS156" s="89"/>
      <c r="GT156" s="89"/>
      <c r="GU156" s="89"/>
      <c r="GV156" s="89"/>
      <c r="GW156" s="89"/>
      <c r="GX156" s="89"/>
      <c r="GY156" s="89"/>
      <c r="GZ156" s="89"/>
      <c r="HA156" s="89"/>
      <c r="HB156" s="89"/>
      <c r="HC156" s="89"/>
      <c r="HD156" s="89"/>
      <c r="HE156" s="89"/>
      <c r="HF156" s="89"/>
      <c r="HG156" s="89"/>
      <c r="HH156" s="89"/>
      <c r="HI156" s="89"/>
      <c r="HJ156" s="89"/>
      <c r="HK156" s="89"/>
      <c r="HL156" s="89"/>
      <c r="HM156" s="89"/>
      <c r="HN156" s="89"/>
      <c r="HO156" s="89"/>
      <c r="HP156" s="89"/>
      <c r="HQ156" s="89"/>
      <c r="HR156" s="89"/>
      <c r="HS156" s="89"/>
      <c r="HT156" s="89"/>
      <c r="HU156" s="89"/>
      <c r="HV156" s="89"/>
      <c r="HW156" s="89"/>
      <c r="HX156" s="89"/>
      <c r="HY156" s="89"/>
      <c r="HZ156" s="89"/>
      <c r="IA156" s="89"/>
      <c r="IB156" s="89"/>
      <c r="IC156" s="89"/>
      <c r="ID156" s="89"/>
      <c r="IE156" s="89"/>
      <c r="IF156" s="89"/>
      <c r="IG156" s="89"/>
      <c r="IH156" s="89"/>
      <c r="II156" s="89"/>
      <c r="IJ156" s="89"/>
      <c r="IK156" s="89"/>
      <c r="IL156" s="89"/>
      <c r="IM156" s="89"/>
      <c r="IN156" s="89"/>
      <c r="IO156" s="89"/>
      <c r="IP156" s="89"/>
      <c r="IQ156" s="89"/>
      <c r="IR156" s="89"/>
      <c r="IS156" s="89"/>
      <c r="IT156" s="89"/>
      <c r="IU156" s="89"/>
      <c r="IV156" s="89"/>
      <c r="IW156" s="89"/>
      <c r="IX156" s="89"/>
      <c r="IY156" s="89"/>
      <c r="IZ156" s="89"/>
      <c r="JA156" s="89"/>
      <c r="JB156" s="89"/>
      <c r="JC156" s="89"/>
      <c r="JD156" s="89"/>
      <c r="JE156" s="89"/>
      <c r="JF156" s="89"/>
      <c r="JG156" s="89"/>
      <c r="JH156" s="89"/>
      <c r="JI156" s="89"/>
      <c r="JJ156" s="89"/>
      <c r="JK156" s="89"/>
      <c r="JL156" s="89"/>
      <c r="JM156" s="89"/>
      <c r="JN156" s="89"/>
      <c r="JO156" s="89"/>
      <c r="JP156" s="89"/>
      <c r="JQ156" s="89"/>
      <c r="JR156" s="89"/>
      <c r="JS156" s="89"/>
      <c r="JT156" s="89"/>
      <c r="JU156" s="89"/>
      <c r="JV156" s="89"/>
      <c r="JW156" s="89"/>
      <c r="JX156" s="89"/>
      <c r="JY156" s="89"/>
      <c r="JZ156" s="89"/>
      <c r="KA156" s="89"/>
      <c r="KB156" s="89"/>
      <c r="KC156" s="89"/>
      <c r="KD156" s="89"/>
      <c r="KE156" s="89"/>
      <c r="KF156" s="89"/>
      <c r="KG156" s="89"/>
      <c r="KH156" s="89"/>
      <c r="KI156" s="89"/>
      <c r="KJ156" s="89"/>
      <c r="KK156" s="89"/>
      <c r="KL156" s="89"/>
      <c r="KM156" s="89"/>
      <c r="KN156" s="89"/>
      <c r="KO156" s="89"/>
      <c r="KP156" s="89"/>
      <c r="KQ156" s="89"/>
      <c r="KR156" s="89"/>
      <c r="KS156" s="89"/>
      <c r="KT156" s="89"/>
      <c r="KU156" s="89"/>
      <c r="KV156" s="89"/>
      <c r="KW156" s="89"/>
      <c r="KX156" s="89"/>
      <c r="KY156" s="89"/>
      <c r="KZ156" s="89"/>
      <c r="LA156" s="89"/>
      <c r="LB156" s="89"/>
      <c r="LC156" s="89"/>
      <c r="LD156" s="89"/>
      <c r="LE156" s="89"/>
      <c r="LF156" s="89"/>
      <c r="LG156" s="89"/>
      <c r="LH156" s="89"/>
      <c r="LI156" s="89"/>
      <c r="LJ156" s="89"/>
      <c r="LK156" s="89"/>
      <c r="LL156" s="89"/>
      <c r="LM156" s="89"/>
      <c r="LN156" s="89"/>
      <c r="LO156" s="89"/>
      <c r="LP156" s="89"/>
      <c r="LQ156" s="89"/>
      <c r="LR156" s="89"/>
      <c r="LS156" s="89"/>
      <c r="LT156" s="89"/>
    </row>
    <row r="157" spans="1:332" s="29" customFormat="1" x14ac:dyDescent="0.35">
      <c r="A157" s="89"/>
      <c r="B157" s="90"/>
      <c r="C157" s="90"/>
      <c r="D157" s="91"/>
      <c r="E157" s="89"/>
      <c r="F157" s="89"/>
      <c r="G157" s="89"/>
      <c r="M157" s="85"/>
      <c r="N157" s="85"/>
      <c r="O157" s="91"/>
      <c r="P157" s="91"/>
      <c r="Q157" s="92"/>
      <c r="R157" s="92"/>
      <c r="S157" s="89"/>
      <c r="T157" s="89"/>
      <c r="U157" s="89"/>
      <c r="V157" s="89"/>
      <c r="Y157" s="89"/>
      <c r="AA157" s="89"/>
      <c r="AB157" s="89"/>
      <c r="AC157" s="89"/>
      <c r="AD157" s="89"/>
      <c r="AE157"/>
      <c r="AF157" s="89"/>
      <c r="AG157" s="89"/>
      <c r="AH157" s="89"/>
      <c r="AI157" s="89"/>
      <c r="AJ157" s="89"/>
      <c r="AK157" s="89"/>
      <c r="AL157" s="89"/>
      <c r="AM157" s="89"/>
      <c r="AN157" s="89"/>
      <c r="AO157" s="89"/>
      <c r="AP157" s="89"/>
      <c r="AQ157" s="89"/>
      <c r="AR157" s="89"/>
      <c r="AS157" s="89"/>
      <c r="AT157" s="89"/>
      <c r="AU157" s="89"/>
      <c r="AV157" s="89"/>
      <c r="AW157" s="89"/>
      <c r="AX157" s="89"/>
      <c r="AY157" s="89"/>
      <c r="AZ157" s="89"/>
      <c r="BA157" s="89"/>
      <c r="BB157" s="89"/>
      <c r="BC157" s="89"/>
      <c r="BD157" s="89"/>
      <c r="BE157" s="89"/>
      <c r="BF157" s="89"/>
      <c r="BG157" s="89"/>
      <c r="BH157" s="89"/>
      <c r="BI157" s="89"/>
      <c r="BJ157" s="89"/>
      <c r="BK157" s="89"/>
      <c r="BL157" s="89"/>
      <c r="BM157" s="89"/>
      <c r="BN157" s="89"/>
      <c r="BO157" s="89"/>
      <c r="BP157" s="89"/>
      <c r="BQ157" s="89"/>
      <c r="BR157" s="89"/>
      <c r="BS157" s="89"/>
      <c r="BT157" s="89"/>
      <c r="BU157" s="89"/>
      <c r="BV157" s="89"/>
      <c r="BW157" s="89"/>
      <c r="BX157" s="89"/>
      <c r="BY157" s="89"/>
      <c r="BZ157" s="89"/>
      <c r="CA157" s="89"/>
      <c r="CB157" s="89"/>
      <c r="CC157" s="89"/>
      <c r="CD157" s="89"/>
      <c r="CE157" s="89"/>
      <c r="CF157" s="89"/>
      <c r="CG157" s="89"/>
      <c r="CH157" s="89"/>
      <c r="CI157" s="89"/>
      <c r="CJ157" s="89"/>
      <c r="CK157" s="89"/>
      <c r="CL157" s="89"/>
      <c r="CM157" s="89"/>
      <c r="CN157" s="89"/>
      <c r="CO157" s="89"/>
      <c r="CP157" s="89"/>
      <c r="CQ157" s="89"/>
      <c r="CR157" s="89"/>
      <c r="CS157" s="89"/>
      <c r="CT157" s="89"/>
      <c r="CU157" s="89"/>
      <c r="CV157" s="89"/>
      <c r="CW157" s="89"/>
      <c r="CX157" s="89"/>
      <c r="CY157" s="89"/>
      <c r="CZ157" s="89"/>
      <c r="DA157" s="89"/>
      <c r="DB157" s="89"/>
      <c r="DC157" s="89"/>
      <c r="DD157" s="89"/>
      <c r="DE157" s="89"/>
      <c r="DF157" s="89"/>
      <c r="DG157" s="89"/>
      <c r="DH157" s="89"/>
      <c r="DI157" s="89"/>
      <c r="DJ157" s="89"/>
      <c r="DK157" s="89"/>
      <c r="DL157" s="89"/>
      <c r="DM157" s="89"/>
      <c r="DN157" s="89"/>
      <c r="DO157" s="89"/>
      <c r="DP157" s="89"/>
      <c r="DQ157" s="89"/>
      <c r="DR157" s="89"/>
      <c r="DS157" s="89"/>
      <c r="DT157" s="89"/>
      <c r="DU157" s="89"/>
      <c r="DV157" s="89"/>
      <c r="DW157" s="89"/>
      <c r="DX157" s="89"/>
      <c r="DY157" s="89"/>
      <c r="DZ157" s="89"/>
      <c r="EA157" s="89"/>
      <c r="EB157" s="89"/>
      <c r="EC157" s="89"/>
      <c r="ED157" s="89"/>
      <c r="EE157" s="89"/>
      <c r="EF157" s="89"/>
      <c r="EG157" s="89"/>
      <c r="EH157" s="89"/>
      <c r="EI157" s="89"/>
      <c r="EJ157" s="89"/>
      <c r="EK157" s="89"/>
      <c r="EL157" s="89"/>
      <c r="EM157" s="89"/>
      <c r="EN157" s="89"/>
      <c r="EO157" s="89"/>
      <c r="EP157" s="89"/>
      <c r="EQ157" s="89"/>
      <c r="ER157" s="89"/>
      <c r="ES157" s="89"/>
      <c r="ET157" s="89"/>
      <c r="EU157" s="89"/>
      <c r="EV157" s="89"/>
      <c r="EW157" s="89"/>
      <c r="EX157" s="89"/>
      <c r="EY157" s="89"/>
      <c r="EZ157" s="89"/>
      <c r="FA157" s="89"/>
      <c r="FB157" s="89"/>
      <c r="FC157" s="89"/>
      <c r="FD157" s="89"/>
      <c r="FE157" s="89"/>
      <c r="FF157" s="89"/>
      <c r="FG157" s="89"/>
      <c r="FH157" s="89"/>
      <c r="FI157" s="89"/>
      <c r="FJ157" s="89"/>
      <c r="FK157" s="89"/>
      <c r="FL157" s="89"/>
      <c r="FM157" s="89"/>
      <c r="FN157" s="89"/>
      <c r="FO157" s="89"/>
      <c r="FP157" s="89"/>
      <c r="FQ157" s="89"/>
      <c r="FR157" s="89"/>
      <c r="FS157" s="89"/>
      <c r="FT157" s="89"/>
      <c r="FU157" s="89"/>
      <c r="FV157" s="89"/>
      <c r="FW157" s="89"/>
      <c r="FX157" s="89"/>
      <c r="FY157" s="89"/>
      <c r="FZ157" s="89"/>
      <c r="GA157" s="89"/>
      <c r="GB157" s="89"/>
      <c r="GC157" s="89"/>
      <c r="GD157" s="89"/>
      <c r="GE157" s="89"/>
      <c r="GF157" s="89"/>
      <c r="GG157" s="89"/>
      <c r="GH157" s="89"/>
      <c r="GI157" s="89"/>
      <c r="GJ157" s="89"/>
      <c r="GK157" s="89"/>
      <c r="GL157" s="89"/>
      <c r="GM157" s="89"/>
      <c r="GN157" s="89"/>
      <c r="GO157" s="89"/>
      <c r="GP157" s="89"/>
      <c r="GQ157" s="89"/>
      <c r="GR157" s="89"/>
      <c r="GS157" s="89"/>
      <c r="GT157" s="89"/>
      <c r="GU157" s="89"/>
      <c r="GV157" s="89"/>
      <c r="GW157" s="89"/>
      <c r="GX157" s="89"/>
      <c r="GY157" s="89"/>
      <c r="GZ157" s="89"/>
      <c r="HA157" s="89"/>
      <c r="HB157" s="89"/>
      <c r="HC157" s="89"/>
      <c r="HD157" s="89"/>
      <c r="HE157" s="89"/>
      <c r="HF157" s="89"/>
      <c r="HG157" s="89"/>
      <c r="HH157" s="89"/>
      <c r="HI157" s="89"/>
      <c r="HJ157" s="89"/>
      <c r="HK157" s="89"/>
      <c r="HL157" s="89"/>
      <c r="HM157" s="89"/>
      <c r="HN157" s="89"/>
      <c r="HO157" s="89"/>
      <c r="HP157" s="89"/>
      <c r="HQ157" s="89"/>
      <c r="HR157" s="89"/>
      <c r="HS157" s="89"/>
      <c r="HT157" s="89"/>
      <c r="HU157" s="89"/>
      <c r="HV157" s="89"/>
      <c r="HW157" s="89"/>
      <c r="HX157" s="89"/>
      <c r="HY157" s="89"/>
      <c r="HZ157" s="89"/>
      <c r="IA157" s="89"/>
      <c r="IB157" s="89"/>
      <c r="IC157" s="89"/>
      <c r="ID157" s="89"/>
      <c r="IE157" s="89"/>
      <c r="IF157" s="89"/>
      <c r="IG157" s="89"/>
      <c r="IH157" s="89"/>
      <c r="II157" s="89"/>
      <c r="IJ157" s="89"/>
      <c r="IK157" s="89"/>
      <c r="IL157" s="89"/>
      <c r="IM157" s="89"/>
      <c r="IN157" s="89"/>
      <c r="IO157" s="89"/>
      <c r="IP157" s="89"/>
      <c r="IQ157" s="89"/>
      <c r="IR157" s="89"/>
      <c r="IS157" s="89"/>
      <c r="IT157" s="89"/>
      <c r="IU157" s="89"/>
      <c r="IV157" s="89"/>
      <c r="IW157" s="89"/>
      <c r="IX157" s="89"/>
      <c r="IY157" s="89"/>
      <c r="IZ157" s="89"/>
      <c r="JA157" s="89"/>
      <c r="JB157" s="89"/>
      <c r="JC157" s="89"/>
      <c r="JD157" s="89"/>
      <c r="JE157" s="89"/>
      <c r="JF157" s="89"/>
      <c r="JG157" s="89"/>
      <c r="JH157" s="89"/>
      <c r="JI157" s="89"/>
      <c r="JJ157" s="89"/>
      <c r="JK157" s="89"/>
      <c r="JL157" s="89"/>
      <c r="JM157" s="89"/>
      <c r="JN157" s="89"/>
      <c r="JO157" s="89"/>
      <c r="JP157" s="89"/>
      <c r="JQ157" s="89"/>
      <c r="JR157" s="89"/>
      <c r="JS157" s="89"/>
      <c r="JT157" s="89"/>
      <c r="JU157" s="89"/>
      <c r="JV157" s="89"/>
      <c r="JW157" s="89"/>
      <c r="JX157" s="89"/>
      <c r="JY157" s="89"/>
      <c r="JZ157" s="89"/>
      <c r="KA157" s="89"/>
      <c r="KB157" s="89"/>
      <c r="KC157" s="89"/>
      <c r="KD157" s="89"/>
      <c r="KE157" s="89"/>
      <c r="KF157" s="89"/>
      <c r="KG157" s="89"/>
      <c r="KH157" s="89"/>
      <c r="KI157" s="89"/>
      <c r="KJ157" s="89"/>
      <c r="KK157" s="89"/>
      <c r="KL157" s="89"/>
      <c r="KM157" s="89"/>
      <c r="KN157" s="89"/>
      <c r="KO157" s="89"/>
      <c r="KP157" s="89"/>
      <c r="KQ157" s="89"/>
      <c r="KR157" s="89"/>
      <c r="KS157" s="89"/>
      <c r="KT157" s="89"/>
      <c r="KU157" s="89"/>
      <c r="KV157" s="89"/>
      <c r="KW157" s="89"/>
      <c r="KX157" s="89"/>
      <c r="KY157" s="89"/>
      <c r="KZ157" s="89"/>
      <c r="LA157" s="89"/>
      <c r="LB157" s="89"/>
      <c r="LC157" s="89"/>
      <c r="LD157" s="89"/>
      <c r="LE157" s="89"/>
      <c r="LF157" s="89"/>
      <c r="LG157" s="89"/>
      <c r="LH157" s="89"/>
      <c r="LI157" s="89"/>
      <c r="LJ157" s="89"/>
      <c r="LK157" s="89"/>
      <c r="LL157" s="89"/>
      <c r="LM157" s="89"/>
      <c r="LN157" s="89"/>
      <c r="LO157" s="89"/>
      <c r="LP157" s="89"/>
      <c r="LQ157" s="89"/>
      <c r="LR157" s="89"/>
      <c r="LS157" s="89"/>
      <c r="LT157" s="89"/>
    </row>
    <row r="158" spans="1:332" s="29" customFormat="1" x14ac:dyDescent="0.35">
      <c r="A158" s="89"/>
      <c r="B158" s="90"/>
      <c r="C158" s="90"/>
      <c r="D158" s="91"/>
      <c r="E158" s="89"/>
      <c r="F158" s="89"/>
      <c r="G158" s="89"/>
      <c r="M158" s="85"/>
      <c r="N158" s="85"/>
      <c r="O158" s="91"/>
      <c r="P158" s="91"/>
      <c r="Q158" s="92"/>
      <c r="R158" s="92"/>
      <c r="S158" s="89"/>
      <c r="T158" s="89"/>
      <c r="U158" s="89"/>
      <c r="V158" s="89"/>
      <c r="Y158" s="89"/>
      <c r="AA158" s="89"/>
      <c r="AB158" s="89"/>
      <c r="AC158" s="89"/>
      <c r="AD158" s="89"/>
      <c r="AE158"/>
      <c r="AF158" s="89"/>
      <c r="AG158" s="89"/>
      <c r="AH158" s="89"/>
      <c r="AI158" s="89"/>
      <c r="AJ158" s="89"/>
      <c r="AK158" s="89"/>
      <c r="AL158" s="89"/>
      <c r="AM158" s="89"/>
      <c r="AN158" s="89"/>
      <c r="AO158" s="89"/>
      <c r="AP158" s="89"/>
      <c r="AQ158" s="89"/>
      <c r="AR158" s="89"/>
      <c r="AS158" s="89"/>
      <c r="AT158" s="89"/>
      <c r="AU158" s="89"/>
      <c r="AV158" s="89"/>
      <c r="AW158" s="89"/>
      <c r="AX158" s="89"/>
      <c r="AY158" s="89"/>
      <c r="AZ158" s="89"/>
      <c r="BA158" s="89"/>
      <c r="BB158" s="89"/>
      <c r="BC158" s="89"/>
      <c r="BD158" s="89"/>
      <c r="BE158" s="89"/>
      <c r="BF158" s="89"/>
      <c r="BG158" s="89"/>
      <c r="BH158" s="89"/>
      <c r="BI158" s="89"/>
      <c r="BJ158" s="89"/>
      <c r="BK158" s="89"/>
      <c r="BL158" s="89"/>
      <c r="BM158" s="89"/>
      <c r="BN158" s="89"/>
      <c r="BO158" s="89"/>
      <c r="BP158" s="89"/>
      <c r="BQ158" s="89"/>
      <c r="BR158" s="89"/>
      <c r="BS158" s="89"/>
      <c r="BT158" s="89"/>
      <c r="BU158" s="89"/>
      <c r="BV158" s="89"/>
      <c r="BW158" s="89"/>
      <c r="BX158" s="89"/>
      <c r="BY158" s="89"/>
      <c r="BZ158" s="89"/>
      <c r="CA158" s="89"/>
      <c r="CB158" s="89"/>
      <c r="CC158" s="89"/>
      <c r="CD158" s="89"/>
      <c r="CE158" s="89"/>
      <c r="CF158" s="89"/>
      <c r="CG158" s="89"/>
      <c r="CH158" s="89"/>
      <c r="CI158" s="89"/>
      <c r="CJ158" s="89"/>
      <c r="CK158" s="89"/>
      <c r="CL158" s="89"/>
      <c r="CM158" s="89"/>
      <c r="CN158" s="89"/>
      <c r="CO158" s="89"/>
      <c r="CP158" s="89"/>
      <c r="CQ158" s="89"/>
      <c r="CR158" s="89"/>
      <c r="CS158" s="89"/>
      <c r="CT158" s="89"/>
      <c r="CU158" s="89"/>
      <c r="CV158" s="89"/>
      <c r="CW158" s="89"/>
      <c r="CX158" s="89"/>
      <c r="CY158" s="89"/>
      <c r="CZ158" s="89"/>
      <c r="DA158" s="89"/>
      <c r="DB158" s="89"/>
      <c r="DC158" s="89"/>
      <c r="DD158" s="89"/>
      <c r="DE158" s="89"/>
      <c r="DF158" s="89"/>
      <c r="DG158" s="89"/>
      <c r="DH158" s="89"/>
      <c r="DI158" s="89"/>
      <c r="DJ158" s="89"/>
      <c r="DK158" s="89"/>
      <c r="DL158" s="89"/>
      <c r="DM158" s="89"/>
      <c r="DN158" s="89"/>
      <c r="DO158" s="89"/>
      <c r="DP158" s="89"/>
      <c r="DQ158" s="89"/>
      <c r="DR158" s="89"/>
      <c r="DS158" s="89"/>
      <c r="DT158" s="89"/>
      <c r="DU158" s="89"/>
      <c r="DV158" s="89"/>
      <c r="DW158" s="89"/>
      <c r="DX158" s="89"/>
      <c r="DY158" s="89"/>
      <c r="DZ158" s="89"/>
      <c r="EA158" s="89"/>
      <c r="EB158" s="89"/>
      <c r="EC158" s="89"/>
      <c r="ED158" s="89"/>
      <c r="EE158" s="89"/>
      <c r="EF158" s="89"/>
      <c r="EG158" s="89"/>
      <c r="EH158" s="89"/>
      <c r="EI158" s="89"/>
      <c r="EJ158" s="89"/>
      <c r="EK158" s="89"/>
      <c r="EL158" s="89"/>
      <c r="EM158" s="89"/>
      <c r="EN158" s="89"/>
      <c r="EO158" s="89"/>
      <c r="EP158" s="89"/>
      <c r="EQ158" s="89"/>
      <c r="ER158" s="89"/>
      <c r="ES158" s="89"/>
      <c r="ET158" s="89"/>
      <c r="EU158" s="89"/>
      <c r="EV158" s="89"/>
      <c r="EW158" s="89"/>
      <c r="EX158" s="89"/>
      <c r="EY158" s="89"/>
      <c r="EZ158" s="89"/>
      <c r="FA158" s="89"/>
      <c r="FB158" s="89"/>
      <c r="FC158" s="89"/>
      <c r="FD158" s="89"/>
      <c r="FE158" s="89"/>
      <c r="FF158" s="89"/>
      <c r="FG158" s="89"/>
      <c r="FH158" s="89"/>
      <c r="FI158" s="89"/>
      <c r="FJ158" s="89"/>
      <c r="FK158" s="89"/>
      <c r="FL158" s="89"/>
      <c r="FM158" s="89"/>
      <c r="FN158" s="89"/>
      <c r="FO158" s="89"/>
      <c r="FP158" s="89"/>
      <c r="FQ158" s="89"/>
      <c r="FR158" s="89"/>
      <c r="FS158" s="89"/>
      <c r="FT158" s="89"/>
      <c r="FU158" s="89"/>
      <c r="FV158" s="89"/>
      <c r="FW158" s="89"/>
      <c r="FX158" s="89"/>
      <c r="FY158" s="89"/>
      <c r="FZ158" s="89"/>
      <c r="GA158" s="89"/>
      <c r="GB158" s="89"/>
      <c r="GC158" s="89"/>
      <c r="GD158" s="89"/>
      <c r="GE158" s="89"/>
      <c r="GF158" s="89"/>
      <c r="GG158" s="89"/>
      <c r="GH158" s="89"/>
      <c r="GI158" s="89"/>
      <c r="GJ158" s="89"/>
      <c r="GK158" s="89"/>
      <c r="GL158" s="89"/>
      <c r="GM158" s="89"/>
      <c r="GN158" s="89"/>
      <c r="GO158" s="89"/>
      <c r="GP158" s="89"/>
      <c r="GQ158" s="89"/>
      <c r="GR158" s="89"/>
      <c r="GS158" s="89"/>
      <c r="GT158" s="89"/>
      <c r="GU158" s="89"/>
      <c r="GV158" s="89"/>
      <c r="GW158" s="89"/>
      <c r="GX158" s="89"/>
      <c r="GY158" s="89"/>
      <c r="GZ158" s="89"/>
      <c r="HA158" s="89"/>
      <c r="HB158" s="89"/>
      <c r="HC158" s="89"/>
      <c r="HD158" s="89"/>
      <c r="HE158" s="89"/>
      <c r="HF158" s="89"/>
      <c r="HG158" s="89"/>
      <c r="HH158" s="89"/>
      <c r="HI158" s="89"/>
      <c r="HJ158" s="89"/>
      <c r="HK158" s="89"/>
      <c r="HL158" s="89"/>
      <c r="HM158" s="89"/>
      <c r="HN158" s="89"/>
      <c r="HO158" s="89"/>
      <c r="HP158" s="89"/>
      <c r="HQ158" s="89"/>
      <c r="HR158" s="89"/>
      <c r="HS158" s="89"/>
      <c r="HT158" s="89"/>
      <c r="HU158" s="89"/>
      <c r="HV158" s="89"/>
      <c r="HW158" s="89"/>
      <c r="HX158" s="89"/>
      <c r="HY158" s="89"/>
      <c r="HZ158" s="89"/>
      <c r="IA158" s="89"/>
      <c r="IB158" s="89"/>
      <c r="IC158" s="89"/>
      <c r="ID158" s="89"/>
      <c r="IE158" s="89"/>
      <c r="IF158" s="89"/>
      <c r="IG158" s="89"/>
      <c r="IH158" s="89"/>
      <c r="II158" s="89"/>
      <c r="IJ158" s="89"/>
      <c r="IK158" s="89"/>
      <c r="IL158" s="89"/>
      <c r="IM158" s="89"/>
      <c r="IN158" s="89"/>
      <c r="IO158" s="89"/>
      <c r="IP158" s="89"/>
      <c r="IQ158" s="89"/>
      <c r="IR158" s="89"/>
      <c r="IS158" s="89"/>
      <c r="IT158" s="89"/>
      <c r="IU158" s="89"/>
      <c r="IV158" s="89"/>
      <c r="IW158" s="89"/>
      <c r="IX158" s="89"/>
      <c r="IY158" s="89"/>
      <c r="IZ158" s="89"/>
      <c r="JA158" s="89"/>
      <c r="JB158" s="89"/>
      <c r="JC158" s="89"/>
      <c r="JD158" s="89"/>
      <c r="JE158" s="89"/>
      <c r="JF158" s="89"/>
      <c r="JG158" s="89"/>
      <c r="JH158" s="89"/>
      <c r="JI158" s="89"/>
      <c r="JJ158" s="89"/>
      <c r="JK158" s="89"/>
      <c r="JL158" s="89"/>
      <c r="JM158" s="89"/>
      <c r="JN158" s="89"/>
      <c r="JO158" s="89"/>
      <c r="JP158" s="89"/>
      <c r="JQ158" s="89"/>
      <c r="JR158" s="89"/>
      <c r="JS158" s="89"/>
      <c r="JT158" s="89"/>
      <c r="JU158" s="89"/>
      <c r="JV158" s="89"/>
      <c r="JW158" s="89"/>
      <c r="JX158" s="89"/>
      <c r="JY158" s="89"/>
      <c r="JZ158" s="89"/>
      <c r="KA158" s="89"/>
      <c r="KB158" s="89"/>
      <c r="KC158" s="89"/>
      <c r="KD158" s="89"/>
      <c r="KE158" s="89"/>
      <c r="KF158" s="89"/>
      <c r="KG158" s="89"/>
      <c r="KH158" s="89"/>
      <c r="KI158" s="89"/>
      <c r="KJ158" s="89"/>
      <c r="KK158" s="89"/>
      <c r="KL158" s="89"/>
      <c r="KM158" s="89"/>
      <c r="KN158" s="89"/>
      <c r="KO158" s="89"/>
      <c r="KP158" s="89"/>
      <c r="KQ158" s="89"/>
      <c r="KR158" s="89"/>
      <c r="KS158" s="89"/>
      <c r="KT158" s="89"/>
      <c r="KU158" s="89"/>
      <c r="KV158" s="89"/>
      <c r="KW158" s="89"/>
      <c r="KX158" s="89"/>
      <c r="KY158" s="89"/>
      <c r="KZ158" s="89"/>
      <c r="LA158" s="89"/>
      <c r="LB158" s="89"/>
      <c r="LC158" s="89"/>
      <c r="LD158" s="89"/>
      <c r="LE158" s="89"/>
      <c r="LF158" s="89"/>
      <c r="LG158" s="89"/>
      <c r="LH158" s="89"/>
      <c r="LI158" s="89"/>
      <c r="LJ158" s="89"/>
      <c r="LK158" s="89"/>
      <c r="LL158" s="89"/>
      <c r="LM158" s="89"/>
      <c r="LN158" s="89"/>
      <c r="LO158" s="89"/>
      <c r="LP158" s="89"/>
      <c r="LQ158" s="89"/>
      <c r="LR158" s="89"/>
      <c r="LS158" s="89"/>
      <c r="LT158" s="89"/>
    </row>
    <row r="159" spans="1:332" s="29" customFormat="1" x14ac:dyDescent="0.35">
      <c r="A159" s="89"/>
      <c r="B159" s="90"/>
      <c r="C159" s="90"/>
      <c r="D159" s="91"/>
      <c r="E159" s="89"/>
      <c r="F159" s="89"/>
      <c r="G159" s="89"/>
      <c r="M159" s="85"/>
      <c r="N159" s="85"/>
      <c r="O159" s="91"/>
      <c r="P159" s="91"/>
      <c r="Q159" s="92"/>
      <c r="R159" s="92"/>
      <c r="S159" s="89"/>
      <c r="T159" s="89"/>
      <c r="U159" s="89"/>
      <c r="V159" s="89"/>
      <c r="Y159" s="89"/>
      <c r="AA159" s="89"/>
      <c r="AB159" s="89"/>
      <c r="AC159" s="89"/>
      <c r="AD159" s="89"/>
      <c r="AE159"/>
      <c r="AF159" s="89"/>
      <c r="AG159" s="89"/>
      <c r="AH159" s="89"/>
      <c r="AI159" s="89"/>
      <c r="AJ159" s="89"/>
      <c r="AK159" s="89"/>
      <c r="AL159" s="89"/>
      <c r="AM159" s="89"/>
      <c r="AN159" s="89"/>
      <c r="AO159" s="89"/>
      <c r="AP159" s="89"/>
      <c r="AQ159" s="89"/>
      <c r="AR159" s="89"/>
      <c r="AS159" s="89"/>
      <c r="AT159" s="89"/>
      <c r="AU159" s="89"/>
      <c r="AV159" s="89"/>
      <c r="AW159" s="89"/>
      <c r="AX159" s="89"/>
      <c r="AY159" s="89"/>
      <c r="AZ159" s="89"/>
      <c r="BA159" s="89"/>
      <c r="BB159" s="89"/>
      <c r="BC159" s="89"/>
      <c r="BD159" s="89"/>
      <c r="BE159" s="89"/>
      <c r="BF159" s="89"/>
      <c r="BG159" s="89"/>
      <c r="BH159" s="89"/>
      <c r="BI159" s="89"/>
      <c r="BJ159" s="89"/>
      <c r="BK159" s="89"/>
      <c r="BL159" s="89"/>
      <c r="BM159" s="89"/>
      <c r="BN159" s="89"/>
      <c r="BO159" s="89"/>
      <c r="BP159" s="89"/>
      <c r="BQ159" s="89"/>
      <c r="BR159" s="89"/>
      <c r="BS159" s="89"/>
      <c r="BT159" s="89"/>
      <c r="BU159" s="89"/>
      <c r="BV159" s="89"/>
      <c r="BW159" s="89"/>
      <c r="BX159" s="89"/>
      <c r="BY159" s="89"/>
      <c r="BZ159" s="89"/>
      <c r="CA159" s="89"/>
      <c r="CB159" s="89"/>
      <c r="CC159" s="89"/>
      <c r="CD159" s="89"/>
      <c r="CE159" s="89"/>
      <c r="CF159" s="89"/>
      <c r="CG159" s="89"/>
      <c r="CH159" s="89"/>
      <c r="CI159" s="89"/>
      <c r="CJ159" s="89"/>
      <c r="CK159" s="89"/>
      <c r="CL159" s="89"/>
      <c r="CM159" s="89"/>
      <c r="CN159" s="89"/>
      <c r="CO159" s="89"/>
      <c r="CP159" s="89"/>
      <c r="CQ159" s="89"/>
      <c r="CR159" s="89"/>
      <c r="CS159" s="89"/>
      <c r="CT159" s="89"/>
      <c r="CU159" s="89"/>
      <c r="CV159" s="89"/>
      <c r="CW159" s="89"/>
      <c r="CX159" s="89"/>
      <c r="CY159" s="89"/>
      <c r="CZ159" s="89"/>
      <c r="DA159" s="89"/>
      <c r="DB159" s="89"/>
      <c r="DC159" s="89"/>
      <c r="DD159" s="89"/>
      <c r="DE159" s="89"/>
      <c r="DF159" s="89"/>
      <c r="DG159" s="89"/>
      <c r="DH159" s="89"/>
      <c r="DI159" s="89"/>
      <c r="DJ159" s="89"/>
      <c r="DK159" s="89"/>
      <c r="DL159" s="89"/>
      <c r="DM159" s="89"/>
      <c r="DN159" s="89"/>
      <c r="DO159" s="89"/>
      <c r="DP159" s="89"/>
      <c r="DQ159" s="89"/>
      <c r="DR159" s="89"/>
      <c r="DS159" s="89"/>
      <c r="DT159" s="89"/>
      <c r="DU159" s="89"/>
      <c r="DV159" s="89"/>
      <c r="DW159" s="89"/>
      <c r="DX159" s="89"/>
      <c r="DY159" s="89"/>
      <c r="DZ159" s="89"/>
      <c r="EA159" s="89"/>
      <c r="EB159" s="89"/>
      <c r="EC159" s="89"/>
      <c r="ED159" s="89"/>
      <c r="EE159" s="89"/>
      <c r="EF159" s="89"/>
      <c r="EG159" s="89"/>
      <c r="EH159" s="89"/>
      <c r="EI159" s="89"/>
      <c r="EJ159" s="89"/>
      <c r="EK159" s="89"/>
      <c r="EL159" s="89"/>
      <c r="EM159" s="89"/>
      <c r="EN159" s="89"/>
      <c r="EO159" s="89"/>
      <c r="EP159" s="89"/>
      <c r="EQ159" s="89"/>
      <c r="ER159" s="89"/>
      <c r="ES159" s="89"/>
      <c r="ET159" s="89"/>
      <c r="EU159" s="89"/>
      <c r="EV159" s="89"/>
      <c r="EW159" s="89"/>
      <c r="EX159" s="89"/>
      <c r="EY159" s="89"/>
      <c r="EZ159" s="89"/>
      <c r="FA159" s="89"/>
      <c r="FB159" s="89"/>
      <c r="FC159" s="89"/>
      <c r="FD159" s="89"/>
      <c r="FE159" s="89"/>
      <c r="FF159" s="89"/>
      <c r="FG159" s="89"/>
      <c r="FH159" s="89"/>
      <c r="FI159" s="89"/>
      <c r="FJ159" s="89"/>
      <c r="FK159" s="89"/>
      <c r="FL159" s="89"/>
      <c r="FM159" s="89"/>
      <c r="FN159" s="89"/>
      <c r="FO159" s="89"/>
      <c r="FP159" s="89"/>
      <c r="FQ159" s="89"/>
      <c r="FR159" s="89"/>
      <c r="FS159" s="89"/>
      <c r="FT159" s="89"/>
      <c r="FU159" s="89"/>
      <c r="FV159" s="89"/>
      <c r="FW159" s="89"/>
      <c r="FX159" s="89"/>
      <c r="FY159" s="89"/>
      <c r="FZ159" s="89"/>
      <c r="GA159" s="89"/>
      <c r="GB159" s="89"/>
      <c r="GC159" s="89"/>
      <c r="GD159" s="89"/>
      <c r="GE159" s="89"/>
      <c r="GF159" s="89"/>
      <c r="GG159" s="89"/>
      <c r="GH159" s="89"/>
      <c r="GI159" s="89"/>
      <c r="GJ159" s="89"/>
      <c r="GK159" s="89"/>
      <c r="GL159" s="89"/>
      <c r="GM159" s="89"/>
      <c r="GN159" s="89"/>
      <c r="GO159" s="89"/>
      <c r="GP159" s="89"/>
      <c r="GQ159" s="89"/>
      <c r="GR159" s="89"/>
      <c r="GS159" s="89"/>
      <c r="GT159" s="89"/>
      <c r="GU159" s="89"/>
      <c r="GV159" s="89"/>
      <c r="GW159" s="89"/>
      <c r="GX159" s="89"/>
      <c r="GY159" s="89"/>
      <c r="GZ159" s="89"/>
      <c r="HA159" s="89"/>
      <c r="HB159" s="89"/>
      <c r="HC159" s="89"/>
      <c r="HD159" s="89"/>
      <c r="HE159" s="89"/>
      <c r="HF159" s="89"/>
      <c r="HG159" s="89"/>
      <c r="HH159" s="89"/>
      <c r="HI159" s="89"/>
      <c r="HJ159" s="89"/>
      <c r="HK159" s="89"/>
      <c r="HL159" s="89"/>
      <c r="HM159" s="89"/>
      <c r="HN159" s="89"/>
      <c r="HO159" s="89"/>
      <c r="HP159" s="89"/>
      <c r="HQ159" s="89"/>
      <c r="HR159" s="89"/>
      <c r="HS159" s="89"/>
      <c r="HT159" s="89"/>
      <c r="HU159" s="89"/>
      <c r="HV159" s="89"/>
      <c r="HW159" s="89"/>
      <c r="HX159" s="89"/>
      <c r="HY159" s="89"/>
      <c r="HZ159" s="89"/>
      <c r="IA159" s="89"/>
      <c r="IB159" s="89"/>
      <c r="IC159" s="89"/>
      <c r="ID159" s="89"/>
      <c r="IE159" s="89"/>
      <c r="IF159" s="89"/>
      <c r="IG159" s="89"/>
      <c r="IH159" s="89"/>
      <c r="II159" s="89"/>
      <c r="IJ159" s="89"/>
      <c r="IK159" s="89"/>
      <c r="IL159" s="89"/>
      <c r="IM159" s="89"/>
      <c r="IN159" s="89"/>
      <c r="IO159" s="89"/>
      <c r="IP159" s="89"/>
      <c r="IQ159" s="89"/>
      <c r="IR159" s="89"/>
      <c r="IS159" s="89"/>
      <c r="IT159" s="89"/>
      <c r="IU159" s="89"/>
      <c r="IV159" s="89"/>
      <c r="IW159" s="89"/>
      <c r="IX159" s="89"/>
      <c r="IY159" s="89"/>
      <c r="IZ159" s="89"/>
      <c r="JA159" s="89"/>
      <c r="JB159" s="89"/>
      <c r="JC159" s="89"/>
      <c r="JD159" s="89"/>
      <c r="JE159" s="89"/>
      <c r="JF159" s="89"/>
      <c r="JG159" s="89"/>
      <c r="JH159" s="89"/>
      <c r="JI159" s="89"/>
      <c r="JJ159" s="89"/>
      <c r="JK159" s="89"/>
      <c r="JL159" s="89"/>
      <c r="JM159" s="89"/>
      <c r="JN159" s="89"/>
      <c r="JO159" s="89"/>
      <c r="JP159" s="89"/>
      <c r="JQ159" s="89"/>
      <c r="JR159" s="89"/>
      <c r="JS159" s="89"/>
      <c r="JT159" s="89"/>
      <c r="JU159" s="89"/>
      <c r="JV159" s="89"/>
      <c r="JW159" s="89"/>
      <c r="JX159" s="89"/>
      <c r="JY159" s="89"/>
      <c r="JZ159" s="89"/>
      <c r="KA159" s="89"/>
      <c r="KB159" s="89"/>
      <c r="KC159" s="89"/>
      <c r="KD159" s="89"/>
      <c r="KE159" s="89"/>
      <c r="KF159" s="89"/>
      <c r="KG159" s="89"/>
      <c r="KH159" s="89"/>
      <c r="KI159" s="89"/>
      <c r="KJ159" s="89"/>
      <c r="KK159" s="89"/>
      <c r="KL159" s="89"/>
      <c r="KM159" s="89"/>
      <c r="KN159" s="89"/>
      <c r="KO159" s="89"/>
      <c r="KP159" s="89"/>
      <c r="KQ159" s="89"/>
      <c r="KR159" s="89"/>
      <c r="KS159" s="89"/>
      <c r="KT159" s="89"/>
      <c r="KU159" s="89"/>
      <c r="KV159" s="89"/>
      <c r="KW159" s="89"/>
      <c r="KX159" s="89"/>
      <c r="KY159" s="89"/>
      <c r="KZ159" s="89"/>
      <c r="LA159" s="89"/>
      <c r="LB159" s="89"/>
      <c r="LC159" s="89"/>
      <c r="LD159" s="89"/>
      <c r="LE159" s="89"/>
      <c r="LF159" s="89"/>
      <c r="LG159" s="89"/>
      <c r="LH159" s="89"/>
      <c r="LI159" s="89"/>
      <c r="LJ159" s="89"/>
      <c r="LK159" s="89"/>
      <c r="LL159" s="89"/>
      <c r="LM159" s="89"/>
      <c r="LN159" s="89"/>
      <c r="LO159" s="89"/>
      <c r="LP159" s="89"/>
      <c r="LQ159" s="89"/>
      <c r="LR159" s="89"/>
      <c r="LS159" s="89"/>
      <c r="LT159" s="89"/>
    </row>
    <row r="160" spans="1:332" s="29" customFormat="1" x14ac:dyDescent="0.35">
      <c r="A160" s="89"/>
      <c r="B160" s="90"/>
      <c r="C160" s="90"/>
      <c r="D160" s="91"/>
      <c r="E160" s="89"/>
      <c r="F160" s="89"/>
      <c r="G160" s="89"/>
      <c r="M160" s="85"/>
      <c r="N160" s="85"/>
      <c r="O160" s="91"/>
      <c r="P160" s="91"/>
      <c r="Q160" s="92"/>
      <c r="R160" s="92"/>
      <c r="S160" s="89"/>
      <c r="T160" s="89"/>
      <c r="U160" s="89"/>
      <c r="V160" s="89"/>
      <c r="Y160" s="89"/>
      <c r="AA160" s="89"/>
      <c r="AB160" s="89"/>
      <c r="AC160" s="89"/>
      <c r="AD160" s="89"/>
      <c r="AE160"/>
      <c r="AF160" s="89"/>
      <c r="AG160" s="89"/>
      <c r="AH160" s="89"/>
      <c r="AI160" s="89"/>
      <c r="AJ160" s="89"/>
      <c r="AK160" s="89"/>
      <c r="AL160" s="89"/>
      <c r="AM160" s="89"/>
      <c r="AN160" s="89"/>
      <c r="AO160" s="89"/>
      <c r="AP160" s="89"/>
      <c r="AQ160" s="89"/>
      <c r="AR160" s="89"/>
      <c r="AS160" s="89"/>
      <c r="AT160" s="89"/>
      <c r="AU160" s="89"/>
      <c r="AV160" s="89"/>
      <c r="AW160" s="89"/>
      <c r="AX160" s="89"/>
      <c r="AY160" s="89"/>
      <c r="AZ160" s="89"/>
      <c r="BA160" s="89"/>
      <c r="BB160" s="89"/>
      <c r="BC160" s="89"/>
      <c r="BD160" s="89"/>
      <c r="BE160" s="89"/>
      <c r="BF160" s="89"/>
      <c r="BG160" s="89"/>
      <c r="BH160" s="89"/>
      <c r="BI160" s="89"/>
      <c r="BJ160" s="89"/>
      <c r="BK160" s="89"/>
      <c r="BL160" s="89"/>
      <c r="BM160" s="89"/>
      <c r="BN160" s="89"/>
      <c r="BO160" s="89"/>
      <c r="BP160" s="89"/>
      <c r="BQ160" s="89"/>
      <c r="BR160" s="89"/>
      <c r="BS160" s="89"/>
      <c r="BT160" s="89"/>
      <c r="BU160" s="89"/>
      <c r="BV160" s="89"/>
      <c r="BW160" s="89"/>
      <c r="BX160" s="89"/>
      <c r="BY160" s="89"/>
      <c r="BZ160" s="89"/>
      <c r="CA160" s="89"/>
      <c r="CB160" s="89"/>
      <c r="CC160" s="89"/>
      <c r="CD160" s="89"/>
      <c r="CE160" s="89"/>
      <c r="CF160" s="89"/>
      <c r="CG160" s="89"/>
      <c r="CH160" s="89"/>
      <c r="CI160" s="89"/>
      <c r="CJ160" s="89"/>
      <c r="CK160" s="89"/>
      <c r="CL160" s="89"/>
      <c r="CM160" s="89"/>
      <c r="CN160" s="89"/>
      <c r="CO160" s="89"/>
      <c r="CP160" s="89"/>
      <c r="CQ160" s="89"/>
      <c r="CR160" s="89"/>
      <c r="CS160" s="89"/>
      <c r="CT160" s="89"/>
      <c r="CU160" s="89"/>
      <c r="CV160" s="89"/>
      <c r="CW160" s="89"/>
      <c r="CX160" s="89"/>
      <c r="CY160" s="89"/>
      <c r="CZ160" s="89"/>
      <c r="DA160" s="89"/>
      <c r="DB160" s="89"/>
      <c r="DC160" s="89"/>
      <c r="DD160" s="89"/>
      <c r="DE160" s="89"/>
      <c r="DF160" s="89"/>
      <c r="DG160" s="89"/>
      <c r="DH160" s="89"/>
      <c r="DI160" s="89"/>
      <c r="DJ160" s="89"/>
      <c r="DK160" s="89"/>
      <c r="DL160" s="89"/>
      <c r="DM160" s="89"/>
      <c r="DN160" s="89"/>
      <c r="DO160" s="89"/>
      <c r="DP160" s="89"/>
      <c r="DQ160" s="89"/>
      <c r="DR160" s="89"/>
      <c r="DS160" s="89"/>
      <c r="DT160" s="89"/>
      <c r="DU160" s="89"/>
      <c r="DV160" s="89"/>
      <c r="DW160" s="89"/>
      <c r="DX160" s="89"/>
      <c r="DY160" s="89"/>
      <c r="DZ160" s="89"/>
      <c r="EA160" s="89"/>
      <c r="EB160" s="89"/>
      <c r="EC160" s="89"/>
      <c r="ED160" s="89"/>
      <c r="EE160" s="89"/>
      <c r="EF160" s="89"/>
      <c r="EG160" s="89"/>
      <c r="EH160" s="89"/>
      <c r="EI160" s="89"/>
      <c r="EJ160" s="89"/>
      <c r="EK160" s="89"/>
      <c r="EL160" s="89"/>
      <c r="EM160" s="89"/>
      <c r="EN160" s="89"/>
      <c r="EO160" s="89"/>
      <c r="EP160" s="89"/>
      <c r="EQ160" s="89"/>
      <c r="ER160" s="89"/>
      <c r="ES160" s="89"/>
      <c r="ET160" s="89"/>
      <c r="EU160" s="89"/>
      <c r="EV160" s="89"/>
      <c r="EW160" s="89"/>
      <c r="EX160" s="89"/>
      <c r="EY160" s="89"/>
      <c r="EZ160" s="89"/>
      <c r="FA160" s="89"/>
      <c r="FB160" s="89"/>
      <c r="FC160" s="89"/>
      <c r="FD160" s="89"/>
      <c r="FE160" s="89"/>
      <c r="FF160" s="89"/>
      <c r="FG160" s="89"/>
      <c r="FH160" s="89"/>
      <c r="FI160" s="89"/>
      <c r="FJ160" s="89"/>
      <c r="FK160" s="89"/>
      <c r="FL160" s="89"/>
      <c r="FM160" s="89"/>
      <c r="FN160" s="89"/>
      <c r="FO160" s="89"/>
      <c r="FP160" s="89"/>
      <c r="FQ160" s="89"/>
      <c r="FR160" s="89"/>
      <c r="FS160" s="89"/>
      <c r="FT160" s="89"/>
      <c r="FU160" s="89"/>
      <c r="FV160" s="89"/>
      <c r="FW160" s="89"/>
      <c r="FX160" s="89"/>
      <c r="FY160" s="89"/>
      <c r="FZ160" s="89"/>
      <c r="GA160" s="89"/>
      <c r="GB160" s="89"/>
      <c r="GC160" s="89"/>
      <c r="GD160" s="89"/>
      <c r="GE160" s="89"/>
      <c r="GF160" s="89"/>
      <c r="GG160" s="89"/>
      <c r="GH160" s="89"/>
      <c r="GI160" s="89"/>
      <c r="GJ160" s="89"/>
      <c r="GK160" s="89"/>
      <c r="GL160" s="89"/>
      <c r="GM160" s="89"/>
      <c r="GN160" s="89"/>
      <c r="GO160" s="89"/>
      <c r="GP160" s="89"/>
      <c r="GQ160" s="89"/>
      <c r="GR160" s="89"/>
      <c r="GS160" s="89"/>
      <c r="GT160" s="89"/>
      <c r="GU160" s="89"/>
      <c r="GV160" s="89"/>
      <c r="GW160" s="89"/>
      <c r="GX160" s="89"/>
      <c r="GY160" s="89"/>
      <c r="GZ160" s="89"/>
      <c r="HA160" s="89"/>
      <c r="HB160" s="89"/>
      <c r="HC160" s="89"/>
      <c r="HD160" s="89"/>
      <c r="HE160" s="89"/>
      <c r="HF160" s="89"/>
      <c r="HG160" s="89"/>
      <c r="HH160" s="89"/>
      <c r="HI160" s="89"/>
      <c r="HJ160" s="89"/>
      <c r="HK160" s="89"/>
      <c r="HL160" s="89"/>
      <c r="HM160" s="89"/>
      <c r="HN160" s="89"/>
      <c r="HO160" s="89"/>
      <c r="HP160" s="89"/>
      <c r="HQ160" s="89"/>
      <c r="HR160" s="89"/>
      <c r="HS160" s="89"/>
      <c r="HT160" s="89"/>
      <c r="HU160" s="89"/>
      <c r="HV160" s="89"/>
      <c r="HW160" s="89"/>
      <c r="HX160" s="89"/>
      <c r="HY160" s="89"/>
      <c r="HZ160" s="89"/>
      <c r="IA160" s="89"/>
      <c r="IB160" s="89"/>
      <c r="IC160" s="89"/>
      <c r="ID160" s="89"/>
      <c r="IE160" s="89"/>
      <c r="IF160" s="89"/>
      <c r="IG160" s="89"/>
      <c r="IH160" s="89"/>
      <c r="II160" s="89"/>
      <c r="IJ160" s="89"/>
      <c r="IK160" s="89"/>
      <c r="IL160" s="89"/>
      <c r="IM160" s="89"/>
      <c r="IN160" s="89"/>
      <c r="IO160" s="89"/>
      <c r="IP160" s="89"/>
      <c r="IQ160" s="89"/>
      <c r="IR160" s="89"/>
      <c r="IS160" s="89"/>
      <c r="IT160" s="89"/>
      <c r="IU160" s="89"/>
      <c r="IV160" s="89"/>
      <c r="IW160" s="89"/>
      <c r="IX160" s="89"/>
      <c r="IY160" s="89"/>
      <c r="IZ160" s="89"/>
      <c r="JA160" s="89"/>
      <c r="JB160" s="89"/>
      <c r="JC160" s="89"/>
      <c r="JD160" s="89"/>
      <c r="JE160" s="89"/>
      <c r="JF160" s="89"/>
      <c r="JG160" s="89"/>
      <c r="JH160" s="89"/>
      <c r="JI160" s="89"/>
      <c r="JJ160" s="89"/>
      <c r="JK160" s="89"/>
      <c r="JL160" s="89"/>
      <c r="JM160" s="89"/>
      <c r="JN160" s="89"/>
      <c r="JO160" s="89"/>
      <c r="JP160" s="89"/>
      <c r="JQ160" s="89"/>
      <c r="JR160" s="89"/>
      <c r="JS160" s="89"/>
      <c r="JT160" s="89"/>
      <c r="JU160" s="89"/>
      <c r="JV160" s="89"/>
      <c r="JW160" s="89"/>
      <c r="JX160" s="89"/>
      <c r="JY160" s="89"/>
      <c r="JZ160" s="89"/>
      <c r="KA160" s="89"/>
      <c r="KB160" s="89"/>
      <c r="KC160" s="89"/>
      <c r="KD160" s="89"/>
      <c r="KE160" s="89"/>
      <c r="KF160" s="89"/>
      <c r="KG160" s="89"/>
      <c r="KH160" s="89"/>
      <c r="KI160" s="89"/>
      <c r="KJ160" s="89"/>
      <c r="KK160" s="89"/>
      <c r="KL160" s="89"/>
      <c r="KM160" s="89"/>
      <c r="KN160" s="89"/>
      <c r="KO160" s="89"/>
      <c r="KP160" s="89"/>
      <c r="KQ160" s="89"/>
      <c r="KR160" s="89"/>
      <c r="KS160" s="89"/>
      <c r="KT160" s="89"/>
      <c r="KU160" s="89"/>
      <c r="KV160" s="89"/>
      <c r="KW160" s="89"/>
      <c r="KX160" s="89"/>
      <c r="KY160" s="89"/>
      <c r="KZ160" s="89"/>
      <c r="LA160" s="89"/>
      <c r="LB160" s="89"/>
      <c r="LC160" s="89"/>
      <c r="LD160" s="89"/>
      <c r="LE160" s="89"/>
      <c r="LF160" s="89"/>
      <c r="LG160" s="89"/>
      <c r="LH160" s="89"/>
      <c r="LI160" s="89"/>
      <c r="LJ160" s="89"/>
      <c r="LK160" s="89"/>
      <c r="LL160" s="89"/>
      <c r="LM160" s="89"/>
      <c r="LN160" s="89"/>
      <c r="LO160" s="89"/>
      <c r="LP160" s="89"/>
      <c r="LQ160" s="89"/>
      <c r="LR160" s="89"/>
      <c r="LS160" s="89"/>
      <c r="LT160" s="89"/>
    </row>
    <row r="161" spans="1:332" s="29" customFormat="1" x14ac:dyDescent="0.35">
      <c r="A161" s="89"/>
      <c r="B161" s="90"/>
      <c r="C161" s="90"/>
      <c r="D161" s="91"/>
      <c r="E161" s="89"/>
      <c r="F161" s="89"/>
      <c r="G161" s="89"/>
      <c r="M161" s="85"/>
      <c r="N161" s="85"/>
      <c r="O161" s="91"/>
      <c r="P161" s="91"/>
      <c r="Q161" s="92"/>
      <c r="R161" s="92"/>
      <c r="S161" s="89"/>
      <c r="T161" s="89"/>
      <c r="U161" s="89"/>
      <c r="V161" s="89"/>
      <c r="Y161" s="89"/>
      <c r="AA161" s="89"/>
      <c r="AB161" s="89"/>
      <c r="AC161" s="89"/>
      <c r="AD161" s="89"/>
      <c r="AE161"/>
      <c r="AF161" s="89"/>
      <c r="AG161" s="89"/>
      <c r="AH161" s="89"/>
      <c r="AI161" s="89"/>
      <c r="AJ161" s="89"/>
      <c r="AK161" s="89"/>
      <c r="AL161" s="89"/>
      <c r="AM161" s="89"/>
      <c r="AN161" s="89"/>
      <c r="AO161" s="89"/>
      <c r="AP161" s="89"/>
      <c r="AQ161" s="89"/>
      <c r="AR161" s="89"/>
      <c r="AS161" s="89"/>
      <c r="AT161" s="89"/>
      <c r="AU161" s="89"/>
      <c r="AV161" s="89"/>
      <c r="AW161" s="89"/>
      <c r="AX161" s="89"/>
      <c r="AY161" s="89"/>
      <c r="AZ161" s="89"/>
      <c r="BA161" s="89"/>
      <c r="BB161" s="89"/>
      <c r="BC161" s="89"/>
      <c r="BD161" s="89"/>
      <c r="BE161" s="89"/>
      <c r="BF161" s="89"/>
      <c r="BG161" s="89"/>
      <c r="BH161" s="89"/>
      <c r="BI161" s="89"/>
      <c r="BJ161" s="89"/>
      <c r="BK161" s="89"/>
      <c r="BL161" s="89"/>
      <c r="BM161" s="89"/>
      <c r="BN161" s="89"/>
      <c r="BO161" s="89"/>
      <c r="BP161" s="89"/>
      <c r="BQ161" s="89"/>
      <c r="BR161" s="89"/>
      <c r="BS161" s="89"/>
      <c r="BT161" s="89"/>
      <c r="BU161" s="89"/>
      <c r="BV161" s="89"/>
      <c r="BW161" s="89"/>
      <c r="BX161" s="89"/>
      <c r="BY161" s="89"/>
      <c r="BZ161" s="89"/>
      <c r="CA161" s="89"/>
      <c r="CB161" s="89"/>
      <c r="CC161" s="89"/>
      <c r="CD161" s="89"/>
      <c r="CE161" s="89"/>
      <c r="CF161" s="89"/>
      <c r="CG161" s="89"/>
      <c r="CH161" s="89"/>
      <c r="CI161" s="89"/>
      <c r="CJ161" s="89"/>
      <c r="CK161" s="89"/>
      <c r="CL161" s="89"/>
      <c r="CM161" s="89"/>
      <c r="CN161" s="89"/>
      <c r="CO161" s="89"/>
      <c r="CP161" s="89"/>
      <c r="CQ161" s="89"/>
      <c r="CR161" s="89"/>
      <c r="CS161" s="89"/>
      <c r="CT161" s="89"/>
      <c r="CU161" s="89"/>
      <c r="CV161" s="89"/>
      <c r="CW161" s="89"/>
      <c r="CX161" s="89"/>
      <c r="CY161" s="89"/>
      <c r="CZ161" s="89"/>
      <c r="DA161" s="89"/>
      <c r="DB161" s="89"/>
      <c r="DC161" s="89"/>
      <c r="DD161" s="89"/>
      <c r="DE161" s="89"/>
      <c r="DF161" s="89"/>
      <c r="DG161" s="89"/>
      <c r="DH161" s="89"/>
      <c r="DI161" s="89"/>
      <c r="DJ161" s="89"/>
      <c r="DK161" s="89"/>
      <c r="DL161" s="89"/>
      <c r="DM161" s="89"/>
      <c r="DN161" s="89"/>
      <c r="DO161" s="89"/>
      <c r="DP161" s="89"/>
      <c r="DQ161" s="89"/>
      <c r="DR161" s="89"/>
      <c r="DS161" s="89"/>
      <c r="DT161" s="89"/>
      <c r="DU161" s="89"/>
      <c r="DV161" s="89"/>
      <c r="DW161" s="89"/>
      <c r="DX161" s="89"/>
      <c r="DY161" s="89"/>
      <c r="DZ161" s="89"/>
      <c r="EA161" s="89"/>
      <c r="EB161" s="89"/>
      <c r="EC161" s="89"/>
      <c r="ED161" s="89"/>
      <c r="EE161" s="89"/>
      <c r="EF161" s="89"/>
      <c r="EG161" s="89"/>
      <c r="EH161" s="89"/>
      <c r="EI161" s="89"/>
      <c r="EJ161" s="89"/>
      <c r="EK161" s="89"/>
      <c r="EL161" s="89"/>
      <c r="EM161" s="89"/>
      <c r="EN161" s="89"/>
      <c r="EO161" s="89"/>
      <c r="EP161" s="89"/>
      <c r="EQ161" s="89"/>
      <c r="ER161" s="89"/>
      <c r="ES161" s="89"/>
      <c r="ET161" s="89"/>
      <c r="EU161" s="89"/>
      <c r="EV161" s="89"/>
      <c r="EW161" s="89"/>
      <c r="EX161" s="89"/>
      <c r="EY161" s="89"/>
      <c r="EZ161" s="89"/>
      <c r="FA161" s="89"/>
      <c r="FB161" s="89"/>
      <c r="FC161" s="89"/>
      <c r="FD161" s="89"/>
      <c r="FE161" s="89"/>
      <c r="FF161" s="89"/>
      <c r="FG161" s="89"/>
      <c r="FH161" s="89"/>
      <c r="FI161" s="89"/>
      <c r="FJ161" s="89"/>
      <c r="FK161" s="89"/>
      <c r="FL161" s="89"/>
      <c r="FM161" s="89"/>
      <c r="FN161" s="89"/>
      <c r="FO161" s="89"/>
      <c r="FP161" s="89"/>
      <c r="FQ161" s="89"/>
      <c r="FR161" s="89"/>
      <c r="FS161" s="89"/>
      <c r="FT161" s="89"/>
      <c r="FU161" s="89"/>
      <c r="FV161" s="89"/>
      <c r="FW161" s="89"/>
      <c r="FX161" s="89"/>
      <c r="FY161" s="89"/>
      <c r="FZ161" s="89"/>
      <c r="GA161" s="89"/>
      <c r="GB161" s="89"/>
      <c r="GC161" s="89"/>
      <c r="GD161" s="89"/>
      <c r="GE161" s="89"/>
      <c r="GF161" s="89"/>
      <c r="GG161" s="89"/>
      <c r="GH161" s="89"/>
      <c r="GI161" s="89"/>
      <c r="GJ161" s="89"/>
      <c r="GK161" s="89"/>
      <c r="GL161" s="89"/>
      <c r="GM161" s="89"/>
      <c r="GN161" s="89"/>
      <c r="GO161" s="89"/>
      <c r="GP161" s="89"/>
      <c r="GQ161" s="89"/>
      <c r="GR161" s="89"/>
      <c r="GS161" s="89"/>
      <c r="GT161" s="89"/>
      <c r="GU161" s="89"/>
      <c r="GV161" s="89"/>
      <c r="GW161" s="89"/>
      <c r="GX161" s="89"/>
      <c r="GY161" s="89"/>
      <c r="GZ161" s="89"/>
      <c r="HA161" s="89"/>
      <c r="HB161" s="89"/>
      <c r="HC161" s="89"/>
      <c r="HD161" s="89"/>
      <c r="HE161" s="89"/>
      <c r="HF161" s="89"/>
      <c r="HG161" s="89"/>
      <c r="HH161" s="89"/>
      <c r="HI161" s="89"/>
      <c r="HJ161" s="89"/>
      <c r="HK161" s="89"/>
      <c r="HL161" s="89"/>
      <c r="HM161" s="89"/>
      <c r="HN161" s="89"/>
      <c r="HO161" s="89"/>
      <c r="HP161" s="89"/>
      <c r="HQ161" s="89"/>
      <c r="HR161" s="89"/>
      <c r="HS161" s="89"/>
      <c r="HT161" s="89"/>
      <c r="HU161" s="89"/>
      <c r="HV161" s="89"/>
      <c r="HW161" s="89"/>
      <c r="HX161" s="89"/>
      <c r="HY161" s="89"/>
      <c r="HZ161" s="89"/>
      <c r="IA161" s="89"/>
      <c r="IB161" s="89"/>
      <c r="IC161" s="89"/>
      <c r="ID161" s="89"/>
      <c r="IE161" s="89"/>
      <c r="IF161" s="89"/>
      <c r="IG161" s="89"/>
      <c r="IH161" s="89"/>
      <c r="II161" s="89"/>
      <c r="IJ161" s="89"/>
      <c r="IK161" s="89"/>
      <c r="IL161" s="89"/>
      <c r="IM161" s="89"/>
      <c r="IN161" s="89"/>
      <c r="IO161" s="89"/>
      <c r="IP161" s="89"/>
      <c r="IQ161" s="89"/>
      <c r="IR161" s="89"/>
      <c r="IS161" s="89"/>
      <c r="IT161" s="89"/>
      <c r="IU161" s="89"/>
      <c r="IV161" s="89"/>
      <c r="IW161" s="89"/>
      <c r="IX161" s="89"/>
      <c r="IY161" s="89"/>
      <c r="IZ161" s="89"/>
      <c r="JA161" s="89"/>
      <c r="JB161" s="89"/>
      <c r="JC161" s="89"/>
      <c r="JD161" s="89"/>
      <c r="JE161" s="89"/>
      <c r="JF161" s="89"/>
      <c r="JG161" s="89"/>
      <c r="JH161" s="89"/>
      <c r="JI161" s="89"/>
      <c r="JJ161" s="89"/>
      <c r="JK161" s="89"/>
      <c r="JL161" s="89"/>
      <c r="JM161" s="89"/>
      <c r="JN161" s="89"/>
      <c r="JO161" s="89"/>
      <c r="JP161" s="89"/>
      <c r="JQ161" s="89"/>
      <c r="JR161" s="89"/>
      <c r="JS161" s="89"/>
      <c r="JT161" s="89"/>
      <c r="JU161" s="89"/>
      <c r="JV161" s="89"/>
      <c r="JW161" s="89"/>
      <c r="JX161" s="89"/>
      <c r="JY161" s="89"/>
      <c r="JZ161" s="89"/>
      <c r="KA161" s="89"/>
      <c r="KB161" s="89"/>
      <c r="KC161" s="89"/>
      <c r="KD161" s="89"/>
      <c r="KE161" s="89"/>
      <c r="KF161" s="89"/>
      <c r="KG161" s="89"/>
      <c r="KH161" s="89"/>
      <c r="KI161" s="89"/>
      <c r="KJ161" s="89"/>
      <c r="KK161" s="89"/>
      <c r="KL161" s="89"/>
      <c r="KM161" s="89"/>
      <c r="KN161" s="89"/>
      <c r="KO161" s="89"/>
      <c r="KP161" s="89"/>
      <c r="KQ161" s="89"/>
      <c r="KR161" s="89"/>
      <c r="KS161" s="89"/>
      <c r="KT161" s="89"/>
      <c r="KU161" s="89"/>
      <c r="KV161" s="89"/>
      <c r="KW161" s="89"/>
      <c r="KX161" s="89"/>
      <c r="KY161" s="89"/>
      <c r="KZ161" s="89"/>
      <c r="LA161" s="89"/>
      <c r="LB161" s="89"/>
      <c r="LC161" s="89"/>
      <c r="LD161" s="89"/>
      <c r="LE161" s="89"/>
      <c r="LF161" s="89"/>
      <c r="LG161" s="89"/>
      <c r="LH161" s="89"/>
      <c r="LI161" s="89"/>
      <c r="LJ161" s="89"/>
      <c r="LK161" s="89"/>
      <c r="LL161" s="89"/>
      <c r="LM161" s="89"/>
      <c r="LN161" s="89"/>
      <c r="LO161" s="89"/>
      <c r="LP161" s="89"/>
      <c r="LQ161" s="89"/>
      <c r="LR161" s="89"/>
      <c r="LS161" s="89"/>
      <c r="LT161" s="89"/>
    </row>
    <row r="162" spans="1:332" s="29" customFormat="1" x14ac:dyDescent="0.35">
      <c r="A162" s="89"/>
      <c r="B162" s="90"/>
      <c r="C162" s="90"/>
      <c r="D162" s="91"/>
      <c r="E162" s="89"/>
      <c r="F162" s="89"/>
      <c r="G162" s="89"/>
      <c r="M162" s="85"/>
      <c r="N162" s="85"/>
      <c r="O162" s="91"/>
      <c r="P162" s="91"/>
      <c r="Q162" s="92"/>
      <c r="R162" s="92"/>
      <c r="S162" s="89"/>
      <c r="T162" s="89"/>
      <c r="U162" s="89"/>
      <c r="V162" s="89"/>
      <c r="Y162" s="89"/>
      <c r="AA162" s="89"/>
      <c r="AB162" s="89"/>
      <c r="AC162" s="89"/>
      <c r="AD162" s="89"/>
      <c r="AE162"/>
      <c r="AF162" s="89"/>
      <c r="AG162" s="89"/>
      <c r="AH162" s="89"/>
      <c r="AI162" s="89"/>
      <c r="AJ162" s="89"/>
      <c r="AK162" s="89"/>
      <c r="AL162" s="89"/>
      <c r="AM162" s="89"/>
      <c r="AN162" s="89"/>
      <c r="AO162" s="89"/>
      <c r="AP162" s="89"/>
      <c r="AQ162" s="89"/>
      <c r="AR162" s="89"/>
      <c r="AS162" s="89"/>
      <c r="AT162" s="89"/>
      <c r="AU162" s="89"/>
      <c r="AV162" s="89"/>
      <c r="AW162" s="89"/>
      <c r="AX162" s="89"/>
      <c r="AY162" s="89"/>
      <c r="AZ162" s="89"/>
      <c r="BA162" s="89"/>
      <c r="BB162" s="89"/>
      <c r="BC162" s="89"/>
      <c r="BD162" s="89"/>
      <c r="BE162" s="89"/>
      <c r="BF162" s="89"/>
      <c r="BG162" s="89"/>
      <c r="BH162" s="89"/>
      <c r="BI162" s="89"/>
      <c r="BJ162" s="89"/>
      <c r="BK162" s="89"/>
      <c r="BL162" s="89"/>
      <c r="BM162" s="89"/>
      <c r="BN162" s="89"/>
      <c r="BO162" s="89"/>
      <c r="BP162" s="89"/>
      <c r="BQ162" s="89"/>
      <c r="BR162" s="89"/>
      <c r="BS162" s="89"/>
      <c r="BT162" s="89"/>
      <c r="BU162" s="89"/>
      <c r="BV162" s="89"/>
      <c r="BW162" s="89"/>
      <c r="BX162" s="89"/>
      <c r="BY162" s="89"/>
      <c r="BZ162" s="89"/>
      <c r="CA162" s="89"/>
      <c r="CB162" s="89"/>
      <c r="CC162" s="89"/>
      <c r="CD162" s="89"/>
      <c r="CE162" s="89"/>
      <c r="CF162" s="89"/>
      <c r="CG162" s="89"/>
      <c r="CH162" s="89"/>
      <c r="CI162" s="89"/>
      <c r="CJ162" s="89"/>
      <c r="CK162" s="89"/>
      <c r="CL162" s="89"/>
      <c r="CM162" s="89"/>
      <c r="CN162" s="89"/>
      <c r="CO162" s="89"/>
      <c r="CP162" s="89"/>
      <c r="CQ162" s="89"/>
      <c r="CR162" s="89"/>
      <c r="CS162" s="89"/>
      <c r="CT162" s="89"/>
      <c r="CU162" s="89"/>
      <c r="CV162" s="89"/>
      <c r="CW162" s="89"/>
      <c r="CX162" s="89"/>
      <c r="CY162" s="89"/>
      <c r="CZ162" s="89"/>
      <c r="DA162" s="89"/>
      <c r="DB162" s="89"/>
      <c r="DC162" s="89"/>
      <c r="DD162" s="89"/>
      <c r="DE162" s="89"/>
      <c r="DF162" s="89"/>
      <c r="DG162" s="89"/>
      <c r="DH162" s="89"/>
      <c r="DI162" s="89"/>
      <c r="DJ162" s="89"/>
      <c r="DK162" s="89"/>
      <c r="DL162" s="89"/>
      <c r="DM162" s="89"/>
      <c r="DN162" s="89"/>
      <c r="DO162" s="89"/>
      <c r="DP162" s="89"/>
      <c r="DQ162" s="89"/>
      <c r="DR162" s="89"/>
      <c r="DS162" s="89"/>
      <c r="DT162" s="89"/>
      <c r="DU162" s="89"/>
      <c r="DV162" s="89"/>
      <c r="DW162" s="89"/>
      <c r="DX162" s="89"/>
      <c r="DY162" s="89"/>
      <c r="DZ162" s="89"/>
      <c r="EA162" s="89"/>
      <c r="EB162" s="89"/>
      <c r="EC162" s="89"/>
      <c r="ED162" s="89"/>
      <c r="EE162" s="89"/>
      <c r="EF162" s="89"/>
      <c r="EG162" s="89"/>
      <c r="EH162" s="89"/>
      <c r="EI162" s="89"/>
      <c r="EJ162" s="89"/>
      <c r="EK162" s="89"/>
      <c r="EL162" s="89"/>
      <c r="EM162" s="89"/>
      <c r="EN162" s="89"/>
      <c r="EO162" s="89"/>
      <c r="EP162" s="89"/>
      <c r="EQ162" s="89"/>
      <c r="ER162" s="89"/>
      <c r="ES162" s="89"/>
      <c r="ET162" s="89"/>
      <c r="EU162" s="89"/>
      <c r="EV162" s="89"/>
      <c r="EW162" s="89"/>
      <c r="EX162" s="89"/>
      <c r="EY162" s="89"/>
      <c r="EZ162" s="89"/>
      <c r="FA162" s="89"/>
      <c r="FB162" s="89"/>
      <c r="FC162" s="89"/>
      <c r="FD162" s="89"/>
      <c r="FE162" s="89"/>
      <c r="FF162" s="89"/>
      <c r="FG162" s="89"/>
      <c r="FH162" s="89"/>
      <c r="FI162" s="89"/>
      <c r="FJ162" s="89"/>
      <c r="FK162" s="89"/>
      <c r="FL162" s="89"/>
      <c r="FM162" s="89"/>
      <c r="FN162" s="89"/>
      <c r="FO162" s="89"/>
      <c r="FP162" s="89"/>
      <c r="FQ162" s="89"/>
      <c r="FR162" s="89"/>
      <c r="FS162" s="89"/>
      <c r="FT162" s="89"/>
      <c r="FU162" s="89"/>
      <c r="FV162" s="89"/>
      <c r="FW162" s="89"/>
      <c r="FX162" s="89"/>
      <c r="FY162" s="89"/>
      <c r="FZ162" s="89"/>
      <c r="GA162" s="89"/>
      <c r="GB162" s="89"/>
      <c r="GC162" s="89"/>
      <c r="GD162" s="89"/>
      <c r="GE162" s="89"/>
      <c r="GF162" s="89"/>
      <c r="GG162" s="89"/>
      <c r="GH162" s="89"/>
      <c r="GI162" s="89"/>
      <c r="GJ162" s="89"/>
      <c r="GK162" s="89"/>
      <c r="GL162" s="89"/>
      <c r="GM162" s="89"/>
      <c r="GN162" s="89"/>
      <c r="GO162" s="89"/>
      <c r="GP162" s="89"/>
      <c r="GQ162" s="89"/>
      <c r="GR162" s="89"/>
      <c r="GS162" s="89"/>
      <c r="GT162" s="89"/>
      <c r="GU162" s="89"/>
      <c r="GV162" s="89"/>
      <c r="GW162" s="89"/>
      <c r="GX162" s="89"/>
      <c r="GY162" s="89"/>
      <c r="GZ162" s="89"/>
      <c r="HA162" s="89"/>
      <c r="HB162" s="89"/>
      <c r="HC162" s="89"/>
      <c r="HD162" s="89"/>
      <c r="HE162" s="89"/>
      <c r="HF162" s="89"/>
      <c r="HG162" s="89"/>
      <c r="HH162" s="89"/>
      <c r="HI162" s="89"/>
      <c r="HJ162" s="89"/>
      <c r="HK162" s="89"/>
      <c r="HL162" s="89"/>
      <c r="HM162" s="89"/>
      <c r="HN162" s="89"/>
      <c r="HO162" s="89"/>
      <c r="HP162" s="89"/>
      <c r="HQ162" s="89"/>
      <c r="HR162" s="89"/>
      <c r="HS162" s="89"/>
      <c r="HT162" s="89"/>
      <c r="HU162" s="89"/>
      <c r="HV162" s="89"/>
      <c r="HW162" s="89"/>
      <c r="HX162" s="89"/>
      <c r="HY162" s="89"/>
      <c r="HZ162" s="89"/>
      <c r="IA162" s="89"/>
      <c r="IB162" s="89"/>
      <c r="IC162" s="89"/>
      <c r="ID162" s="89"/>
      <c r="IE162" s="89"/>
      <c r="IF162" s="89"/>
      <c r="IG162" s="89"/>
      <c r="IH162" s="89"/>
      <c r="II162" s="89"/>
      <c r="IJ162" s="89"/>
      <c r="IK162" s="89"/>
      <c r="IL162" s="89"/>
      <c r="IM162" s="89"/>
      <c r="IN162" s="89"/>
      <c r="IO162" s="89"/>
      <c r="IP162" s="89"/>
      <c r="IQ162" s="89"/>
      <c r="IR162" s="89"/>
      <c r="IS162" s="89"/>
      <c r="IT162" s="89"/>
      <c r="IU162" s="89"/>
      <c r="IV162" s="89"/>
      <c r="IW162" s="89"/>
      <c r="IX162" s="89"/>
      <c r="IY162" s="89"/>
      <c r="IZ162" s="89"/>
      <c r="JA162" s="89"/>
      <c r="JB162" s="89"/>
      <c r="JC162" s="89"/>
      <c r="JD162" s="89"/>
      <c r="JE162" s="89"/>
      <c r="JF162" s="89"/>
      <c r="JG162" s="89"/>
      <c r="JH162" s="89"/>
      <c r="JI162" s="89"/>
      <c r="JJ162" s="89"/>
      <c r="JK162" s="89"/>
      <c r="JL162" s="89"/>
      <c r="JM162" s="89"/>
      <c r="JN162" s="89"/>
      <c r="JO162" s="89"/>
      <c r="JP162" s="89"/>
      <c r="JQ162" s="89"/>
      <c r="JR162" s="89"/>
      <c r="JS162" s="89"/>
      <c r="JT162" s="89"/>
      <c r="JU162" s="89"/>
      <c r="JV162" s="89"/>
      <c r="JW162" s="89"/>
      <c r="JX162" s="89"/>
      <c r="JY162" s="89"/>
      <c r="JZ162" s="89"/>
      <c r="KA162" s="89"/>
      <c r="KB162" s="89"/>
      <c r="KC162" s="89"/>
      <c r="KD162" s="89"/>
      <c r="KE162" s="89"/>
      <c r="KF162" s="89"/>
      <c r="KG162" s="89"/>
      <c r="KH162" s="89"/>
      <c r="KI162" s="89"/>
      <c r="KJ162" s="89"/>
      <c r="KK162" s="89"/>
      <c r="KL162" s="89"/>
      <c r="KM162" s="89"/>
      <c r="KN162" s="89"/>
      <c r="KO162" s="89"/>
      <c r="KP162" s="89"/>
      <c r="KQ162" s="89"/>
      <c r="KR162" s="89"/>
      <c r="KS162" s="89"/>
      <c r="KT162" s="89"/>
      <c r="KU162" s="89"/>
      <c r="KV162" s="89"/>
      <c r="KW162" s="89"/>
      <c r="KX162" s="89"/>
      <c r="KY162" s="89"/>
      <c r="KZ162" s="89"/>
      <c r="LA162" s="89"/>
      <c r="LB162" s="89"/>
      <c r="LC162" s="89"/>
      <c r="LD162" s="89"/>
      <c r="LE162" s="89"/>
      <c r="LF162" s="89"/>
      <c r="LG162" s="89"/>
      <c r="LH162" s="89"/>
      <c r="LI162" s="89"/>
      <c r="LJ162" s="89"/>
      <c r="LK162" s="89"/>
      <c r="LL162" s="89"/>
      <c r="LM162" s="89"/>
      <c r="LN162" s="89"/>
      <c r="LO162" s="89"/>
      <c r="LP162" s="89"/>
      <c r="LQ162" s="89"/>
      <c r="LR162" s="89"/>
      <c r="LS162" s="89"/>
      <c r="LT162" s="89"/>
    </row>
  </sheetData>
  <protectedRanges>
    <protectedRange password="E1A2" sqref="AA2" name="Range1_1_2_1"/>
    <protectedRange password="E1A2" sqref="O15" name="Range1_1_5"/>
    <protectedRange password="E1A2" sqref="O24" name="Range1_1_6"/>
    <protectedRange password="E1A2" sqref="O47:O48" name="Range1_6_10"/>
    <protectedRange password="E1A2" sqref="O45" name="Range1_1_11_1"/>
    <protectedRange password="E1A2" sqref="O14" name="Range1_1_5_1"/>
    <protectedRange password="E1A2" sqref="U2" name="Range1_14"/>
    <protectedRange password="E1A2" sqref="V4" name="Range1_1_4_3"/>
    <protectedRange password="E1A2" sqref="U4" name="Range1_1_4_3_1"/>
    <protectedRange password="E1A2" sqref="O30" name="Range1_1_7_1"/>
    <protectedRange password="E1A2" sqref="O31" name="Range1_1_9_1"/>
    <protectedRange password="E1A2" sqref="O32" name="Range1_1_9_2"/>
    <protectedRange password="E1A2" sqref="O36" name="Range1_1_10_3"/>
    <protectedRange password="E1A2" sqref="O41" name="Range1_1_11_1_1"/>
    <protectedRange password="E1A2" sqref="O72" name="Range1_1"/>
  </protectedRanges>
  <autoFilter ref="A2:LT2" xr:uid="{4BF9069F-B8B7-4A59-B429-FCBF3547C5BE}"/>
  <phoneticPr fontId="21" type="noConversion"/>
  <conditionalFormatting sqref="J33:J34 J39 J26:J29 J3:J24 J42:J55 J69:J71">
    <cfRule type="cellIs" dxfId="121" priority="76" operator="equal">
      <formula>"Info"</formula>
    </cfRule>
    <cfRule type="cellIs" dxfId="120" priority="77" operator="equal">
      <formula>"Fail"</formula>
    </cfRule>
    <cfRule type="cellIs" dxfId="119" priority="78" operator="equal">
      <formula>"Pass"</formula>
    </cfRule>
  </conditionalFormatting>
  <conditionalFormatting sqref="J25">
    <cfRule type="cellIs" dxfId="118" priority="72" operator="equal">
      <formula>"Info"</formula>
    </cfRule>
    <cfRule type="cellIs" dxfId="117" priority="73" operator="equal">
      <formula>"Fail"</formula>
    </cfRule>
    <cfRule type="cellIs" dxfId="116" priority="74" operator="equal">
      <formula>"Pass"</formula>
    </cfRule>
  </conditionalFormatting>
  <conditionalFormatting sqref="J30:J31">
    <cfRule type="cellIs" dxfId="115" priority="68" operator="equal">
      <formula>"Info"</formula>
    </cfRule>
    <cfRule type="cellIs" dxfId="114" priority="69" operator="equal">
      <formula>"Fail"</formula>
    </cfRule>
    <cfRule type="cellIs" dxfId="113" priority="70" operator="equal">
      <formula>"Pass"</formula>
    </cfRule>
  </conditionalFormatting>
  <conditionalFormatting sqref="J32">
    <cfRule type="cellIs" dxfId="112" priority="64" operator="equal">
      <formula>"Info"</formula>
    </cfRule>
    <cfRule type="cellIs" dxfId="111" priority="65" operator="equal">
      <formula>"Fail"</formula>
    </cfRule>
    <cfRule type="cellIs" dxfId="110" priority="66" operator="equal">
      <formula>"Pass"</formula>
    </cfRule>
  </conditionalFormatting>
  <conditionalFormatting sqref="J34">
    <cfRule type="cellIs" dxfId="109" priority="60" operator="equal">
      <formula>"Info"</formula>
    </cfRule>
    <cfRule type="cellIs" dxfId="108" priority="61" operator="equal">
      <formula>"Fail"</formula>
    </cfRule>
    <cfRule type="cellIs" dxfId="107" priority="62" operator="equal">
      <formula>"Pass"</formula>
    </cfRule>
  </conditionalFormatting>
  <conditionalFormatting sqref="J35">
    <cfRule type="cellIs" dxfId="106" priority="56" operator="equal">
      <formula>"Info"</formula>
    </cfRule>
    <cfRule type="cellIs" dxfId="105" priority="57" operator="equal">
      <formula>"Fail"</formula>
    </cfRule>
    <cfRule type="cellIs" dxfId="104" priority="58" operator="equal">
      <formula>"Pass"</formula>
    </cfRule>
  </conditionalFormatting>
  <conditionalFormatting sqref="J36:J37">
    <cfRule type="cellIs" dxfId="103" priority="52" operator="equal">
      <formula>"Info"</formula>
    </cfRule>
    <cfRule type="cellIs" dxfId="102" priority="53" operator="equal">
      <formula>"Fail"</formula>
    </cfRule>
    <cfRule type="cellIs" dxfId="101" priority="54" operator="equal">
      <formula>"Pass"</formula>
    </cfRule>
  </conditionalFormatting>
  <conditionalFormatting sqref="J38">
    <cfRule type="cellIs" dxfId="100" priority="48" operator="equal">
      <formula>"Info"</formula>
    </cfRule>
    <cfRule type="cellIs" dxfId="99" priority="49" operator="equal">
      <formula>"Fail"</formula>
    </cfRule>
    <cfRule type="cellIs" dxfId="98" priority="50" operator="equal">
      <formula>"Pass"</formula>
    </cfRule>
  </conditionalFormatting>
  <conditionalFormatting sqref="J40">
    <cfRule type="cellIs" dxfId="97" priority="44" operator="equal">
      <formula>"Info"</formula>
    </cfRule>
    <cfRule type="cellIs" dxfId="96" priority="45" operator="equal">
      <formula>"Fail"</formula>
    </cfRule>
    <cfRule type="cellIs" dxfId="95" priority="46" operator="equal">
      <formula>"Pass"</formula>
    </cfRule>
  </conditionalFormatting>
  <conditionalFormatting sqref="J41:J42">
    <cfRule type="cellIs" dxfId="94" priority="40" operator="equal">
      <formula>"Info"</formula>
    </cfRule>
    <cfRule type="cellIs" dxfId="93" priority="41" operator="equal">
      <formula>"Fail"</formula>
    </cfRule>
    <cfRule type="cellIs" dxfId="92" priority="42" operator="equal">
      <formula>"Pass"</formula>
    </cfRule>
  </conditionalFormatting>
  <conditionalFormatting sqref="J56:J58">
    <cfRule type="cellIs" dxfId="91" priority="36" operator="equal">
      <formula>"Info"</formula>
    </cfRule>
    <cfRule type="cellIs" dxfId="90" priority="37" operator="equal">
      <formula>"Fail"</formula>
    </cfRule>
    <cfRule type="cellIs" dxfId="89" priority="38" operator="equal">
      <formula>"Pass"</formula>
    </cfRule>
  </conditionalFormatting>
  <conditionalFormatting sqref="J59:J61">
    <cfRule type="cellIs" dxfId="88" priority="32" operator="equal">
      <formula>"Info"</formula>
    </cfRule>
    <cfRule type="cellIs" dxfId="87" priority="33" operator="equal">
      <formula>"Fail"</formula>
    </cfRule>
    <cfRule type="cellIs" dxfId="86" priority="34" operator="equal">
      <formula>"Pass"</formula>
    </cfRule>
  </conditionalFormatting>
  <conditionalFormatting sqref="J62:J67">
    <cfRule type="cellIs" dxfId="85" priority="28" operator="equal">
      <formula>"Info"</formula>
    </cfRule>
    <cfRule type="cellIs" dxfId="84" priority="29" operator="equal">
      <formula>"Fail"</formula>
    </cfRule>
    <cfRule type="cellIs" dxfId="83" priority="30" operator="equal">
      <formula>"Pass"</formula>
    </cfRule>
  </conditionalFormatting>
  <conditionalFormatting sqref="J68">
    <cfRule type="cellIs" dxfId="82" priority="20" operator="equal">
      <formula>"Info"</formula>
    </cfRule>
    <cfRule type="cellIs" dxfId="81" priority="21" operator="equal">
      <formula>"Fail"</formula>
    </cfRule>
    <cfRule type="cellIs" dxfId="80" priority="22" operator="equal">
      <formula>"Pass"</formula>
    </cfRule>
  </conditionalFormatting>
  <conditionalFormatting sqref="J73:J74">
    <cfRule type="cellIs" dxfId="79" priority="16" operator="equal">
      <formula>"Info"</formula>
    </cfRule>
    <cfRule type="cellIs" dxfId="78" priority="17" operator="equal">
      <formula>"Fail"</formula>
    </cfRule>
    <cfRule type="cellIs" dxfId="77" priority="18" operator="equal">
      <formula>"Pass"</formula>
    </cfRule>
  </conditionalFormatting>
  <conditionalFormatting sqref="J72:J74">
    <cfRule type="cellIs" dxfId="76" priority="12" operator="equal">
      <formula>"Info"</formula>
    </cfRule>
    <cfRule type="cellIs" dxfId="75" priority="13" operator="equal">
      <formula>"Fail"</formula>
    </cfRule>
    <cfRule type="cellIs" dxfId="74" priority="14" operator="equal">
      <formula>"Pass"</formula>
    </cfRule>
  </conditionalFormatting>
  <conditionalFormatting sqref="J75">
    <cfRule type="cellIs" dxfId="73" priority="8" operator="equal">
      <formula>"Info"</formula>
    </cfRule>
    <cfRule type="cellIs" dxfId="72" priority="9" operator="equal">
      <formula>"Fail"</formula>
    </cfRule>
    <cfRule type="cellIs" dxfId="71" priority="10" operator="equal">
      <formula>"Pass"</formula>
    </cfRule>
  </conditionalFormatting>
  <conditionalFormatting sqref="N3:N72 N74:N75">
    <cfRule type="expression" dxfId="70" priority="5">
      <formula>ISERROR(AA3)</formula>
    </cfRule>
  </conditionalFormatting>
  <conditionalFormatting sqref="N73">
    <cfRule type="expression" dxfId="69" priority="1">
      <formula>ISERROR(AA73)</formula>
    </cfRule>
  </conditionalFormatting>
  <dataValidations count="3">
    <dataValidation type="list" allowBlank="1" showInputMessage="1" showErrorMessage="1" sqref="M74:M75 M3:M72" xr:uid="{21444E4E-7943-4B67-BDC2-95426DBBB21A}">
      <formula1>$H$79:$H$82</formula1>
    </dataValidation>
    <dataValidation type="list" allowBlank="1" showInputMessage="1" showErrorMessage="1" sqref="J3:J75" xr:uid="{6E13EDAF-5AC2-4A66-B02F-5543AD89E990}">
      <formula1>$G$78:$G$81</formula1>
    </dataValidation>
    <dataValidation type="list" allowBlank="1" showInputMessage="1" showErrorMessage="1" sqref="M73" xr:uid="{28226A3B-0B5B-4D03-AEDA-214DDC4AC2D4}">
      <formula1>$I$83:$I$86</formula1>
    </dataValidation>
  </dataValidations>
  <pageMargins left="0.7" right="0.7" top="0.75" bottom="0.75" header="0.3" footer="0.3"/>
  <pageSetup scale="21" orientation="portrait" r:id="rId1"/>
  <headerFooter alignWithMargins="0"/>
  <rowBreaks count="3" manualBreakCount="3">
    <brk id="18" max="16383" man="1"/>
    <brk id="42" max="16383" man="1"/>
    <brk id="51"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647854-DDAD-4C00-AF89-103099ADD9D9}">
  <dimension ref="A1:LT1048576"/>
  <sheetViews>
    <sheetView zoomScale="70" zoomScaleNormal="70" zoomScaleSheetLayoutView="80" workbookViewId="0">
      <pane ySplit="2" topLeftCell="A72" activePane="bottomLeft" state="frozenSplit"/>
      <selection pane="bottomLeft" activeCell="L73" sqref="L73"/>
    </sheetView>
  </sheetViews>
  <sheetFormatPr defaultColWidth="18.7265625" defaultRowHeight="14.5" x14ac:dyDescent="0.35"/>
  <cols>
    <col min="1" max="1" width="14" style="89" customWidth="1"/>
    <col min="2" max="2" width="11.453125" style="90" customWidth="1"/>
    <col min="3" max="3" width="15.81640625" style="90" customWidth="1"/>
    <col min="4" max="4" width="16" style="91" customWidth="1"/>
    <col min="5" max="5" width="19.26953125" style="89" customWidth="1"/>
    <col min="6" max="6" width="35.1796875" style="89" customWidth="1"/>
    <col min="7" max="7" width="52.453125" style="89" customWidth="1"/>
    <col min="8" max="8" width="33.7265625" style="29" customWidth="1"/>
    <col min="9" max="9" width="23.54296875" style="29" customWidth="1"/>
    <col min="10" max="10" width="14.453125" style="29" customWidth="1"/>
    <col min="11" max="11" width="31.26953125" style="29" hidden="1" customWidth="1"/>
    <col min="12" max="12" width="39.26953125" style="29" customWidth="1"/>
    <col min="13" max="14" width="14.81640625" style="85" customWidth="1"/>
    <col min="15" max="15" width="45.26953125" style="91" customWidth="1"/>
    <col min="16" max="16" width="2.1796875" style="91" customWidth="1"/>
    <col min="17" max="17" width="16.26953125" style="92" customWidth="1"/>
    <col min="18" max="18" width="18.54296875" style="92" customWidth="1"/>
    <col min="19" max="19" width="55.453125" style="89" customWidth="1"/>
    <col min="20" max="20" width="50.453125" style="89" customWidth="1"/>
    <col min="21" max="21" width="74.1796875" style="89" customWidth="1"/>
    <col min="22" max="22" width="35.1796875" style="89" customWidth="1"/>
    <col min="23" max="24" width="18.7265625" customWidth="1"/>
    <col min="25" max="25" width="41.7265625" style="89" customWidth="1"/>
    <col min="27" max="27" width="18.7265625" style="89" hidden="1" customWidth="1"/>
    <col min="28" max="28" width="90" style="89" customWidth="1"/>
    <col min="29" max="29" width="33.7265625" style="89" customWidth="1"/>
    <col min="30" max="30" width="18.7265625" style="89" customWidth="1"/>
    <col min="32" max="16384" width="18.7265625" style="89"/>
  </cols>
  <sheetData>
    <row r="1" spans="1:37" customFormat="1" x14ac:dyDescent="0.35">
      <c r="A1" s="262" t="s">
        <v>57</v>
      </c>
      <c r="B1" s="263"/>
      <c r="C1" s="263"/>
      <c r="D1" s="263"/>
      <c r="E1" s="263"/>
      <c r="F1" s="263"/>
      <c r="G1" s="263"/>
      <c r="H1" s="263"/>
      <c r="I1" s="263"/>
      <c r="J1" s="263"/>
      <c r="K1" s="264"/>
      <c r="L1" s="265"/>
      <c r="M1" s="265"/>
      <c r="N1" s="265"/>
      <c r="O1" s="265"/>
      <c r="P1" s="265"/>
      <c r="Q1" s="265"/>
      <c r="R1" s="265"/>
      <c r="S1" s="265"/>
      <c r="T1" s="264"/>
      <c r="U1" s="264"/>
      <c r="V1" s="264"/>
      <c r="Y1" s="93"/>
      <c r="AA1" s="264"/>
      <c r="AB1" s="93"/>
    </row>
    <row r="2" spans="1:37" s="85" customFormat="1" ht="44.25" customHeight="1" x14ac:dyDescent="0.35">
      <c r="A2" s="82" t="s">
        <v>107</v>
      </c>
      <c r="B2" s="82" t="s">
        <v>108</v>
      </c>
      <c r="C2" s="82" t="s">
        <v>109</v>
      </c>
      <c r="D2" s="82" t="s">
        <v>110</v>
      </c>
      <c r="E2" s="82" t="s">
        <v>111</v>
      </c>
      <c r="F2" s="82" t="s">
        <v>112</v>
      </c>
      <c r="G2" s="82" t="s">
        <v>113</v>
      </c>
      <c r="H2" s="82" t="s">
        <v>114</v>
      </c>
      <c r="I2" s="82" t="s">
        <v>115</v>
      </c>
      <c r="J2" s="82" t="s">
        <v>116</v>
      </c>
      <c r="K2" s="139" t="s">
        <v>117</v>
      </c>
      <c r="L2" s="82" t="s">
        <v>118</v>
      </c>
      <c r="M2" s="82" t="s">
        <v>119</v>
      </c>
      <c r="N2" s="82" t="s">
        <v>120</v>
      </c>
      <c r="O2" s="82" t="s">
        <v>121</v>
      </c>
      <c r="P2" s="244"/>
      <c r="Q2" s="83" t="s">
        <v>122</v>
      </c>
      <c r="R2" s="84" t="s">
        <v>123</v>
      </c>
      <c r="S2" s="84" t="s">
        <v>124</v>
      </c>
      <c r="T2" s="84" t="s">
        <v>125</v>
      </c>
      <c r="U2" s="266" t="s">
        <v>126</v>
      </c>
      <c r="V2" s="266" t="s">
        <v>127</v>
      </c>
      <c r="Y2" s="87"/>
      <c r="AA2" s="267" t="s">
        <v>128</v>
      </c>
      <c r="AB2" s="87"/>
    </row>
    <row r="3" spans="1:37" s="86" customFormat="1" ht="81" customHeight="1" x14ac:dyDescent="0.35">
      <c r="A3" s="268" t="s">
        <v>1151</v>
      </c>
      <c r="B3" s="248" t="s">
        <v>130</v>
      </c>
      <c r="C3" s="248" t="s">
        <v>131</v>
      </c>
      <c r="D3" s="250" t="s">
        <v>132</v>
      </c>
      <c r="E3" s="240" t="s">
        <v>133</v>
      </c>
      <c r="F3" s="240" t="s">
        <v>134</v>
      </c>
      <c r="G3" s="240" t="s">
        <v>135</v>
      </c>
      <c r="H3" s="240" t="s">
        <v>136</v>
      </c>
      <c r="I3" s="247"/>
      <c r="J3" s="242"/>
      <c r="K3" s="243" t="s">
        <v>137</v>
      </c>
      <c r="L3" s="269" t="s">
        <v>138</v>
      </c>
      <c r="M3" s="270" t="s">
        <v>139</v>
      </c>
      <c r="N3" s="259" t="s">
        <v>140</v>
      </c>
      <c r="O3" s="271" t="s">
        <v>141</v>
      </c>
      <c r="P3" s="244"/>
      <c r="Q3" s="253"/>
      <c r="R3" s="253"/>
      <c r="T3" s="272" t="s">
        <v>142</v>
      </c>
      <c r="U3" s="245" t="s">
        <v>1034</v>
      </c>
      <c r="V3" s="245" t="s">
        <v>1152</v>
      </c>
      <c r="Y3" s="87"/>
      <c r="AA3" s="273" t="e">
        <f>IF(OR(J3="Fail",ISBLANK(J3)),INDEX('Issue Code Table'!C:C,MATCH(N:N,'Issue Code Table'!A:A,0)),IF(M3="Critical",6,IF(M3="Significant",5,IF(M3="Moderate",3,2))))</f>
        <v>#N/A</v>
      </c>
      <c r="AB3" s="87"/>
      <c r="AC3" s="87"/>
      <c r="AD3" s="87"/>
      <c r="AF3" s="87"/>
      <c r="AG3" s="87"/>
      <c r="AH3" s="87"/>
      <c r="AI3" s="87"/>
      <c r="AK3" s="87"/>
    </row>
    <row r="4" spans="1:37" s="86" customFormat="1" ht="73.5" customHeight="1" x14ac:dyDescent="0.35">
      <c r="A4" s="268" t="s">
        <v>1153</v>
      </c>
      <c r="B4" s="274" t="s">
        <v>146</v>
      </c>
      <c r="C4" s="248" t="s">
        <v>147</v>
      </c>
      <c r="D4" s="250" t="s">
        <v>148</v>
      </c>
      <c r="E4" s="240" t="s">
        <v>149</v>
      </c>
      <c r="F4" s="240" t="s">
        <v>150</v>
      </c>
      <c r="G4" s="240" t="s">
        <v>1154</v>
      </c>
      <c r="H4" s="240" t="s">
        <v>152</v>
      </c>
      <c r="I4" s="247"/>
      <c r="J4" s="242"/>
      <c r="K4" s="243" t="s">
        <v>153</v>
      </c>
      <c r="L4" s="269"/>
      <c r="M4" s="270" t="s">
        <v>154</v>
      </c>
      <c r="N4" s="259" t="s">
        <v>155</v>
      </c>
      <c r="O4" s="271" t="s">
        <v>156</v>
      </c>
      <c r="P4" s="244"/>
      <c r="Q4" s="253" t="s">
        <v>157</v>
      </c>
      <c r="R4" s="253" t="s">
        <v>158</v>
      </c>
      <c r="S4" s="240" t="s">
        <v>159</v>
      </c>
      <c r="T4" s="240" t="s">
        <v>1155</v>
      </c>
      <c r="U4" s="245" t="s">
        <v>1156</v>
      </c>
      <c r="V4" s="245" t="s">
        <v>162</v>
      </c>
      <c r="Y4" s="87"/>
      <c r="AA4" s="273">
        <f>IF(OR(J4="Fail",ISBLANK(J4)),INDEX('Issue Code Table'!C:C,MATCH(N:N,'Issue Code Table'!A:A,0)),IF(M4="Critical",6,IF(M4="Significant",5,IF(M4="Moderate",3,2))))</f>
        <v>5</v>
      </c>
      <c r="AB4" s="87"/>
      <c r="AC4" s="87"/>
      <c r="AD4" s="87"/>
      <c r="AF4" s="87"/>
      <c r="AG4" s="87"/>
      <c r="AH4" s="87"/>
      <c r="AI4" s="87"/>
      <c r="AK4" s="87"/>
    </row>
    <row r="5" spans="1:37" s="29" customFormat="1" ht="86.25" customHeight="1" x14ac:dyDescent="0.35">
      <c r="A5" s="268" t="s">
        <v>1157</v>
      </c>
      <c r="B5" s="275" t="s">
        <v>146</v>
      </c>
      <c r="C5" s="248" t="s">
        <v>147</v>
      </c>
      <c r="D5" s="250" t="s">
        <v>148</v>
      </c>
      <c r="E5" s="240" t="s">
        <v>164</v>
      </c>
      <c r="F5" s="240" t="s">
        <v>165</v>
      </c>
      <c r="G5" s="240" t="s">
        <v>1158</v>
      </c>
      <c r="H5" s="240" t="s">
        <v>1159</v>
      </c>
      <c r="I5" s="247"/>
      <c r="J5" s="242"/>
      <c r="K5" s="243" t="s">
        <v>1037</v>
      </c>
      <c r="L5" s="269"/>
      <c r="M5" s="270" t="s">
        <v>154</v>
      </c>
      <c r="N5" s="259" t="s">
        <v>169</v>
      </c>
      <c r="O5" s="271" t="s">
        <v>170</v>
      </c>
      <c r="P5" s="244"/>
      <c r="Q5" s="253" t="s">
        <v>157</v>
      </c>
      <c r="R5" s="253" t="s">
        <v>171</v>
      </c>
      <c r="S5" s="240" t="s">
        <v>172</v>
      </c>
      <c r="T5" s="240" t="s">
        <v>1160</v>
      </c>
      <c r="U5" s="245" t="s">
        <v>1161</v>
      </c>
      <c r="V5" s="245" t="s">
        <v>1162</v>
      </c>
      <c r="Y5" s="87"/>
      <c r="AA5" s="273">
        <f>IF(OR(J5="Fail",ISBLANK(J5)),INDEX('Issue Code Table'!C:C,MATCH(N:N,'Issue Code Table'!A:A,0)),IF(M5="Critical",6,IF(M5="Significant",5,IF(M5="Moderate",3,2))))</f>
        <v>5</v>
      </c>
      <c r="AB5" s="87"/>
    </row>
    <row r="6" spans="1:37" s="29" customFormat="1" ht="86.25" customHeight="1" x14ac:dyDescent="0.35">
      <c r="A6" s="268" t="s">
        <v>1163</v>
      </c>
      <c r="B6" s="275" t="s">
        <v>146</v>
      </c>
      <c r="C6" s="248" t="s">
        <v>147</v>
      </c>
      <c r="D6" s="250" t="s">
        <v>148</v>
      </c>
      <c r="E6" s="240" t="s">
        <v>177</v>
      </c>
      <c r="F6" s="240" t="s">
        <v>178</v>
      </c>
      <c r="G6" s="240" t="s">
        <v>1164</v>
      </c>
      <c r="H6" s="240" t="s">
        <v>180</v>
      </c>
      <c r="I6" s="247"/>
      <c r="J6" s="242"/>
      <c r="K6" s="243" t="s">
        <v>181</v>
      </c>
      <c r="L6" s="269"/>
      <c r="M6" s="270" t="s">
        <v>154</v>
      </c>
      <c r="N6" s="259" t="s">
        <v>169</v>
      </c>
      <c r="O6" s="271" t="s">
        <v>170</v>
      </c>
      <c r="P6" s="244"/>
      <c r="Q6" s="253" t="s">
        <v>157</v>
      </c>
      <c r="R6" s="253" t="s">
        <v>182</v>
      </c>
      <c r="S6" s="240" t="s">
        <v>183</v>
      </c>
      <c r="T6" s="240" t="s">
        <v>1165</v>
      </c>
      <c r="U6" s="245" t="s">
        <v>1166</v>
      </c>
      <c r="V6" s="245" t="s">
        <v>1167</v>
      </c>
      <c r="Y6" s="87"/>
      <c r="AA6" s="273">
        <f>IF(OR(J6="Fail",ISBLANK(J6)),INDEX('Issue Code Table'!C:C,MATCH(N:N,'Issue Code Table'!A:A,0)),IF(M6="Critical",6,IF(M6="Significant",5,IF(M6="Moderate",3,2))))</f>
        <v>5</v>
      </c>
      <c r="AB6" s="87"/>
    </row>
    <row r="7" spans="1:37" s="29" customFormat="1" ht="86.25" customHeight="1" x14ac:dyDescent="0.35">
      <c r="A7" s="268" t="s">
        <v>1168</v>
      </c>
      <c r="B7" s="275" t="s">
        <v>146</v>
      </c>
      <c r="C7" s="248" t="s">
        <v>147</v>
      </c>
      <c r="D7" s="250" t="s">
        <v>148</v>
      </c>
      <c r="E7" s="240" t="s">
        <v>188</v>
      </c>
      <c r="F7" s="240" t="s">
        <v>189</v>
      </c>
      <c r="G7" s="240" t="s">
        <v>1169</v>
      </c>
      <c r="H7" s="240" t="s">
        <v>191</v>
      </c>
      <c r="I7" s="247"/>
      <c r="J7" s="242"/>
      <c r="K7" s="243" t="s">
        <v>1041</v>
      </c>
      <c r="L7" s="269"/>
      <c r="M7" s="270" t="s">
        <v>154</v>
      </c>
      <c r="N7" s="259" t="s">
        <v>169</v>
      </c>
      <c r="O7" s="271" t="s">
        <v>170</v>
      </c>
      <c r="P7" s="244"/>
      <c r="Q7" s="253" t="s">
        <v>157</v>
      </c>
      <c r="R7" s="253" t="s">
        <v>193</v>
      </c>
      <c r="S7" s="240" t="s">
        <v>194</v>
      </c>
      <c r="T7" s="240" t="s">
        <v>1170</v>
      </c>
      <c r="U7" s="245" t="s">
        <v>1171</v>
      </c>
      <c r="V7" s="245" t="s">
        <v>1172</v>
      </c>
      <c r="Y7" s="87"/>
      <c r="AA7" s="273">
        <f>IF(OR(J7="Fail",ISBLANK(J7)),INDEX('Issue Code Table'!C:C,MATCH(N:N,'Issue Code Table'!A:A,0)),IF(M7="Critical",6,IF(M7="Significant",5,IF(M7="Moderate",3,2))))</f>
        <v>5</v>
      </c>
      <c r="AB7" s="87"/>
    </row>
    <row r="8" spans="1:37" s="29" customFormat="1" ht="111.65" customHeight="1" x14ac:dyDescent="0.35">
      <c r="A8" s="268" t="s">
        <v>1173</v>
      </c>
      <c r="B8" s="275" t="s">
        <v>146</v>
      </c>
      <c r="C8" s="248" t="s">
        <v>147</v>
      </c>
      <c r="D8" s="250" t="s">
        <v>148</v>
      </c>
      <c r="E8" s="240" t="s">
        <v>199</v>
      </c>
      <c r="F8" s="240" t="s">
        <v>200</v>
      </c>
      <c r="G8" s="240" t="s">
        <v>1174</v>
      </c>
      <c r="H8" s="240" t="s">
        <v>191</v>
      </c>
      <c r="I8" s="247"/>
      <c r="J8" s="242"/>
      <c r="K8" s="243" t="s">
        <v>1175</v>
      </c>
      <c r="L8" s="269"/>
      <c r="M8" s="270" t="s">
        <v>154</v>
      </c>
      <c r="N8" s="259" t="s">
        <v>169</v>
      </c>
      <c r="O8" s="271" t="s">
        <v>170</v>
      </c>
      <c r="P8" s="244"/>
      <c r="Q8" s="253" t="s">
        <v>157</v>
      </c>
      <c r="R8" s="253" t="s">
        <v>203</v>
      </c>
      <c r="S8" s="240" t="s">
        <v>194</v>
      </c>
      <c r="T8" s="240" t="s">
        <v>1176</v>
      </c>
      <c r="U8" s="245" t="s">
        <v>1177</v>
      </c>
      <c r="V8" s="245" t="s">
        <v>1178</v>
      </c>
      <c r="Y8" s="87"/>
      <c r="AA8" s="273">
        <f>IF(OR(J8="Fail",ISBLANK(J8)),INDEX('Issue Code Table'!C:C,MATCH(N:N,'Issue Code Table'!A:A,0)),IF(M8="Critical",6,IF(M8="Significant",5,IF(M8="Moderate",3,2))))</f>
        <v>5</v>
      </c>
      <c r="AB8" s="87"/>
    </row>
    <row r="9" spans="1:37" s="29" customFormat="1" ht="111.65" customHeight="1" x14ac:dyDescent="0.35">
      <c r="A9" s="268" t="s">
        <v>1179</v>
      </c>
      <c r="B9" s="275" t="s">
        <v>146</v>
      </c>
      <c r="C9" s="248" t="s">
        <v>147</v>
      </c>
      <c r="D9" s="250" t="s">
        <v>148</v>
      </c>
      <c r="E9" s="240" t="s">
        <v>208</v>
      </c>
      <c r="F9" s="240" t="s">
        <v>209</v>
      </c>
      <c r="G9" s="240" t="s">
        <v>1180</v>
      </c>
      <c r="H9" s="240" t="s">
        <v>191</v>
      </c>
      <c r="I9" s="247"/>
      <c r="J9" s="242"/>
      <c r="K9" s="243" t="s">
        <v>1046</v>
      </c>
      <c r="L9" s="269"/>
      <c r="M9" s="270" t="s">
        <v>154</v>
      </c>
      <c r="N9" s="259" t="s">
        <v>169</v>
      </c>
      <c r="O9" s="271" t="s">
        <v>170</v>
      </c>
      <c r="P9" s="244"/>
      <c r="Q9" s="253" t="s">
        <v>157</v>
      </c>
      <c r="R9" s="253" t="s">
        <v>212</v>
      </c>
      <c r="S9" s="240" t="s">
        <v>194</v>
      </c>
      <c r="T9" s="240" t="s">
        <v>1181</v>
      </c>
      <c r="U9" s="245" t="s">
        <v>1182</v>
      </c>
      <c r="V9" s="245" t="s">
        <v>1183</v>
      </c>
      <c r="Y9" s="87"/>
      <c r="AA9" s="273">
        <f>IF(OR(J9="Fail",ISBLANK(J9)),INDEX('Issue Code Table'!C:C,MATCH(N:N,'Issue Code Table'!A:A,0)),IF(M9="Critical",6,IF(M9="Significant",5,IF(M9="Moderate",3,2))))</f>
        <v>5</v>
      </c>
      <c r="AB9" s="87"/>
    </row>
    <row r="10" spans="1:37" s="29" customFormat="1" ht="111.65" customHeight="1" x14ac:dyDescent="0.35">
      <c r="A10" s="268" t="s">
        <v>1184</v>
      </c>
      <c r="B10" s="275" t="s">
        <v>297</v>
      </c>
      <c r="C10" s="248" t="s">
        <v>298</v>
      </c>
      <c r="D10" s="250" t="s">
        <v>148</v>
      </c>
      <c r="E10" s="240" t="s">
        <v>310</v>
      </c>
      <c r="F10" s="240" t="s">
        <v>311</v>
      </c>
      <c r="G10" s="240" t="s">
        <v>1185</v>
      </c>
      <c r="H10" s="240" t="s">
        <v>313</v>
      </c>
      <c r="I10" s="247"/>
      <c r="J10" s="242"/>
      <c r="K10" s="243" t="s">
        <v>314</v>
      </c>
      <c r="L10" s="269"/>
      <c r="M10" s="270" t="s">
        <v>154</v>
      </c>
      <c r="N10" s="259" t="s">
        <v>224</v>
      </c>
      <c r="O10" s="271" t="s">
        <v>225</v>
      </c>
      <c r="P10" s="244"/>
      <c r="Q10" s="253" t="s">
        <v>315</v>
      </c>
      <c r="R10" s="253" t="s">
        <v>316</v>
      </c>
      <c r="S10" s="240" t="s">
        <v>317</v>
      </c>
      <c r="T10" s="240" t="s">
        <v>1186</v>
      </c>
      <c r="U10" s="245" t="s">
        <v>1187</v>
      </c>
      <c r="V10" s="245" t="s">
        <v>1188</v>
      </c>
      <c r="Y10" s="87"/>
      <c r="AA10" s="273">
        <f>IF(OR(J10="Fail",ISBLANK(J10)),INDEX('Issue Code Table'!C:C,MATCH(N:N,'Issue Code Table'!A:A,0)),IF(M10="Critical",6,IF(M10="Significant",5,IF(M10="Moderate",3,2))))</f>
        <v>5</v>
      </c>
      <c r="AB10" s="87"/>
    </row>
    <row r="11" spans="1:37" s="29" customFormat="1" ht="111.65" customHeight="1" x14ac:dyDescent="0.35">
      <c r="A11" s="268" t="s">
        <v>1189</v>
      </c>
      <c r="B11" s="275" t="s">
        <v>297</v>
      </c>
      <c r="C11" s="248" t="s">
        <v>298</v>
      </c>
      <c r="D11" s="250" t="s">
        <v>148</v>
      </c>
      <c r="E11" s="240" t="s">
        <v>1190</v>
      </c>
      <c r="F11" s="240" t="s">
        <v>323</v>
      </c>
      <c r="G11" s="240" t="s">
        <v>1191</v>
      </c>
      <c r="H11" s="240" t="s">
        <v>1192</v>
      </c>
      <c r="I11" s="247"/>
      <c r="J11" s="242"/>
      <c r="K11" s="240" t="s">
        <v>1193</v>
      </c>
      <c r="L11" s="269"/>
      <c r="M11" s="270" t="s">
        <v>154</v>
      </c>
      <c r="N11" s="259" t="s">
        <v>327</v>
      </c>
      <c r="O11" s="271" t="s">
        <v>328</v>
      </c>
      <c r="P11" s="244"/>
      <c r="Q11" s="253" t="s">
        <v>315</v>
      </c>
      <c r="R11" s="253" t="s">
        <v>329</v>
      </c>
      <c r="S11" s="240" t="s">
        <v>330</v>
      </c>
      <c r="T11" s="240" t="s">
        <v>1194</v>
      </c>
      <c r="U11" s="245" t="s">
        <v>1195</v>
      </c>
      <c r="V11" s="245" t="s">
        <v>333</v>
      </c>
      <c r="Y11" s="87"/>
      <c r="AA11" s="273">
        <f>IF(OR(J11="Fail",ISBLANK(J11)),INDEX('Issue Code Table'!C:C,MATCH(N:N,'Issue Code Table'!A:A,0)),IF(M11="Critical",6,IF(M11="Significant",5,IF(M11="Moderate",3,2))))</f>
        <v>5</v>
      </c>
      <c r="AB11" s="87"/>
    </row>
    <row r="12" spans="1:37" s="29" customFormat="1" ht="111.65" customHeight="1" x14ac:dyDescent="0.35">
      <c r="A12" s="268" t="s">
        <v>1196</v>
      </c>
      <c r="B12" s="240" t="s">
        <v>335</v>
      </c>
      <c r="C12" s="248" t="s">
        <v>336</v>
      </c>
      <c r="D12" s="250" t="s">
        <v>148</v>
      </c>
      <c r="E12" s="240" t="s">
        <v>1050</v>
      </c>
      <c r="F12" s="240" t="s">
        <v>1197</v>
      </c>
      <c r="G12" s="240" t="s">
        <v>1198</v>
      </c>
      <c r="H12" s="240" t="s">
        <v>1199</v>
      </c>
      <c r="I12" s="247"/>
      <c r="J12" s="242"/>
      <c r="K12" s="243" t="s">
        <v>1051</v>
      </c>
      <c r="L12" s="269"/>
      <c r="M12" s="270" t="s">
        <v>342</v>
      </c>
      <c r="N12" s="259" t="s">
        <v>343</v>
      </c>
      <c r="O12" s="271" t="s">
        <v>344</v>
      </c>
      <c r="P12" s="244"/>
      <c r="Q12" s="253" t="s">
        <v>345</v>
      </c>
      <c r="R12" s="253" t="s">
        <v>346</v>
      </c>
      <c r="S12" s="240" t="s">
        <v>347</v>
      </c>
      <c r="T12" s="240" t="s">
        <v>1200</v>
      </c>
      <c r="U12" s="245" t="s">
        <v>1201</v>
      </c>
      <c r="V12" s="236"/>
      <c r="Y12" s="87"/>
      <c r="AA12" s="273">
        <f>IF(OR(J12="Fail",ISBLANK(J12)),INDEX('Issue Code Table'!C:C,MATCH(N:N,'Issue Code Table'!A:A,0)),IF(M12="Critical",6,IF(M12="Significant",5,IF(M12="Moderate",3,2))))</f>
        <v>3</v>
      </c>
      <c r="AB12" s="87"/>
    </row>
    <row r="13" spans="1:37" s="29" customFormat="1" ht="109.5" customHeight="1" x14ac:dyDescent="0.35">
      <c r="A13" s="268" t="s">
        <v>1202</v>
      </c>
      <c r="B13" s="240" t="s">
        <v>243</v>
      </c>
      <c r="C13" s="248" t="s">
        <v>244</v>
      </c>
      <c r="D13" s="250" t="s">
        <v>148</v>
      </c>
      <c r="E13" s="240" t="s">
        <v>351</v>
      </c>
      <c r="F13" s="240" t="s">
        <v>352</v>
      </c>
      <c r="G13" s="240" t="s">
        <v>1203</v>
      </c>
      <c r="H13" s="240" t="s">
        <v>354</v>
      </c>
      <c r="I13" s="247"/>
      <c r="J13" s="242"/>
      <c r="K13" s="243" t="s">
        <v>355</v>
      </c>
      <c r="L13" s="269"/>
      <c r="M13" s="270" t="s">
        <v>342</v>
      </c>
      <c r="N13" s="259" t="s">
        <v>343</v>
      </c>
      <c r="O13" s="271" t="s">
        <v>344</v>
      </c>
      <c r="P13" s="244"/>
      <c r="Q13" s="253" t="s">
        <v>345</v>
      </c>
      <c r="R13" s="253" t="s">
        <v>357</v>
      </c>
      <c r="S13" s="240" t="s">
        <v>358</v>
      </c>
      <c r="T13" s="240" t="s">
        <v>1204</v>
      </c>
      <c r="U13" s="245" t="s">
        <v>1205</v>
      </c>
      <c r="V13" s="236"/>
      <c r="Y13" s="87"/>
      <c r="AA13" s="273">
        <f>IF(OR(J13="Fail",ISBLANK(J13)),INDEX('Issue Code Table'!C:C,MATCH(N:N,'Issue Code Table'!A:A,0)),IF(M13="Critical",6,IF(M13="Significant",5,IF(M13="Moderate",3,2))))</f>
        <v>3</v>
      </c>
      <c r="AB13" s="87"/>
    </row>
    <row r="14" spans="1:37" s="29" customFormat="1" ht="87" customHeight="1" x14ac:dyDescent="0.35">
      <c r="A14" s="268" t="s">
        <v>1206</v>
      </c>
      <c r="B14" s="240" t="s">
        <v>217</v>
      </c>
      <c r="C14" s="248" t="s">
        <v>218</v>
      </c>
      <c r="D14" s="250" t="s">
        <v>148</v>
      </c>
      <c r="E14" s="240" t="s">
        <v>362</v>
      </c>
      <c r="F14" s="240" t="s">
        <v>1207</v>
      </c>
      <c r="G14" s="240" t="s">
        <v>1208</v>
      </c>
      <c r="H14" s="240" t="s">
        <v>1209</v>
      </c>
      <c r="I14" s="247"/>
      <c r="J14" s="242"/>
      <c r="K14" s="243" t="s">
        <v>366</v>
      </c>
      <c r="L14" s="269" t="s">
        <v>1210</v>
      </c>
      <c r="M14" s="270" t="s">
        <v>342</v>
      </c>
      <c r="N14" s="259" t="s">
        <v>368</v>
      </c>
      <c r="O14" s="271" t="s">
        <v>369</v>
      </c>
      <c r="P14" s="244"/>
      <c r="Q14" s="253" t="s">
        <v>370</v>
      </c>
      <c r="R14" s="253" t="s">
        <v>371</v>
      </c>
      <c r="S14" s="240" t="s">
        <v>372</v>
      </c>
      <c r="T14" s="240" t="s">
        <v>1211</v>
      </c>
      <c r="U14" s="240" t="s">
        <v>1212</v>
      </c>
      <c r="V14" s="236"/>
      <c r="Y14" s="87"/>
      <c r="AA14" s="273">
        <f>IF(OR(J14="Fail",ISBLANK(J14)),INDEX('Issue Code Table'!C:C,MATCH(N:N,'Issue Code Table'!A:A,0)),IF(M14="Critical",6,IF(M14="Significant",5,IF(M14="Moderate",3,2))))</f>
        <v>4</v>
      </c>
      <c r="AB14" s="87"/>
    </row>
    <row r="15" spans="1:37" s="29" customFormat="1" ht="83.15" customHeight="1" x14ac:dyDescent="0.35">
      <c r="A15" s="268" t="s">
        <v>1213</v>
      </c>
      <c r="B15" s="240" t="s">
        <v>217</v>
      </c>
      <c r="C15" s="248" t="s">
        <v>218</v>
      </c>
      <c r="D15" s="250" t="s">
        <v>132</v>
      </c>
      <c r="E15" s="240" t="s">
        <v>376</v>
      </c>
      <c r="F15" s="240" t="s">
        <v>377</v>
      </c>
      <c r="G15" s="240" t="s">
        <v>1214</v>
      </c>
      <c r="H15" s="240" t="s">
        <v>379</v>
      </c>
      <c r="I15" s="247"/>
      <c r="J15" s="242"/>
      <c r="K15" s="243" t="s">
        <v>380</v>
      </c>
      <c r="L15" s="269"/>
      <c r="M15" s="270" t="s">
        <v>342</v>
      </c>
      <c r="N15" s="259" t="s">
        <v>368</v>
      </c>
      <c r="O15" s="271" t="s">
        <v>369</v>
      </c>
      <c r="P15" s="244"/>
      <c r="Q15" s="253" t="s">
        <v>370</v>
      </c>
      <c r="R15" s="253" t="s">
        <v>381</v>
      </c>
      <c r="S15" s="240" t="s">
        <v>382</v>
      </c>
      <c r="T15" s="240" t="s">
        <v>1215</v>
      </c>
      <c r="U15" s="245" t="s">
        <v>1216</v>
      </c>
      <c r="V15" s="236"/>
      <c r="Y15" s="87"/>
      <c r="AA15" s="273">
        <f>IF(OR(J15="Fail",ISBLANK(J15)),INDEX('Issue Code Table'!C:C,MATCH(N:N,'Issue Code Table'!A:A,0)),IF(M15="Critical",6,IF(M15="Significant",5,IF(M15="Moderate",3,2))))</f>
        <v>4</v>
      </c>
      <c r="AB15" s="87"/>
    </row>
    <row r="16" spans="1:37" s="29" customFormat="1" ht="83.15" customHeight="1" x14ac:dyDescent="0.35">
      <c r="A16" s="268" t="s">
        <v>1217</v>
      </c>
      <c r="B16" s="240" t="s">
        <v>297</v>
      </c>
      <c r="C16" s="248" t="s">
        <v>298</v>
      </c>
      <c r="D16" s="250" t="s">
        <v>148</v>
      </c>
      <c r="E16" s="240" t="s">
        <v>386</v>
      </c>
      <c r="F16" s="240" t="s">
        <v>387</v>
      </c>
      <c r="G16" s="240" t="s">
        <v>1218</v>
      </c>
      <c r="H16" s="240" t="s">
        <v>389</v>
      </c>
      <c r="I16" s="247"/>
      <c r="J16" s="242"/>
      <c r="K16" s="243" t="s">
        <v>390</v>
      </c>
      <c r="L16" s="269"/>
      <c r="M16" s="270" t="s">
        <v>154</v>
      </c>
      <c r="N16" s="259" t="s">
        <v>224</v>
      </c>
      <c r="O16" s="271" t="s">
        <v>225</v>
      </c>
      <c r="P16" s="244"/>
      <c r="Q16" s="253" t="s">
        <v>391</v>
      </c>
      <c r="R16" s="253" t="s">
        <v>392</v>
      </c>
      <c r="S16" s="240" t="s">
        <v>393</v>
      </c>
      <c r="T16" s="240" t="s">
        <v>1219</v>
      </c>
      <c r="U16" s="245" t="s">
        <v>1220</v>
      </c>
      <c r="V16" s="245" t="s">
        <v>1221</v>
      </c>
      <c r="Y16" s="87"/>
      <c r="AA16" s="273">
        <f>IF(OR(J16="Fail",ISBLANK(J16)),INDEX('Issue Code Table'!C:C,MATCH(N:N,'Issue Code Table'!A:A,0)),IF(M16="Critical",6,IF(M16="Significant",5,IF(M16="Moderate",3,2))))</f>
        <v>5</v>
      </c>
      <c r="AB16" s="87"/>
    </row>
    <row r="17" spans="1:28" s="29" customFormat="1" ht="83.15" customHeight="1" x14ac:dyDescent="0.35">
      <c r="A17" s="268" t="s">
        <v>1222</v>
      </c>
      <c r="B17" s="240" t="s">
        <v>243</v>
      </c>
      <c r="C17" s="248" t="s">
        <v>244</v>
      </c>
      <c r="D17" s="250" t="s">
        <v>148</v>
      </c>
      <c r="E17" s="240" t="s">
        <v>398</v>
      </c>
      <c r="F17" s="240" t="s">
        <v>399</v>
      </c>
      <c r="G17" s="240" t="s">
        <v>1223</v>
      </c>
      <c r="H17" s="240" t="s">
        <v>401</v>
      </c>
      <c r="I17" s="247"/>
      <c r="J17" s="242"/>
      <c r="K17" s="243" t="s">
        <v>402</v>
      </c>
      <c r="L17" s="269"/>
      <c r="M17" s="270" t="s">
        <v>154</v>
      </c>
      <c r="N17" s="259" t="s">
        <v>224</v>
      </c>
      <c r="O17" s="271" t="s">
        <v>225</v>
      </c>
      <c r="P17" s="244"/>
      <c r="Q17" s="253" t="s">
        <v>391</v>
      </c>
      <c r="R17" s="253" t="s">
        <v>403</v>
      </c>
      <c r="S17" s="240" t="s">
        <v>404</v>
      </c>
      <c r="T17" s="240" t="s">
        <v>1224</v>
      </c>
      <c r="U17" s="245" t="s">
        <v>1225</v>
      </c>
      <c r="V17" s="245" t="s">
        <v>1226</v>
      </c>
      <c r="Y17" s="87"/>
      <c r="AA17" s="273">
        <f>IF(OR(J17="Fail",ISBLANK(J17)),INDEX('Issue Code Table'!C:C,MATCH(N:N,'Issue Code Table'!A:A,0)),IF(M17="Critical",6,IF(M17="Significant",5,IF(M17="Moderate",3,2))))</f>
        <v>5</v>
      </c>
      <c r="AB17" s="87"/>
    </row>
    <row r="18" spans="1:28" s="29" customFormat="1" ht="83.15" customHeight="1" x14ac:dyDescent="0.35">
      <c r="A18" s="268" t="s">
        <v>1227</v>
      </c>
      <c r="B18" s="240" t="s">
        <v>297</v>
      </c>
      <c r="C18" s="248" t="s">
        <v>298</v>
      </c>
      <c r="D18" s="250" t="s">
        <v>148</v>
      </c>
      <c r="E18" s="240" t="s">
        <v>409</v>
      </c>
      <c r="F18" s="240" t="s">
        <v>410</v>
      </c>
      <c r="G18" s="240" t="s">
        <v>1228</v>
      </c>
      <c r="H18" s="240" t="s">
        <v>412</v>
      </c>
      <c r="I18" s="247"/>
      <c r="J18" s="242"/>
      <c r="K18" s="243" t="s">
        <v>413</v>
      </c>
      <c r="L18" s="269"/>
      <c r="M18" s="270" t="s">
        <v>154</v>
      </c>
      <c r="N18" s="259" t="s">
        <v>224</v>
      </c>
      <c r="O18" s="271" t="s">
        <v>225</v>
      </c>
      <c r="P18" s="244"/>
      <c r="Q18" s="253" t="s">
        <v>391</v>
      </c>
      <c r="R18" s="253" t="s">
        <v>414</v>
      </c>
      <c r="S18" s="240" t="s">
        <v>415</v>
      </c>
      <c r="T18" s="240" t="s">
        <v>416</v>
      </c>
      <c r="U18" s="245" t="s">
        <v>1229</v>
      </c>
      <c r="V18" s="245" t="s">
        <v>1230</v>
      </c>
      <c r="Y18" s="87"/>
      <c r="AA18" s="273">
        <f>IF(OR(J18="Fail",ISBLANK(J18)),INDEX('Issue Code Table'!C:C,MATCH(N:N,'Issue Code Table'!A:A,0)),IF(M18="Critical",6,IF(M18="Significant",5,IF(M18="Moderate",3,2))))</f>
        <v>5</v>
      </c>
      <c r="AB18" s="87"/>
    </row>
    <row r="19" spans="1:28" s="29" customFormat="1" ht="111.65" customHeight="1" x14ac:dyDescent="0.35">
      <c r="A19" s="268" t="s">
        <v>1231</v>
      </c>
      <c r="B19" s="240" t="s">
        <v>243</v>
      </c>
      <c r="C19" s="248" t="s">
        <v>244</v>
      </c>
      <c r="D19" s="250" t="s">
        <v>148</v>
      </c>
      <c r="E19" s="240" t="s">
        <v>420</v>
      </c>
      <c r="F19" s="240" t="s">
        <v>421</v>
      </c>
      <c r="G19" s="240" t="s">
        <v>1232</v>
      </c>
      <c r="H19" s="240" t="s">
        <v>423</v>
      </c>
      <c r="I19" s="247"/>
      <c r="J19" s="242"/>
      <c r="K19" s="243" t="s">
        <v>424</v>
      </c>
      <c r="L19" s="269"/>
      <c r="M19" s="270" t="s">
        <v>154</v>
      </c>
      <c r="N19" s="259" t="s">
        <v>224</v>
      </c>
      <c r="O19" s="271" t="s">
        <v>225</v>
      </c>
      <c r="P19" s="244"/>
      <c r="Q19" s="253" t="s">
        <v>391</v>
      </c>
      <c r="R19" s="253" t="s">
        <v>425</v>
      </c>
      <c r="S19" s="240" t="s">
        <v>426</v>
      </c>
      <c r="T19" s="240" t="s">
        <v>1233</v>
      </c>
      <c r="U19" s="245" t="s">
        <v>1234</v>
      </c>
      <c r="V19" s="245" t="s">
        <v>1235</v>
      </c>
      <c r="Y19" s="87"/>
      <c r="AA19" s="273">
        <f>IF(OR(J19="Fail",ISBLANK(J19)),INDEX('Issue Code Table'!C:C,MATCH(N:N,'Issue Code Table'!A:A,0)),IF(M19="Critical",6,IF(M19="Significant",5,IF(M19="Moderate",3,2))))</f>
        <v>5</v>
      </c>
      <c r="AB19" s="87"/>
    </row>
    <row r="20" spans="1:28" s="29" customFormat="1" ht="111.65" customHeight="1" x14ac:dyDescent="0.35">
      <c r="A20" s="268" t="s">
        <v>1236</v>
      </c>
      <c r="B20" s="240" t="s">
        <v>431</v>
      </c>
      <c r="C20" s="248" t="s">
        <v>432</v>
      </c>
      <c r="D20" s="250" t="s">
        <v>148</v>
      </c>
      <c r="E20" s="240" t="s">
        <v>433</v>
      </c>
      <c r="F20" s="240" t="s">
        <v>434</v>
      </c>
      <c r="G20" s="240" t="s">
        <v>1237</v>
      </c>
      <c r="H20" s="240" t="s">
        <v>436</v>
      </c>
      <c r="I20" s="247"/>
      <c r="J20" s="242"/>
      <c r="K20" s="243" t="s">
        <v>437</v>
      </c>
      <c r="L20" s="269"/>
      <c r="M20" s="270" t="s">
        <v>154</v>
      </c>
      <c r="N20" s="259" t="s">
        <v>224</v>
      </c>
      <c r="O20" s="271" t="s">
        <v>225</v>
      </c>
      <c r="P20" s="244"/>
      <c r="Q20" s="253" t="s">
        <v>391</v>
      </c>
      <c r="R20" s="253" t="s">
        <v>438</v>
      </c>
      <c r="S20" s="240" t="s">
        <v>439</v>
      </c>
      <c r="T20" s="240" t="s">
        <v>1238</v>
      </c>
      <c r="U20" s="245" t="s">
        <v>1239</v>
      </c>
      <c r="V20" s="245" t="s">
        <v>1240</v>
      </c>
      <c r="Y20" s="87"/>
      <c r="AA20" s="273">
        <f>IF(OR(J20="Fail",ISBLANK(J20)),INDEX('Issue Code Table'!C:C,MATCH(N:N,'Issue Code Table'!A:A,0)),IF(M20="Critical",6,IF(M20="Significant",5,IF(M20="Moderate",3,2))))</f>
        <v>5</v>
      </c>
      <c r="AB20" s="87"/>
    </row>
    <row r="21" spans="1:28" s="29" customFormat="1" ht="111.65" customHeight="1" x14ac:dyDescent="0.35">
      <c r="A21" s="268" t="s">
        <v>1241</v>
      </c>
      <c r="B21" s="240" t="s">
        <v>297</v>
      </c>
      <c r="C21" s="248" t="s">
        <v>298</v>
      </c>
      <c r="D21" s="250" t="s">
        <v>148</v>
      </c>
      <c r="E21" s="240" t="s">
        <v>444</v>
      </c>
      <c r="F21" s="240" t="s">
        <v>445</v>
      </c>
      <c r="G21" s="240" t="s">
        <v>1242</v>
      </c>
      <c r="H21" s="240" t="s">
        <v>447</v>
      </c>
      <c r="I21" s="247"/>
      <c r="J21" s="242"/>
      <c r="K21" s="243" t="s">
        <v>448</v>
      </c>
      <c r="L21" s="269"/>
      <c r="M21" s="270" t="s">
        <v>154</v>
      </c>
      <c r="N21" s="259" t="s">
        <v>224</v>
      </c>
      <c r="O21" s="271" t="s">
        <v>225</v>
      </c>
      <c r="P21" s="244"/>
      <c r="Q21" s="253" t="s">
        <v>391</v>
      </c>
      <c r="R21" s="253" t="s">
        <v>449</v>
      </c>
      <c r="S21" s="240" t="s">
        <v>450</v>
      </c>
      <c r="T21" s="240" t="s">
        <v>1243</v>
      </c>
      <c r="U21" s="245" t="s">
        <v>1244</v>
      </c>
      <c r="V21" s="245" t="s">
        <v>1245</v>
      </c>
      <c r="Y21" s="87"/>
      <c r="AA21" s="273">
        <f>IF(OR(J21="Fail",ISBLANK(J21)),INDEX('Issue Code Table'!C:C,MATCH(N:N,'Issue Code Table'!A:A,0)),IF(M21="Critical",6,IF(M21="Significant",5,IF(M21="Moderate",3,2))))</f>
        <v>5</v>
      </c>
      <c r="AB21" s="87"/>
    </row>
    <row r="22" spans="1:28" s="29" customFormat="1" ht="111.65" customHeight="1" x14ac:dyDescent="0.35">
      <c r="A22" s="268" t="s">
        <v>1246</v>
      </c>
      <c r="B22" s="240" t="s">
        <v>297</v>
      </c>
      <c r="C22" s="248" t="s">
        <v>298</v>
      </c>
      <c r="D22" s="250" t="s">
        <v>148</v>
      </c>
      <c r="E22" s="240" t="s">
        <v>455</v>
      </c>
      <c r="F22" s="240" t="s">
        <v>456</v>
      </c>
      <c r="G22" s="240" t="s">
        <v>1247</v>
      </c>
      <c r="H22" s="240" t="s">
        <v>458</v>
      </c>
      <c r="I22" s="247"/>
      <c r="J22" s="242"/>
      <c r="K22" s="243" t="s">
        <v>459</v>
      </c>
      <c r="L22" s="269"/>
      <c r="M22" s="270" t="s">
        <v>154</v>
      </c>
      <c r="N22" s="259" t="s">
        <v>224</v>
      </c>
      <c r="O22" s="271" t="s">
        <v>225</v>
      </c>
      <c r="P22" s="244"/>
      <c r="Q22" s="253" t="s">
        <v>391</v>
      </c>
      <c r="R22" s="253" t="s">
        <v>460</v>
      </c>
      <c r="S22" s="240" t="s">
        <v>461</v>
      </c>
      <c r="T22" s="240" t="s">
        <v>1248</v>
      </c>
      <c r="U22" s="245" t="s">
        <v>1249</v>
      </c>
      <c r="V22" s="245" t="s">
        <v>1250</v>
      </c>
      <c r="Y22" s="87"/>
      <c r="AA22" s="273">
        <f>IF(OR(J22="Fail",ISBLANK(J22)),INDEX('Issue Code Table'!C:C,MATCH(N:N,'Issue Code Table'!A:A,0)),IF(M22="Critical",6,IF(M22="Significant",5,IF(M22="Moderate",3,2))))</f>
        <v>5</v>
      </c>
      <c r="AB22" s="87"/>
    </row>
    <row r="23" spans="1:28" s="29" customFormat="1" ht="100.4" customHeight="1" x14ac:dyDescent="0.35">
      <c r="A23" s="268" t="s">
        <v>1251</v>
      </c>
      <c r="B23" s="240" t="s">
        <v>297</v>
      </c>
      <c r="C23" s="248" t="s">
        <v>298</v>
      </c>
      <c r="D23" s="250" t="s">
        <v>148</v>
      </c>
      <c r="E23" s="240" t="s">
        <v>466</v>
      </c>
      <c r="F23" s="240" t="s">
        <v>1065</v>
      </c>
      <c r="G23" s="240" t="s">
        <v>1252</v>
      </c>
      <c r="H23" s="240" t="s">
        <v>469</v>
      </c>
      <c r="I23" s="247"/>
      <c r="J23" s="242"/>
      <c r="K23" s="243" t="s">
        <v>470</v>
      </c>
      <c r="L23" s="269"/>
      <c r="M23" s="270" t="s">
        <v>154</v>
      </c>
      <c r="N23" s="259" t="s">
        <v>224</v>
      </c>
      <c r="O23" s="271" t="s">
        <v>225</v>
      </c>
      <c r="P23" s="244"/>
      <c r="Q23" s="253" t="s">
        <v>391</v>
      </c>
      <c r="R23" s="253" t="s">
        <v>471</v>
      </c>
      <c r="S23" s="240" t="s">
        <v>1253</v>
      </c>
      <c r="T23" s="240" t="s">
        <v>1254</v>
      </c>
      <c r="U23" s="245" t="s">
        <v>1255</v>
      </c>
      <c r="V23" s="245" t="s">
        <v>1256</v>
      </c>
      <c r="Y23" s="87"/>
      <c r="AA23" s="273">
        <f>IF(OR(J23="Fail",ISBLANK(J23)),INDEX('Issue Code Table'!C:C,MATCH(N:N,'Issue Code Table'!A:A,0)),IF(M23="Critical",6,IF(M23="Significant",5,IF(M23="Moderate",3,2))))</f>
        <v>5</v>
      </c>
      <c r="AB23" s="87"/>
    </row>
    <row r="24" spans="1:28" s="29" customFormat="1" ht="111.65" customHeight="1" x14ac:dyDescent="0.35">
      <c r="A24" s="268" t="s">
        <v>1257</v>
      </c>
      <c r="B24" s="240" t="s">
        <v>477</v>
      </c>
      <c r="C24" s="248" t="s">
        <v>478</v>
      </c>
      <c r="D24" s="250" t="s">
        <v>148</v>
      </c>
      <c r="E24" s="240" t="s">
        <v>479</v>
      </c>
      <c r="F24" s="240" t="s">
        <v>480</v>
      </c>
      <c r="G24" s="240" t="s">
        <v>1258</v>
      </c>
      <c r="H24" s="240" t="s">
        <v>482</v>
      </c>
      <c r="I24" s="247"/>
      <c r="J24" s="242"/>
      <c r="K24" s="243" t="s">
        <v>483</v>
      </c>
      <c r="L24" s="269"/>
      <c r="M24" s="270" t="s">
        <v>154</v>
      </c>
      <c r="N24" s="259" t="s">
        <v>224</v>
      </c>
      <c r="O24" s="271" t="s">
        <v>225</v>
      </c>
      <c r="P24" s="244"/>
      <c r="Q24" s="253" t="s">
        <v>391</v>
      </c>
      <c r="R24" s="253" t="s">
        <v>484</v>
      </c>
      <c r="S24" s="240" t="s">
        <v>485</v>
      </c>
      <c r="T24" s="240" t="s">
        <v>1259</v>
      </c>
      <c r="U24" s="245" t="s">
        <v>1260</v>
      </c>
      <c r="V24" s="245" t="s">
        <v>1261</v>
      </c>
      <c r="Y24" s="87"/>
      <c r="AA24" s="273">
        <f>IF(OR(J24="Fail",ISBLANK(J24)),INDEX('Issue Code Table'!C:C,MATCH(N:N,'Issue Code Table'!A:A,0)),IF(M24="Critical",6,IF(M24="Significant",5,IF(M24="Moderate",3,2))))</f>
        <v>5</v>
      </c>
      <c r="AB24" s="87"/>
    </row>
    <row r="25" spans="1:28" s="29" customFormat="1" ht="111.65" customHeight="1" x14ac:dyDescent="0.35">
      <c r="A25" s="268" t="s">
        <v>1262</v>
      </c>
      <c r="B25" s="240" t="s">
        <v>297</v>
      </c>
      <c r="C25" s="248" t="s">
        <v>298</v>
      </c>
      <c r="D25" s="250" t="s">
        <v>148</v>
      </c>
      <c r="E25" s="240" t="s">
        <v>1263</v>
      </c>
      <c r="F25" s="240" t="s">
        <v>491</v>
      </c>
      <c r="G25" s="240" t="s">
        <v>1264</v>
      </c>
      <c r="H25" s="240" t="s">
        <v>1265</v>
      </c>
      <c r="I25" s="241"/>
      <c r="J25" s="242"/>
      <c r="K25" s="243" t="s">
        <v>1266</v>
      </c>
      <c r="L25" s="269"/>
      <c r="M25" s="270" t="s">
        <v>154</v>
      </c>
      <c r="N25" s="259" t="s">
        <v>250</v>
      </c>
      <c r="O25" s="271" t="s">
        <v>251</v>
      </c>
      <c r="P25" s="244"/>
      <c r="Q25" s="253" t="s">
        <v>391</v>
      </c>
      <c r="R25" s="253" t="s">
        <v>1267</v>
      </c>
      <c r="S25" s="253" t="s">
        <v>496</v>
      </c>
      <c r="T25" s="253" t="s">
        <v>1268</v>
      </c>
      <c r="U25" s="245" t="s">
        <v>1269</v>
      </c>
      <c r="V25" s="246" t="s">
        <v>1270</v>
      </c>
      <c r="Y25" s="87"/>
      <c r="AA25" s="273">
        <f>IF(OR(J25="Fail",ISBLANK(J25)),INDEX('Issue Code Table'!C:C,MATCH(N:N,'Issue Code Table'!A:A,0)),IF(M25="Critical",6,IF(M25="Significant",5,IF(M25="Moderate",3,2))))</f>
        <v>5</v>
      </c>
      <c r="AB25" s="87"/>
    </row>
    <row r="26" spans="1:28" s="29" customFormat="1" ht="111.65" customHeight="1" x14ac:dyDescent="0.35">
      <c r="A26" s="268" t="s">
        <v>1271</v>
      </c>
      <c r="B26" s="240" t="s">
        <v>297</v>
      </c>
      <c r="C26" s="248" t="s">
        <v>298</v>
      </c>
      <c r="D26" s="250" t="s">
        <v>148</v>
      </c>
      <c r="E26" s="240" t="s">
        <v>1272</v>
      </c>
      <c r="F26" s="240" t="s">
        <v>1273</v>
      </c>
      <c r="G26" s="240" t="s">
        <v>1274</v>
      </c>
      <c r="H26" s="240" t="s">
        <v>1275</v>
      </c>
      <c r="I26" s="241"/>
      <c r="J26" s="242"/>
      <c r="K26" s="243" t="s">
        <v>1276</v>
      </c>
      <c r="L26" s="269"/>
      <c r="M26" s="270" t="s">
        <v>154</v>
      </c>
      <c r="N26" s="259" t="s">
        <v>250</v>
      </c>
      <c r="O26" s="271" t="s">
        <v>251</v>
      </c>
      <c r="P26" s="244"/>
      <c r="Q26" s="253" t="s">
        <v>391</v>
      </c>
      <c r="R26" s="253" t="s">
        <v>1277</v>
      </c>
      <c r="S26" s="253" t="s">
        <v>1278</v>
      </c>
      <c r="T26" s="253" t="s">
        <v>1279</v>
      </c>
      <c r="U26" s="245" t="s">
        <v>1280</v>
      </c>
      <c r="V26" s="246" t="s">
        <v>1281</v>
      </c>
      <c r="Y26" s="87"/>
      <c r="AA26" s="273">
        <f>IF(OR(J26="Fail",ISBLANK(J26)),INDEX('Issue Code Table'!C:C,MATCH(N:N,'Issue Code Table'!A:A,0)),IF(M26="Critical",6,IF(M26="Significant",5,IF(M26="Moderate",3,2))))</f>
        <v>5</v>
      </c>
      <c r="AB26" s="87"/>
    </row>
    <row r="27" spans="1:28" s="29" customFormat="1" ht="111.65" customHeight="1" x14ac:dyDescent="0.35">
      <c r="A27" s="268" t="s">
        <v>1282</v>
      </c>
      <c r="B27" s="240" t="s">
        <v>513</v>
      </c>
      <c r="C27" s="248" t="s">
        <v>514</v>
      </c>
      <c r="D27" s="250" t="s">
        <v>148</v>
      </c>
      <c r="E27" s="240" t="s">
        <v>515</v>
      </c>
      <c r="F27" s="240" t="s">
        <v>1283</v>
      </c>
      <c r="G27" s="240" t="s">
        <v>1284</v>
      </c>
      <c r="H27" s="240" t="s">
        <v>518</v>
      </c>
      <c r="I27" s="247"/>
      <c r="J27" s="242"/>
      <c r="K27" s="243" t="s">
        <v>519</v>
      </c>
      <c r="L27" s="269"/>
      <c r="M27" s="270" t="s">
        <v>154</v>
      </c>
      <c r="N27" s="259" t="s">
        <v>520</v>
      </c>
      <c r="O27" s="271" t="s">
        <v>521</v>
      </c>
      <c r="P27" s="244"/>
      <c r="Q27" s="253" t="s">
        <v>522</v>
      </c>
      <c r="R27" s="253" t="s">
        <v>523</v>
      </c>
      <c r="S27" s="240" t="s">
        <v>524</v>
      </c>
      <c r="T27" s="240" t="s">
        <v>525</v>
      </c>
      <c r="U27" s="245" t="s">
        <v>1285</v>
      </c>
      <c r="V27" s="245" t="s">
        <v>1286</v>
      </c>
      <c r="Y27" s="87"/>
      <c r="AA27" s="273">
        <f>IF(OR(J27="Fail",ISBLANK(J27)),INDEX('Issue Code Table'!C:C,MATCH(N:N,'Issue Code Table'!A:A,0)),IF(M27="Critical",6,IF(M27="Significant",5,IF(M27="Moderate",3,2))))</f>
        <v>6</v>
      </c>
      <c r="AB27" s="87"/>
    </row>
    <row r="28" spans="1:28" s="29" customFormat="1" ht="111.65" customHeight="1" x14ac:dyDescent="0.35">
      <c r="A28" s="268" t="s">
        <v>1287</v>
      </c>
      <c r="B28" s="240" t="s">
        <v>297</v>
      </c>
      <c r="C28" s="248" t="s">
        <v>298</v>
      </c>
      <c r="D28" s="250" t="s">
        <v>132</v>
      </c>
      <c r="E28" s="240" t="s">
        <v>529</v>
      </c>
      <c r="F28" s="240" t="s">
        <v>530</v>
      </c>
      <c r="G28" s="240" t="s">
        <v>1288</v>
      </c>
      <c r="H28" s="240" t="s">
        <v>532</v>
      </c>
      <c r="I28" s="247"/>
      <c r="J28" s="242"/>
      <c r="K28" s="243" t="s">
        <v>533</v>
      </c>
      <c r="L28" s="269"/>
      <c r="M28" s="270" t="s">
        <v>154</v>
      </c>
      <c r="N28" s="259" t="s">
        <v>520</v>
      </c>
      <c r="O28" s="271" t="s">
        <v>521</v>
      </c>
      <c r="P28" s="244"/>
      <c r="Q28" s="253" t="s">
        <v>522</v>
      </c>
      <c r="R28" s="253" t="s">
        <v>534</v>
      </c>
      <c r="S28" s="240" t="s">
        <v>535</v>
      </c>
      <c r="T28" s="240" t="s">
        <v>1289</v>
      </c>
      <c r="U28" s="245" t="s">
        <v>1290</v>
      </c>
      <c r="V28" s="245" t="s">
        <v>1291</v>
      </c>
      <c r="Y28" s="87"/>
      <c r="AA28" s="273">
        <f>IF(OR(J28="Fail",ISBLANK(J28)),INDEX('Issue Code Table'!C:C,MATCH(N:N,'Issue Code Table'!A:A,0)),IF(M28="Critical",6,IF(M28="Significant",5,IF(M28="Moderate",3,2))))</f>
        <v>6</v>
      </c>
      <c r="AB28" s="87"/>
    </row>
    <row r="29" spans="1:28" s="29" customFormat="1" ht="111.65" customHeight="1" x14ac:dyDescent="0.35">
      <c r="A29" s="268" t="s">
        <v>1292</v>
      </c>
      <c r="B29" s="240" t="s">
        <v>297</v>
      </c>
      <c r="C29" s="248" t="s">
        <v>298</v>
      </c>
      <c r="D29" s="250" t="s">
        <v>132</v>
      </c>
      <c r="E29" s="240" t="s">
        <v>540</v>
      </c>
      <c r="F29" s="240" t="s">
        <v>541</v>
      </c>
      <c r="G29" s="240" t="s">
        <v>1293</v>
      </c>
      <c r="H29" s="240" t="s">
        <v>543</v>
      </c>
      <c r="I29" s="247"/>
      <c r="J29" s="242"/>
      <c r="K29" s="243" t="s">
        <v>544</v>
      </c>
      <c r="L29" s="269"/>
      <c r="M29" s="270" t="s">
        <v>154</v>
      </c>
      <c r="N29" s="259" t="s">
        <v>520</v>
      </c>
      <c r="O29" s="271" t="s">
        <v>521</v>
      </c>
      <c r="P29" s="244"/>
      <c r="Q29" s="253" t="s">
        <v>522</v>
      </c>
      <c r="R29" s="253" t="s">
        <v>545</v>
      </c>
      <c r="S29" s="240" t="s">
        <v>546</v>
      </c>
      <c r="T29" s="240" t="s">
        <v>547</v>
      </c>
      <c r="U29" s="245" t="s">
        <v>1294</v>
      </c>
      <c r="V29" s="245" t="s">
        <v>1295</v>
      </c>
      <c r="Y29" s="87"/>
      <c r="AA29" s="273">
        <f>IF(OR(J29="Fail",ISBLANK(J29)),INDEX('Issue Code Table'!C:C,MATCH(N:N,'Issue Code Table'!A:A,0)),IF(M29="Critical",6,IF(M29="Significant",5,IF(M29="Moderate",3,2))))</f>
        <v>6</v>
      </c>
      <c r="AB29" s="87"/>
    </row>
    <row r="30" spans="1:28" s="29" customFormat="1" ht="111.65" customHeight="1" x14ac:dyDescent="0.35">
      <c r="A30" s="268" t="s">
        <v>1296</v>
      </c>
      <c r="B30" s="240" t="s">
        <v>297</v>
      </c>
      <c r="C30" s="248" t="s">
        <v>298</v>
      </c>
      <c r="D30" s="250" t="s">
        <v>148</v>
      </c>
      <c r="E30" s="240" t="s">
        <v>551</v>
      </c>
      <c r="F30" s="240" t="s">
        <v>1297</v>
      </c>
      <c r="G30" s="240" t="s">
        <v>1298</v>
      </c>
      <c r="H30" s="240" t="s">
        <v>554</v>
      </c>
      <c r="I30" s="247"/>
      <c r="J30" s="242"/>
      <c r="K30" s="243" t="s">
        <v>555</v>
      </c>
      <c r="L30" s="269"/>
      <c r="M30" s="270" t="s">
        <v>154</v>
      </c>
      <c r="N30" s="259" t="s">
        <v>250</v>
      </c>
      <c r="O30" s="271" t="s">
        <v>251</v>
      </c>
      <c r="P30" s="244"/>
      <c r="Q30" s="253" t="s">
        <v>556</v>
      </c>
      <c r="R30" s="253" t="s">
        <v>557</v>
      </c>
      <c r="S30" s="240" t="s">
        <v>558</v>
      </c>
      <c r="T30" s="240" t="s">
        <v>1299</v>
      </c>
      <c r="U30" s="245" t="s">
        <v>1300</v>
      </c>
      <c r="V30" s="245" t="s">
        <v>1301</v>
      </c>
      <c r="Y30" s="87"/>
      <c r="AA30" s="273">
        <f>IF(OR(J30="Fail",ISBLANK(J30)),INDEX('Issue Code Table'!C:C,MATCH(N:N,'Issue Code Table'!A:A,0)),IF(M30="Critical",6,IF(M30="Significant",5,IF(M30="Moderate",3,2))))</f>
        <v>5</v>
      </c>
      <c r="AB30" s="87"/>
    </row>
    <row r="31" spans="1:28" s="29" customFormat="1" ht="111.65" customHeight="1" x14ac:dyDescent="0.35">
      <c r="A31" s="268" t="s">
        <v>1302</v>
      </c>
      <c r="B31" s="240" t="s">
        <v>563</v>
      </c>
      <c r="C31" s="248" t="s">
        <v>564</v>
      </c>
      <c r="D31" s="250" t="s">
        <v>148</v>
      </c>
      <c r="E31" s="240" t="s">
        <v>565</v>
      </c>
      <c r="F31" s="240" t="s">
        <v>566</v>
      </c>
      <c r="G31" s="240" t="s">
        <v>1303</v>
      </c>
      <c r="H31" s="240" t="s">
        <v>568</v>
      </c>
      <c r="I31" s="247"/>
      <c r="J31" s="242"/>
      <c r="K31" s="243" t="s">
        <v>569</v>
      </c>
      <c r="L31" s="269"/>
      <c r="M31" s="270" t="s">
        <v>154</v>
      </c>
      <c r="N31" s="259" t="s">
        <v>570</v>
      </c>
      <c r="O31" s="271" t="s">
        <v>571</v>
      </c>
      <c r="P31" s="244"/>
      <c r="Q31" s="253" t="s">
        <v>556</v>
      </c>
      <c r="R31" s="253" t="s">
        <v>572</v>
      </c>
      <c r="S31" s="240" t="s">
        <v>573</v>
      </c>
      <c r="T31" s="240" t="s">
        <v>1304</v>
      </c>
      <c r="U31" s="245" t="s">
        <v>1305</v>
      </c>
      <c r="V31" s="245" t="s">
        <v>1306</v>
      </c>
      <c r="Y31" s="87"/>
      <c r="AA31" s="273">
        <f>IF(OR(J31="Fail",ISBLANK(J31)),INDEX('Issue Code Table'!C:C,MATCH(N:N,'Issue Code Table'!A:A,0)),IF(M31="Critical",6,IF(M31="Significant",5,IF(M31="Moderate",3,2))))</f>
        <v>5</v>
      </c>
      <c r="AB31" s="87"/>
    </row>
    <row r="32" spans="1:28" s="29" customFormat="1" ht="111.65" customHeight="1" x14ac:dyDescent="0.35">
      <c r="A32" s="268" t="s">
        <v>1307</v>
      </c>
      <c r="B32" s="240" t="s">
        <v>563</v>
      </c>
      <c r="C32" s="248" t="s">
        <v>564</v>
      </c>
      <c r="D32" s="250" t="s">
        <v>148</v>
      </c>
      <c r="E32" s="240" t="s">
        <v>578</v>
      </c>
      <c r="F32" s="240" t="s">
        <v>579</v>
      </c>
      <c r="G32" s="240" t="s">
        <v>1308</v>
      </c>
      <c r="H32" s="240" t="s">
        <v>581</v>
      </c>
      <c r="I32" s="247"/>
      <c r="J32" s="242"/>
      <c r="K32" s="243" t="s">
        <v>582</v>
      </c>
      <c r="L32" s="269"/>
      <c r="M32" s="270" t="s">
        <v>154</v>
      </c>
      <c r="N32" s="259" t="s">
        <v>570</v>
      </c>
      <c r="O32" s="271" t="s">
        <v>571</v>
      </c>
      <c r="P32" s="244"/>
      <c r="Q32" s="253" t="s">
        <v>556</v>
      </c>
      <c r="R32" s="253" t="s">
        <v>583</v>
      </c>
      <c r="S32" s="240" t="s">
        <v>584</v>
      </c>
      <c r="T32" s="240" t="s">
        <v>1309</v>
      </c>
      <c r="U32" s="245" t="s">
        <v>1310</v>
      </c>
      <c r="V32" s="245" t="s">
        <v>1311</v>
      </c>
      <c r="Y32" s="87"/>
      <c r="AA32" s="273">
        <f>IF(OR(J32="Fail",ISBLANK(J32)),INDEX('Issue Code Table'!C:C,MATCH(N:N,'Issue Code Table'!A:A,0)),IF(M32="Critical",6,IF(M32="Significant",5,IF(M32="Moderate",3,2))))</f>
        <v>5</v>
      </c>
      <c r="AB32" s="87"/>
    </row>
    <row r="33" spans="1:28" s="29" customFormat="1" ht="111.65" customHeight="1" x14ac:dyDescent="0.35">
      <c r="A33" s="268" t="s">
        <v>1312</v>
      </c>
      <c r="B33" s="240" t="s">
        <v>297</v>
      </c>
      <c r="C33" s="248" t="s">
        <v>298</v>
      </c>
      <c r="D33" s="250" t="s">
        <v>148</v>
      </c>
      <c r="E33" s="240" t="s">
        <v>501</v>
      </c>
      <c r="F33" s="240" t="s">
        <v>502</v>
      </c>
      <c r="G33" s="240" t="s">
        <v>1313</v>
      </c>
      <c r="H33" s="240" t="s">
        <v>504</v>
      </c>
      <c r="I33" s="247"/>
      <c r="J33" s="242"/>
      <c r="K33" s="243" t="s">
        <v>505</v>
      </c>
      <c r="L33" s="269"/>
      <c r="M33" s="270" t="s">
        <v>154</v>
      </c>
      <c r="N33" s="259" t="s">
        <v>250</v>
      </c>
      <c r="O33" s="271" t="s">
        <v>251</v>
      </c>
      <c r="P33" s="244"/>
      <c r="Q33" s="253" t="s">
        <v>506</v>
      </c>
      <c r="R33" s="253" t="s">
        <v>507</v>
      </c>
      <c r="S33" s="240" t="s">
        <v>508</v>
      </c>
      <c r="T33" s="240" t="s">
        <v>1314</v>
      </c>
      <c r="U33" s="236" t="s">
        <v>1315</v>
      </c>
      <c r="V33" s="236" t="s">
        <v>1316</v>
      </c>
      <c r="Y33" s="87"/>
      <c r="AA33" s="273">
        <f>IF(OR(J33="Fail",ISBLANK(J33)),INDEX('Issue Code Table'!C:C,MATCH(N:N,'Issue Code Table'!A:A,0)),IF(M33="Critical",6,IF(M33="Significant",5,IF(M33="Moderate",3,2))))</f>
        <v>5</v>
      </c>
      <c r="AB33" s="87"/>
    </row>
    <row r="34" spans="1:28" s="29" customFormat="1" ht="111.65" customHeight="1" x14ac:dyDescent="0.35">
      <c r="A34" s="268" t="s">
        <v>1317</v>
      </c>
      <c r="B34" s="240" t="s">
        <v>513</v>
      </c>
      <c r="C34" s="248" t="s">
        <v>514</v>
      </c>
      <c r="D34" s="250" t="s">
        <v>148</v>
      </c>
      <c r="E34" s="240" t="s">
        <v>589</v>
      </c>
      <c r="F34" s="240" t="s">
        <v>590</v>
      </c>
      <c r="G34" s="240" t="s">
        <v>1318</v>
      </c>
      <c r="H34" s="240" t="s">
        <v>592</v>
      </c>
      <c r="I34" s="247"/>
      <c r="J34" s="242"/>
      <c r="K34" s="243" t="s">
        <v>593</v>
      </c>
      <c r="L34" s="269"/>
      <c r="M34" s="270" t="s">
        <v>154</v>
      </c>
      <c r="N34" s="259" t="s">
        <v>520</v>
      </c>
      <c r="O34" s="271" t="s">
        <v>521</v>
      </c>
      <c r="P34" s="244"/>
      <c r="Q34" s="253" t="s">
        <v>594</v>
      </c>
      <c r="R34" s="253" t="s">
        <v>595</v>
      </c>
      <c r="S34" s="240" t="s">
        <v>596</v>
      </c>
      <c r="T34" s="240" t="s">
        <v>1319</v>
      </c>
      <c r="U34" s="245" t="s">
        <v>1320</v>
      </c>
      <c r="V34" s="245" t="s">
        <v>1321</v>
      </c>
      <c r="Y34" s="87"/>
      <c r="AA34" s="273">
        <f>IF(OR(J34="Fail",ISBLANK(J34)),INDEX('Issue Code Table'!C:C,MATCH(N:N,'Issue Code Table'!A:A,0)),IF(M34="Critical",6,IF(M34="Significant",5,IF(M34="Moderate",3,2))))</f>
        <v>6</v>
      </c>
      <c r="AB34" s="87"/>
    </row>
    <row r="35" spans="1:28" s="29" customFormat="1" ht="111.65" customHeight="1" x14ac:dyDescent="0.35">
      <c r="A35" s="268" t="s">
        <v>1322</v>
      </c>
      <c r="B35" s="240" t="s">
        <v>217</v>
      </c>
      <c r="C35" s="248" t="s">
        <v>218</v>
      </c>
      <c r="D35" s="250" t="s">
        <v>148</v>
      </c>
      <c r="E35" s="249" t="s">
        <v>219</v>
      </c>
      <c r="F35" s="240" t="s">
        <v>220</v>
      </c>
      <c r="G35" s="240" t="s">
        <v>1323</v>
      </c>
      <c r="H35" s="240" t="s">
        <v>222</v>
      </c>
      <c r="I35" s="247"/>
      <c r="J35" s="242"/>
      <c r="K35" s="243" t="s">
        <v>1077</v>
      </c>
      <c r="L35" s="269"/>
      <c r="M35" s="270" t="s">
        <v>154</v>
      </c>
      <c r="N35" s="259" t="s">
        <v>224</v>
      </c>
      <c r="O35" s="271" t="s">
        <v>225</v>
      </c>
      <c r="P35" s="244"/>
      <c r="Q35" s="253" t="s">
        <v>226</v>
      </c>
      <c r="R35" s="253" t="s">
        <v>227</v>
      </c>
      <c r="S35" s="240" t="s">
        <v>228</v>
      </c>
      <c r="T35" s="240" t="s">
        <v>1324</v>
      </c>
      <c r="U35" s="245" t="s">
        <v>1325</v>
      </c>
      <c r="V35" s="245" t="s">
        <v>1326</v>
      </c>
      <c r="Y35" s="87"/>
      <c r="AA35" s="273">
        <f>IF(OR(J35="Fail",ISBLANK(J35)),INDEX('Issue Code Table'!C:C,MATCH(N:N,'Issue Code Table'!A:A,0)),IF(M35="Critical",6,IF(M35="Significant",5,IF(M35="Moderate",3,2))))</f>
        <v>5</v>
      </c>
      <c r="AB35" s="87"/>
    </row>
    <row r="36" spans="1:28" s="29" customFormat="1" ht="111.65" customHeight="1" x14ac:dyDescent="0.35">
      <c r="A36" s="268" t="s">
        <v>1327</v>
      </c>
      <c r="B36" s="240" t="s">
        <v>217</v>
      </c>
      <c r="C36" s="248" t="s">
        <v>218</v>
      </c>
      <c r="D36" s="250" t="s">
        <v>148</v>
      </c>
      <c r="E36" s="250" t="s">
        <v>233</v>
      </c>
      <c r="F36" s="240" t="s">
        <v>234</v>
      </c>
      <c r="G36" s="240" t="s">
        <v>1328</v>
      </c>
      <c r="H36" s="240" t="s">
        <v>236</v>
      </c>
      <c r="I36" s="247"/>
      <c r="J36" s="242"/>
      <c r="K36" s="243" t="s">
        <v>1079</v>
      </c>
      <c r="L36" s="269"/>
      <c r="M36" s="270" t="s">
        <v>154</v>
      </c>
      <c r="N36" s="259" t="s">
        <v>224</v>
      </c>
      <c r="O36" s="271" t="s">
        <v>225</v>
      </c>
      <c r="P36" s="244"/>
      <c r="Q36" s="253" t="s">
        <v>226</v>
      </c>
      <c r="R36" s="253" t="s">
        <v>238</v>
      </c>
      <c r="S36" s="240" t="s">
        <v>239</v>
      </c>
      <c r="T36" s="240" t="s">
        <v>240</v>
      </c>
      <c r="U36" s="245" t="s">
        <v>1329</v>
      </c>
      <c r="V36" s="245" t="s">
        <v>1326</v>
      </c>
      <c r="Y36" s="87"/>
      <c r="AA36" s="273">
        <f>IF(OR(J36="Fail",ISBLANK(J36)),INDEX('Issue Code Table'!C:C,MATCH(N:N,'Issue Code Table'!A:A,0)),IF(M36="Critical",6,IF(M36="Significant",5,IF(M36="Moderate",3,2))))</f>
        <v>5</v>
      </c>
      <c r="AB36" s="87"/>
    </row>
    <row r="37" spans="1:28" s="29" customFormat="1" ht="111.65" customHeight="1" x14ac:dyDescent="0.35">
      <c r="A37" s="268" t="s">
        <v>1330</v>
      </c>
      <c r="B37" s="240" t="s">
        <v>243</v>
      </c>
      <c r="C37" s="248" t="s">
        <v>244</v>
      </c>
      <c r="D37" s="250" t="s">
        <v>148</v>
      </c>
      <c r="E37" s="240" t="s">
        <v>245</v>
      </c>
      <c r="F37" s="240" t="s">
        <v>246</v>
      </c>
      <c r="G37" s="240" t="s">
        <v>1331</v>
      </c>
      <c r="H37" s="240" t="s">
        <v>248</v>
      </c>
      <c r="I37" s="247"/>
      <c r="J37" s="242"/>
      <c r="K37" s="243" t="s">
        <v>249</v>
      </c>
      <c r="L37" s="269"/>
      <c r="M37" s="270" t="s">
        <v>154</v>
      </c>
      <c r="N37" s="259" t="s">
        <v>250</v>
      </c>
      <c r="O37" s="271" t="s">
        <v>251</v>
      </c>
      <c r="P37" s="244"/>
      <c r="Q37" s="253" t="s">
        <v>226</v>
      </c>
      <c r="R37" s="253" t="s">
        <v>252</v>
      </c>
      <c r="S37" s="240" t="s">
        <v>253</v>
      </c>
      <c r="T37" s="240" t="s">
        <v>1332</v>
      </c>
      <c r="U37" s="245" t="s">
        <v>1333</v>
      </c>
      <c r="V37" s="245" t="s">
        <v>1334</v>
      </c>
      <c r="Y37" s="87"/>
      <c r="AA37" s="273">
        <f>IF(OR(J37="Fail",ISBLANK(J37)),INDEX('Issue Code Table'!C:C,MATCH(N:N,'Issue Code Table'!A:A,0)),IF(M37="Critical",6,IF(M37="Significant",5,IF(M37="Moderate",3,2))))</f>
        <v>5</v>
      </c>
      <c r="AB37" s="87"/>
    </row>
    <row r="38" spans="1:28" s="29" customFormat="1" ht="111.65" customHeight="1" x14ac:dyDescent="0.35">
      <c r="A38" s="268" t="s">
        <v>1335</v>
      </c>
      <c r="B38" s="240" t="s">
        <v>258</v>
      </c>
      <c r="C38" s="248" t="s">
        <v>259</v>
      </c>
      <c r="D38" s="250" t="s">
        <v>148</v>
      </c>
      <c r="E38" s="240" t="s">
        <v>260</v>
      </c>
      <c r="F38" s="240" t="s">
        <v>261</v>
      </c>
      <c r="G38" s="240" t="s">
        <v>1336</v>
      </c>
      <c r="H38" s="240" t="s">
        <v>263</v>
      </c>
      <c r="I38" s="247"/>
      <c r="J38" s="242"/>
      <c r="K38" s="243" t="s">
        <v>264</v>
      </c>
      <c r="L38" s="269"/>
      <c r="M38" s="270" t="s">
        <v>154</v>
      </c>
      <c r="N38" s="259" t="s">
        <v>169</v>
      </c>
      <c r="O38" s="271" t="s">
        <v>170</v>
      </c>
      <c r="P38" s="244"/>
      <c r="Q38" s="253" t="s">
        <v>226</v>
      </c>
      <c r="R38" s="253" t="s">
        <v>265</v>
      </c>
      <c r="S38" s="240" t="s">
        <v>266</v>
      </c>
      <c r="T38" s="240" t="s">
        <v>267</v>
      </c>
      <c r="U38" s="245" t="s">
        <v>1337</v>
      </c>
      <c r="V38" s="245" t="s">
        <v>269</v>
      </c>
      <c r="Y38" s="87"/>
      <c r="AA38" s="273">
        <f>IF(OR(J38="Fail",ISBLANK(J38)),INDEX('Issue Code Table'!C:C,MATCH(N:N,'Issue Code Table'!A:A,0)),IF(M38="Critical",6,IF(M38="Significant",5,IF(M38="Moderate",3,2))))</f>
        <v>5</v>
      </c>
      <c r="AB38" s="87"/>
    </row>
    <row r="39" spans="1:28" s="29" customFormat="1" ht="111.65" customHeight="1" x14ac:dyDescent="0.35">
      <c r="A39" s="268" t="s">
        <v>1338</v>
      </c>
      <c r="B39" s="240" t="s">
        <v>243</v>
      </c>
      <c r="C39" s="248" t="s">
        <v>244</v>
      </c>
      <c r="D39" s="250" t="s">
        <v>132</v>
      </c>
      <c r="E39" s="240" t="s">
        <v>271</v>
      </c>
      <c r="F39" s="240" t="s">
        <v>272</v>
      </c>
      <c r="G39" s="240" t="s">
        <v>273</v>
      </c>
      <c r="H39" s="240" t="s">
        <v>274</v>
      </c>
      <c r="I39" s="241"/>
      <c r="J39" s="242"/>
      <c r="K39" s="243" t="s">
        <v>275</v>
      </c>
      <c r="L39" s="269"/>
      <c r="M39" s="270" t="s">
        <v>154</v>
      </c>
      <c r="N39" s="259" t="s">
        <v>276</v>
      </c>
      <c r="O39" s="271" t="s">
        <v>277</v>
      </c>
      <c r="P39" s="244"/>
      <c r="Q39" s="253" t="s">
        <v>226</v>
      </c>
      <c r="R39" s="253" t="s">
        <v>278</v>
      </c>
      <c r="S39" s="253" t="s">
        <v>279</v>
      </c>
      <c r="T39" s="253" t="s">
        <v>1339</v>
      </c>
      <c r="U39" s="245" t="s">
        <v>1340</v>
      </c>
      <c r="V39" s="245" t="s">
        <v>1341</v>
      </c>
      <c r="Y39" s="87"/>
      <c r="AA39" s="273">
        <f>IF(OR(J39="Fail",ISBLANK(J39)),INDEX('Issue Code Table'!C:C,MATCH(N:N,'Issue Code Table'!A:A,0)),IF(M39="Critical",6,IF(M39="Significant",5,IF(M39="Moderate",3,2))))</f>
        <v>6</v>
      </c>
      <c r="AB39" s="87"/>
    </row>
    <row r="40" spans="1:28" s="29" customFormat="1" ht="111.65" customHeight="1" x14ac:dyDescent="0.35">
      <c r="A40" s="268" t="s">
        <v>1342</v>
      </c>
      <c r="B40" s="240" t="s">
        <v>284</v>
      </c>
      <c r="C40" s="248" t="s">
        <v>285</v>
      </c>
      <c r="D40" s="250" t="s">
        <v>132</v>
      </c>
      <c r="E40" s="240" t="s">
        <v>1343</v>
      </c>
      <c r="F40" s="240" t="s">
        <v>287</v>
      </c>
      <c r="G40" s="240" t="s">
        <v>1344</v>
      </c>
      <c r="H40" s="240" t="s">
        <v>289</v>
      </c>
      <c r="I40" s="247"/>
      <c r="J40" s="242"/>
      <c r="K40" s="243" t="s">
        <v>290</v>
      </c>
      <c r="L40" s="269"/>
      <c r="M40" s="270" t="s">
        <v>154</v>
      </c>
      <c r="N40" s="252" t="s">
        <v>250</v>
      </c>
      <c r="O40" s="271" t="s">
        <v>251</v>
      </c>
      <c r="P40" s="244"/>
      <c r="Q40" s="253" t="s">
        <v>226</v>
      </c>
      <c r="R40" s="253" t="s">
        <v>291</v>
      </c>
      <c r="S40" s="240" t="s">
        <v>292</v>
      </c>
      <c r="T40" s="240" t="s">
        <v>1345</v>
      </c>
      <c r="U40" s="245" t="s">
        <v>1346</v>
      </c>
      <c r="V40" s="245" t="s">
        <v>1347</v>
      </c>
      <c r="Y40" s="87"/>
      <c r="AA40" s="273">
        <f>IF(OR(J40="Fail",ISBLANK(J40)),INDEX('Issue Code Table'!C:C,MATCH(N:N,'Issue Code Table'!A:A,0)),IF(M40="Critical",6,IF(M40="Significant",5,IF(M40="Moderate",3,2))))</f>
        <v>5</v>
      </c>
      <c r="AB40" s="87"/>
    </row>
    <row r="41" spans="1:28" s="29" customFormat="1" ht="111.65" customHeight="1" x14ac:dyDescent="0.35">
      <c r="A41" s="268" t="s">
        <v>1348</v>
      </c>
      <c r="B41" s="240" t="s">
        <v>297</v>
      </c>
      <c r="C41" s="248" t="s">
        <v>298</v>
      </c>
      <c r="D41" s="250" t="s">
        <v>132</v>
      </c>
      <c r="E41" s="240" t="s">
        <v>1349</v>
      </c>
      <c r="F41" s="240" t="s">
        <v>300</v>
      </c>
      <c r="G41" s="240" t="s">
        <v>1350</v>
      </c>
      <c r="H41" s="240" t="s">
        <v>302</v>
      </c>
      <c r="I41" s="241"/>
      <c r="J41" s="242"/>
      <c r="K41" s="243" t="s">
        <v>303</v>
      </c>
      <c r="L41" s="269"/>
      <c r="M41" s="270" t="s">
        <v>154</v>
      </c>
      <c r="N41" s="259" t="s">
        <v>250</v>
      </c>
      <c r="O41" s="271" t="s">
        <v>251</v>
      </c>
      <c r="P41" s="244"/>
      <c r="Q41" s="253" t="s">
        <v>226</v>
      </c>
      <c r="R41" s="253" t="s">
        <v>304</v>
      </c>
      <c r="S41" s="241" t="s">
        <v>305</v>
      </c>
      <c r="T41" s="253" t="s">
        <v>1351</v>
      </c>
      <c r="U41" s="246" t="s">
        <v>1352</v>
      </c>
      <c r="V41" s="246" t="s">
        <v>1353</v>
      </c>
      <c r="Y41" s="87"/>
      <c r="AA41" s="273">
        <f>IF(OR(J41="Fail",ISBLANK(J41)),INDEX('Issue Code Table'!C:C,MATCH(N:N,'Issue Code Table'!A:A,0)),IF(M41="Critical",6,IF(M41="Significant",5,IF(M41="Moderate",3,2))))</f>
        <v>5</v>
      </c>
      <c r="AB41" s="87"/>
    </row>
    <row r="42" spans="1:28" s="29" customFormat="1" ht="111.65" customHeight="1" x14ac:dyDescent="0.35">
      <c r="A42" s="268" t="s">
        <v>1354</v>
      </c>
      <c r="B42" s="240" t="s">
        <v>243</v>
      </c>
      <c r="C42" s="248" t="s">
        <v>244</v>
      </c>
      <c r="D42" s="250" t="s">
        <v>132</v>
      </c>
      <c r="E42" s="240" t="s">
        <v>1355</v>
      </c>
      <c r="F42" s="240" t="s">
        <v>1356</v>
      </c>
      <c r="G42" s="240" t="s">
        <v>1357</v>
      </c>
      <c r="H42" s="240" t="s">
        <v>1358</v>
      </c>
      <c r="I42" s="241"/>
      <c r="J42" s="242"/>
      <c r="K42" s="243" t="s">
        <v>1359</v>
      </c>
      <c r="L42" s="269"/>
      <c r="M42" s="270" t="s">
        <v>154</v>
      </c>
      <c r="N42" s="259" t="s">
        <v>250</v>
      </c>
      <c r="O42" s="271" t="s">
        <v>251</v>
      </c>
      <c r="P42" s="244"/>
      <c r="Q42" s="253" t="s">
        <v>226</v>
      </c>
      <c r="R42" s="253" t="s">
        <v>1360</v>
      </c>
      <c r="S42" s="241" t="s">
        <v>1361</v>
      </c>
      <c r="T42" s="253" t="s">
        <v>1362</v>
      </c>
      <c r="U42" s="246" t="s">
        <v>1363</v>
      </c>
      <c r="V42" s="246" t="s">
        <v>1364</v>
      </c>
      <c r="Y42" s="87"/>
      <c r="AA42" s="273">
        <f>IF(OR(J42="Fail",ISBLANK(J42)),INDEX('Issue Code Table'!C:C,MATCH(N:N,'Issue Code Table'!A:A,0)),IF(M42="Critical",6,IF(M42="Significant",5,IF(M42="Moderate",3,2))))</f>
        <v>5</v>
      </c>
      <c r="AB42" s="87"/>
    </row>
    <row r="43" spans="1:28" s="29" customFormat="1" ht="111.65" customHeight="1" x14ac:dyDescent="0.35">
      <c r="A43" s="268" t="s">
        <v>1365</v>
      </c>
      <c r="B43" s="240" t="s">
        <v>243</v>
      </c>
      <c r="C43" s="248" t="s">
        <v>244</v>
      </c>
      <c r="D43" s="250" t="s">
        <v>132</v>
      </c>
      <c r="E43" s="240" t="s">
        <v>1366</v>
      </c>
      <c r="F43" s="240" t="s">
        <v>1367</v>
      </c>
      <c r="G43" s="240" t="s">
        <v>1368</v>
      </c>
      <c r="H43" s="240" t="s">
        <v>1369</v>
      </c>
      <c r="I43" s="241"/>
      <c r="J43" s="242"/>
      <c r="K43" s="243" t="s">
        <v>1370</v>
      </c>
      <c r="L43" s="269"/>
      <c r="M43" s="270" t="s">
        <v>154</v>
      </c>
      <c r="N43" s="259" t="s">
        <v>250</v>
      </c>
      <c r="O43" s="271" t="s">
        <v>251</v>
      </c>
      <c r="P43" s="244"/>
      <c r="Q43" s="253" t="s">
        <v>226</v>
      </c>
      <c r="R43" s="253" t="s">
        <v>1371</v>
      </c>
      <c r="S43" s="241" t="s">
        <v>1372</v>
      </c>
      <c r="T43" s="253" t="s">
        <v>1373</v>
      </c>
      <c r="U43" s="246" t="s">
        <v>1374</v>
      </c>
      <c r="V43" s="246" t="s">
        <v>1375</v>
      </c>
      <c r="Y43" s="87"/>
      <c r="AA43" s="273">
        <f>IF(OR(J43="Fail",ISBLANK(J43)),INDEX('Issue Code Table'!C:C,MATCH(N:N,'Issue Code Table'!A:A,0)),IF(M43="Critical",6,IF(M43="Significant",5,IF(M43="Moderate",3,2))))</f>
        <v>5</v>
      </c>
      <c r="AB43" s="87"/>
    </row>
    <row r="44" spans="1:28" s="29" customFormat="1" ht="111.65" customHeight="1" x14ac:dyDescent="0.35">
      <c r="A44" s="268" t="s">
        <v>1376</v>
      </c>
      <c r="B44" s="240" t="s">
        <v>601</v>
      </c>
      <c r="C44" s="248" t="s">
        <v>602</v>
      </c>
      <c r="D44" s="250" t="s">
        <v>132</v>
      </c>
      <c r="E44" s="240" t="s">
        <v>1377</v>
      </c>
      <c r="F44" s="240" t="s">
        <v>1378</v>
      </c>
      <c r="G44" s="240" t="s">
        <v>1379</v>
      </c>
      <c r="H44" s="240" t="s">
        <v>1380</v>
      </c>
      <c r="I44" s="241"/>
      <c r="J44" s="242"/>
      <c r="K44" s="243" t="s">
        <v>1381</v>
      </c>
      <c r="L44" s="269"/>
      <c r="M44" s="270" t="s">
        <v>154</v>
      </c>
      <c r="N44" s="259" t="s">
        <v>1382</v>
      </c>
      <c r="O44" s="271" t="s">
        <v>1383</v>
      </c>
      <c r="P44" s="244"/>
      <c r="Q44" s="253" t="s">
        <v>226</v>
      </c>
      <c r="R44" s="253" t="s">
        <v>1384</v>
      </c>
      <c r="S44" s="241" t="s">
        <v>1385</v>
      </c>
      <c r="T44" s="253" t="s">
        <v>1386</v>
      </c>
      <c r="U44" s="246" t="s">
        <v>1387</v>
      </c>
      <c r="V44" s="246" t="s">
        <v>1388</v>
      </c>
      <c r="Y44" s="87"/>
      <c r="AA44" s="273">
        <f>IF(OR(J44="Fail",ISBLANK(J44)),INDEX('Issue Code Table'!C:C,MATCH(N:N,'Issue Code Table'!A:A,0)),IF(M44="Critical",6,IF(M44="Significant",5,IF(M44="Moderate",3,2))))</f>
        <v>5</v>
      </c>
      <c r="AB44" s="87"/>
    </row>
    <row r="45" spans="1:28" s="29" customFormat="1" ht="111.65" customHeight="1" x14ac:dyDescent="0.35">
      <c r="A45" s="268" t="s">
        <v>1389</v>
      </c>
      <c r="B45" s="240" t="s">
        <v>601</v>
      </c>
      <c r="C45" s="248" t="s">
        <v>602</v>
      </c>
      <c r="D45" s="250" t="s">
        <v>148</v>
      </c>
      <c r="E45" s="240" t="s">
        <v>603</v>
      </c>
      <c r="F45" s="240" t="s">
        <v>604</v>
      </c>
      <c r="G45" s="240" t="s">
        <v>1390</v>
      </c>
      <c r="H45" s="240" t="s">
        <v>606</v>
      </c>
      <c r="I45" s="247"/>
      <c r="J45" s="242"/>
      <c r="K45" s="243" t="s">
        <v>607</v>
      </c>
      <c r="L45" s="269"/>
      <c r="M45" s="270" t="s">
        <v>154</v>
      </c>
      <c r="N45" s="259" t="s">
        <v>608</v>
      </c>
      <c r="O45" s="271" t="s">
        <v>609</v>
      </c>
      <c r="P45" s="244"/>
      <c r="Q45" s="253" t="s">
        <v>610</v>
      </c>
      <c r="R45" s="253" t="s">
        <v>611</v>
      </c>
      <c r="S45" s="240" t="s">
        <v>612</v>
      </c>
      <c r="T45" s="240" t="s">
        <v>613</v>
      </c>
      <c r="U45" s="245" t="s">
        <v>1391</v>
      </c>
      <c r="V45" s="245" t="s">
        <v>1392</v>
      </c>
      <c r="Y45" s="87"/>
      <c r="AA45" s="273">
        <f>IF(OR(J45="Fail",ISBLANK(J45)),INDEX('Issue Code Table'!C:C,MATCH(N:N,'Issue Code Table'!A:A,0)),IF(M45="Critical",6,IF(M45="Significant",5,IF(M45="Moderate",3,2))))</f>
        <v>6</v>
      </c>
      <c r="AB45" s="87"/>
    </row>
    <row r="46" spans="1:28" s="29" customFormat="1" ht="111.65" customHeight="1" x14ac:dyDescent="0.35">
      <c r="A46" s="268" t="s">
        <v>1393</v>
      </c>
      <c r="B46" s="240" t="s">
        <v>617</v>
      </c>
      <c r="C46" s="248" t="s">
        <v>618</v>
      </c>
      <c r="D46" s="250" t="s">
        <v>148</v>
      </c>
      <c r="E46" s="240" t="s">
        <v>619</v>
      </c>
      <c r="F46" s="240" t="s">
        <v>620</v>
      </c>
      <c r="G46" s="240" t="s">
        <v>1394</v>
      </c>
      <c r="H46" s="240" t="s">
        <v>1395</v>
      </c>
      <c r="I46" s="247"/>
      <c r="J46" s="242"/>
      <c r="K46" s="243" t="s">
        <v>1396</v>
      </c>
      <c r="L46" s="269" t="s">
        <v>1397</v>
      </c>
      <c r="M46" s="270" t="s">
        <v>625</v>
      </c>
      <c r="N46" s="259" t="s">
        <v>626</v>
      </c>
      <c r="O46" s="271" t="s">
        <v>627</v>
      </c>
      <c r="P46" s="244"/>
      <c r="Q46" s="253" t="s">
        <v>610</v>
      </c>
      <c r="R46" s="253" t="s">
        <v>628</v>
      </c>
      <c r="S46" s="240" t="s">
        <v>629</v>
      </c>
      <c r="T46" s="253" t="s">
        <v>630</v>
      </c>
      <c r="U46" s="245" t="s">
        <v>1398</v>
      </c>
      <c r="V46" s="245"/>
      <c r="Y46" s="87"/>
      <c r="AA46" s="273">
        <f>IF(OR(J46="Fail",ISBLANK(J46)),INDEX('Issue Code Table'!C:C,MATCH(N:N,'Issue Code Table'!A:A,0)),IF(M46="Critical",6,IF(M46="Significant",5,IF(M46="Moderate",3,2))))</f>
        <v>2</v>
      </c>
      <c r="AB46" s="87"/>
    </row>
    <row r="47" spans="1:28" s="29" customFormat="1" ht="83.15" customHeight="1" x14ac:dyDescent="0.35">
      <c r="A47" s="268" t="s">
        <v>1399</v>
      </c>
      <c r="B47" s="240" t="s">
        <v>1088</v>
      </c>
      <c r="C47" s="248" t="s">
        <v>1089</v>
      </c>
      <c r="D47" s="250" t="s">
        <v>148</v>
      </c>
      <c r="E47" s="240" t="s">
        <v>633</v>
      </c>
      <c r="F47" s="240" t="s">
        <v>634</v>
      </c>
      <c r="G47" s="240" t="s">
        <v>1400</v>
      </c>
      <c r="H47" s="240" t="s">
        <v>1090</v>
      </c>
      <c r="I47" s="247"/>
      <c r="J47" s="242"/>
      <c r="K47" s="243" t="s">
        <v>1091</v>
      </c>
      <c r="L47" s="269"/>
      <c r="M47" s="270" t="s">
        <v>625</v>
      </c>
      <c r="N47" s="259" t="s">
        <v>626</v>
      </c>
      <c r="O47" s="271" t="s">
        <v>627</v>
      </c>
      <c r="P47" s="244"/>
      <c r="Q47" s="253" t="s">
        <v>610</v>
      </c>
      <c r="R47" s="253" t="s">
        <v>638</v>
      </c>
      <c r="S47" s="240" t="s">
        <v>639</v>
      </c>
      <c r="T47" s="240" t="s">
        <v>640</v>
      </c>
      <c r="U47" s="245" t="s">
        <v>1401</v>
      </c>
      <c r="V47" s="236"/>
      <c r="Y47" s="87"/>
      <c r="AA47" s="273">
        <f>IF(OR(J47="Fail",ISBLANK(J47)),INDEX('Issue Code Table'!C:C,MATCH(N:N,'Issue Code Table'!A:A,0)),IF(M47="Critical",6,IF(M47="Significant",5,IF(M47="Moderate",3,2))))</f>
        <v>2</v>
      </c>
      <c r="AB47" s="87"/>
    </row>
    <row r="48" spans="1:28" s="29" customFormat="1" ht="83.15" customHeight="1" x14ac:dyDescent="0.35">
      <c r="A48" s="268" t="s">
        <v>1402</v>
      </c>
      <c r="B48" s="240" t="s">
        <v>1093</v>
      </c>
      <c r="C48" s="248" t="s">
        <v>1094</v>
      </c>
      <c r="D48" s="250" t="s">
        <v>148</v>
      </c>
      <c r="E48" s="240" t="s">
        <v>643</v>
      </c>
      <c r="F48" s="240" t="s">
        <v>644</v>
      </c>
      <c r="G48" s="240" t="s">
        <v>1403</v>
      </c>
      <c r="H48" s="240" t="s">
        <v>646</v>
      </c>
      <c r="I48" s="247"/>
      <c r="J48" s="242"/>
      <c r="K48" s="243" t="s">
        <v>647</v>
      </c>
      <c r="L48" s="269"/>
      <c r="M48" s="270" t="s">
        <v>342</v>
      </c>
      <c r="N48" s="259" t="s">
        <v>648</v>
      </c>
      <c r="O48" s="271" t="s">
        <v>649</v>
      </c>
      <c r="P48" s="244"/>
      <c r="Q48" s="253" t="s">
        <v>610</v>
      </c>
      <c r="R48" s="253" t="s">
        <v>650</v>
      </c>
      <c r="S48" s="240" t="s">
        <v>651</v>
      </c>
      <c r="T48" s="240" t="s">
        <v>1404</v>
      </c>
      <c r="U48" s="245" t="s">
        <v>1405</v>
      </c>
      <c r="V48" s="236"/>
      <c r="Y48" s="87"/>
      <c r="AA48" s="273">
        <f>IF(OR(J48="Fail",ISBLANK(J48)),INDEX('Issue Code Table'!C:C,MATCH(N:N,'Issue Code Table'!A:A,0)),IF(M48="Critical",6,IF(M48="Significant",5,IF(M48="Moderate",3,2))))</f>
        <v>4</v>
      </c>
      <c r="AB48" s="87"/>
    </row>
    <row r="49" spans="1:28" s="29" customFormat="1" ht="83.15" customHeight="1" x14ac:dyDescent="0.35">
      <c r="A49" s="268" t="s">
        <v>1406</v>
      </c>
      <c r="B49" s="240" t="s">
        <v>601</v>
      </c>
      <c r="C49" s="248" t="s">
        <v>602</v>
      </c>
      <c r="D49" s="250" t="s">
        <v>148</v>
      </c>
      <c r="E49" s="240" t="s">
        <v>1407</v>
      </c>
      <c r="F49" s="240" t="s">
        <v>1408</v>
      </c>
      <c r="G49" s="240" t="s">
        <v>1409</v>
      </c>
      <c r="H49" s="240" t="s">
        <v>658</v>
      </c>
      <c r="I49" s="247"/>
      <c r="J49" s="242"/>
      <c r="K49" s="243" t="s">
        <v>659</v>
      </c>
      <c r="L49" s="269"/>
      <c r="M49" s="270" t="s">
        <v>154</v>
      </c>
      <c r="N49" s="259" t="s">
        <v>660</v>
      </c>
      <c r="O49" s="271" t="s">
        <v>661</v>
      </c>
      <c r="P49" s="244"/>
      <c r="Q49" s="253" t="s">
        <v>610</v>
      </c>
      <c r="R49" s="253" t="s">
        <v>662</v>
      </c>
      <c r="S49" s="240" t="s">
        <v>1410</v>
      </c>
      <c r="T49" s="240" t="s">
        <v>1411</v>
      </c>
      <c r="U49" s="245" t="s">
        <v>1412</v>
      </c>
      <c r="V49" s="245" t="s">
        <v>1413</v>
      </c>
      <c r="Y49" s="87"/>
      <c r="AA49" s="273">
        <f>IF(OR(J49="Fail",ISBLANK(J49)),INDEX('Issue Code Table'!C:C,MATCH(N:N,'Issue Code Table'!A:A,0)),IF(M49="Critical",6,IF(M49="Significant",5,IF(M49="Moderate",3,2))))</f>
        <v>5</v>
      </c>
      <c r="AB49" s="87"/>
    </row>
    <row r="50" spans="1:28" s="29" customFormat="1" ht="83.15" customHeight="1" x14ac:dyDescent="0.35">
      <c r="A50" s="268" t="s">
        <v>1414</v>
      </c>
      <c r="B50" s="240" t="s">
        <v>243</v>
      </c>
      <c r="C50" s="248" t="s">
        <v>244</v>
      </c>
      <c r="D50" s="250" t="s">
        <v>148</v>
      </c>
      <c r="E50" s="240" t="s">
        <v>668</v>
      </c>
      <c r="F50" s="240" t="s">
        <v>669</v>
      </c>
      <c r="G50" s="240" t="s">
        <v>1415</v>
      </c>
      <c r="H50" s="240" t="s">
        <v>671</v>
      </c>
      <c r="I50" s="247"/>
      <c r="J50" s="242"/>
      <c r="K50" s="243" t="s">
        <v>672</v>
      </c>
      <c r="L50" s="269"/>
      <c r="M50" s="270" t="s">
        <v>154</v>
      </c>
      <c r="N50" s="259" t="s">
        <v>327</v>
      </c>
      <c r="O50" s="271" t="s">
        <v>328</v>
      </c>
      <c r="P50" s="244"/>
      <c r="Q50" s="253" t="s">
        <v>673</v>
      </c>
      <c r="R50" s="253" t="s">
        <v>674</v>
      </c>
      <c r="S50" s="240" t="s">
        <v>675</v>
      </c>
      <c r="T50" s="240" t="s">
        <v>1416</v>
      </c>
      <c r="U50" s="245" t="s">
        <v>1417</v>
      </c>
      <c r="V50" s="245" t="s">
        <v>1418</v>
      </c>
      <c r="Y50" s="87"/>
      <c r="AA50" s="273">
        <f>IF(OR(J50="Fail",ISBLANK(J50)),INDEX('Issue Code Table'!C:C,MATCH(N:N,'Issue Code Table'!A:A,0)),IF(M50="Critical",6,IF(M50="Significant",5,IF(M50="Moderate",3,2))))</f>
        <v>5</v>
      </c>
      <c r="AB50" s="87"/>
    </row>
    <row r="51" spans="1:28" s="29" customFormat="1" ht="111.65" customHeight="1" x14ac:dyDescent="0.35">
      <c r="A51" s="268" t="s">
        <v>1419</v>
      </c>
      <c r="B51" s="275" t="s">
        <v>297</v>
      </c>
      <c r="C51" s="248" t="s">
        <v>298</v>
      </c>
      <c r="D51" s="250" t="s">
        <v>148</v>
      </c>
      <c r="E51" s="240" t="s">
        <v>680</v>
      </c>
      <c r="F51" s="240" t="s">
        <v>681</v>
      </c>
      <c r="G51" s="240" t="s">
        <v>1420</v>
      </c>
      <c r="H51" s="240" t="s">
        <v>683</v>
      </c>
      <c r="I51" s="247"/>
      <c r="J51" s="242"/>
      <c r="K51" s="243" t="s">
        <v>684</v>
      </c>
      <c r="L51" s="269"/>
      <c r="M51" s="270" t="s">
        <v>154</v>
      </c>
      <c r="N51" s="259" t="s">
        <v>224</v>
      </c>
      <c r="O51" s="271" t="s">
        <v>225</v>
      </c>
      <c r="P51" s="244"/>
      <c r="Q51" s="253" t="s">
        <v>673</v>
      </c>
      <c r="R51" s="253" t="s">
        <v>685</v>
      </c>
      <c r="S51" s="240" t="s">
        <v>686</v>
      </c>
      <c r="T51" s="240" t="s">
        <v>1421</v>
      </c>
      <c r="U51" s="245" t="s">
        <v>1422</v>
      </c>
      <c r="V51" s="245" t="s">
        <v>689</v>
      </c>
      <c r="Y51" s="87"/>
      <c r="AA51" s="273">
        <f>IF(OR(J51="Fail",ISBLANK(J51)),INDEX('Issue Code Table'!C:C,MATCH(N:N,'Issue Code Table'!A:A,0)),IF(M51="Critical",6,IF(M51="Significant",5,IF(M51="Moderate",3,2))))</f>
        <v>5</v>
      </c>
      <c r="AB51" s="87"/>
    </row>
    <row r="52" spans="1:28" s="29" customFormat="1" ht="111.65" customHeight="1" x14ac:dyDescent="0.35">
      <c r="A52" s="268" t="s">
        <v>1423</v>
      </c>
      <c r="B52" s="275" t="s">
        <v>297</v>
      </c>
      <c r="C52" s="248" t="s">
        <v>298</v>
      </c>
      <c r="D52" s="250" t="s">
        <v>148</v>
      </c>
      <c r="E52" s="240" t="s">
        <v>691</v>
      </c>
      <c r="F52" s="240" t="s">
        <v>692</v>
      </c>
      <c r="G52" s="240" t="s">
        <v>1424</v>
      </c>
      <c r="H52" s="240" t="s">
        <v>694</v>
      </c>
      <c r="I52" s="247"/>
      <c r="J52" s="242"/>
      <c r="K52" s="243" t="s">
        <v>695</v>
      </c>
      <c r="L52" s="269"/>
      <c r="M52" s="270" t="s">
        <v>154</v>
      </c>
      <c r="N52" s="259" t="s">
        <v>224</v>
      </c>
      <c r="O52" s="271" t="s">
        <v>225</v>
      </c>
      <c r="P52" s="244"/>
      <c r="Q52" s="253" t="s">
        <v>673</v>
      </c>
      <c r="R52" s="253" t="s">
        <v>696</v>
      </c>
      <c r="S52" s="240" t="s">
        <v>697</v>
      </c>
      <c r="T52" s="240" t="s">
        <v>1425</v>
      </c>
      <c r="U52" s="245" t="s">
        <v>1426</v>
      </c>
      <c r="V52" s="245" t="s">
        <v>700</v>
      </c>
      <c r="Y52" s="87"/>
      <c r="AA52" s="273">
        <f>IF(OR(J52="Fail",ISBLANK(J52)),INDEX('Issue Code Table'!C:C,MATCH(N:N,'Issue Code Table'!A:A,0)),IF(M52="Critical",6,IF(M52="Significant",5,IF(M52="Moderate",3,2))))</f>
        <v>5</v>
      </c>
      <c r="AB52" s="87"/>
    </row>
    <row r="53" spans="1:28" s="29" customFormat="1" ht="111.65" customHeight="1" x14ac:dyDescent="0.35">
      <c r="A53" s="268" t="s">
        <v>1427</v>
      </c>
      <c r="B53" s="240" t="s">
        <v>243</v>
      </c>
      <c r="C53" s="248" t="s">
        <v>244</v>
      </c>
      <c r="D53" s="250" t="s">
        <v>148</v>
      </c>
      <c r="E53" s="240" t="s">
        <v>845</v>
      </c>
      <c r="F53" s="240" t="s">
        <v>846</v>
      </c>
      <c r="G53" s="240" t="s">
        <v>1428</v>
      </c>
      <c r="H53" s="240" t="s">
        <v>848</v>
      </c>
      <c r="I53" s="247"/>
      <c r="J53" s="242"/>
      <c r="K53" s="243" t="s">
        <v>849</v>
      </c>
      <c r="L53" s="269"/>
      <c r="M53" s="270" t="s">
        <v>154</v>
      </c>
      <c r="N53" s="259" t="s">
        <v>850</v>
      </c>
      <c r="O53" s="271" t="s">
        <v>851</v>
      </c>
      <c r="P53" s="244"/>
      <c r="Q53" s="253" t="s">
        <v>852</v>
      </c>
      <c r="R53" s="253" t="s">
        <v>853</v>
      </c>
      <c r="S53" s="240" t="s">
        <v>854</v>
      </c>
      <c r="T53" s="240" t="s">
        <v>1429</v>
      </c>
      <c r="U53" s="245" t="s">
        <v>1430</v>
      </c>
      <c r="V53" s="245" t="s">
        <v>857</v>
      </c>
      <c r="Y53" s="87"/>
      <c r="AA53" s="273">
        <f>IF(OR(J53="Fail",ISBLANK(J53)),INDEX('Issue Code Table'!C:C,MATCH(N:N,'Issue Code Table'!A:A,0)),IF(M53="Critical",6,IF(M53="Significant",5,IF(M53="Moderate",3,2))))</f>
        <v>4</v>
      </c>
      <c r="AB53" s="87"/>
    </row>
    <row r="54" spans="1:28" s="29" customFormat="1" ht="111.65" customHeight="1" x14ac:dyDescent="0.35">
      <c r="A54" s="268" t="s">
        <v>1431</v>
      </c>
      <c r="B54" s="240" t="s">
        <v>243</v>
      </c>
      <c r="C54" s="248" t="s">
        <v>244</v>
      </c>
      <c r="D54" s="250" t="s">
        <v>148</v>
      </c>
      <c r="E54" s="240" t="s">
        <v>1432</v>
      </c>
      <c r="F54" s="240" t="s">
        <v>822</v>
      </c>
      <c r="G54" s="240" t="s">
        <v>1433</v>
      </c>
      <c r="H54" s="240" t="s">
        <v>1434</v>
      </c>
      <c r="I54" s="247"/>
      <c r="J54" s="242"/>
      <c r="K54" s="243" t="s">
        <v>1435</v>
      </c>
      <c r="L54" s="269"/>
      <c r="M54" s="241" t="s">
        <v>154</v>
      </c>
      <c r="N54" s="259" t="s">
        <v>250</v>
      </c>
      <c r="O54" s="271" t="s">
        <v>251</v>
      </c>
      <c r="P54" s="244"/>
      <c r="Q54" s="253" t="s">
        <v>852</v>
      </c>
      <c r="R54" s="253" t="s">
        <v>864</v>
      </c>
      <c r="S54" s="240" t="s">
        <v>829</v>
      </c>
      <c r="T54" s="240" t="s">
        <v>1436</v>
      </c>
      <c r="U54" s="245" t="s">
        <v>1437</v>
      </c>
      <c r="V54" s="245" t="s">
        <v>1438</v>
      </c>
      <c r="Y54" s="87"/>
      <c r="AA54" s="273">
        <f>IF(OR(J54="Fail",ISBLANK(J54)),INDEX('Issue Code Table'!C:C,MATCH(N:N,'Issue Code Table'!A:A,0)),IF(M54="Critical",6,IF(M54="Significant",5,IF(M54="Moderate",3,2))))</f>
        <v>5</v>
      </c>
      <c r="AB54" s="87"/>
    </row>
    <row r="55" spans="1:28" s="29" customFormat="1" ht="111.65" customHeight="1" x14ac:dyDescent="0.35">
      <c r="A55" s="268" t="s">
        <v>1439</v>
      </c>
      <c r="B55" s="240" t="s">
        <v>243</v>
      </c>
      <c r="C55" s="248" t="s">
        <v>244</v>
      </c>
      <c r="D55" s="250" t="s">
        <v>148</v>
      </c>
      <c r="E55" s="240" t="s">
        <v>1440</v>
      </c>
      <c r="F55" s="240" t="s">
        <v>1441</v>
      </c>
      <c r="G55" s="240" t="s">
        <v>1442</v>
      </c>
      <c r="H55" s="240" t="s">
        <v>1443</v>
      </c>
      <c r="I55" s="247"/>
      <c r="J55" s="242"/>
      <c r="K55" s="243" t="s">
        <v>1444</v>
      </c>
      <c r="L55" s="269"/>
      <c r="M55" s="241" t="s">
        <v>154</v>
      </c>
      <c r="N55" s="259" t="s">
        <v>250</v>
      </c>
      <c r="O55" s="271" t="s">
        <v>251</v>
      </c>
      <c r="P55" s="244"/>
      <c r="Q55" s="253" t="s">
        <v>852</v>
      </c>
      <c r="R55" s="253" t="s">
        <v>875</v>
      </c>
      <c r="S55" s="240" t="s">
        <v>1445</v>
      </c>
      <c r="T55" s="240" t="s">
        <v>1446</v>
      </c>
      <c r="U55" s="245" t="s">
        <v>1447</v>
      </c>
      <c r="V55" s="245" t="s">
        <v>1448</v>
      </c>
      <c r="Y55" s="87"/>
      <c r="AA55" s="273">
        <f>IF(OR(J55="Fail",ISBLANK(J55)),INDEX('Issue Code Table'!C:C,MATCH(N:N,'Issue Code Table'!A:A,0)),IF(M55="Critical",6,IF(M55="Significant",5,IF(M55="Moderate",3,2))))</f>
        <v>5</v>
      </c>
      <c r="AB55" s="87"/>
    </row>
    <row r="56" spans="1:28" s="29" customFormat="1" ht="111.65" customHeight="1" x14ac:dyDescent="0.35">
      <c r="A56" s="268" t="s">
        <v>1449</v>
      </c>
      <c r="B56" s="275" t="s">
        <v>297</v>
      </c>
      <c r="C56" s="248" t="s">
        <v>298</v>
      </c>
      <c r="D56" s="250" t="s">
        <v>148</v>
      </c>
      <c r="E56" s="240" t="s">
        <v>834</v>
      </c>
      <c r="F56" s="240" t="s">
        <v>835</v>
      </c>
      <c r="G56" s="240" t="s">
        <v>1450</v>
      </c>
      <c r="H56" s="240" t="s">
        <v>837</v>
      </c>
      <c r="I56" s="247"/>
      <c r="J56" s="242"/>
      <c r="K56" s="243" t="s">
        <v>838</v>
      </c>
      <c r="L56" s="269"/>
      <c r="M56" s="241" t="s">
        <v>154</v>
      </c>
      <c r="N56" s="259" t="s">
        <v>250</v>
      </c>
      <c r="O56" s="271" t="s">
        <v>251</v>
      </c>
      <c r="P56" s="244"/>
      <c r="Q56" s="253" t="s">
        <v>852</v>
      </c>
      <c r="R56" s="253" t="s">
        <v>1451</v>
      </c>
      <c r="S56" s="240" t="s">
        <v>840</v>
      </c>
      <c r="T56" s="240" t="s">
        <v>1452</v>
      </c>
      <c r="U56" s="245" t="s">
        <v>1453</v>
      </c>
      <c r="V56" s="245" t="s">
        <v>1454</v>
      </c>
      <c r="Y56" s="87"/>
      <c r="AA56" s="273">
        <f>IF(OR(J56="Fail",ISBLANK(J56)),INDEX('Issue Code Table'!C:C,MATCH(N:N,'Issue Code Table'!A:A,0)),IF(M56="Critical",6,IF(M56="Significant",5,IF(M56="Moderate",3,2))))</f>
        <v>5</v>
      </c>
      <c r="AB56" s="87"/>
    </row>
    <row r="57" spans="1:28" s="29" customFormat="1" ht="111.65" customHeight="1" x14ac:dyDescent="0.35">
      <c r="A57" s="268" t="s">
        <v>1455</v>
      </c>
      <c r="B57" s="240" t="s">
        <v>983</v>
      </c>
      <c r="C57" s="248" t="s">
        <v>984</v>
      </c>
      <c r="D57" s="250" t="s">
        <v>148</v>
      </c>
      <c r="E57" s="240" t="s">
        <v>1125</v>
      </c>
      <c r="F57" s="240" t="s">
        <v>1126</v>
      </c>
      <c r="G57" s="240" t="s">
        <v>1456</v>
      </c>
      <c r="H57" s="240" t="s">
        <v>1128</v>
      </c>
      <c r="I57" s="247"/>
      <c r="J57" s="242"/>
      <c r="K57" s="243" t="s">
        <v>1129</v>
      </c>
      <c r="L57" s="269"/>
      <c r="M57" s="241" t="s">
        <v>154</v>
      </c>
      <c r="N57" s="259" t="s">
        <v>1130</v>
      </c>
      <c r="O57" s="252" t="s">
        <v>1131</v>
      </c>
      <c r="P57" s="244"/>
      <c r="Q57" s="253" t="s">
        <v>852</v>
      </c>
      <c r="R57" s="253" t="s">
        <v>1457</v>
      </c>
      <c r="S57" s="240" t="s">
        <v>1132</v>
      </c>
      <c r="T57" s="240" t="s">
        <v>1458</v>
      </c>
      <c r="U57" s="245" t="s">
        <v>1459</v>
      </c>
      <c r="V57" s="245" t="s">
        <v>1460</v>
      </c>
      <c r="Y57" s="87"/>
      <c r="AA57" s="273">
        <f>IF(OR(J57="Fail",ISBLANK(J57)),INDEX('Issue Code Table'!C:C,MATCH(N:N,'Issue Code Table'!A:A,0)),IF(M57="Critical",6,IF(M57="Significant",5,IF(M57="Moderate",3,2))))</f>
        <v>4</v>
      </c>
      <c r="AB57" s="87"/>
    </row>
    <row r="58" spans="1:28" s="29" customFormat="1" ht="111.65" customHeight="1" x14ac:dyDescent="0.35">
      <c r="A58" s="268" t="s">
        <v>1461</v>
      </c>
      <c r="B58" s="240" t="s">
        <v>258</v>
      </c>
      <c r="C58" s="248" t="s">
        <v>1007</v>
      </c>
      <c r="D58" s="250" t="s">
        <v>148</v>
      </c>
      <c r="E58" s="240" t="s">
        <v>859</v>
      </c>
      <c r="F58" s="240" t="s">
        <v>860</v>
      </c>
      <c r="G58" s="240" t="s">
        <v>1462</v>
      </c>
      <c r="H58" s="240" t="s">
        <v>862</v>
      </c>
      <c r="I58" s="247"/>
      <c r="J58" s="242"/>
      <c r="K58" s="243" t="s">
        <v>863</v>
      </c>
      <c r="L58" s="269"/>
      <c r="M58" s="270" t="s">
        <v>154</v>
      </c>
      <c r="N58" s="259" t="s">
        <v>850</v>
      </c>
      <c r="O58" s="271" t="s">
        <v>851</v>
      </c>
      <c r="P58" s="244"/>
      <c r="Q58" s="253" t="s">
        <v>852</v>
      </c>
      <c r="R58" s="253" t="s">
        <v>1463</v>
      </c>
      <c r="S58" s="240" t="s">
        <v>865</v>
      </c>
      <c r="T58" s="240" t="s">
        <v>1464</v>
      </c>
      <c r="U58" s="245" t="s">
        <v>1465</v>
      </c>
      <c r="V58" s="245" t="s">
        <v>868</v>
      </c>
      <c r="Y58" s="87"/>
      <c r="AA58" s="273">
        <f>IF(OR(J58="Fail",ISBLANK(J58)),INDEX('Issue Code Table'!C:C,MATCH(N:N,'Issue Code Table'!A:A,0)),IF(M58="Critical",6,IF(M58="Significant",5,IF(M58="Moderate",3,2))))</f>
        <v>4</v>
      </c>
      <c r="AB58" s="87"/>
    </row>
    <row r="59" spans="1:28" s="29" customFormat="1" ht="111.65" customHeight="1" x14ac:dyDescent="0.35">
      <c r="A59" s="268" t="s">
        <v>1466</v>
      </c>
      <c r="B59" s="257" t="s">
        <v>258</v>
      </c>
      <c r="C59" s="248" t="s">
        <v>936</v>
      </c>
      <c r="D59" s="250" t="s">
        <v>148</v>
      </c>
      <c r="E59" s="240" t="s">
        <v>870</v>
      </c>
      <c r="F59" s="240" t="s">
        <v>871</v>
      </c>
      <c r="G59" s="240" t="s">
        <v>1467</v>
      </c>
      <c r="H59" s="240" t="s">
        <v>873</v>
      </c>
      <c r="I59" s="247"/>
      <c r="J59" s="242"/>
      <c r="K59" s="243" t="s">
        <v>874</v>
      </c>
      <c r="L59" s="269"/>
      <c r="M59" s="270" t="s">
        <v>154</v>
      </c>
      <c r="N59" s="259" t="s">
        <v>850</v>
      </c>
      <c r="O59" s="271" t="s">
        <v>851</v>
      </c>
      <c r="P59" s="244"/>
      <c r="Q59" s="253" t="s">
        <v>852</v>
      </c>
      <c r="R59" s="253" t="s">
        <v>1468</v>
      </c>
      <c r="S59" s="240" t="s">
        <v>876</v>
      </c>
      <c r="T59" s="240" t="s">
        <v>1469</v>
      </c>
      <c r="U59" s="245" t="s">
        <v>1470</v>
      </c>
      <c r="V59" s="245" t="s">
        <v>879</v>
      </c>
      <c r="Y59" s="87"/>
      <c r="AA59" s="273">
        <f>IF(OR(J59="Fail",ISBLANK(J59)),INDEX('Issue Code Table'!C:C,MATCH(N:N,'Issue Code Table'!A:A,0)),IF(M59="Critical",6,IF(M59="Significant",5,IF(M59="Moderate",3,2))))</f>
        <v>4</v>
      </c>
      <c r="AB59" s="87"/>
    </row>
    <row r="60" spans="1:28" s="29" customFormat="1" ht="111.65" customHeight="1" x14ac:dyDescent="0.35">
      <c r="A60" s="268" t="s">
        <v>1471</v>
      </c>
      <c r="B60" s="275" t="s">
        <v>740</v>
      </c>
      <c r="C60" s="248" t="s">
        <v>741</v>
      </c>
      <c r="D60" s="250" t="s">
        <v>148</v>
      </c>
      <c r="E60" s="240" t="s">
        <v>881</v>
      </c>
      <c r="F60" s="240" t="s">
        <v>882</v>
      </c>
      <c r="G60" s="240" t="s">
        <v>1472</v>
      </c>
      <c r="H60" s="240" t="s">
        <v>1473</v>
      </c>
      <c r="I60" s="247"/>
      <c r="J60" s="242"/>
      <c r="K60" s="243" t="s">
        <v>885</v>
      </c>
      <c r="L60" s="269" t="s">
        <v>886</v>
      </c>
      <c r="M60" s="270" t="s">
        <v>154</v>
      </c>
      <c r="N60" s="259" t="s">
        <v>887</v>
      </c>
      <c r="O60" s="271" t="s">
        <v>888</v>
      </c>
      <c r="P60" s="244"/>
      <c r="Q60" s="253" t="s">
        <v>889</v>
      </c>
      <c r="R60" s="253" t="s">
        <v>890</v>
      </c>
      <c r="S60" s="240" t="s">
        <v>891</v>
      </c>
      <c r="T60" s="240" t="s">
        <v>1474</v>
      </c>
      <c r="U60" s="245" t="s">
        <v>1475</v>
      </c>
      <c r="V60" s="245" t="s">
        <v>1476</v>
      </c>
      <c r="Y60" s="87"/>
      <c r="AA60" s="273">
        <f>IF(OR(J60="Fail",ISBLANK(J60)),INDEX('Issue Code Table'!C:C,MATCH(N:N,'Issue Code Table'!A:A,0)),IF(M60="Critical",6,IF(M60="Significant",5,IF(M60="Moderate",3,2))))</f>
        <v>5</v>
      </c>
      <c r="AB60" s="87"/>
    </row>
    <row r="61" spans="1:28" s="29" customFormat="1" ht="111.65" customHeight="1" x14ac:dyDescent="0.35">
      <c r="A61" s="268" t="s">
        <v>1477</v>
      </c>
      <c r="B61" s="240" t="s">
        <v>755</v>
      </c>
      <c r="C61" s="248" t="s">
        <v>756</v>
      </c>
      <c r="D61" s="250" t="s">
        <v>148</v>
      </c>
      <c r="E61" s="240" t="s">
        <v>1478</v>
      </c>
      <c r="F61" s="240" t="s">
        <v>897</v>
      </c>
      <c r="G61" s="240" t="s">
        <v>1479</v>
      </c>
      <c r="H61" s="240" t="s">
        <v>1480</v>
      </c>
      <c r="I61" s="247"/>
      <c r="J61" s="242"/>
      <c r="K61" s="243" t="s">
        <v>900</v>
      </c>
      <c r="L61" s="269" t="s">
        <v>1481</v>
      </c>
      <c r="M61" s="270" t="s">
        <v>154</v>
      </c>
      <c r="N61" s="259" t="s">
        <v>902</v>
      </c>
      <c r="O61" s="271" t="s">
        <v>903</v>
      </c>
      <c r="P61" s="244"/>
      <c r="Q61" s="253" t="s">
        <v>889</v>
      </c>
      <c r="R61" s="253" t="s">
        <v>904</v>
      </c>
      <c r="S61" s="240" t="s">
        <v>905</v>
      </c>
      <c r="T61" s="240" t="s">
        <v>1482</v>
      </c>
      <c r="U61" s="240" t="s">
        <v>1483</v>
      </c>
      <c r="V61" s="245" t="s">
        <v>1484</v>
      </c>
      <c r="Y61" s="87"/>
      <c r="AA61" s="273">
        <f>IF(OR(J61="Fail",ISBLANK(J61)),INDEX('Issue Code Table'!C:C,MATCH(N:N,'Issue Code Table'!A:A,0)),IF(M61="Critical",6,IF(M61="Significant",5,IF(M61="Moderate",3,2))))</f>
        <v>6</v>
      </c>
      <c r="AB61" s="87"/>
    </row>
    <row r="62" spans="1:28" s="29" customFormat="1" ht="111.65" customHeight="1" x14ac:dyDescent="0.35">
      <c r="A62" s="268" t="s">
        <v>1485</v>
      </c>
      <c r="B62" s="240" t="s">
        <v>755</v>
      </c>
      <c r="C62" s="248" t="s">
        <v>756</v>
      </c>
      <c r="D62" s="250" t="s">
        <v>148</v>
      </c>
      <c r="E62" s="240" t="s">
        <v>1486</v>
      </c>
      <c r="F62" s="240" t="s">
        <v>1487</v>
      </c>
      <c r="G62" s="240" t="s">
        <v>1488</v>
      </c>
      <c r="H62" s="240" t="s">
        <v>1489</v>
      </c>
      <c r="I62" s="247"/>
      <c r="J62" s="255"/>
      <c r="K62" s="256" t="s">
        <v>900</v>
      </c>
      <c r="L62" s="269" t="s">
        <v>914</v>
      </c>
      <c r="M62" s="270" t="s">
        <v>154</v>
      </c>
      <c r="N62" s="259" t="s">
        <v>915</v>
      </c>
      <c r="O62" s="271" t="s">
        <v>916</v>
      </c>
      <c r="P62" s="244"/>
      <c r="Q62" s="253" t="s">
        <v>889</v>
      </c>
      <c r="R62" s="253" t="s">
        <v>917</v>
      </c>
      <c r="S62" s="240" t="s">
        <v>918</v>
      </c>
      <c r="T62" s="240" t="s">
        <v>1490</v>
      </c>
      <c r="U62" s="240" t="s">
        <v>1491</v>
      </c>
      <c r="V62" s="272" t="s">
        <v>1492</v>
      </c>
      <c r="Y62" s="87"/>
      <c r="AA62" s="273">
        <f>IF(OR(J62="Fail",ISBLANK(J62)),INDEX('Issue Code Table'!C:C,MATCH(N:N,'Issue Code Table'!A:A,0)),IF(M62="Critical",6,IF(M62="Significant",5,IF(M62="Moderate",3,2))))</f>
        <v>5</v>
      </c>
      <c r="AB62" s="87"/>
    </row>
    <row r="63" spans="1:28" s="29" customFormat="1" ht="111.65" customHeight="1" x14ac:dyDescent="0.35">
      <c r="A63" s="268" t="s">
        <v>1493</v>
      </c>
      <c r="B63" s="240" t="s">
        <v>755</v>
      </c>
      <c r="C63" s="248" t="s">
        <v>756</v>
      </c>
      <c r="D63" s="250" t="s">
        <v>148</v>
      </c>
      <c r="E63" s="240" t="s">
        <v>1494</v>
      </c>
      <c r="F63" s="240" t="s">
        <v>1109</v>
      </c>
      <c r="G63" s="240" t="s">
        <v>1495</v>
      </c>
      <c r="H63" s="240" t="s">
        <v>1496</v>
      </c>
      <c r="I63" s="247"/>
      <c r="J63" s="242"/>
      <c r="K63" s="243" t="s">
        <v>927</v>
      </c>
      <c r="L63" s="269" t="s">
        <v>928</v>
      </c>
      <c r="M63" s="270" t="s">
        <v>342</v>
      </c>
      <c r="N63" s="259" t="s">
        <v>929</v>
      </c>
      <c r="O63" s="271" t="s">
        <v>930</v>
      </c>
      <c r="P63" s="244"/>
      <c r="Q63" s="253" t="s">
        <v>889</v>
      </c>
      <c r="R63" s="253" t="s">
        <v>931</v>
      </c>
      <c r="S63" s="240" t="s">
        <v>932</v>
      </c>
      <c r="T63" s="240" t="s">
        <v>1497</v>
      </c>
      <c r="U63" s="240" t="s">
        <v>1498</v>
      </c>
      <c r="V63" s="245"/>
      <c r="Y63" s="87"/>
      <c r="AA63" s="273">
        <f>IF(OR(J63="Fail",ISBLANK(J63)),INDEX('Issue Code Table'!C:C,MATCH(N:N,'Issue Code Table'!A:A,0)),IF(M63="Critical",6,IF(M63="Significant",5,IF(M63="Moderate",3,2))))</f>
        <v>3</v>
      </c>
      <c r="AB63" s="87"/>
    </row>
    <row r="64" spans="1:28" s="29" customFormat="1" ht="81.75" customHeight="1" x14ac:dyDescent="0.35">
      <c r="A64" s="268" t="s">
        <v>1499</v>
      </c>
      <c r="B64" s="240" t="s">
        <v>1142</v>
      </c>
      <c r="C64" s="248" t="s">
        <v>1143</v>
      </c>
      <c r="D64" s="250" t="s">
        <v>148</v>
      </c>
      <c r="E64" s="240" t="s">
        <v>1500</v>
      </c>
      <c r="F64" s="240" t="s">
        <v>703</v>
      </c>
      <c r="G64" s="240" t="s">
        <v>1501</v>
      </c>
      <c r="H64" s="240" t="s">
        <v>1502</v>
      </c>
      <c r="I64" s="247"/>
      <c r="J64" s="242"/>
      <c r="K64" s="243" t="s">
        <v>1503</v>
      </c>
      <c r="L64" s="269"/>
      <c r="M64" s="270" t="s">
        <v>154</v>
      </c>
      <c r="N64" s="259" t="s">
        <v>250</v>
      </c>
      <c r="O64" s="271" t="s">
        <v>251</v>
      </c>
      <c r="P64" s="244"/>
      <c r="Q64" s="253" t="s">
        <v>707</v>
      </c>
      <c r="R64" s="253" t="s">
        <v>708</v>
      </c>
      <c r="S64" s="240" t="s">
        <v>709</v>
      </c>
      <c r="T64" s="240" t="s">
        <v>1504</v>
      </c>
      <c r="U64" s="245" t="s">
        <v>1505</v>
      </c>
      <c r="V64" s="245" t="s">
        <v>1506</v>
      </c>
      <c r="Y64" s="87"/>
      <c r="AA64" s="273">
        <f>IF(OR(J64="Fail",ISBLANK(J64)),INDEX('Issue Code Table'!C:C,MATCH(N:N,'Issue Code Table'!A:A,0)),IF(M64="Critical",6,IF(M64="Significant",5,IF(M64="Moderate",3,2))))</f>
        <v>5</v>
      </c>
      <c r="AB64" s="87"/>
    </row>
    <row r="65" spans="1:28" s="29" customFormat="1" ht="111.65" customHeight="1" x14ac:dyDescent="0.35">
      <c r="A65" s="268" t="s">
        <v>1507</v>
      </c>
      <c r="B65" s="240" t="s">
        <v>1142</v>
      </c>
      <c r="C65" s="248" t="s">
        <v>1143</v>
      </c>
      <c r="D65" s="250" t="s">
        <v>148</v>
      </c>
      <c r="E65" s="240" t="s">
        <v>716</v>
      </c>
      <c r="F65" s="240" t="s">
        <v>717</v>
      </c>
      <c r="G65" s="240" t="s">
        <v>1508</v>
      </c>
      <c r="H65" s="240" t="s">
        <v>1509</v>
      </c>
      <c r="I65" s="247"/>
      <c r="J65" s="242"/>
      <c r="K65" s="243" t="s">
        <v>1510</v>
      </c>
      <c r="L65" s="269"/>
      <c r="M65" s="270" t="s">
        <v>154</v>
      </c>
      <c r="N65" s="259" t="s">
        <v>721</v>
      </c>
      <c r="O65" s="271" t="s">
        <v>722</v>
      </c>
      <c r="P65" s="244"/>
      <c r="Q65" s="253" t="s">
        <v>707</v>
      </c>
      <c r="R65" s="253" t="s">
        <v>1511</v>
      </c>
      <c r="S65" s="240" t="s">
        <v>724</v>
      </c>
      <c r="T65" s="240" t="s">
        <v>725</v>
      </c>
      <c r="U65" s="245" t="s">
        <v>1512</v>
      </c>
      <c r="V65" s="245" t="s">
        <v>727</v>
      </c>
      <c r="Y65" s="87"/>
      <c r="AA65" s="273">
        <f>IF(OR(J65="Fail",ISBLANK(J65)),INDEX('Issue Code Table'!C:C,MATCH(N:N,'Issue Code Table'!A:A,0)),IF(M65="Critical",6,IF(M65="Significant",5,IF(M65="Moderate",3,2))))</f>
        <v>5</v>
      </c>
      <c r="AB65" s="87"/>
    </row>
    <row r="66" spans="1:28" s="29" customFormat="1" ht="82.5" customHeight="1" x14ac:dyDescent="0.35">
      <c r="A66" s="268" t="s">
        <v>1513</v>
      </c>
      <c r="B66" s="240" t="s">
        <v>243</v>
      </c>
      <c r="C66" s="248" t="s">
        <v>244</v>
      </c>
      <c r="D66" s="250" t="s">
        <v>148</v>
      </c>
      <c r="E66" s="240" t="s">
        <v>1514</v>
      </c>
      <c r="F66" s="240" t="s">
        <v>730</v>
      </c>
      <c r="G66" s="240" t="s">
        <v>1515</v>
      </c>
      <c r="H66" s="240" t="s">
        <v>1516</v>
      </c>
      <c r="I66" s="247"/>
      <c r="J66" s="242"/>
      <c r="K66" s="243" t="s">
        <v>1517</v>
      </c>
      <c r="L66" s="269"/>
      <c r="M66" s="270" t="s">
        <v>154</v>
      </c>
      <c r="N66" s="259" t="s">
        <v>721</v>
      </c>
      <c r="O66" s="271" t="s">
        <v>722</v>
      </c>
      <c r="P66" s="244"/>
      <c r="Q66" s="253" t="s">
        <v>707</v>
      </c>
      <c r="R66" s="253" t="s">
        <v>1518</v>
      </c>
      <c r="S66" s="240" t="s">
        <v>735</v>
      </c>
      <c r="T66" s="240" t="s">
        <v>1519</v>
      </c>
      <c r="U66" s="245" t="s">
        <v>1520</v>
      </c>
      <c r="V66" s="245" t="s">
        <v>1521</v>
      </c>
      <c r="Y66" s="87"/>
      <c r="AA66" s="273">
        <f>IF(OR(J66="Fail",ISBLANK(J66)),INDEX('Issue Code Table'!C:C,MATCH(N:N,'Issue Code Table'!A:A,0)),IF(M66="Critical",6,IF(M66="Significant",5,IF(M66="Moderate",3,2))))</f>
        <v>5</v>
      </c>
      <c r="AB66" s="87"/>
    </row>
    <row r="67" spans="1:28" s="29" customFormat="1" ht="83.15" customHeight="1" x14ac:dyDescent="0.35">
      <c r="A67" s="268" t="s">
        <v>1522</v>
      </c>
      <c r="B67" s="240" t="s">
        <v>243</v>
      </c>
      <c r="C67" s="248" t="s">
        <v>244</v>
      </c>
      <c r="D67" s="250" t="s">
        <v>148</v>
      </c>
      <c r="E67" s="240" t="s">
        <v>742</v>
      </c>
      <c r="F67" s="240" t="s">
        <v>743</v>
      </c>
      <c r="G67" s="240" t="s">
        <v>1523</v>
      </c>
      <c r="H67" s="240" t="s">
        <v>1524</v>
      </c>
      <c r="I67" s="247"/>
      <c r="J67" s="242"/>
      <c r="K67" s="243" t="s">
        <v>1525</v>
      </c>
      <c r="L67" s="269"/>
      <c r="M67" s="270" t="s">
        <v>154</v>
      </c>
      <c r="N67" s="259" t="s">
        <v>747</v>
      </c>
      <c r="O67" s="271" t="s">
        <v>748</v>
      </c>
      <c r="P67" s="244"/>
      <c r="Q67" s="253" t="s">
        <v>707</v>
      </c>
      <c r="R67" s="253" t="s">
        <v>734</v>
      </c>
      <c r="S67" s="240" t="s">
        <v>750</v>
      </c>
      <c r="T67" s="240" t="s">
        <v>1526</v>
      </c>
      <c r="U67" s="245" t="s">
        <v>1527</v>
      </c>
      <c r="V67" s="245" t="s">
        <v>1528</v>
      </c>
      <c r="Y67" s="87"/>
      <c r="AA67" s="273">
        <f>IF(OR(J67="Fail",ISBLANK(J67)),INDEX('Issue Code Table'!C:C,MATCH(N:N,'Issue Code Table'!A:A,0)),IF(M67="Critical",6,IF(M67="Significant",5,IF(M67="Moderate",3,2))))</f>
        <v>7</v>
      </c>
      <c r="AB67" s="87"/>
    </row>
    <row r="68" spans="1:28" s="29" customFormat="1" ht="83.15" customHeight="1" x14ac:dyDescent="0.35">
      <c r="A68" s="268" t="s">
        <v>1529</v>
      </c>
      <c r="B68" s="240" t="s">
        <v>1148</v>
      </c>
      <c r="C68" s="248" t="s">
        <v>244</v>
      </c>
      <c r="D68" s="250" t="s">
        <v>148</v>
      </c>
      <c r="E68" s="240" t="s">
        <v>1530</v>
      </c>
      <c r="F68" s="240" t="s">
        <v>758</v>
      </c>
      <c r="G68" s="240" t="s">
        <v>1531</v>
      </c>
      <c r="H68" s="240" t="s">
        <v>760</v>
      </c>
      <c r="I68" s="247"/>
      <c r="J68" s="242"/>
      <c r="K68" s="243" t="s">
        <v>761</v>
      </c>
      <c r="L68" s="269"/>
      <c r="M68" s="270" t="s">
        <v>154</v>
      </c>
      <c r="N68" s="259" t="s">
        <v>762</v>
      </c>
      <c r="O68" s="271" t="s">
        <v>763</v>
      </c>
      <c r="P68" s="244"/>
      <c r="Q68" s="253" t="s">
        <v>707</v>
      </c>
      <c r="R68" s="253" t="s">
        <v>749</v>
      </c>
      <c r="S68" s="240" t="s">
        <v>765</v>
      </c>
      <c r="T68" s="240" t="s">
        <v>1532</v>
      </c>
      <c r="U68" s="245" t="s">
        <v>1533</v>
      </c>
      <c r="V68" s="245" t="s">
        <v>1534</v>
      </c>
      <c r="Y68" s="87"/>
      <c r="AA68" s="273" t="e">
        <f>IF(OR(J68="Fail",ISBLANK(J68)),INDEX('Issue Code Table'!C:C,MATCH(N:N,'Issue Code Table'!A:A,0)),IF(M68="Critical",6,IF(M68="Significant",5,IF(M68="Moderate",3,2))))</f>
        <v>#N/A</v>
      </c>
      <c r="AB68" s="87"/>
    </row>
    <row r="69" spans="1:28" s="29" customFormat="1" ht="83.15" customHeight="1" x14ac:dyDescent="0.35">
      <c r="A69" s="268" t="s">
        <v>1535</v>
      </c>
      <c r="B69" s="240" t="s">
        <v>297</v>
      </c>
      <c r="C69" s="248" t="s">
        <v>298</v>
      </c>
      <c r="D69" s="250" t="s">
        <v>148</v>
      </c>
      <c r="E69" s="240" t="s">
        <v>1536</v>
      </c>
      <c r="F69" s="240" t="s">
        <v>771</v>
      </c>
      <c r="G69" s="240" t="s">
        <v>1537</v>
      </c>
      <c r="H69" s="240" t="s">
        <v>773</v>
      </c>
      <c r="I69" s="247"/>
      <c r="J69" s="242"/>
      <c r="K69" s="243" t="s">
        <v>774</v>
      </c>
      <c r="L69" s="269"/>
      <c r="M69" s="270" t="s">
        <v>154</v>
      </c>
      <c r="N69" s="259" t="s">
        <v>775</v>
      </c>
      <c r="O69" s="271" t="s">
        <v>776</v>
      </c>
      <c r="P69" s="244"/>
      <c r="Q69" s="253" t="s">
        <v>707</v>
      </c>
      <c r="R69" s="253" t="s">
        <v>1538</v>
      </c>
      <c r="S69" s="240" t="s">
        <v>778</v>
      </c>
      <c r="T69" s="240" t="s">
        <v>1539</v>
      </c>
      <c r="U69" s="245" t="s">
        <v>1540</v>
      </c>
      <c r="V69" s="245" t="s">
        <v>1541</v>
      </c>
      <c r="Y69" s="87"/>
      <c r="AA69" s="273">
        <f>IF(OR(J69="Fail",ISBLANK(J69)),INDEX('Issue Code Table'!C:C,MATCH(N:N,'Issue Code Table'!A:A,0)),IF(M69="Critical",6,IF(M69="Significant",5,IF(M69="Moderate",3,2))))</f>
        <v>7</v>
      </c>
      <c r="AB69" s="87"/>
    </row>
    <row r="70" spans="1:28" s="29" customFormat="1" ht="83.15" customHeight="1" x14ac:dyDescent="0.35">
      <c r="A70" s="268" t="s">
        <v>1542</v>
      </c>
      <c r="B70" s="240" t="s">
        <v>714</v>
      </c>
      <c r="C70" s="248" t="s">
        <v>715</v>
      </c>
      <c r="D70" s="250" t="s">
        <v>148</v>
      </c>
      <c r="E70" s="240" t="s">
        <v>1543</v>
      </c>
      <c r="F70" s="240" t="s">
        <v>1544</v>
      </c>
      <c r="G70" s="240" t="s">
        <v>1545</v>
      </c>
      <c r="H70" s="240" t="s">
        <v>786</v>
      </c>
      <c r="I70" s="247"/>
      <c r="J70" s="242"/>
      <c r="K70" s="243" t="s">
        <v>733</v>
      </c>
      <c r="L70" s="269"/>
      <c r="M70" s="270" t="s">
        <v>154</v>
      </c>
      <c r="N70" s="259" t="s">
        <v>721</v>
      </c>
      <c r="O70" s="271" t="s">
        <v>722</v>
      </c>
      <c r="P70" s="244"/>
      <c r="Q70" s="253" t="s">
        <v>707</v>
      </c>
      <c r="R70" s="253" t="s">
        <v>777</v>
      </c>
      <c r="S70" s="240" t="s">
        <v>788</v>
      </c>
      <c r="T70" s="240" t="s">
        <v>1546</v>
      </c>
      <c r="U70" s="245" t="s">
        <v>1547</v>
      </c>
      <c r="V70" s="245" t="s">
        <v>1548</v>
      </c>
      <c r="Y70" s="87"/>
      <c r="AA70" s="273">
        <f>IF(OR(J70="Fail",ISBLANK(J70)),INDEX('Issue Code Table'!C:C,MATCH(N:N,'Issue Code Table'!A:A,0)),IF(M70="Critical",6,IF(M70="Significant",5,IF(M70="Moderate",3,2))))</f>
        <v>5</v>
      </c>
      <c r="AB70" s="87"/>
    </row>
    <row r="71" spans="1:28" s="29" customFormat="1" ht="83.15" customHeight="1" x14ac:dyDescent="0.35">
      <c r="A71" s="268" t="s">
        <v>1549</v>
      </c>
      <c r="B71" s="240" t="s">
        <v>793</v>
      </c>
      <c r="C71" s="248" t="s">
        <v>794</v>
      </c>
      <c r="D71" s="250" t="s">
        <v>132</v>
      </c>
      <c r="E71" s="240" t="s">
        <v>795</v>
      </c>
      <c r="F71" s="240" t="s">
        <v>796</v>
      </c>
      <c r="G71" s="240" t="s">
        <v>1550</v>
      </c>
      <c r="H71" s="240" t="s">
        <v>798</v>
      </c>
      <c r="I71" s="247"/>
      <c r="J71" s="242"/>
      <c r="K71" s="243" t="s">
        <v>799</v>
      </c>
      <c r="L71" s="269" t="s">
        <v>800</v>
      </c>
      <c r="M71" s="270" t="s">
        <v>625</v>
      </c>
      <c r="N71" s="259" t="s">
        <v>801</v>
      </c>
      <c r="O71" s="271" t="s">
        <v>802</v>
      </c>
      <c r="P71" s="244"/>
      <c r="Q71" s="253" t="s">
        <v>707</v>
      </c>
      <c r="R71" s="253" t="s">
        <v>787</v>
      </c>
      <c r="S71" s="240" t="s">
        <v>804</v>
      </c>
      <c r="T71" s="240" t="s">
        <v>1551</v>
      </c>
      <c r="U71" s="245" t="s">
        <v>1552</v>
      </c>
      <c r="V71" s="245"/>
      <c r="Y71" s="87"/>
      <c r="AA71" s="273" t="e">
        <f>IF(OR(J71="Fail",ISBLANK(J71)),INDEX('Issue Code Table'!C:C,MATCH(N:N,'Issue Code Table'!A:A,0)),IF(M71="Critical",6,IF(M71="Significant",5,IF(M71="Moderate",3,2))))</f>
        <v>#N/A</v>
      </c>
      <c r="AB71" s="87"/>
    </row>
    <row r="72" spans="1:28" s="29" customFormat="1" ht="83.15" customHeight="1" x14ac:dyDescent="0.35">
      <c r="A72" s="268" t="s">
        <v>1553</v>
      </c>
      <c r="B72" s="240" t="s">
        <v>217</v>
      </c>
      <c r="C72" s="248" t="s">
        <v>218</v>
      </c>
      <c r="D72" s="250" t="s">
        <v>148</v>
      </c>
      <c r="E72" s="240" t="s">
        <v>1554</v>
      </c>
      <c r="F72" s="240" t="s">
        <v>809</v>
      </c>
      <c r="G72" s="240" t="s">
        <v>1555</v>
      </c>
      <c r="H72" s="240" t="s">
        <v>811</v>
      </c>
      <c r="I72" s="247"/>
      <c r="J72" s="242"/>
      <c r="K72" s="243" t="s">
        <v>812</v>
      </c>
      <c r="L72" s="269"/>
      <c r="M72" s="270" t="s">
        <v>154</v>
      </c>
      <c r="N72" s="259" t="s">
        <v>813</v>
      </c>
      <c r="O72" s="271" t="s">
        <v>814</v>
      </c>
      <c r="P72" s="244"/>
      <c r="Q72" s="253" t="s">
        <v>707</v>
      </c>
      <c r="R72" s="253" t="s">
        <v>1556</v>
      </c>
      <c r="S72" s="240" t="s">
        <v>816</v>
      </c>
      <c r="T72" s="240" t="s">
        <v>1557</v>
      </c>
      <c r="U72" s="245" t="s">
        <v>1558</v>
      </c>
      <c r="V72" s="245" t="s">
        <v>819</v>
      </c>
      <c r="Y72" s="87"/>
      <c r="AA72" s="273">
        <f>IF(OR(J72="Fail",ISBLANK(J72)),INDEX('Issue Code Table'!C:C,MATCH(N:N,'Issue Code Table'!A:A,0)),IF(M72="Critical",6,IF(M72="Significant",5,IF(M72="Moderate",3,2))))</f>
        <v>5</v>
      </c>
      <c r="AB72" s="87"/>
    </row>
    <row r="73" spans="1:28" s="29" customFormat="1" ht="83.15" customHeight="1" x14ac:dyDescent="0.35">
      <c r="A73" s="268" t="s">
        <v>1559</v>
      </c>
      <c r="B73" s="240" t="s">
        <v>714</v>
      </c>
      <c r="C73" s="248" t="s">
        <v>715</v>
      </c>
      <c r="D73" s="250" t="s">
        <v>148</v>
      </c>
      <c r="E73" s="240" t="s">
        <v>1560</v>
      </c>
      <c r="F73" s="240" t="s">
        <v>961</v>
      </c>
      <c r="G73" s="240" t="s">
        <v>1561</v>
      </c>
      <c r="H73" s="240" t="s">
        <v>1562</v>
      </c>
      <c r="I73" s="247"/>
      <c r="J73" s="242"/>
      <c r="K73" s="243" t="s">
        <v>1563</v>
      </c>
      <c r="L73" s="269"/>
      <c r="M73" s="270" t="s">
        <v>154</v>
      </c>
      <c r="N73" s="259" t="s">
        <v>747</v>
      </c>
      <c r="O73" s="271" t="s">
        <v>748</v>
      </c>
      <c r="P73" s="244"/>
      <c r="Q73" s="253" t="s">
        <v>965</v>
      </c>
      <c r="R73" s="253" t="s">
        <v>966</v>
      </c>
      <c r="S73" s="240" t="s">
        <v>967</v>
      </c>
      <c r="T73" s="240" t="s">
        <v>1564</v>
      </c>
      <c r="U73" s="245" t="s">
        <v>1565</v>
      </c>
      <c r="V73" s="245" t="s">
        <v>1566</v>
      </c>
      <c r="Y73" s="87"/>
      <c r="AA73" s="273">
        <f>IF(OR(J73="Fail",ISBLANK(J73)),INDEX('Issue Code Table'!C:C,MATCH(N:N,'Issue Code Table'!A:A,0)),IF(M73="Critical",6,IF(M73="Significant",5,IF(M73="Moderate",3,2))))</f>
        <v>7</v>
      </c>
      <c r="AB73" s="87"/>
    </row>
    <row r="74" spans="1:28" s="29" customFormat="1" ht="83.15" customHeight="1" x14ac:dyDescent="0.35">
      <c r="A74" s="268" t="s">
        <v>1567</v>
      </c>
      <c r="B74" s="240" t="s">
        <v>983</v>
      </c>
      <c r="C74" s="248" t="s">
        <v>984</v>
      </c>
      <c r="D74" s="250" t="s">
        <v>148</v>
      </c>
      <c r="E74" s="240" t="s">
        <v>985</v>
      </c>
      <c r="F74" s="240" t="s">
        <v>973</v>
      </c>
      <c r="G74" s="240" t="s">
        <v>1568</v>
      </c>
      <c r="H74" s="240" t="s">
        <v>988</v>
      </c>
      <c r="I74" s="247"/>
      <c r="J74" s="242"/>
      <c r="K74" s="243" t="s">
        <v>989</v>
      </c>
      <c r="L74" s="269"/>
      <c r="M74" s="270" t="s">
        <v>154</v>
      </c>
      <c r="N74" s="259" t="s">
        <v>747</v>
      </c>
      <c r="O74" s="271" t="s">
        <v>748</v>
      </c>
      <c r="P74" s="244"/>
      <c r="Q74" s="253" t="s">
        <v>965</v>
      </c>
      <c r="R74" s="253" t="s">
        <v>977</v>
      </c>
      <c r="S74" s="240" t="s">
        <v>978</v>
      </c>
      <c r="T74" s="245" t="s">
        <v>1569</v>
      </c>
      <c r="U74" s="245" t="s">
        <v>993</v>
      </c>
      <c r="V74" s="245" t="s">
        <v>1570</v>
      </c>
      <c r="Y74" s="87"/>
      <c r="AA74" s="273">
        <f>IF(OR(J74="Fail",ISBLANK(J74)),INDEX('Issue Code Table'!C:C,MATCH(N:N,'Issue Code Table'!A:A,0)),IF(M74="Critical",6,IF(M74="Significant",5,IF(M74="Moderate",3,2))))</f>
        <v>7</v>
      </c>
      <c r="AB74" s="87"/>
    </row>
    <row r="75" spans="1:28" s="29" customFormat="1" ht="83.15" customHeight="1" x14ac:dyDescent="0.35">
      <c r="A75" s="268" t="s">
        <v>1571</v>
      </c>
      <c r="B75" s="240" t="s">
        <v>477</v>
      </c>
      <c r="C75" s="248" t="s">
        <v>478</v>
      </c>
      <c r="D75" s="250" t="s">
        <v>148</v>
      </c>
      <c r="E75" s="240" t="s">
        <v>1572</v>
      </c>
      <c r="F75" s="240" t="s">
        <v>986</v>
      </c>
      <c r="G75" s="240" t="s">
        <v>1573</v>
      </c>
      <c r="H75" s="240" t="s">
        <v>1574</v>
      </c>
      <c r="I75" s="247"/>
      <c r="J75" s="242"/>
      <c r="K75" s="243" t="s">
        <v>1575</v>
      </c>
      <c r="L75" s="269"/>
      <c r="M75" s="270" t="s">
        <v>154</v>
      </c>
      <c r="N75" s="259" t="s">
        <v>747</v>
      </c>
      <c r="O75" s="271" t="s">
        <v>748</v>
      </c>
      <c r="P75" s="244"/>
      <c r="Q75" s="253" t="s">
        <v>965</v>
      </c>
      <c r="R75" s="253" t="s">
        <v>990</v>
      </c>
      <c r="S75" s="240" t="s">
        <v>991</v>
      </c>
      <c r="T75" s="245" t="s">
        <v>1576</v>
      </c>
      <c r="U75" s="245" t="s">
        <v>1577</v>
      </c>
      <c r="V75" s="245" t="s">
        <v>1578</v>
      </c>
      <c r="Y75" s="87"/>
      <c r="AA75" s="273">
        <f>IF(OR(J75="Fail",ISBLANK(J75)),INDEX('Issue Code Table'!C:C,MATCH(N:N,'Issue Code Table'!A:A,0)),IF(M75="Critical",6,IF(M75="Significant",5,IF(M75="Moderate",3,2))))</f>
        <v>7</v>
      </c>
      <c r="AB75" s="87"/>
    </row>
    <row r="76" spans="1:28" s="29" customFormat="1" ht="83.15" customHeight="1" x14ac:dyDescent="0.35">
      <c r="A76" s="268" t="s">
        <v>1579</v>
      </c>
      <c r="B76" s="240" t="s">
        <v>1142</v>
      </c>
      <c r="C76" s="248" t="s">
        <v>1143</v>
      </c>
      <c r="D76" s="250" t="s">
        <v>148</v>
      </c>
      <c r="E76" s="240" t="s">
        <v>1580</v>
      </c>
      <c r="F76" s="240" t="s">
        <v>997</v>
      </c>
      <c r="G76" s="240" t="s">
        <v>1581</v>
      </c>
      <c r="H76" s="240" t="s">
        <v>1582</v>
      </c>
      <c r="I76" s="247"/>
      <c r="J76" s="242"/>
      <c r="K76" s="243" t="s">
        <v>1583</v>
      </c>
      <c r="L76" s="269"/>
      <c r="M76" s="270" t="s">
        <v>154</v>
      </c>
      <c r="N76" s="259" t="s">
        <v>1013</v>
      </c>
      <c r="O76" s="271" t="s">
        <v>1014</v>
      </c>
      <c r="P76" s="244"/>
      <c r="Q76" s="253" t="s">
        <v>965</v>
      </c>
      <c r="R76" s="253" t="s">
        <v>1001</v>
      </c>
      <c r="S76" s="240" t="s">
        <v>1002</v>
      </c>
      <c r="T76" s="245" t="s">
        <v>1584</v>
      </c>
      <c r="U76" s="245" t="s">
        <v>1585</v>
      </c>
      <c r="V76" s="245" t="s">
        <v>1586</v>
      </c>
      <c r="Y76" s="87"/>
      <c r="AA76" s="273">
        <f>IF(OR(J76="Fail",ISBLANK(J76)),INDEX('Issue Code Table'!C:C,MATCH(N:N,'Issue Code Table'!A:A,0)),IF(M76="Critical",6,IF(M76="Significant",5,IF(M76="Moderate",3,2))))</f>
        <v>6</v>
      </c>
      <c r="AB76" s="87"/>
    </row>
    <row r="77" spans="1:28" s="29" customFormat="1" ht="83.15" customHeight="1" x14ac:dyDescent="0.35">
      <c r="A77" s="268" t="s">
        <v>1587</v>
      </c>
      <c r="B77" s="240" t="s">
        <v>1142</v>
      </c>
      <c r="C77" s="248" t="s">
        <v>1143</v>
      </c>
      <c r="D77" s="250" t="s">
        <v>148</v>
      </c>
      <c r="E77" s="240" t="s">
        <v>1588</v>
      </c>
      <c r="F77" s="240" t="s">
        <v>1009</v>
      </c>
      <c r="G77" s="240" t="s">
        <v>1589</v>
      </c>
      <c r="H77" s="240" t="s">
        <v>1590</v>
      </c>
      <c r="I77" s="247"/>
      <c r="J77" s="242"/>
      <c r="K77" s="240" t="s">
        <v>1591</v>
      </c>
      <c r="L77" s="269"/>
      <c r="M77" s="270" t="s">
        <v>154</v>
      </c>
      <c r="N77" s="259" t="s">
        <v>224</v>
      </c>
      <c r="O77" s="271" t="s">
        <v>225</v>
      </c>
      <c r="P77" s="244"/>
      <c r="Q77" s="253" t="s">
        <v>965</v>
      </c>
      <c r="R77" s="253" t="s">
        <v>1015</v>
      </c>
      <c r="S77" s="240" t="s">
        <v>1016</v>
      </c>
      <c r="T77" s="245" t="s">
        <v>1592</v>
      </c>
      <c r="U77" s="245" t="s">
        <v>1593</v>
      </c>
      <c r="V77" s="245" t="s">
        <v>1594</v>
      </c>
      <c r="Y77" s="87"/>
      <c r="AA77" s="273">
        <f>IF(OR(J77="Fail",ISBLANK(J77)),INDEX('Issue Code Table'!C:C,MATCH(N:N,'Issue Code Table'!A:A,0)),IF(M77="Critical",6,IF(M77="Significant",5,IF(M77="Moderate",3,2))))</f>
        <v>5</v>
      </c>
      <c r="AB77" s="87"/>
    </row>
    <row r="78" spans="1:28" s="29" customFormat="1" ht="83.15" customHeight="1" x14ac:dyDescent="0.35">
      <c r="A78" s="268" t="s">
        <v>1595</v>
      </c>
      <c r="B78" s="240" t="s">
        <v>243</v>
      </c>
      <c r="C78" s="248" t="s">
        <v>244</v>
      </c>
      <c r="D78" s="250" t="s">
        <v>148</v>
      </c>
      <c r="E78" s="240" t="s">
        <v>1596</v>
      </c>
      <c r="F78" s="240" t="s">
        <v>938</v>
      </c>
      <c r="G78" s="240" t="s">
        <v>1597</v>
      </c>
      <c r="H78" s="240" t="s">
        <v>1598</v>
      </c>
      <c r="I78" s="247"/>
      <c r="J78" s="242"/>
      <c r="K78" s="243" t="s">
        <v>1599</v>
      </c>
      <c r="L78" s="269"/>
      <c r="M78" s="270" t="s">
        <v>342</v>
      </c>
      <c r="N78" s="259" t="s">
        <v>942</v>
      </c>
      <c r="O78" s="271" t="s">
        <v>1600</v>
      </c>
      <c r="P78" s="244"/>
      <c r="Q78" s="253" t="s">
        <v>944</v>
      </c>
      <c r="R78" s="253" t="s">
        <v>945</v>
      </c>
      <c r="S78" s="240" t="s">
        <v>946</v>
      </c>
      <c r="T78" s="245" t="s">
        <v>1601</v>
      </c>
      <c r="U78" s="245" t="s">
        <v>1602</v>
      </c>
      <c r="V78" s="245"/>
      <c r="Y78" s="87"/>
      <c r="AA78" s="273">
        <f>IF(OR(J78="Fail",ISBLANK(J78)),INDEX('Issue Code Table'!C:C,MATCH(N:N,'Issue Code Table'!A:A,0)),IF(M78="Critical",6,IF(M78="Significant",5,IF(M78="Moderate",3,2))))</f>
        <v>3</v>
      </c>
      <c r="AB78" s="87"/>
    </row>
    <row r="79" spans="1:28" s="29" customFormat="1" ht="83.15" customHeight="1" x14ac:dyDescent="0.35">
      <c r="A79" s="268" t="s">
        <v>1603</v>
      </c>
      <c r="B79" s="240" t="s">
        <v>1148</v>
      </c>
      <c r="C79" s="248" t="s">
        <v>244</v>
      </c>
      <c r="D79" s="250" t="s">
        <v>148</v>
      </c>
      <c r="E79" s="240" t="s">
        <v>1604</v>
      </c>
      <c r="F79" s="240" t="s">
        <v>1605</v>
      </c>
      <c r="G79" s="240" t="s">
        <v>1606</v>
      </c>
      <c r="H79" s="240" t="s">
        <v>1607</v>
      </c>
      <c r="I79" s="247"/>
      <c r="J79" s="242"/>
      <c r="K79" s="243" t="s">
        <v>1608</v>
      </c>
      <c r="L79" s="269"/>
      <c r="M79" s="270" t="s">
        <v>154</v>
      </c>
      <c r="N79" s="259" t="s">
        <v>224</v>
      </c>
      <c r="O79" s="271" t="s">
        <v>225</v>
      </c>
      <c r="P79" s="244"/>
      <c r="Q79" s="253" t="s">
        <v>944</v>
      </c>
      <c r="R79" s="253" t="s">
        <v>954</v>
      </c>
      <c r="S79" s="240" t="s">
        <v>955</v>
      </c>
      <c r="T79" s="245" t="s">
        <v>1609</v>
      </c>
      <c r="U79" s="245" t="s">
        <v>1610</v>
      </c>
      <c r="V79" s="245" t="s">
        <v>1611</v>
      </c>
      <c r="Y79" s="87"/>
      <c r="AA79" s="273">
        <f>IF(OR(J79="Fail",ISBLANK(J79)),INDEX('Issue Code Table'!C:C,MATCH(N:N,'Issue Code Table'!A:A,0)),IF(M79="Critical",6,IF(M79="Significant",5,IF(M79="Moderate",3,2))))</f>
        <v>5</v>
      </c>
      <c r="AB79" s="87"/>
    </row>
    <row r="80" spans="1:28" ht="9" customHeight="1" x14ac:dyDescent="0.35">
      <c r="A80" s="260"/>
      <c r="B80" s="261" t="s">
        <v>1150</v>
      </c>
      <c r="C80" s="260"/>
      <c r="D80" s="260"/>
      <c r="E80" s="260"/>
      <c r="F80" s="260"/>
      <c r="G80" s="260"/>
      <c r="H80" s="260"/>
      <c r="I80" s="260"/>
      <c r="J80" s="260"/>
      <c r="K80" s="260"/>
      <c r="L80" s="260"/>
      <c r="M80" s="260"/>
      <c r="N80" s="260"/>
      <c r="O80" s="260"/>
      <c r="P80" s="88"/>
      <c r="Q80" s="260"/>
      <c r="R80" s="260"/>
      <c r="S80" s="260"/>
      <c r="T80" s="260"/>
      <c r="U80" s="260"/>
      <c r="V80" s="260"/>
      <c r="AA80" s="260"/>
    </row>
    <row r="81" spans="7:28" customFormat="1" hidden="1" x14ac:dyDescent="0.35">
      <c r="Y81" s="93"/>
      <c r="AB81" s="93"/>
    </row>
    <row r="82" spans="7:28" customFormat="1" hidden="1" x14ac:dyDescent="0.35">
      <c r="G82" t="s">
        <v>58</v>
      </c>
      <c r="H82" t="s">
        <v>1031</v>
      </c>
      <c r="Y82" s="93"/>
      <c r="AB82" s="93"/>
    </row>
    <row r="83" spans="7:28" customFormat="1" hidden="1" x14ac:dyDescent="0.35">
      <c r="G83" t="s">
        <v>59</v>
      </c>
      <c r="H83" t="s">
        <v>139</v>
      </c>
      <c r="Y83" s="93"/>
      <c r="AB83" s="93"/>
    </row>
    <row r="84" spans="7:28" customFormat="1" hidden="1" x14ac:dyDescent="0.35">
      <c r="G84" t="s">
        <v>47</v>
      </c>
      <c r="H84" t="s">
        <v>154</v>
      </c>
      <c r="Y84" s="93"/>
      <c r="AB84" s="93"/>
    </row>
    <row r="85" spans="7:28" customFormat="1" hidden="1" x14ac:dyDescent="0.35">
      <c r="G85" t="s">
        <v>1032</v>
      </c>
      <c r="H85" t="s">
        <v>342</v>
      </c>
      <c r="Y85" s="93"/>
      <c r="AB85" s="93"/>
    </row>
    <row r="86" spans="7:28" customFormat="1" hidden="1" x14ac:dyDescent="0.35">
      <c r="H86" t="s">
        <v>625</v>
      </c>
      <c r="Y86" s="93"/>
      <c r="AB86" s="93"/>
    </row>
    <row r="87" spans="7:28" customFormat="1" hidden="1" x14ac:dyDescent="0.35">
      <c r="Y87" s="93"/>
      <c r="AB87" s="93"/>
    </row>
    <row r="88" spans="7:28" customFormat="1" hidden="1" x14ac:dyDescent="0.35">
      <c r="Y88" s="93"/>
      <c r="AB88" s="93"/>
    </row>
    <row r="89" spans="7:28" hidden="1" x14ac:dyDescent="0.35"/>
    <row r="90" spans="7:28" hidden="1" x14ac:dyDescent="0.35"/>
    <row r="91" spans="7:28" hidden="1" x14ac:dyDescent="0.35"/>
    <row r="92" spans="7:28" hidden="1" x14ac:dyDescent="0.35"/>
    <row r="93" spans="7:28" hidden="1" x14ac:dyDescent="0.35"/>
    <row r="97" spans="1:332" s="29" customFormat="1" x14ac:dyDescent="0.35">
      <c r="A97" s="89"/>
      <c r="B97" s="90"/>
      <c r="C97" s="90"/>
      <c r="D97" s="91"/>
      <c r="E97" s="89"/>
      <c r="F97" s="89"/>
      <c r="G97" s="89"/>
      <c r="M97" s="85"/>
      <c r="N97" s="85"/>
      <c r="O97" s="91"/>
      <c r="P97" s="91"/>
      <c r="Q97" s="92"/>
      <c r="R97" s="92"/>
      <c r="S97" s="89"/>
      <c r="T97" s="89"/>
      <c r="U97" s="89"/>
      <c r="V97" s="89"/>
      <c r="Y97" s="89"/>
      <c r="AA97" s="89"/>
      <c r="AB97" s="89"/>
      <c r="AC97" s="89"/>
      <c r="AD97" s="89"/>
      <c r="AE97"/>
      <c r="AF97" s="89"/>
      <c r="AG97" s="89"/>
      <c r="AH97" s="89"/>
      <c r="AI97" s="89"/>
      <c r="AJ97" s="89"/>
      <c r="AK97" s="89"/>
      <c r="AL97" s="89"/>
      <c r="AM97" s="89"/>
      <c r="AN97" s="89"/>
      <c r="AO97" s="89"/>
      <c r="AP97" s="89"/>
      <c r="AQ97" s="89"/>
      <c r="AR97" s="89"/>
      <c r="AS97" s="89"/>
      <c r="AT97" s="89"/>
      <c r="AU97" s="89"/>
      <c r="AV97" s="89"/>
      <c r="AW97" s="89"/>
      <c r="AX97" s="89"/>
      <c r="AY97" s="89"/>
      <c r="AZ97" s="89"/>
      <c r="BA97" s="89"/>
      <c r="BB97" s="89"/>
      <c r="BC97" s="89"/>
      <c r="BD97" s="89"/>
      <c r="BE97" s="89"/>
      <c r="BF97" s="89"/>
      <c r="BG97" s="89"/>
      <c r="BH97" s="89"/>
      <c r="BI97" s="89"/>
      <c r="BJ97" s="89"/>
      <c r="BK97" s="89"/>
      <c r="BL97" s="89"/>
      <c r="BM97" s="89"/>
      <c r="BN97" s="89"/>
      <c r="BO97" s="89"/>
      <c r="BP97" s="89"/>
      <c r="BQ97" s="89"/>
      <c r="BR97" s="89"/>
      <c r="BS97" s="89"/>
      <c r="BT97" s="89"/>
      <c r="BU97" s="89"/>
      <c r="BV97" s="89"/>
      <c r="BW97" s="89"/>
      <c r="BX97" s="89"/>
      <c r="BY97" s="89"/>
      <c r="BZ97" s="89"/>
      <c r="CA97" s="89"/>
      <c r="CB97" s="89"/>
      <c r="CC97" s="89"/>
      <c r="CD97" s="89"/>
      <c r="CE97" s="89"/>
      <c r="CF97" s="89"/>
      <c r="CG97" s="89"/>
      <c r="CH97" s="89"/>
      <c r="CI97" s="89"/>
      <c r="CJ97" s="89"/>
      <c r="CK97" s="89"/>
      <c r="CL97" s="89"/>
      <c r="CM97" s="89"/>
      <c r="CN97" s="89"/>
      <c r="CO97" s="89"/>
      <c r="CP97" s="89"/>
      <c r="CQ97" s="89"/>
      <c r="CR97" s="89"/>
      <c r="CS97" s="89"/>
      <c r="CT97" s="89"/>
      <c r="CU97" s="89"/>
      <c r="CV97" s="89"/>
      <c r="CW97" s="89"/>
      <c r="CX97" s="89"/>
      <c r="CY97" s="89"/>
      <c r="CZ97" s="89"/>
      <c r="DA97" s="89"/>
      <c r="DB97" s="89"/>
      <c r="DC97" s="89"/>
      <c r="DD97" s="89"/>
      <c r="DE97" s="89"/>
      <c r="DF97" s="89"/>
      <c r="DG97" s="89"/>
      <c r="DH97" s="89"/>
      <c r="DI97" s="89"/>
      <c r="DJ97" s="89"/>
      <c r="DK97" s="89"/>
      <c r="DL97" s="89"/>
      <c r="DM97" s="89"/>
      <c r="DN97" s="89"/>
      <c r="DO97" s="89"/>
      <c r="DP97" s="89"/>
      <c r="DQ97" s="89"/>
      <c r="DR97" s="89"/>
      <c r="DS97" s="89"/>
      <c r="DT97" s="89"/>
      <c r="DU97" s="89"/>
      <c r="DV97" s="89"/>
      <c r="DW97" s="89"/>
      <c r="DX97" s="89"/>
      <c r="DY97" s="89"/>
      <c r="DZ97" s="89"/>
      <c r="EA97" s="89"/>
      <c r="EB97" s="89"/>
      <c r="EC97" s="89"/>
      <c r="ED97" s="89"/>
      <c r="EE97" s="89"/>
      <c r="EF97" s="89"/>
      <c r="EG97" s="89"/>
      <c r="EH97" s="89"/>
      <c r="EI97" s="89"/>
      <c r="EJ97" s="89"/>
      <c r="EK97" s="89"/>
      <c r="EL97" s="89"/>
      <c r="EM97" s="89"/>
      <c r="EN97" s="89"/>
      <c r="EO97" s="89"/>
      <c r="EP97" s="89"/>
      <c r="EQ97" s="89"/>
      <c r="ER97" s="89"/>
      <c r="ES97" s="89"/>
      <c r="ET97" s="89"/>
      <c r="EU97" s="89"/>
      <c r="EV97" s="89"/>
      <c r="EW97" s="89"/>
      <c r="EX97" s="89"/>
      <c r="EY97" s="89"/>
      <c r="EZ97" s="89"/>
      <c r="FA97" s="89"/>
      <c r="FB97" s="89"/>
      <c r="FC97" s="89"/>
      <c r="FD97" s="89"/>
      <c r="FE97" s="89"/>
      <c r="FF97" s="89"/>
      <c r="FG97" s="89"/>
      <c r="FH97" s="89"/>
      <c r="FI97" s="89"/>
      <c r="FJ97" s="89"/>
      <c r="FK97" s="89"/>
      <c r="FL97" s="89"/>
      <c r="FM97" s="89"/>
      <c r="FN97" s="89"/>
      <c r="FO97" s="89"/>
      <c r="FP97" s="89"/>
      <c r="FQ97" s="89"/>
      <c r="FR97" s="89"/>
      <c r="FS97" s="89"/>
      <c r="FT97" s="89"/>
      <c r="FU97" s="89"/>
      <c r="FV97" s="89"/>
      <c r="FW97" s="89"/>
      <c r="FX97" s="89"/>
      <c r="FY97" s="89"/>
      <c r="FZ97" s="89"/>
      <c r="GA97" s="89"/>
      <c r="GB97" s="89"/>
      <c r="GC97" s="89"/>
      <c r="GD97" s="89"/>
      <c r="GE97" s="89"/>
      <c r="GF97" s="89"/>
      <c r="GG97" s="89"/>
      <c r="GH97" s="89"/>
      <c r="GI97" s="89"/>
      <c r="GJ97" s="89"/>
      <c r="GK97" s="89"/>
      <c r="GL97" s="89"/>
      <c r="GM97" s="89"/>
      <c r="GN97" s="89"/>
      <c r="GO97" s="89"/>
      <c r="GP97" s="89"/>
      <c r="GQ97" s="89"/>
      <c r="GR97" s="89"/>
      <c r="GS97" s="89"/>
      <c r="GT97" s="89"/>
      <c r="GU97" s="89"/>
      <c r="GV97" s="89"/>
      <c r="GW97" s="89"/>
      <c r="GX97" s="89"/>
      <c r="GY97" s="89"/>
      <c r="GZ97" s="89"/>
      <c r="HA97" s="89"/>
      <c r="HB97" s="89"/>
      <c r="HC97" s="89"/>
      <c r="HD97" s="89"/>
      <c r="HE97" s="89"/>
      <c r="HF97" s="89"/>
      <c r="HG97" s="89"/>
      <c r="HH97" s="89"/>
      <c r="HI97" s="89"/>
      <c r="HJ97" s="89"/>
      <c r="HK97" s="89"/>
      <c r="HL97" s="89"/>
      <c r="HM97" s="89"/>
      <c r="HN97" s="89"/>
      <c r="HO97" s="89"/>
      <c r="HP97" s="89"/>
      <c r="HQ97" s="89"/>
      <c r="HR97" s="89"/>
      <c r="HS97" s="89"/>
      <c r="HT97" s="89"/>
      <c r="HU97" s="89"/>
      <c r="HV97" s="89"/>
      <c r="HW97" s="89"/>
      <c r="HX97" s="89"/>
      <c r="HY97" s="89"/>
      <c r="HZ97" s="89"/>
      <c r="IA97" s="89"/>
      <c r="IB97" s="89"/>
      <c r="IC97" s="89"/>
      <c r="ID97" s="89"/>
      <c r="IE97" s="89"/>
      <c r="IF97" s="89"/>
      <c r="IG97" s="89"/>
      <c r="IH97" s="89"/>
      <c r="II97" s="89"/>
      <c r="IJ97" s="89"/>
      <c r="IK97" s="89"/>
      <c r="IL97" s="89"/>
      <c r="IM97" s="89"/>
      <c r="IN97" s="89"/>
      <c r="IO97" s="89"/>
      <c r="IP97" s="89"/>
      <c r="IQ97" s="89"/>
      <c r="IR97" s="89"/>
      <c r="IS97" s="89"/>
      <c r="IT97" s="89"/>
      <c r="IU97" s="89"/>
      <c r="IV97" s="89"/>
      <c r="IW97" s="89"/>
      <c r="IX97" s="89"/>
      <c r="IY97" s="89"/>
      <c r="IZ97" s="89"/>
      <c r="JA97" s="89"/>
      <c r="JB97" s="89"/>
      <c r="JC97" s="89"/>
      <c r="JD97" s="89"/>
      <c r="JE97" s="89"/>
      <c r="JF97" s="89"/>
      <c r="JG97" s="89"/>
      <c r="JH97" s="89"/>
      <c r="JI97" s="89"/>
      <c r="JJ97" s="89"/>
      <c r="JK97" s="89"/>
      <c r="JL97" s="89"/>
      <c r="JM97" s="89"/>
      <c r="JN97" s="89"/>
      <c r="JO97" s="89"/>
      <c r="JP97" s="89"/>
      <c r="JQ97" s="89"/>
      <c r="JR97" s="89"/>
      <c r="JS97" s="89"/>
      <c r="JT97" s="89"/>
      <c r="JU97" s="89"/>
      <c r="JV97" s="89"/>
      <c r="JW97" s="89"/>
      <c r="JX97" s="89"/>
      <c r="JY97" s="89"/>
      <c r="JZ97" s="89"/>
      <c r="KA97" s="89"/>
      <c r="KB97" s="89"/>
      <c r="KC97" s="89"/>
      <c r="KD97" s="89"/>
      <c r="KE97" s="89"/>
      <c r="KF97" s="89"/>
      <c r="KG97" s="89"/>
      <c r="KH97" s="89"/>
      <c r="KI97" s="89"/>
      <c r="KJ97" s="89"/>
      <c r="KK97" s="89"/>
      <c r="KL97" s="89"/>
      <c r="KM97" s="89"/>
      <c r="KN97" s="89"/>
      <c r="KO97" s="89"/>
      <c r="KP97" s="89"/>
      <c r="KQ97" s="89"/>
      <c r="KR97" s="89"/>
      <c r="KS97" s="89"/>
      <c r="KT97" s="89"/>
      <c r="KU97" s="89"/>
      <c r="KV97" s="89"/>
      <c r="KW97" s="89"/>
      <c r="KX97" s="89"/>
      <c r="KY97" s="89"/>
      <c r="KZ97" s="89"/>
      <c r="LA97" s="89"/>
      <c r="LB97" s="89"/>
      <c r="LC97" s="89"/>
      <c r="LD97" s="89"/>
      <c r="LE97" s="89"/>
      <c r="LF97" s="89"/>
      <c r="LG97" s="89"/>
      <c r="LH97" s="89"/>
      <c r="LI97" s="89"/>
      <c r="LJ97" s="89"/>
      <c r="LK97" s="89"/>
      <c r="LL97" s="89"/>
      <c r="LM97" s="89"/>
      <c r="LN97" s="89"/>
      <c r="LO97" s="89"/>
      <c r="LP97" s="89"/>
      <c r="LQ97" s="89"/>
      <c r="LR97" s="89"/>
      <c r="LS97" s="89"/>
      <c r="LT97" s="89"/>
    </row>
    <row r="98" spans="1:332" s="29" customFormat="1" x14ac:dyDescent="0.35">
      <c r="A98" s="89"/>
      <c r="B98" s="90"/>
      <c r="C98" s="90"/>
      <c r="D98" s="91"/>
      <c r="E98" s="89"/>
      <c r="F98" s="89"/>
      <c r="G98" s="89"/>
      <c r="M98" s="85"/>
      <c r="N98" s="85"/>
      <c r="O98" s="91"/>
      <c r="P98" s="91"/>
      <c r="Q98" s="92"/>
      <c r="R98" s="92"/>
      <c r="S98" s="89"/>
      <c r="T98" s="89"/>
      <c r="U98" s="89"/>
      <c r="V98" s="89"/>
      <c r="Y98" s="89"/>
      <c r="AA98" s="89"/>
      <c r="AB98" s="89"/>
      <c r="AC98" s="89"/>
      <c r="AD98" s="89"/>
      <c r="AE98"/>
      <c r="AF98" s="89"/>
      <c r="AG98" s="89"/>
      <c r="AH98" s="89"/>
      <c r="AI98" s="89"/>
      <c r="AJ98" s="89"/>
      <c r="AK98" s="89"/>
      <c r="AL98" s="89"/>
      <c r="AM98" s="89"/>
      <c r="AN98" s="89"/>
      <c r="AO98" s="89"/>
      <c r="AP98" s="89"/>
      <c r="AQ98" s="89"/>
      <c r="AR98" s="89"/>
      <c r="AS98" s="89"/>
      <c r="AT98" s="89"/>
      <c r="AU98" s="89"/>
      <c r="AV98" s="89"/>
      <c r="AW98" s="89"/>
      <c r="AX98" s="89"/>
      <c r="AY98" s="89"/>
      <c r="AZ98" s="89"/>
      <c r="BA98" s="89"/>
      <c r="BB98" s="89"/>
      <c r="BC98" s="89"/>
      <c r="BD98" s="89"/>
      <c r="BE98" s="89"/>
      <c r="BF98" s="89"/>
      <c r="BG98" s="89"/>
      <c r="BH98" s="89"/>
      <c r="BI98" s="89"/>
      <c r="BJ98" s="89"/>
      <c r="BK98" s="89"/>
      <c r="BL98" s="89"/>
      <c r="BM98" s="89"/>
      <c r="BN98" s="89"/>
      <c r="BO98" s="89"/>
      <c r="BP98" s="89"/>
      <c r="BQ98" s="89"/>
      <c r="BR98" s="89"/>
      <c r="BS98" s="89"/>
      <c r="BT98" s="89"/>
      <c r="BU98" s="89"/>
      <c r="BV98" s="89"/>
      <c r="BW98" s="89"/>
      <c r="BX98" s="89"/>
      <c r="BY98" s="89"/>
      <c r="BZ98" s="89"/>
      <c r="CA98" s="89"/>
      <c r="CB98" s="89"/>
      <c r="CC98" s="89"/>
      <c r="CD98" s="89"/>
      <c r="CE98" s="89"/>
      <c r="CF98" s="89"/>
      <c r="CG98" s="89"/>
      <c r="CH98" s="89"/>
      <c r="CI98" s="89"/>
      <c r="CJ98" s="89"/>
      <c r="CK98" s="89"/>
      <c r="CL98" s="89"/>
      <c r="CM98" s="89"/>
      <c r="CN98" s="89"/>
      <c r="CO98" s="89"/>
      <c r="CP98" s="89"/>
      <c r="CQ98" s="89"/>
      <c r="CR98" s="89"/>
      <c r="CS98" s="89"/>
      <c r="CT98" s="89"/>
      <c r="CU98" s="89"/>
      <c r="CV98" s="89"/>
      <c r="CW98" s="89"/>
      <c r="CX98" s="89"/>
      <c r="CY98" s="89"/>
      <c r="CZ98" s="89"/>
      <c r="DA98" s="89"/>
      <c r="DB98" s="89"/>
      <c r="DC98" s="89"/>
      <c r="DD98" s="89"/>
      <c r="DE98" s="89"/>
      <c r="DF98" s="89"/>
      <c r="DG98" s="89"/>
      <c r="DH98" s="89"/>
      <c r="DI98" s="89"/>
      <c r="DJ98" s="89"/>
      <c r="DK98" s="89"/>
      <c r="DL98" s="89"/>
      <c r="DM98" s="89"/>
      <c r="DN98" s="89"/>
      <c r="DO98" s="89"/>
      <c r="DP98" s="89"/>
      <c r="DQ98" s="89"/>
      <c r="DR98" s="89"/>
      <c r="DS98" s="89"/>
      <c r="DT98" s="89"/>
      <c r="DU98" s="89"/>
      <c r="DV98" s="89"/>
      <c r="DW98" s="89"/>
      <c r="DX98" s="89"/>
      <c r="DY98" s="89"/>
      <c r="DZ98" s="89"/>
      <c r="EA98" s="89"/>
      <c r="EB98" s="89"/>
      <c r="EC98" s="89"/>
      <c r="ED98" s="89"/>
      <c r="EE98" s="89"/>
      <c r="EF98" s="89"/>
      <c r="EG98" s="89"/>
      <c r="EH98" s="89"/>
      <c r="EI98" s="89"/>
      <c r="EJ98" s="89"/>
      <c r="EK98" s="89"/>
      <c r="EL98" s="89"/>
      <c r="EM98" s="89"/>
      <c r="EN98" s="89"/>
      <c r="EO98" s="89"/>
      <c r="EP98" s="89"/>
      <c r="EQ98" s="89"/>
      <c r="ER98" s="89"/>
      <c r="ES98" s="89"/>
      <c r="ET98" s="89"/>
      <c r="EU98" s="89"/>
      <c r="EV98" s="89"/>
      <c r="EW98" s="89"/>
      <c r="EX98" s="89"/>
      <c r="EY98" s="89"/>
      <c r="EZ98" s="89"/>
      <c r="FA98" s="89"/>
      <c r="FB98" s="89"/>
      <c r="FC98" s="89"/>
      <c r="FD98" s="89"/>
      <c r="FE98" s="89"/>
      <c r="FF98" s="89"/>
      <c r="FG98" s="89"/>
      <c r="FH98" s="89"/>
      <c r="FI98" s="89"/>
      <c r="FJ98" s="89"/>
      <c r="FK98" s="89"/>
      <c r="FL98" s="89"/>
      <c r="FM98" s="89"/>
      <c r="FN98" s="89"/>
      <c r="FO98" s="89"/>
      <c r="FP98" s="89"/>
      <c r="FQ98" s="89"/>
      <c r="FR98" s="89"/>
      <c r="FS98" s="89"/>
      <c r="FT98" s="89"/>
      <c r="FU98" s="89"/>
      <c r="FV98" s="89"/>
      <c r="FW98" s="89"/>
      <c r="FX98" s="89"/>
      <c r="FY98" s="89"/>
      <c r="FZ98" s="89"/>
      <c r="GA98" s="89"/>
      <c r="GB98" s="89"/>
      <c r="GC98" s="89"/>
      <c r="GD98" s="89"/>
      <c r="GE98" s="89"/>
      <c r="GF98" s="89"/>
      <c r="GG98" s="89"/>
      <c r="GH98" s="89"/>
      <c r="GI98" s="89"/>
      <c r="GJ98" s="89"/>
      <c r="GK98" s="89"/>
      <c r="GL98" s="89"/>
      <c r="GM98" s="89"/>
      <c r="GN98" s="89"/>
      <c r="GO98" s="89"/>
      <c r="GP98" s="89"/>
      <c r="GQ98" s="89"/>
      <c r="GR98" s="89"/>
      <c r="GS98" s="89"/>
      <c r="GT98" s="89"/>
      <c r="GU98" s="89"/>
      <c r="GV98" s="89"/>
      <c r="GW98" s="89"/>
      <c r="GX98" s="89"/>
      <c r="GY98" s="89"/>
      <c r="GZ98" s="89"/>
      <c r="HA98" s="89"/>
      <c r="HB98" s="89"/>
      <c r="HC98" s="89"/>
      <c r="HD98" s="89"/>
      <c r="HE98" s="89"/>
      <c r="HF98" s="89"/>
      <c r="HG98" s="89"/>
      <c r="HH98" s="89"/>
      <c r="HI98" s="89"/>
      <c r="HJ98" s="89"/>
      <c r="HK98" s="89"/>
      <c r="HL98" s="89"/>
      <c r="HM98" s="89"/>
      <c r="HN98" s="89"/>
      <c r="HO98" s="89"/>
      <c r="HP98" s="89"/>
      <c r="HQ98" s="89"/>
      <c r="HR98" s="89"/>
      <c r="HS98" s="89"/>
      <c r="HT98" s="89"/>
      <c r="HU98" s="89"/>
      <c r="HV98" s="89"/>
      <c r="HW98" s="89"/>
      <c r="HX98" s="89"/>
      <c r="HY98" s="89"/>
      <c r="HZ98" s="89"/>
      <c r="IA98" s="89"/>
      <c r="IB98" s="89"/>
      <c r="IC98" s="89"/>
      <c r="ID98" s="89"/>
      <c r="IE98" s="89"/>
      <c r="IF98" s="89"/>
      <c r="IG98" s="89"/>
      <c r="IH98" s="89"/>
      <c r="II98" s="89"/>
      <c r="IJ98" s="89"/>
      <c r="IK98" s="89"/>
      <c r="IL98" s="89"/>
      <c r="IM98" s="89"/>
      <c r="IN98" s="89"/>
      <c r="IO98" s="89"/>
      <c r="IP98" s="89"/>
      <c r="IQ98" s="89"/>
      <c r="IR98" s="89"/>
      <c r="IS98" s="89"/>
      <c r="IT98" s="89"/>
      <c r="IU98" s="89"/>
      <c r="IV98" s="89"/>
      <c r="IW98" s="89"/>
      <c r="IX98" s="89"/>
      <c r="IY98" s="89"/>
      <c r="IZ98" s="89"/>
      <c r="JA98" s="89"/>
      <c r="JB98" s="89"/>
      <c r="JC98" s="89"/>
      <c r="JD98" s="89"/>
      <c r="JE98" s="89"/>
      <c r="JF98" s="89"/>
      <c r="JG98" s="89"/>
      <c r="JH98" s="89"/>
      <c r="JI98" s="89"/>
      <c r="JJ98" s="89"/>
      <c r="JK98" s="89"/>
      <c r="JL98" s="89"/>
      <c r="JM98" s="89"/>
      <c r="JN98" s="89"/>
      <c r="JO98" s="89"/>
      <c r="JP98" s="89"/>
      <c r="JQ98" s="89"/>
      <c r="JR98" s="89"/>
      <c r="JS98" s="89"/>
      <c r="JT98" s="89"/>
      <c r="JU98" s="89"/>
      <c r="JV98" s="89"/>
      <c r="JW98" s="89"/>
      <c r="JX98" s="89"/>
      <c r="JY98" s="89"/>
      <c r="JZ98" s="89"/>
      <c r="KA98" s="89"/>
      <c r="KB98" s="89"/>
      <c r="KC98" s="89"/>
      <c r="KD98" s="89"/>
      <c r="KE98" s="89"/>
      <c r="KF98" s="89"/>
      <c r="KG98" s="89"/>
      <c r="KH98" s="89"/>
      <c r="KI98" s="89"/>
      <c r="KJ98" s="89"/>
      <c r="KK98" s="89"/>
      <c r="KL98" s="89"/>
      <c r="KM98" s="89"/>
      <c r="KN98" s="89"/>
      <c r="KO98" s="89"/>
      <c r="KP98" s="89"/>
      <c r="KQ98" s="89"/>
      <c r="KR98" s="89"/>
      <c r="KS98" s="89"/>
      <c r="KT98" s="89"/>
      <c r="KU98" s="89"/>
      <c r="KV98" s="89"/>
      <c r="KW98" s="89"/>
      <c r="KX98" s="89"/>
      <c r="KY98" s="89"/>
      <c r="KZ98" s="89"/>
      <c r="LA98" s="89"/>
      <c r="LB98" s="89"/>
      <c r="LC98" s="89"/>
      <c r="LD98" s="89"/>
      <c r="LE98" s="89"/>
      <c r="LF98" s="89"/>
      <c r="LG98" s="89"/>
      <c r="LH98" s="89"/>
      <c r="LI98" s="89"/>
      <c r="LJ98" s="89"/>
      <c r="LK98" s="89"/>
      <c r="LL98" s="89"/>
      <c r="LM98" s="89"/>
      <c r="LN98" s="89"/>
      <c r="LO98" s="89"/>
      <c r="LP98" s="89"/>
      <c r="LQ98" s="89"/>
      <c r="LR98" s="89"/>
      <c r="LS98" s="89"/>
      <c r="LT98" s="89"/>
    </row>
    <row r="99" spans="1:332" s="29" customFormat="1" x14ac:dyDescent="0.35">
      <c r="A99" s="89"/>
      <c r="B99" s="90"/>
      <c r="C99" s="90"/>
      <c r="D99" s="91"/>
      <c r="E99" s="89"/>
      <c r="F99" s="89"/>
      <c r="G99" s="89"/>
      <c r="M99" s="85"/>
      <c r="N99" s="85"/>
      <c r="O99" s="91"/>
      <c r="P99" s="91"/>
      <c r="Q99" s="92"/>
      <c r="R99" s="92"/>
      <c r="S99" s="89"/>
      <c r="T99" s="89"/>
      <c r="U99" s="89"/>
      <c r="V99" s="89"/>
      <c r="Y99" s="89"/>
      <c r="AA99" s="89"/>
      <c r="AB99" s="89"/>
      <c r="AC99" s="89"/>
      <c r="AD99" s="89"/>
      <c r="AE99"/>
      <c r="AF99" s="89"/>
      <c r="AG99" s="89"/>
      <c r="AH99" s="89"/>
      <c r="AI99" s="89"/>
      <c r="AJ99" s="89"/>
      <c r="AK99" s="89"/>
      <c r="AL99" s="89"/>
      <c r="AM99" s="89"/>
      <c r="AN99" s="89"/>
      <c r="AO99" s="89"/>
      <c r="AP99" s="89"/>
      <c r="AQ99" s="89"/>
      <c r="AR99" s="89"/>
      <c r="AS99" s="89"/>
      <c r="AT99" s="89"/>
      <c r="AU99" s="89"/>
      <c r="AV99" s="89"/>
      <c r="AW99" s="89"/>
      <c r="AX99" s="89"/>
      <c r="AY99" s="89"/>
      <c r="AZ99" s="89"/>
      <c r="BA99" s="89"/>
      <c r="BB99" s="89"/>
      <c r="BC99" s="89"/>
      <c r="BD99" s="89"/>
      <c r="BE99" s="89"/>
      <c r="BF99" s="89"/>
      <c r="BG99" s="89"/>
      <c r="BH99" s="89"/>
      <c r="BI99" s="89"/>
      <c r="BJ99" s="89"/>
      <c r="BK99" s="89"/>
      <c r="BL99" s="89"/>
      <c r="BM99" s="89"/>
      <c r="BN99" s="89"/>
      <c r="BO99" s="89"/>
      <c r="BP99" s="89"/>
      <c r="BQ99" s="89"/>
      <c r="BR99" s="89"/>
      <c r="BS99" s="89"/>
      <c r="BT99" s="89"/>
      <c r="BU99" s="89"/>
      <c r="BV99" s="89"/>
      <c r="BW99" s="89"/>
      <c r="BX99" s="89"/>
      <c r="BY99" s="89"/>
      <c r="BZ99" s="89"/>
      <c r="CA99" s="89"/>
      <c r="CB99" s="89"/>
      <c r="CC99" s="89"/>
      <c r="CD99" s="89"/>
      <c r="CE99" s="89"/>
      <c r="CF99" s="89"/>
      <c r="CG99" s="89"/>
      <c r="CH99" s="89"/>
      <c r="CI99" s="89"/>
      <c r="CJ99" s="89"/>
      <c r="CK99" s="89"/>
      <c r="CL99" s="89"/>
      <c r="CM99" s="89"/>
      <c r="CN99" s="89"/>
      <c r="CO99" s="89"/>
      <c r="CP99" s="89"/>
      <c r="CQ99" s="89"/>
      <c r="CR99" s="89"/>
      <c r="CS99" s="89"/>
      <c r="CT99" s="89"/>
      <c r="CU99" s="89"/>
      <c r="CV99" s="89"/>
      <c r="CW99" s="89"/>
      <c r="CX99" s="89"/>
      <c r="CY99" s="89"/>
      <c r="CZ99" s="89"/>
      <c r="DA99" s="89"/>
      <c r="DB99" s="89"/>
      <c r="DC99" s="89"/>
      <c r="DD99" s="89"/>
      <c r="DE99" s="89"/>
      <c r="DF99" s="89"/>
      <c r="DG99" s="89"/>
      <c r="DH99" s="89"/>
      <c r="DI99" s="89"/>
      <c r="DJ99" s="89"/>
      <c r="DK99" s="89"/>
      <c r="DL99" s="89"/>
      <c r="DM99" s="89"/>
      <c r="DN99" s="89"/>
      <c r="DO99" s="89"/>
      <c r="DP99" s="89"/>
      <c r="DQ99" s="89"/>
      <c r="DR99" s="89"/>
      <c r="DS99" s="89"/>
      <c r="DT99" s="89"/>
      <c r="DU99" s="89"/>
      <c r="DV99" s="89"/>
      <c r="DW99" s="89"/>
      <c r="DX99" s="89"/>
      <c r="DY99" s="89"/>
      <c r="DZ99" s="89"/>
      <c r="EA99" s="89"/>
      <c r="EB99" s="89"/>
      <c r="EC99" s="89"/>
      <c r="ED99" s="89"/>
      <c r="EE99" s="89"/>
      <c r="EF99" s="89"/>
      <c r="EG99" s="89"/>
      <c r="EH99" s="89"/>
      <c r="EI99" s="89"/>
      <c r="EJ99" s="89"/>
      <c r="EK99" s="89"/>
      <c r="EL99" s="89"/>
      <c r="EM99" s="89"/>
      <c r="EN99" s="89"/>
      <c r="EO99" s="89"/>
      <c r="EP99" s="89"/>
      <c r="EQ99" s="89"/>
      <c r="ER99" s="89"/>
      <c r="ES99" s="89"/>
      <c r="ET99" s="89"/>
      <c r="EU99" s="89"/>
      <c r="EV99" s="89"/>
      <c r="EW99" s="89"/>
      <c r="EX99" s="89"/>
      <c r="EY99" s="89"/>
      <c r="EZ99" s="89"/>
      <c r="FA99" s="89"/>
      <c r="FB99" s="89"/>
      <c r="FC99" s="89"/>
      <c r="FD99" s="89"/>
      <c r="FE99" s="89"/>
      <c r="FF99" s="89"/>
      <c r="FG99" s="89"/>
      <c r="FH99" s="89"/>
      <c r="FI99" s="89"/>
      <c r="FJ99" s="89"/>
      <c r="FK99" s="89"/>
      <c r="FL99" s="89"/>
      <c r="FM99" s="89"/>
      <c r="FN99" s="89"/>
      <c r="FO99" s="89"/>
      <c r="FP99" s="89"/>
      <c r="FQ99" s="89"/>
      <c r="FR99" s="89"/>
      <c r="FS99" s="89"/>
      <c r="FT99" s="89"/>
      <c r="FU99" s="89"/>
      <c r="FV99" s="89"/>
      <c r="FW99" s="89"/>
      <c r="FX99" s="89"/>
      <c r="FY99" s="89"/>
      <c r="FZ99" s="89"/>
      <c r="GA99" s="89"/>
      <c r="GB99" s="89"/>
      <c r="GC99" s="89"/>
      <c r="GD99" s="89"/>
      <c r="GE99" s="89"/>
      <c r="GF99" s="89"/>
      <c r="GG99" s="89"/>
      <c r="GH99" s="89"/>
      <c r="GI99" s="89"/>
      <c r="GJ99" s="89"/>
      <c r="GK99" s="89"/>
      <c r="GL99" s="89"/>
      <c r="GM99" s="89"/>
      <c r="GN99" s="89"/>
      <c r="GO99" s="89"/>
      <c r="GP99" s="89"/>
      <c r="GQ99" s="89"/>
      <c r="GR99" s="89"/>
      <c r="GS99" s="89"/>
      <c r="GT99" s="89"/>
      <c r="GU99" s="89"/>
      <c r="GV99" s="89"/>
      <c r="GW99" s="89"/>
      <c r="GX99" s="89"/>
      <c r="GY99" s="89"/>
      <c r="GZ99" s="89"/>
      <c r="HA99" s="89"/>
      <c r="HB99" s="89"/>
      <c r="HC99" s="89"/>
      <c r="HD99" s="89"/>
      <c r="HE99" s="89"/>
      <c r="HF99" s="89"/>
      <c r="HG99" s="89"/>
      <c r="HH99" s="89"/>
      <c r="HI99" s="89"/>
      <c r="HJ99" s="89"/>
      <c r="HK99" s="89"/>
      <c r="HL99" s="89"/>
      <c r="HM99" s="89"/>
      <c r="HN99" s="89"/>
      <c r="HO99" s="89"/>
      <c r="HP99" s="89"/>
      <c r="HQ99" s="89"/>
      <c r="HR99" s="89"/>
      <c r="HS99" s="89"/>
      <c r="HT99" s="89"/>
      <c r="HU99" s="89"/>
      <c r="HV99" s="89"/>
      <c r="HW99" s="89"/>
      <c r="HX99" s="89"/>
      <c r="HY99" s="89"/>
      <c r="HZ99" s="89"/>
      <c r="IA99" s="89"/>
      <c r="IB99" s="89"/>
      <c r="IC99" s="89"/>
      <c r="ID99" s="89"/>
      <c r="IE99" s="89"/>
      <c r="IF99" s="89"/>
      <c r="IG99" s="89"/>
      <c r="IH99" s="89"/>
      <c r="II99" s="89"/>
      <c r="IJ99" s="89"/>
      <c r="IK99" s="89"/>
      <c r="IL99" s="89"/>
      <c r="IM99" s="89"/>
      <c r="IN99" s="89"/>
      <c r="IO99" s="89"/>
      <c r="IP99" s="89"/>
      <c r="IQ99" s="89"/>
      <c r="IR99" s="89"/>
      <c r="IS99" s="89"/>
      <c r="IT99" s="89"/>
      <c r="IU99" s="89"/>
      <c r="IV99" s="89"/>
      <c r="IW99" s="89"/>
      <c r="IX99" s="89"/>
      <c r="IY99" s="89"/>
      <c r="IZ99" s="89"/>
      <c r="JA99" s="89"/>
      <c r="JB99" s="89"/>
      <c r="JC99" s="89"/>
      <c r="JD99" s="89"/>
      <c r="JE99" s="89"/>
      <c r="JF99" s="89"/>
      <c r="JG99" s="89"/>
      <c r="JH99" s="89"/>
      <c r="JI99" s="89"/>
      <c r="JJ99" s="89"/>
      <c r="JK99" s="89"/>
      <c r="JL99" s="89"/>
      <c r="JM99" s="89"/>
      <c r="JN99" s="89"/>
      <c r="JO99" s="89"/>
      <c r="JP99" s="89"/>
      <c r="JQ99" s="89"/>
      <c r="JR99" s="89"/>
      <c r="JS99" s="89"/>
      <c r="JT99" s="89"/>
      <c r="JU99" s="89"/>
      <c r="JV99" s="89"/>
      <c r="JW99" s="89"/>
      <c r="JX99" s="89"/>
      <c r="JY99" s="89"/>
      <c r="JZ99" s="89"/>
      <c r="KA99" s="89"/>
      <c r="KB99" s="89"/>
      <c r="KC99" s="89"/>
      <c r="KD99" s="89"/>
      <c r="KE99" s="89"/>
      <c r="KF99" s="89"/>
      <c r="KG99" s="89"/>
      <c r="KH99" s="89"/>
      <c r="KI99" s="89"/>
      <c r="KJ99" s="89"/>
      <c r="KK99" s="89"/>
      <c r="KL99" s="89"/>
      <c r="KM99" s="89"/>
      <c r="KN99" s="89"/>
      <c r="KO99" s="89"/>
      <c r="KP99" s="89"/>
      <c r="KQ99" s="89"/>
      <c r="KR99" s="89"/>
      <c r="KS99" s="89"/>
      <c r="KT99" s="89"/>
      <c r="KU99" s="89"/>
      <c r="KV99" s="89"/>
      <c r="KW99" s="89"/>
      <c r="KX99" s="89"/>
      <c r="KY99" s="89"/>
      <c r="KZ99" s="89"/>
      <c r="LA99" s="89"/>
      <c r="LB99" s="89"/>
      <c r="LC99" s="89"/>
      <c r="LD99" s="89"/>
      <c r="LE99" s="89"/>
      <c r="LF99" s="89"/>
      <c r="LG99" s="89"/>
      <c r="LH99" s="89"/>
      <c r="LI99" s="89"/>
      <c r="LJ99" s="89"/>
      <c r="LK99" s="89"/>
      <c r="LL99" s="89"/>
      <c r="LM99" s="89"/>
      <c r="LN99" s="89"/>
      <c r="LO99" s="89"/>
      <c r="LP99" s="89"/>
      <c r="LQ99" s="89"/>
      <c r="LR99" s="89"/>
      <c r="LS99" s="89"/>
      <c r="LT99" s="89"/>
    </row>
    <row r="100" spans="1:332" s="29" customFormat="1" x14ac:dyDescent="0.35">
      <c r="A100" s="89"/>
      <c r="B100" s="90"/>
      <c r="C100" s="90"/>
      <c r="D100" s="91"/>
      <c r="E100" s="89"/>
      <c r="F100" s="89"/>
      <c r="G100" s="89"/>
      <c r="M100" s="85"/>
      <c r="N100" s="85"/>
      <c r="O100" s="91"/>
      <c r="P100" s="91"/>
      <c r="Q100" s="92"/>
      <c r="R100" s="92"/>
      <c r="S100" s="89"/>
      <c r="T100" s="89"/>
      <c r="U100" s="89"/>
      <c r="V100" s="89"/>
      <c r="Y100" s="89"/>
      <c r="AA100" s="89"/>
      <c r="AB100" s="89"/>
      <c r="AC100" s="89"/>
      <c r="AD100" s="89"/>
      <c r="AE100"/>
      <c r="AF100" s="89"/>
      <c r="AG100" s="89"/>
      <c r="AH100" s="89"/>
      <c r="AI100" s="89"/>
      <c r="AJ100" s="89"/>
      <c r="AK100" s="89"/>
      <c r="AL100" s="89"/>
      <c r="AM100" s="89"/>
      <c r="AN100" s="89"/>
      <c r="AO100" s="89"/>
      <c r="AP100" s="89"/>
      <c r="AQ100" s="89"/>
      <c r="AR100" s="89"/>
      <c r="AS100" s="89"/>
      <c r="AT100" s="89"/>
      <c r="AU100" s="89"/>
      <c r="AV100" s="89"/>
      <c r="AW100" s="89"/>
      <c r="AX100" s="89"/>
      <c r="AY100" s="89"/>
      <c r="AZ100" s="89"/>
      <c r="BA100" s="89"/>
      <c r="BB100" s="89"/>
      <c r="BC100" s="89"/>
      <c r="BD100" s="89"/>
      <c r="BE100" s="89"/>
      <c r="BF100" s="89"/>
      <c r="BG100" s="89"/>
      <c r="BH100" s="89"/>
      <c r="BI100" s="89"/>
      <c r="BJ100" s="89"/>
      <c r="BK100" s="89"/>
      <c r="BL100" s="89"/>
      <c r="BM100" s="89"/>
      <c r="BN100" s="89"/>
      <c r="BO100" s="89"/>
      <c r="BP100" s="89"/>
      <c r="BQ100" s="89"/>
      <c r="BR100" s="89"/>
      <c r="BS100" s="89"/>
      <c r="BT100" s="89"/>
      <c r="BU100" s="89"/>
      <c r="BV100" s="89"/>
      <c r="BW100" s="89"/>
      <c r="BX100" s="89"/>
      <c r="BY100" s="89"/>
      <c r="BZ100" s="89"/>
      <c r="CA100" s="89"/>
      <c r="CB100" s="89"/>
      <c r="CC100" s="89"/>
      <c r="CD100" s="89"/>
      <c r="CE100" s="89"/>
      <c r="CF100" s="89"/>
      <c r="CG100" s="89"/>
      <c r="CH100" s="89"/>
      <c r="CI100" s="89"/>
      <c r="CJ100" s="89"/>
      <c r="CK100" s="89"/>
      <c r="CL100" s="89"/>
      <c r="CM100" s="89"/>
      <c r="CN100" s="89"/>
      <c r="CO100" s="89"/>
      <c r="CP100" s="89"/>
      <c r="CQ100" s="89"/>
      <c r="CR100" s="89"/>
      <c r="CS100" s="89"/>
      <c r="CT100" s="89"/>
      <c r="CU100" s="89"/>
      <c r="CV100" s="89"/>
      <c r="CW100" s="89"/>
      <c r="CX100" s="89"/>
      <c r="CY100" s="89"/>
      <c r="CZ100" s="89"/>
      <c r="DA100" s="89"/>
      <c r="DB100" s="89"/>
      <c r="DC100" s="89"/>
      <c r="DD100" s="89"/>
      <c r="DE100" s="89"/>
      <c r="DF100" s="89"/>
      <c r="DG100" s="89"/>
      <c r="DH100" s="89"/>
      <c r="DI100" s="89"/>
      <c r="DJ100" s="89"/>
      <c r="DK100" s="89"/>
      <c r="DL100" s="89"/>
      <c r="DM100" s="89"/>
      <c r="DN100" s="89"/>
      <c r="DO100" s="89"/>
      <c r="DP100" s="89"/>
      <c r="DQ100" s="89"/>
      <c r="DR100" s="89"/>
      <c r="DS100" s="89"/>
      <c r="DT100" s="89"/>
      <c r="DU100" s="89"/>
      <c r="DV100" s="89"/>
      <c r="DW100" s="89"/>
      <c r="DX100" s="89"/>
      <c r="DY100" s="89"/>
      <c r="DZ100" s="89"/>
      <c r="EA100" s="89"/>
      <c r="EB100" s="89"/>
      <c r="EC100" s="89"/>
      <c r="ED100" s="89"/>
      <c r="EE100" s="89"/>
      <c r="EF100" s="89"/>
      <c r="EG100" s="89"/>
      <c r="EH100" s="89"/>
      <c r="EI100" s="89"/>
      <c r="EJ100" s="89"/>
      <c r="EK100" s="89"/>
      <c r="EL100" s="89"/>
      <c r="EM100" s="89"/>
      <c r="EN100" s="89"/>
      <c r="EO100" s="89"/>
      <c r="EP100" s="89"/>
      <c r="EQ100" s="89"/>
      <c r="ER100" s="89"/>
      <c r="ES100" s="89"/>
      <c r="ET100" s="89"/>
      <c r="EU100" s="89"/>
      <c r="EV100" s="89"/>
      <c r="EW100" s="89"/>
      <c r="EX100" s="89"/>
      <c r="EY100" s="89"/>
      <c r="EZ100" s="89"/>
      <c r="FA100" s="89"/>
      <c r="FB100" s="89"/>
      <c r="FC100" s="89"/>
      <c r="FD100" s="89"/>
      <c r="FE100" s="89"/>
      <c r="FF100" s="89"/>
      <c r="FG100" s="89"/>
      <c r="FH100" s="89"/>
      <c r="FI100" s="89"/>
      <c r="FJ100" s="89"/>
      <c r="FK100" s="89"/>
      <c r="FL100" s="89"/>
      <c r="FM100" s="89"/>
      <c r="FN100" s="89"/>
      <c r="FO100" s="89"/>
      <c r="FP100" s="89"/>
      <c r="FQ100" s="89"/>
      <c r="FR100" s="89"/>
      <c r="FS100" s="89"/>
      <c r="FT100" s="89"/>
      <c r="FU100" s="89"/>
      <c r="FV100" s="89"/>
      <c r="FW100" s="89"/>
      <c r="FX100" s="89"/>
      <c r="FY100" s="89"/>
      <c r="FZ100" s="89"/>
      <c r="GA100" s="89"/>
      <c r="GB100" s="89"/>
      <c r="GC100" s="89"/>
      <c r="GD100" s="89"/>
      <c r="GE100" s="89"/>
      <c r="GF100" s="89"/>
      <c r="GG100" s="89"/>
      <c r="GH100" s="89"/>
      <c r="GI100" s="89"/>
      <c r="GJ100" s="89"/>
      <c r="GK100" s="89"/>
      <c r="GL100" s="89"/>
      <c r="GM100" s="89"/>
      <c r="GN100" s="89"/>
      <c r="GO100" s="89"/>
      <c r="GP100" s="89"/>
      <c r="GQ100" s="89"/>
      <c r="GR100" s="89"/>
      <c r="GS100" s="89"/>
      <c r="GT100" s="89"/>
      <c r="GU100" s="89"/>
      <c r="GV100" s="89"/>
      <c r="GW100" s="89"/>
      <c r="GX100" s="89"/>
      <c r="GY100" s="89"/>
      <c r="GZ100" s="89"/>
      <c r="HA100" s="89"/>
      <c r="HB100" s="89"/>
      <c r="HC100" s="89"/>
      <c r="HD100" s="89"/>
      <c r="HE100" s="89"/>
      <c r="HF100" s="89"/>
      <c r="HG100" s="89"/>
      <c r="HH100" s="89"/>
      <c r="HI100" s="89"/>
      <c r="HJ100" s="89"/>
      <c r="HK100" s="89"/>
      <c r="HL100" s="89"/>
      <c r="HM100" s="89"/>
      <c r="HN100" s="89"/>
      <c r="HO100" s="89"/>
      <c r="HP100" s="89"/>
      <c r="HQ100" s="89"/>
      <c r="HR100" s="89"/>
      <c r="HS100" s="89"/>
      <c r="HT100" s="89"/>
      <c r="HU100" s="89"/>
      <c r="HV100" s="89"/>
      <c r="HW100" s="89"/>
      <c r="HX100" s="89"/>
      <c r="HY100" s="89"/>
      <c r="HZ100" s="89"/>
      <c r="IA100" s="89"/>
      <c r="IB100" s="89"/>
      <c r="IC100" s="89"/>
      <c r="ID100" s="89"/>
      <c r="IE100" s="89"/>
      <c r="IF100" s="89"/>
      <c r="IG100" s="89"/>
      <c r="IH100" s="89"/>
      <c r="II100" s="89"/>
      <c r="IJ100" s="89"/>
      <c r="IK100" s="89"/>
      <c r="IL100" s="89"/>
      <c r="IM100" s="89"/>
      <c r="IN100" s="89"/>
      <c r="IO100" s="89"/>
      <c r="IP100" s="89"/>
      <c r="IQ100" s="89"/>
      <c r="IR100" s="89"/>
      <c r="IS100" s="89"/>
      <c r="IT100" s="89"/>
      <c r="IU100" s="89"/>
      <c r="IV100" s="89"/>
      <c r="IW100" s="89"/>
      <c r="IX100" s="89"/>
      <c r="IY100" s="89"/>
      <c r="IZ100" s="89"/>
      <c r="JA100" s="89"/>
      <c r="JB100" s="89"/>
      <c r="JC100" s="89"/>
      <c r="JD100" s="89"/>
      <c r="JE100" s="89"/>
      <c r="JF100" s="89"/>
      <c r="JG100" s="89"/>
      <c r="JH100" s="89"/>
      <c r="JI100" s="89"/>
      <c r="JJ100" s="89"/>
      <c r="JK100" s="89"/>
      <c r="JL100" s="89"/>
      <c r="JM100" s="89"/>
      <c r="JN100" s="89"/>
      <c r="JO100" s="89"/>
      <c r="JP100" s="89"/>
      <c r="JQ100" s="89"/>
      <c r="JR100" s="89"/>
      <c r="JS100" s="89"/>
      <c r="JT100" s="89"/>
      <c r="JU100" s="89"/>
      <c r="JV100" s="89"/>
      <c r="JW100" s="89"/>
      <c r="JX100" s="89"/>
      <c r="JY100" s="89"/>
      <c r="JZ100" s="89"/>
      <c r="KA100" s="89"/>
      <c r="KB100" s="89"/>
      <c r="KC100" s="89"/>
      <c r="KD100" s="89"/>
      <c r="KE100" s="89"/>
      <c r="KF100" s="89"/>
      <c r="KG100" s="89"/>
      <c r="KH100" s="89"/>
      <c r="KI100" s="89"/>
      <c r="KJ100" s="89"/>
      <c r="KK100" s="89"/>
      <c r="KL100" s="89"/>
      <c r="KM100" s="89"/>
      <c r="KN100" s="89"/>
      <c r="KO100" s="89"/>
      <c r="KP100" s="89"/>
      <c r="KQ100" s="89"/>
      <c r="KR100" s="89"/>
      <c r="KS100" s="89"/>
      <c r="KT100" s="89"/>
      <c r="KU100" s="89"/>
      <c r="KV100" s="89"/>
      <c r="KW100" s="89"/>
      <c r="KX100" s="89"/>
      <c r="KY100" s="89"/>
      <c r="KZ100" s="89"/>
      <c r="LA100" s="89"/>
      <c r="LB100" s="89"/>
      <c r="LC100" s="89"/>
      <c r="LD100" s="89"/>
      <c r="LE100" s="89"/>
      <c r="LF100" s="89"/>
      <c r="LG100" s="89"/>
      <c r="LH100" s="89"/>
      <c r="LI100" s="89"/>
      <c r="LJ100" s="89"/>
      <c r="LK100" s="89"/>
      <c r="LL100" s="89"/>
      <c r="LM100" s="89"/>
      <c r="LN100" s="89"/>
      <c r="LO100" s="89"/>
      <c r="LP100" s="89"/>
      <c r="LQ100" s="89"/>
      <c r="LR100" s="89"/>
      <c r="LS100" s="89"/>
      <c r="LT100" s="89"/>
    </row>
    <row r="101" spans="1:332" s="29" customFormat="1" x14ac:dyDescent="0.35">
      <c r="A101" s="89"/>
      <c r="B101" s="90"/>
      <c r="C101" s="90"/>
      <c r="D101" s="91"/>
      <c r="E101" s="89"/>
      <c r="F101" s="89"/>
      <c r="G101" s="89"/>
      <c r="M101" s="85"/>
      <c r="N101" s="85"/>
      <c r="O101" s="91"/>
      <c r="P101" s="91"/>
      <c r="Q101" s="92"/>
      <c r="R101" s="92"/>
      <c r="S101" s="89"/>
      <c r="T101" s="89"/>
      <c r="U101" s="89"/>
      <c r="V101" s="89"/>
      <c r="Y101" s="89"/>
      <c r="AA101" s="89"/>
      <c r="AB101" s="89"/>
      <c r="AC101" s="89"/>
      <c r="AD101" s="89"/>
      <c r="AE101"/>
      <c r="AF101" s="89"/>
      <c r="AG101" s="89"/>
      <c r="AH101" s="89"/>
      <c r="AI101" s="89"/>
      <c r="AJ101" s="89"/>
      <c r="AK101" s="89"/>
      <c r="AL101" s="89"/>
      <c r="AM101" s="89"/>
      <c r="AN101" s="89"/>
      <c r="AO101" s="89"/>
      <c r="AP101" s="89"/>
      <c r="AQ101" s="89"/>
      <c r="AR101" s="89"/>
      <c r="AS101" s="89"/>
      <c r="AT101" s="89"/>
      <c r="AU101" s="89"/>
      <c r="AV101" s="89"/>
      <c r="AW101" s="89"/>
      <c r="AX101" s="89"/>
      <c r="AY101" s="89"/>
      <c r="AZ101" s="89"/>
      <c r="BA101" s="89"/>
      <c r="BB101" s="89"/>
      <c r="BC101" s="89"/>
      <c r="BD101" s="89"/>
      <c r="BE101" s="89"/>
      <c r="BF101" s="89"/>
      <c r="BG101" s="89"/>
      <c r="BH101" s="89"/>
      <c r="BI101" s="89"/>
      <c r="BJ101" s="89"/>
      <c r="BK101" s="89"/>
      <c r="BL101" s="89"/>
      <c r="BM101" s="89"/>
      <c r="BN101" s="89"/>
      <c r="BO101" s="89"/>
      <c r="BP101" s="89"/>
      <c r="BQ101" s="89"/>
      <c r="BR101" s="89"/>
      <c r="BS101" s="89"/>
      <c r="BT101" s="89"/>
      <c r="BU101" s="89"/>
      <c r="BV101" s="89"/>
      <c r="BW101" s="89"/>
      <c r="BX101" s="89"/>
      <c r="BY101" s="89"/>
      <c r="BZ101" s="89"/>
      <c r="CA101" s="89"/>
      <c r="CB101" s="89"/>
      <c r="CC101" s="89"/>
      <c r="CD101" s="89"/>
      <c r="CE101" s="89"/>
      <c r="CF101" s="89"/>
      <c r="CG101" s="89"/>
      <c r="CH101" s="89"/>
      <c r="CI101" s="89"/>
      <c r="CJ101" s="89"/>
      <c r="CK101" s="89"/>
      <c r="CL101" s="89"/>
      <c r="CM101" s="89"/>
      <c r="CN101" s="89"/>
      <c r="CO101" s="89"/>
      <c r="CP101" s="89"/>
      <c r="CQ101" s="89"/>
      <c r="CR101" s="89"/>
      <c r="CS101" s="89"/>
      <c r="CT101" s="89"/>
      <c r="CU101" s="89"/>
      <c r="CV101" s="89"/>
      <c r="CW101" s="89"/>
      <c r="CX101" s="89"/>
      <c r="CY101" s="89"/>
      <c r="CZ101" s="89"/>
      <c r="DA101" s="89"/>
      <c r="DB101" s="89"/>
      <c r="DC101" s="89"/>
      <c r="DD101" s="89"/>
      <c r="DE101" s="89"/>
      <c r="DF101" s="89"/>
      <c r="DG101" s="89"/>
      <c r="DH101" s="89"/>
      <c r="DI101" s="89"/>
      <c r="DJ101" s="89"/>
      <c r="DK101" s="89"/>
      <c r="DL101" s="89"/>
      <c r="DM101" s="89"/>
      <c r="DN101" s="89"/>
      <c r="DO101" s="89"/>
      <c r="DP101" s="89"/>
      <c r="DQ101" s="89"/>
      <c r="DR101" s="89"/>
      <c r="DS101" s="89"/>
      <c r="DT101" s="89"/>
      <c r="DU101" s="89"/>
      <c r="DV101" s="89"/>
      <c r="DW101" s="89"/>
      <c r="DX101" s="89"/>
      <c r="DY101" s="89"/>
      <c r="DZ101" s="89"/>
      <c r="EA101" s="89"/>
      <c r="EB101" s="89"/>
      <c r="EC101" s="89"/>
      <c r="ED101" s="89"/>
      <c r="EE101" s="89"/>
      <c r="EF101" s="89"/>
      <c r="EG101" s="89"/>
      <c r="EH101" s="89"/>
      <c r="EI101" s="89"/>
      <c r="EJ101" s="89"/>
      <c r="EK101" s="89"/>
      <c r="EL101" s="89"/>
      <c r="EM101" s="89"/>
      <c r="EN101" s="89"/>
      <c r="EO101" s="89"/>
      <c r="EP101" s="89"/>
      <c r="EQ101" s="89"/>
      <c r="ER101" s="89"/>
      <c r="ES101" s="89"/>
      <c r="ET101" s="89"/>
      <c r="EU101" s="89"/>
      <c r="EV101" s="89"/>
      <c r="EW101" s="89"/>
      <c r="EX101" s="89"/>
      <c r="EY101" s="89"/>
      <c r="EZ101" s="89"/>
      <c r="FA101" s="89"/>
      <c r="FB101" s="89"/>
      <c r="FC101" s="89"/>
      <c r="FD101" s="89"/>
      <c r="FE101" s="89"/>
      <c r="FF101" s="89"/>
      <c r="FG101" s="89"/>
      <c r="FH101" s="89"/>
      <c r="FI101" s="89"/>
      <c r="FJ101" s="89"/>
      <c r="FK101" s="89"/>
      <c r="FL101" s="89"/>
      <c r="FM101" s="89"/>
      <c r="FN101" s="89"/>
      <c r="FO101" s="89"/>
      <c r="FP101" s="89"/>
      <c r="FQ101" s="89"/>
      <c r="FR101" s="89"/>
      <c r="FS101" s="89"/>
      <c r="FT101" s="89"/>
      <c r="FU101" s="89"/>
      <c r="FV101" s="89"/>
      <c r="FW101" s="89"/>
      <c r="FX101" s="89"/>
      <c r="FY101" s="89"/>
      <c r="FZ101" s="89"/>
      <c r="GA101" s="89"/>
      <c r="GB101" s="89"/>
      <c r="GC101" s="89"/>
      <c r="GD101" s="89"/>
      <c r="GE101" s="89"/>
      <c r="GF101" s="89"/>
      <c r="GG101" s="89"/>
      <c r="GH101" s="89"/>
      <c r="GI101" s="89"/>
      <c r="GJ101" s="89"/>
      <c r="GK101" s="89"/>
      <c r="GL101" s="89"/>
      <c r="GM101" s="89"/>
      <c r="GN101" s="89"/>
      <c r="GO101" s="89"/>
      <c r="GP101" s="89"/>
      <c r="GQ101" s="89"/>
      <c r="GR101" s="89"/>
      <c r="GS101" s="89"/>
      <c r="GT101" s="89"/>
      <c r="GU101" s="89"/>
      <c r="GV101" s="89"/>
      <c r="GW101" s="89"/>
      <c r="GX101" s="89"/>
      <c r="GY101" s="89"/>
      <c r="GZ101" s="89"/>
      <c r="HA101" s="89"/>
      <c r="HB101" s="89"/>
      <c r="HC101" s="89"/>
      <c r="HD101" s="89"/>
      <c r="HE101" s="89"/>
      <c r="HF101" s="89"/>
      <c r="HG101" s="89"/>
      <c r="HH101" s="89"/>
      <c r="HI101" s="89"/>
      <c r="HJ101" s="89"/>
      <c r="HK101" s="89"/>
      <c r="HL101" s="89"/>
      <c r="HM101" s="89"/>
      <c r="HN101" s="89"/>
      <c r="HO101" s="89"/>
      <c r="HP101" s="89"/>
      <c r="HQ101" s="89"/>
      <c r="HR101" s="89"/>
      <c r="HS101" s="89"/>
      <c r="HT101" s="89"/>
      <c r="HU101" s="89"/>
      <c r="HV101" s="89"/>
      <c r="HW101" s="89"/>
      <c r="HX101" s="89"/>
      <c r="HY101" s="89"/>
      <c r="HZ101" s="89"/>
      <c r="IA101" s="89"/>
      <c r="IB101" s="89"/>
      <c r="IC101" s="89"/>
      <c r="ID101" s="89"/>
      <c r="IE101" s="89"/>
      <c r="IF101" s="89"/>
      <c r="IG101" s="89"/>
      <c r="IH101" s="89"/>
      <c r="II101" s="89"/>
      <c r="IJ101" s="89"/>
      <c r="IK101" s="89"/>
      <c r="IL101" s="89"/>
      <c r="IM101" s="89"/>
      <c r="IN101" s="89"/>
      <c r="IO101" s="89"/>
      <c r="IP101" s="89"/>
      <c r="IQ101" s="89"/>
      <c r="IR101" s="89"/>
      <c r="IS101" s="89"/>
      <c r="IT101" s="89"/>
      <c r="IU101" s="89"/>
      <c r="IV101" s="89"/>
      <c r="IW101" s="89"/>
      <c r="IX101" s="89"/>
      <c r="IY101" s="89"/>
      <c r="IZ101" s="89"/>
      <c r="JA101" s="89"/>
      <c r="JB101" s="89"/>
      <c r="JC101" s="89"/>
      <c r="JD101" s="89"/>
      <c r="JE101" s="89"/>
      <c r="JF101" s="89"/>
      <c r="JG101" s="89"/>
      <c r="JH101" s="89"/>
      <c r="JI101" s="89"/>
      <c r="JJ101" s="89"/>
      <c r="JK101" s="89"/>
      <c r="JL101" s="89"/>
      <c r="JM101" s="89"/>
      <c r="JN101" s="89"/>
      <c r="JO101" s="89"/>
      <c r="JP101" s="89"/>
      <c r="JQ101" s="89"/>
      <c r="JR101" s="89"/>
      <c r="JS101" s="89"/>
      <c r="JT101" s="89"/>
      <c r="JU101" s="89"/>
      <c r="JV101" s="89"/>
      <c r="JW101" s="89"/>
      <c r="JX101" s="89"/>
      <c r="JY101" s="89"/>
      <c r="JZ101" s="89"/>
      <c r="KA101" s="89"/>
      <c r="KB101" s="89"/>
      <c r="KC101" s="89"/>
      <c r="KD101" s="89"/>
      <c r="KE101" s="89"/>
      <c r="KF101" s="89"/>
      <c r="KG101" s="89"/>
      <c r="KH101" s="89"/>
      <c r="KI101" s="89"/>
      <c r="KJ101" s="89"/>
      <c r="KK101" s="89"/>
      <c r="KL101" s="89"/>
      <c r="KM101" s="89"/>
      <c r="KN101" s="89"/>
      <c r="KO101" s="89"/>
      <c r="KP101" s="89"/>
      <c r="KQ101" s="89"/>
      <c r="KR101" s="89"/>
      <c r="KS101" s="89"/>
      <c r="KT101" s="89"/>
      <c r="KU101" s="89"/>
      <c r="KV101" s="89"/>
      <c r="KW101" s="89"/>
      <c r="KX101" s="89"/>
      <c r="KY101" s="89"/>
      <c r="KZ101" s="89"/>
      <c r="LA101" s="89"/>
      <c r="LB101" s="89"/>
      <c r="LC101" s="89"/>
      <c r="LD101" s="89"/>
      <c r="LE101" s="89"/>
      <c r="LF101" s="89"/>
      <c r="LG101" s="89"/>
      <c r="LH101" s="89"/>
      <c r="LI101" s="89"/>
      <c r="LJ101" s="89"/>
      <c r="LK101" s="89"/>
      <c r="LL101" s="89"/>
      <c r="LM101" s="89"/>
      <c r="LN101" s="89"/>
      <c r="LO101" s="89"/>
      <c r="LP101" s="89"/>
      <c r="LQ101" s="89"/>
      <c r="LR101" s="89"/>
      <c r="LS101" s="89"/>
      <c r="LT101" s="89"/>
    </row>
    <row r="102" spans="1:332" s="29" customFormat="1" x14ac:dyDescent="0.35">
      <c r="A102" s="89"/>
      <c r="B102" s="90"/>
      <c r="C102" s="90"/>
      <c r="D102" s="91"/>
      <c r="E102" s="89"/>
      <c r="F102" s="89"/>
      <c r="G102" s="89"/>
      <c r="M102" s="85"/>
      <c r="N102" s="85"/>
      <c r="O102" s="91"/>
      <c r="P102" s="91"/>
      <c r="Q102" s="92"/>
      <c r="R102" s="92"/>
      <c r="S102" s="89"/>
      <c r="T102" s="89"/>
      <c r="U102" s="89"/>
      <c r="V102" s="89"/>
      <c r="Y102" s="89"/>
      <c r="AA102" s="89"/>
      <c r="AB102" s="89"/>
      <c r="AC102" s="89"/>
      <c r="AD102" s="89"/>
      <c r="AE102"/>
      <c r="AF102" s="89"/>
      <c r="AG102" s="89"/>
      <c r="AH102" s="89"/>
      <c r="AI102" s="89"/>
      <c r="AJ102" s="89"/>
      <c r="AK102" s="89"/>
      <c r="AL102" s="89"/>
      <c r="AM102" s="89"/>
      <c r="AN102" s="89"/>
      <c r="AO102" s="89"/>
      <c r="AP102" s="89"/>
      <c r="AQ102" s="89"/>
      <c r="AR102" s="89"/>
      <c r="AS102" s="89"/>
      <c r="AT102" s="89"/>
      <c r="AU102" s="89"/>
      <c r="AV102" s="89"/>
      <c r="AW102" s="89"/>
      <c r="AX102" s="89"/>
      <c r="AY102" s="89"/>
      <c r="AZ102" s="89"/>
      <c r="BA102" s="89"/>
      <c r="BB102" s="89"/>
      <c r="BC102" s="89"/>
      <c r="BD102" s="89"/>
      <c r="BE102" s="89"/>
      <c r="BF102" s="89"/>
      <c r="BG102" s="89"/>
      <c r="BH102" s="89"/>
      <c r="BI102" s="89"/>
      <c r="BJ102" s="89"/>
      <c r="BK102" s="89"/>
      <c r="BL102" s="89"/>
      <c r="BM102" s="89"/>
      <c r="BN102" s="89"/>
      <c r="BO102" s="89"/>
      <c r="BP102" s="89"/>
      <c r="BQ102" s="89"/>
      <c r="BR102" s="89"/>
      <c r="BS102" s="89"/>
      <c r="BT102" s="89"/>
      <c r="BU102" s="89"/>
      <c r="BV102" s="89"/>
      <c r="BW102" s="89"/>
      <c r="BX102" s="89"/>
      <c r="BY102" s="89"/>
      <c r="BZ102" s="89"/>
      <c r="CA102" s="89"/>
      <c r="CB102" s="89"/>
      <c r="CC102" s="89"/>
      <c r="CD102" s="89"/>
      <c r="CE102" s="89"/>
      <c r="CF102" s="89"/>
      <c r="CG102" s="89"/>
      <c r="CH102" s="89"/>
      <c r="CI102" s="89"/>
      <c r="CJ102" s="89"/>
      <c r="CK102" s="89"/>
      <c r="CL102" s="89"/>
      <c r="CM102" s="89"/>
      <c r="CN102" s="89"/>
      <c r="CO102" s="89"/>
      <c r="CP102" s="89"/>
      <c r="CQ102" s="89"/>
      <c r="CR102" s="89"/>
      <c r="CS102" s="89"/>
      <c r="CT102" s="89"/>
      <c r="CU102" s="89"/>
      <c r="CV102" s="89"/>
      <c r="CW102" s="89"/>
      <c r="CX102" s="89"/>
      <c r="CY102" s="89"/>
      <c r="CZ102" s="89"/>
      <c r="DA102" s="89"/>
      <c r="DB102" s="89"/>
      <c r="DC102" s="89"/>
      <c r="DD102" s="89"/>
      <c r="DE102" s="89"/>
      <c r="DF102" s="89"/>
      <c r="DG102" s="89"/>
      <c r="DH102" s="89"/>
      <c r="DI102" s="89"/>
      <c r="DJ102" s="89"/>
      <c r="DK102" s="89"/>
      <c r="DL102" s="89"/>
      <c r="DM102" s="89"/>
      <c r="DN102" s="89"/>
      <c r="DO102" s="89"/>
      <c r="DP102" s="89"/>
      <c r="DQ102" s="89"/>
      <c r="DR102" s="89"/>
      <c r="DS102" s="89"/>
      <c r="DT102" s="89"/>
      <c r="DU102" s="89"/>
      <c r="DV102" s="89"/>
      <c r="DW102" s="89"/>
      <c r="DX102" s="89"/>
      <c r="DY102" s="89"/>
      <c r="DZ102" s="89"/>
      <c r="EA102" s="89"/>
      <c r="EB102" s="89"/>
      <c r="EC102" s="89"/>
      <c r="ED102" s="89"/>
      <c r="EE102" s="89"/>
      <c r="EF102" s="89"/>
      <c r="EG102" s="89"/>
      <c r="EH102" s="89"/>
      <c r="EI102" s="89"/>
      <c r="EJ102" s="89"/>
      <c r="EK102" s="89"/>
      <c r="EL102" s="89"/>
      <c r="EM102" s="89"/>
      <c r="EN102" s="89"/>
      <c r="EO102" s="89"/>
      <c r="EP102" s="89"/>
      <c r="EQ102" s="89"/>
      <c r="ER102" s="89"/>
      <c r="ES102" s="89"/>
      <c r="ET102" s="89"/>
      <c r="EU102" s="89"/>
      <c r="EV102" s="89"/>
      <c r="EW102" s="89"/>
      <c r="EX102" s="89"/>
      <c r="EY102" s="89"/>
      <c r="EZ102" s="89"/>
      <c r="FA102" s="89"/>
      <c r="FB102" s="89"/>
      <c r="FC102" s="89"/>
      <c r="FD102" s="89"/>
      <c r="FE102" s="89"/>
      <c r="FF102" s="89"/>
      <c r="FG102" s="89"/>
      <c r="FH102" s="89"/>
      <c r="FI102" s="89"/>
      <c r="FJ102" s="89"/>
      <c r="FK102" s="89"/>
      <c r="FL102" s="89"/>
      <c r="FM102" s="89"/>
      <c r="FN102" s="89"/>
      <c r="FO102" s="89"/>
      <c r="FP102" s="89"/>
      <c r="FQ102" s="89"/>
      <c r="FR102" s="89"/>
      <c r="FS102" s="89"/>
      <c r="FT102" s="89"/>
      <c r="FU102" s="89"/>
      <c r="FV102" s="89"/>
      <c r="FW102" s="89"/>
      <c r="FX102" s="89"/>
      <c r="FY102" s="89"/>
      <c r="FZ102" s="89"/>
      <c r="GA102" s="89"/>
      <c r="GB102" s="89"/>
      <c r="GC102" s="89"/>
      <c r="GD102" s="89"/>
      <c r="GE102" s="89"/>
      <c r="GF102" s="89"/>
      <c r="GG102" s="89"/>
      <c r="GH102" s="89"/>
      <c r="GI102" s="89"/>
      <c r="GJ102" s="89"/>
      <c r="GK102" s="89"/>
      <c r="GL102" s="89"/>
      <c r="GM102" s="89"/>
      <c r="GN102" s="89"/>
      <c r="GO102" s="89"/>
      <c r="GP102" s="89"/>
      <c r="GQ102" s="89"/>
      <c r="GR102" s="89"/>
      <c r="GS102" s="89"/>
      <c r="GT102" s="89"/>
      <c r="GU102" s="89"/>
      <c r="GV102" s="89"/>
      <c r="GW102" s="89"/>
      <c r="GX102" s="89"/>
      <c r="GY102" s="89"/>
      <c r="GZ102" s="89"/>
      <c r="HA102" s="89"/>
      <c r="HB102" s="89"/>
      <c r="HC102" s="89"/>
      <c r="HD102" s="89"/>
      <c r="HE102" s="89"/>
      <c r="HF102" s="89"/>
      <c r="HG102" s="89"/>
      <c r="HH102" s="89"/>
      <c r="HI102" s="89"/>
      <c r="HJ102" s="89"/>
      <c r="HK102" s="89"/>
      <c r="HL102" s="89"/>
      <c r="HM102" s="89"/>
      <c r="HN102" s="89"/>
      <c r="HO102" s="89"/>
      <c r="HP102" s="89"/>
      <c r="HQ102" s="89"/>
      <c r="HR102" s="89"/>
      <c r="HS102" s="89"/>
      <c r="HT102" s="89"/>
      <c r="HU102" s="89"/>
      <c r="HV102" s="89"/>
      <c r="HW102" s="89"/>
      <c r="HX102" s="89"/>
      <c r="HY102" s="89"/>
      <c r="HZ102" s="89"/>
      <c r="IA102" s="89"/>
      <c r="IB102" s="89"/>
      <c r="IC102" s="89"/>
      <c r="ID102" s="89"/>
      <c r="IE102" s="89"/>
      <c r="IF102" s="89"/>
      <c r="IG102" s="89"/>
      <c r="IH102" s="89"/>
      <c r="II102" s="89"/>
      <c r="IJ102" s="89"/>
      <c r="IK102" s="89"/>
      <c r="IL102" s="89"/>
      <c r="IM102" s="89"/>
      <c r="IN102" s="89"/>
      <c r="IO102" s="89"/>
      <c r="IP102" s="89"/>
      <c r="IQ102" s="89"/>
      <c r="IR102" s="89"/>
      <c r="IS102" s="89"/>
      <c r="IT102" s="89"/>
      <c r="IU102" s="89"/>
      <c r="IV102" s="89"/>
      <c r="IW102" s="89"/>
      <c r="IX102" s="89"/>
      <c r="IY102" s="89"/>
      <c r="IZ102" s="89"/>
      <c r="JA102" s="89"/>
      <c r="JB102" s="89"/>
      <c r="JC102" s="89"/>
      <c r="JD102" s="89"/>
      <c r="JE102" s="89"/>
      <c r="JF102" s="89"/>
      <c r="JG102" s="89"/>
      <c r="JH102" s="89"/>
      <c r="JI102" s="89"/>
      <c r="JJ102" s="89"/>
      <c r="JK102" s="89"/>
      <c r="JL102" s="89"/>
      <c r="JM102" s="89"/>
      <c r="JN102" s="89"/>
      <c r="JO102" s="89"/>
      <c r="JP102" s="89"/>
      <c r="JQ102" s="89"/>
      <c r="JR102" s="89"/>
      <c r="JS102" s="89"/>
      <c r="JT102" s="89"/>
      <c r="JU102" s="89"/>
      <c r="JV102" s="89"/>
      <c r="JW102" s="89"/>
      <c r="JX102" s="89"/>
      <c r="JY102" s="89"/>
      <c r="JZ102" s="89"/>
      <c r="KA102" s="89"/>
      <c r="KB102" s="89"/>
      <c r="KC102" s="89"/>
      <c r="KD102" s="89"/>
      <c r="KE102" s="89"/>
      <c r="KF102" s="89"/>
      <c r="KG102" s="89"/>
      <c r="KH102" s="89"/>
      <c r="KI102" s="89"/>
      <c r="KJ102" s="89"/>
      <c r="KK102" s="89"/>
      <c r="KL102" s="89"/>
      <c r="KM102" s="89"/>
      <c r="KN102" s="89"/>
      <c r="KO102" s="89"/>
      <c r="KP102" s="89"/>
      <c r="KQ102" s="89"/>
      <c r="KR102" s="89"/>
      <c r="KS102" s="89"/>
      <c r="KT102" s="89"/>
      <c r="KU102" s="89"/>
      <c r="KV102" s="89"/>
      <c r="KW102" s="89"/>
      <c r="KX102" s="89"/>
      <c r="KY102" s="89"/>
      <c r="KZ102" s="89"/>
      <c r="LA102" s="89"/>
      <c r="LB102" s="89"/>
      <c r="LC102" s="89"/>
      <c r="LD102" s="89"/>
      <c r="LE102" s="89"/>
      <c r="LF102" s="89"/>
      <c r="LG102" s="89"/>
      <c r="LH102" s="89"/>
      <c r="LI102" s="89"/>
      <c r="LJ102" s="89"/>
      <c r="LK102" s="89"/>
      <c r="LL102" s="89"/>
      <c r="LM102" s="89"/>
      <c r="LN102" s="89"/>
      <c r="LO102" s="89"/>
      <c r="LP102" s="89"/>
      <c r="LQ102" s="89"/>
      <c r="LR102" s="89"/>
      <c r="LS102" s="89"/>
      <c r="LT102" s="89"/>
    </row>
    <row r="103" spans="1:332" s="29" customFormat="1" x14ac:dyDescent="0.35">
      <c r="A103" s="89"/>
      <c r="B103" s="90"/>
      <c r="C103" s="90"/>
      <c r="D103" s="91"/>
      <c r="E103" s="89"/>
      <c r="F103" s="89"/>
      <c r="G103" s="89"/>
      <c r="M103" s="85"/>
      <c r="N103" s="85"/>
      <c r="O103" s="91"/>
      <c r="P103" s="91"/>
      <c r="Q103" s="92"/>
      <c r="R103" s="92"/>
      <c r="S103" s="89"/>
      <c r="T103" s="89"/>
      <c r="U103" s="89"/>
      <c r="V103" s="89"/>
      <c r="Y103" s="89"/>
      <c r="AA103" s="89"/>
      <c r="AB103" s="89"/>
      <c r="AC103" s="89"/>
      <c r="AD103" s="89"/>
      <c r="AE103"/>
      <c r="AF103" s="89"/>
      <c r="AG103" s="89"/>
      <c r="AH103" s="89"/>
      <c r="AI103" s="89"/>
      <c r="AJ103" s="89"/>
      <c r="AK103" s="89"/>
      <c r="AL103" s="89"/>
      <c r="AM103" s="89"/>
      <c r="AN103" s="89"/>
      <c r="AO103" s="89"/>
      <c r="AP103" s="89"/>
      <c r="AQ103" s="89"/>
      <c r="AR103" s="89"/>
      <c r="AS103" s="89"/>
      <c r="AT103" s="89"/>
      <c r="AU103" s="89"/>
      <c r="AV103" s="89"/>
      <c r="AW103" s="89"/>
      <c r="AX103" s="89"/>
      <c r="AY103" s="89"/>
      <c r="AZ103" s="89"/>
      <c r="BA103" s="89"/>
      <c r="BB103" s="89"/>
      <c r="BC103" s="89"/>
      <c r="BD103" s="89"/>
      <c r="BE103" s="89"/>
      <c r="BF103" s="89"/>
      <c r="BG103" s="89"/>
      <c r="BH103" s="89"/>
      <c r="BI103" s="89"/>
      <c r="BJ103" s="89"/>
      <c r="BK103" s="89"/>
      <c r="BL103" s="89"/>
      <c r="BM103" s="89"/>
      <c r="BN103" s="89"/>
      <c r="BO103" s="89"/>
      <c r="BP103" s="89"/>
      <c r="BQ103" s="89"/>
      <c r="BR103" s="89"/>
      <c r="BS103" s="89"/>
      <c r="BT103" s="89"/>
      <c r="BU103" s="89"/>
      <c r="BV103" s="89"/>
      <c r="BW103" s="89"/>
      <c r="BX103" s="89"/>
      <c r="BY103" s="89"/>
      <c r="BZ103" s="89"/>
      <c r="CA103" s="89"/>
      <c r="CB103" s="89"/>
      <c r="CC103" s="89"/>
      <c r="CD103" s="89"/>
      <c r="CE103" s="89"/>
      <c r="CF103" s="89"/>
      <c r="CG103" s="89"/>
      <c r="CH103" s="89"/>
      <c r="CI103" s="89"/>
      <c r="CJ103" s="89"/>
      <c r="CK103" s="89"/>
      <c r="CL103" s="89"/>
      <c r="CM103" s="89"/>
      <c r="CN103" s="89"/>
      <c r="CO103" s="89"/>
      <c r="CP103" s="89"/>
      <c r="CQ103" s="89"/>
      <c r="CR103" s="89"/>
      <c r="CS103" s="89"/>
      <c r="CT103" s="89"/>
      <c r="CU103" s="89"/>
      <c r="CV103" s="89"/>
      <c r="CW103" s="89"/>
      <c r="CX103" s="89"/>
      <c r="CY103" s="89"/>
      <c r="CZ103" s="89"/>
      <c r="DA103" s="89"/>
      <c r="DB103" s="89"/>
      <c r="DC103" s="89"/>
      <c r="DD103" s="89"/>
      <c r="DE103" s="89"/>
      <c r="DF103" s="89"/>
      <c r="DG103" s="89"/>
      <c r="DH103" s="89"/>
      <c r="DI103" s="89"/>
      <c r="DJ103" s="89"/>
      <c r="DK103" s="89"/>
      <c r="DL103" s="89"/>
      <c r="DM103" s="89"/>
      <c r="DN103" s="89"/>
      <c r="DO103" s="89"/>
      <c r="DP103" s="89"/>
      <c r="DQ103" s="89"/>
      <c r="DR103" s="89"/>
      <c r="DS103" s="89"/>
      <c r="DT103" s="89"/>
      <c r="DU103" s="89"/>
      <c r="DV103" s="89"/>
      <c r="DW103" s="89"/>
      <c r="DX103" s="89"/>
      <c r="DY103" s="89"/>
      <c r="DZ103" s="89"/>
      <c r="EA103" s="89"/>
      <c r="EB103" s="89"/>
      <c r="EC103" s="89"/>
      <c r="ED103" s="89"/>
      <c r="EE103" s="89"/>
      <c r="EF103" s="89"/>
      <c r="EG103" s="89"/>
      <c r="EH103" s="89"/>
      <c r="EI103" s="89"/>
      <c r="EJ103" s="89"/>
      <c r="EK103" s="89"/>
      <c r="EL103" s="89"/>
      <c r="EM103" s="89"/>
      <c r="EN103" s="89"/>
      <c r="EO103" s="89"/>
      <c r="EP103" s="89"/>
      <c r="EQ103" s="89"/>
      <c r="ER103" s="89"/>
      <c r="ES103" s="89"/>
      <c r="ET103" s="89"/>
      <c r="EU103" s="89"/>
      <c r="EV103" s="89"/>
      <c r="EW103" s="89"/>
      <c r="EX103" s="89"/>
      <c r="EY103" s="89"/>
      <c r="EZ103" s="89"/>
      <c r="FA103" s="89"/>
      <c r="FB103" s="89"/>
      <c r="FC103" s="89"/>
      <c r="FD103" s="89"/>
      <c r="FE103" s="89"/>
      <c r="FF103" s="89"/>
      <c r="FG103" s="89"/>
      <c r="FH103" s="89"/>
      <c r="FI103" s="89"/>
      <c r="FJ103" s="89"/>
      <c r="FK103" s="89"/>
      <c r="FL103" s="89"/>
      <c r="FM103" s="89"/>
      <c r="FN103" s="89"/>
      <c r="FO103" s="89"/>
      <c r="FP103" s="89"/>
      <c r="FQ103" s="89"/>
      <c r="FR103" s="89"/>
      <c r="FS103" s="89"/>
      <c r="FT103" s="89"/>
      <c r="FU103" s="89"/>
      <c r="FV103" s="89"/>
      <c r="FW103" s="89"/>
      <c r="FX103" s="89"/>
      <c r="FY103" s="89"/>
      <c r="FZ103" s="89"/>
      <c r="GA103" s="89"/>
      <c r="GB103" s="89"/>
      <c r="GC103" s="89"/>
      <c r="GD103" s="89"/>
      <c r="GE103" s="89"/>
      <c r="GF103" s="89"/>
      <c r="GG103" s="89"/>
      <c r="GH103" s="89"/>
      <c r="GI103" s="89"/>
      <c r="GJ103" s="89"/>
      <c r="GK103" s="89"/>
      <c r="GL103" s="89"/>
      <c r="GM103" s="89"/>
      <c r="GN103" s="89"/>
      <c r="GO103" s="89"/>
      <c r="GP103" s="89"/>
      <c r="GQ103" s="89"/>
      <c r="GR103" s="89"/>
      <c r="GS103" s="89"/>
      <c r="GT103" s="89"/>
      <c r="GU103" s="89"/>
      <c r="GV103" s="89"/>
      <c r="GW103" s="89"/>
      <c r="GX103" s="89"/>
      <c r="GY103" s="89"/>
      <c r="GZ103" s="89"/>
      <c r="HA103" s="89"/>
      <c r="HB103" s="89"/>
      <c r="HC103" s="89"/>
      <c r="HD103" s="89"/>
      <c r="HE103" s="89"/>
      <c r="HF103" s="89"/>
      <c r="HG103" s="89"/>
      <c r="HH103" s="89"/>
      <c r="HI103" s="89"/>
      <c r="HJ103" s="89"/>
      <c r="HK103" s="89"/>
      <c r="HL103" s="89"/>
      <c r="HM103" s="89"/>
      <c r="HN103" s="89"/>
      <c r="HO103" s="89"/>
      <c r="HP103" s="89"/>
      <c r="HQ103" s="89"/>
      <c r="HR103" s="89"/>
      <c r="HS103" s="89"/>
      <c r="HT103" s="89"/>
      <c r="HU103" s="89"/>
      <c r="HV103" s="89"/>
      <c r="HW103" s="89"/>
      <c r="HX103" s="89"/>
      <c r="HY103" s="89"/>
      <c r="HZ103" s="89"/>
      <c r="IA103" s="89"/>
      <c r="IB103" s="89"/>
      <c r="IC103" s="89"/>
      <c r="ID103" s="89"/>
      <c r="IE103" s="89"/>
      <c r="IF103" s="89"/>
      <c r="IG103" s="89"/>
      <c r="IH103" s="89"/>
      <c r="II103" s="89"/>
      <c r="IJ103" s="89"/>
      <c r="IK103" s="89"/>
      <c r="IL103" s="89"/>
      <c r="IM103" s="89"/>
      <c r="IN103" s="89"/>
      <c r="IO103" s="89"/>
      <c r="IP103" s="89"/>
      <c r="IQ103" s="89"/>
      <c r="IR103" s="89"/>
      <c r="IS103" s="89"/>
      <c r="IT103" s="89"/>
      <c r="IU103" s="89"/>
      <c r="IV103" s="89"/>
      <c r="IW103" s="89"/>
      <c r="IX103" s="89"/>
      <c r="IY103" s="89"/>
      <c r="IZ103" s="89"/>
      <c r="JA103" s="89"/>
      <c r="JB103" s="89"/>
      <c r="JC103" s="89"/>
      <c r="JD103" s="89"/>
      <c r="JE103" s="89"/>
      <c r="JF103" s="89"/>
      <c r="JG103" s="89"/>
      <c r="JH103" s="89"/>
      <c r="JI103" s="89"/>
      <c r="JJ103" s="89"/>
      <c r="JK103" s="89"/>
      <c r="JL103" s="89"/>
      <c r="JM103" s="89"/>
      <c r="JN103" s="89"/>
      <c r="JO103" s="89"/>
      <c r="JP103" s="89"/>
      <c r="JQ103" s="89"/>
      <c r="JR103" s="89"/>
      <c r="JS103" s="89"/>
      <c r="JT103" s="89"/>
      <c r="JU103" s="89"/>
      <c r="JV103" s="89"/>
      <c r="JW103" s="89"/>
      <c r="JX103" s="89"/>
      <c r="JY103" s="89"/>
      <c r="JZ103" s="89"/>
      <c r="KA103" s="89"/>
      <c r="KB103" s="89"/>
      <c r="KC103" s="89"/>
      <c r="KD103" s="89"/>
      <c r="KE103" s="89"/>
      <c r="KF103" s="89"/>
      <c r="KG103" s="89"/>
      <c r="KH103" s="89"/>
      <c r="KI103" s="89"/>
      <c r="KJ103" s="89"/>
      <c r="KK103" s="89"/>
      <c r="KL103" s="89"/>
      <c r="KM103" s="89"/>
      <c r="KN103" s="89"/>
      <c r="KO103" s="89"/>
      <c r="KP103" s="89"/>
      <c r="KQ103" s="89"/>
      <c r="KR103" s="89"/>
      <c r="KS103" s="89"/>
      <c r="KT103" s="89"/>
      <c r="KU103" s="89"/>
      <c r="KV103" s="89"/>
      <c r="KW103" s="89"/>
      <c r="KX103" s="89"/>
      <c r="KY103" s="89"/>
      <c r="KZ103" s="89"/>
      <c r="LA103" s="89"/>
      <c r="LB103" s="89"/>
      <c r="LC103" s="89"/>
      <c r="LD103" s="89"/>
      <c r="LE103" s="89"/>
      <c r="LF103" s="89"/>
      <c r="LG103" s="89"/>
      <c r="LH103" s="89"/>
      <c r="LI103" s="89"/>
      <c r="LJ103" s="89"/>
      <c r="LK103" s="89"/>
      <c r="LL103" s="89"/>
      <c r="LM103" s="89"/>
      <c r="LN103" s="89"/>
      <c r="LO103" s="89"/>
      <c r="LP103" s="89"/>
      <c r="LQ103" s="89"/>
      <c r="LR103" s="89"/>
      <c r="LS103" s="89"/>
      <c r="LT103" s="89"/>
    </row>
    <row r="104" spans="1:332" s="29" customFormat="1" x14ac:dyDescent="0.35">
      <c r="A104" s="89"/>
      <c r="B104" s="90"/>
      <c r="C104" s="90"/>
      <c r="D104" s="91"/>
      <c r="E104" s="89"/>
      <c r="F104" s="89"/>
      <c r="G104" s="89"/>
      <c r="M104" s="85"/>
      <c r="N104" s="85"/>
      <c r="O104" s="91"/>
      <c r="P104" s="91"/>
      <c r="Q104" s="92"/>
      <c r="R104" s="92"/>
      <c r="S104" s="89"/>
      <c r="T104" s="89"/>
      <c r="U104" s="89"/>
      <c r="V104" s="89"/>
      <c r="Y104" s="89"/>
      <c r="AA104" s="89"/>
      <c r="AB104" s="89"/>
      <c r="AC104" s="89"/>
      <c r="AD104" s="89"/>
      <c r="AE104"/>
      <c r="AF104" s="89"/>
      <c r="AG104" s="89"/>
      <c r="AH104" s="89"/>
      <c r="AI104" s="89"/>
      <c r="AJ104" s="89"/>
      <c r="AK104" s="89"/>
      <c r="AL104" s="89"/>
      <c r="AM104" s="89"/>
      <c r="AN104" s="89"/>
      <c r="AO104" s="89"/>
      <c r="AP104" s="89"/>
      <c r="AQ104" s="89"/>
      <c r="AR104" s="89"/>
      <c r="AS104" s="89"/>
      <c r="AT104" s="89"/>
      <c r="AU104" s="89"/>
      <c r="AV104" s="89"/>
      <c r="AW104" s="89"/>
      <c r="AX104" s="89"/>
      <c r="AY104" s="89"/>
      <c r="AZ104" s="89"/>
      <c r="BA104" s="89"/>
      <c r="BB104" s="89"/>
      <c r="BC104" s="89"/>
      <c r="BD104" s="89"/>
      <c r="BE104" s="89"/>
      <c r="BF104" s="89"/>
      <c r="BG104" s="89"/>
      <c r="BH104" s="89"/>
      <c r="BI104" s="89"/>
      <c r="BJ104" s="89"/>
      <c r="BK104" s="89"/>
      <c r="BL104" s="89"/>
      <c r="BM104" s="89"/>
      <c r="BN104" s="89"/>
      <c r="BO104" s="89"/>
      <c r="BP104" s="89"/>
      <c r="BQ104" s="89"/>
      <c r="BR104" s="89"/>
      <c r="BS104" s="89"/>
      <c r="BT104" s="89"/>
      <c r="BU104" s="89"/>
      <c r="BV104" s="89"/>
      <c r="BW104" s="89"/>
      <c r="BX104" s="89"/>
      <c r="BY104" s="89"/>
      <c r="BZ104" s="89"/>
      <c r="CA104" s="89"/>
      <c r="CB104" s="89"/>
      <c r="CC104" s="89"/>
      <c r="CD104" s="89"/>
      <c r="CE104" s="89"/>
      <c r="CF104" s="89"/>
      <c r="CG104" s="89"/>
      <c r="CH104" s="89"/>
      <c r="CI104" s="89"/>
      <c r="CJ104" s="89"/>
      <c r="CK104" s="89"/>
      <c r="CL104" s="89"/>
      <c r="CM104" s="89"/>
      <c r="CN104" s="89"/>
      <c r="CO104" s="89"/>
      <c r="CP104" s="89"/>
      <c r="CQ104" s="89"/>
      <c r="CR104" s="89"/>
      <c r="CS104" s="89"/>
      <c r="CT104" s="89"/>
      <c r="CU104" s="89"/>
      <c r="CV104" s="89"/>
      <c r="CW104" s="89"/>
      <c r="CX104" s="89"/>
      <c r="CY104" s="89"/>
      <c r="CZ104" s="89"/>
      <c r="DA104" s="89"/>
      <c r="DB104" s="89"/>
      <c r="DC104" s="89"/>
      <c r="DD104" s="89"/>
      <c r="DE104" s="89"/>
      <c r="DF104" s="89"/>
      <c r="DG104" s="89"/>
      <c r="DH104" s="89"/>
      <c r="DI104" s="89"/>
      <c r="DJ104" s="89"/>
      <c r="DK104" s="89"/>
      <c r="DL104" s="89"/>
      <c r="DM104" s="89"/>
      <c r="DN104" s="89"/>
      <c r="DO104" s="89"/>
      <c r="DP104" s="89"/>
      <c r="DQ104" s="89"/>
      <c r="DR104" s="89"/>
      <c r="DS104" s="89"/>
      <c r="DT104" s="89"/>
      <c r="DU104" s="89"/>
      <c r="DV104" s="89"/>
      <c r="DW104" s="89"/>
      <c r="DX104" s="89"/>
      <c r="DY104" s="89"/>
      <c r="DZ104" s="89"/>
      <c r="EA104" s="89"/>
      <c r="EB104" s="89"/>
      <c r="EC104" s="89"/>
      <c r="ED104" s="89"/>
      <c r="EE104" s="89"/>
      <c r="EF104" s="89"/>
      <c r="EG104" s="89"/>
      <c r="EH104" s="89"/>
      <c r="EI104" s="89"/>
      <c r="EJ104" s="89"/>
      <c r="EK104" s="89"/>
      <c r="EL104" s="89"/>
      <c r="EM104" s="89"/>
      <c r="EN104" s="89"/>
      <c r="EO104" s="89"/>
      <c r="EP104" s="89"/>
      <c r="EQ104" s="89"/>
      <c r="ER104" s="89"/>
      <c r="ES104" s="89"/>
      <c r="ET104" s="89"/>
      <c r="EU104" s="89"/>
      <c r="EV104" s="89"/>
      <c r="EW104" s="89"/>
      <c r="EX104" s="89"/>
      <c r="EY104" s="89"/>
      <c r="EZ104" s="89"/>
      <c r="FA104" s="89"/>
      <c r="FB104" s="89"/>
      <c r="FC104" s="89"/>
      <c r="FD104" s="89"/>
      <c r="FE104" s="89"/>
      <c r="FF104" s="89"/>
      <c r="FG104" s="89"/>
      <c r="FH104" s="89"/>
      <c r="FI104" s="89"/>
      <c r="FJ104" s="89"/>
      <c r="FK104" s="89"/>
      <c r="FL104" s="89"/>
      <c r="FM104" s="89"/>
      <c r="FN104" s="89"/>
      <c r="FO104" s="89"/>
      <c r="FP104" s="89"/>
      <c r="FQ104" s="89"/>
      <c r="FR104" s="89"/>
      <c r="FS104" s="89"/>
      <c r="FT104" s="89"/>
      <c r="FU104" s="89"/>
      <c r="FV104" s="89"/>
      <c r="FW104" s="89"/>
      <c r="FX104" s="89"/>
      <c r="FY104" s="89"/>
      <c r="FZ104" s="89"/>
      <c r="GA104" s="89"/>
      <c r="GB104" s="89"/>
      <c r="GC104" s="89"/>
      <c r="GD104" s="89"/>
      <c r="GE104" s="89"/>
      <c r="GF104" s="89"/>
      <c r="GG104" s="89"/>
      <c r="GH104" s="89"/>
      <c r="GI104" s="89"/>
      <c r="GJ104" s="89"/>
      <c r="GK104" s="89"/>
      <c r="GL104" s="89"/>
      <c r="GM104" s="89"/>
      <c r="GN104" s="89"/>
      <c r="GO104" s="89"/>
      <c r="GP104" s="89"/>
      <c r="GQ104" s="89"/>
      <c r="GR104" s="89"/>
      <c r="GS104" s="89"/>
      <c r="GT104" s="89"/>
      <c r="GU104" s="89"/>
      <c r="GV104" s="89"/>
      <c r="GW104" s="89"/>
      <c r="GX104" s="89"/>
      <c r="GY104" s="89"/>
      <c r="GZ104" s="89"/>
      <c r="HA104" s="89"/>
      <c r="HB104" s="89"/>
      <c r="HC104" s="89"/>
      <c r="HD104" s="89"/>
      <c r="HE104" s="89"/>
      <c r="HF104" s="89"/>
      <c r="HG104" s="89"/>
      <c r="HH104" s="89"/>
      <c r="HI104" s="89"/>
      <c r="HJ104" s="89"/>
      <c r="HK104" s="89"/>
      <c r="HL104" s="89"/>
      <c r="HM104" s="89"/>
      <c r="HN104" s="89"/>
      <c r="HO104" s="89"/>
      <c r="HP104" s="89"/>
      <c r="HQ104" s="89"/>
      <c r="HR104" s="89"/>
      <c r="HS104" s="89"/>
      <c r="HT104" s="89"/>
      <c r="HU104" s="89"/>
      <c r="HV104" s="89"/>
      <c r="HW104" s="89"/>
      <c r="HX104" s="89"/>
      <c r="HY104" s="89"/>
      <c r="HZ104" s="89"/>
      <c r="IA104" s="89"/>
      <c r="IB104" s="89"/>
      <c r="IC104" s="89"/>
      <c r="ID104" s="89"/>
      <c r="IE104" s="89"/>
      <c r="IF104" s="89"/>
      <c r="IG104" s="89"/>
      <c r="IH104" s="89"/>
      <c r="II104" s="89"/>
      <c r="IJ104" s="89"/>
      <c r="IK104" s="89"/>
      <c r="IL104" s="89"/>
      <c r="IM104" s="89"/>
      <c r="IN104" s="89"/>
      <c r="IO104" s="89"/>
      <c r="IP104" s="89"/>
      <c r="IQ104" s="89"/>
      <c r="IR104" s="89"/>
      <c r="IS104" s="89"/>
      <c r="IT104" s="89"/>
      <c r="IU104" s="89"/>
      <c r="IV104" s="89"/>
      <c r="IW104" s="89"/>
      <c r="IX104" s="89"/>
      <c r="IY104" s="89"/>
      <c r="IZ104" s="89"/>
      <c r="JA104" s="89"/>
      <c r="JB104" s="89"/>
      <c r="JC104" s="89"/>
      <c r="JD104" s="89"/>
      <c r="JE104" s="89"/>
      <c r="JF104" s="89"/>
      <c r="JG104" s="89"/>
      <c r="JH104" s="89"/>
      <c r="JI104" s="89"/>
      <c r="JJ104" s="89"/>
      <c r="JK104" s="89"/>
      <c r="JL104" s="89"/>
      <c r="JM104" s="89"/>
      <c r="JN104" s="89"/>
      <c r="JO104" s="89"/>
      <c r="JP104" s="89"/>
      <c r="JQ104" s="89"/>
      <c r="JR104" s="89"/>
      <c r="JS104" s="89"/>
      <c r="JT104" s="89"/>
      <c r="JU104" s="89"/>
      <c r="JV104" s="89"/>
      <c r="JW104" s="89"/>
      <c r="JX104" s="89"/>
      <c r="JY104" s="89"/>
      <c r="JZ104" s="89"/>
      <c r="KA104" s="89"/>
      <c r="KB104" s="89"/>
      <c r="KC104" s="89"/>
      <c r="KD104" s="89"/>
      <c r="KE104" s="89"/>
      <c r="KF104" s="89"/>
      <c r="KG104" s="89"/>
      <c r="KH104" s="89"/>
      <c r="KI104" s="89"/>
      <c r="KJ104" s="89"/>
      <c r="KK104" s="89"/>
      <c r="KL104" s="89"/>
      <c r="KM104" s="89"/>
      <c r="KN104" s="89"/>
      <c r="KO104" s="89"/>
      <c r="KP104" s="89"/>
      <c r="KQ104" s="89"/>
      <c r="KR104" s="89"/>
      <c r="KS104" s="89"/>
      <c r="KT104" s="89"/>
      <c r="KU104" s="89"/>
      <c r="KV104" s="89"/>
      <c r="KW104" s="89"/>
      <c r="KX104" s="89"/>
      <c r="KY104" s="89"/>
      <c r="KZ104" s="89"/>
      <c r="LA104" s="89"/>
      <c r="LB104" s="89"/>
      <c r="LC104" s="89"/>
      <c r="LD104" s="89"/>
      <c r="LE104" s="89"/>
      <c r="LF104" s="89"/>
      <c r="LG104" s="89"/>
      <c r="LH104" s="89"/>
      <c r="LI104" s="89"/>
      <c r="LJ104" s="89"/>
      <c r="LK104" s="89"/>
      <c r="LL104" s="89"/>
      <c r="LM104" s="89"/>
      <c r="LN104" s="89"/>
      <c r="LO104" s="89"/>
      <c r="LP104" s="89"/>
      <c r="LQ104" s="89"/>
      <c r="LR104" s="89"/>
      <c r="LS104" s="89"/>
      <c r="LT104" s="89"/>
    </row>
    <row r="105" spans="1:332" s="29" customFormat="1" x14ac:dyDescent="0.35">
      <c r="A105" s="89"/>
      <c r="B105" s="90"/>
      <c r="C105" s="90"/>
      <c r="D105" s="91"/>
      <c r="E105" s="89"/>
      <c r="F105" s="89"/>
      <c r="G105" s="89"/>
      <c r="M105" s="85"/>
      <c r="N105" s="85"/>
      <c r="O105" s="91"/>
      <c r="P105" s="91"/>
      <c r="Q105" s="92"/>
      <c r="R105" s="92"/>
      <c r="S105" s="89"/>
      <c r="T105" s="89"/>
      <c r="U105" s="89"/>
      <c r="V105" s="89"/>
      <c r="Y105" s="89"/>
      <c r="AA105" s="89"/>
      <c r="AB105" s="89"/>
      <c r="AC105" s="89"/>
      <c r="AD105" s="89"/>
      <c r="AE105"/>
      <c r="AF105" s="89"/>
      <c r="AG105" s="89"/>
      <c r="AH105" s="89"/>
      <c r="AI105" s="89"/>
      <c r="AJ105" s="89"/>
      <c r="AK105" s="89"/>
      <c r="AL105" s="89"/>
      <c r="AM105" s="89"/>
      <c r="AN105" s="89"/>
      <c r="AO105" s="89"/>
      <c r="AP105" s="89"/>
      <c r="AQ105" s="89"/>
      <c r="AR105" s="89"/>
      <c r="AS105" s="89"/>
      <c r="AT105" s="89"/>
      <c r="AU105" s="89"/>
      <c r="AV105" s="89"/>
      <c r="AW105" s="89"/>
      <c r="AX105" s="89"/>
      <c r="AY105" s="89"/>
      <c r="AZ105" s="89"/>
      <c r="BA105" s="89"/>
      <c r="BB105" s="89"/>
      <c r="BC105" s="89"/>
      <c r="BD105" s="89"/>
      <c r="BE105" s="89"/>
      <c r="BF105" s="89"/>
      <c r="BG105" s="89"/>
      <c r="BH105" s="89"/>
      <c r="BI105" s="89"/>
      <c r="BJ105" s="89"/>
      <c r="BK105" s="89"/>
      <c r="BL105" s="89"/>
      <c r="BM105" s="89"/>
      <c r="BN105" s="89"/>
      <c r="BO105" s="89"/>
      <c r="BP105" s="89"/>
      <c r="BQ105" s="89"/>
      <c r="BR105" s="89"/>
      <c r="BS105" s="89"/>
      <c r="BT105" s="89"/>
      <c r="BU105" s="89"/>
      <c r="BV105" s="89"/>
      <c r="BW105" s="89"/>
      <c r="BX105" s="89"/>
      <c r="BY105" s="89"/>
      <c r="BZ105" s="89"/>
      <c r="CA105" s="89"/>
      <c r="CB105" s="89"/>
      <c r="CC105" s="89"/>
      <c r="CD105" s="89"/>
      <c r="CE105" s="89"/>
      <c r="CF105" s="89"/>
      <c r="CG105" s="89"/>
      <c r="CH105" s="89"/>
      <c r="CI105" s="89"/>
      <c r="CJ105" s="89"/>
      <c r="CK105" s="89"/>
      <c r="CL105" s="89"/>
      <c r="CM105" s="89"/>
      <c r="CN105" s="89"/>
      <c r="CO105" s="89"/>
      <c r="CP105" s="89"/>
      <c r="CQ105" s="89"/>
      <c r="CR105" s="89"/>
      <c r="CS105" s="89"/>
      <c r="CT105" s="89"/>
      <c r="CU105" s="89"/>
      <c r="CV105" s="89"/>
      <c r="CW105" s="89"/>
      <c r="CX105" s="89"/>
      <c r="CY105" s="89"/>
      <c r="CZ105" s="89"/>
      <c r="DA105" s="89"/>
      <c r="DB105" s="89"/>
      <c r="DC105" s="89"/>
      <c r="DD105" s="89"/>
      <c r="DE105" s="89"/>
      <c r="DF105" s="89"/>
      <c r="DG105" s="89"/>
      <c r="DH105" s="89"/>
      <c r="DI105" s="89"/>
      <c r="DJ105" s="89"/>
      <c r="DK105" s="89"/>
      <c r="DL105" s="89"/>
      <c r="DM105" s="89"/>
      <c r="DN105" s="89"/>
      <c r="DO105" s="89"/>
      <c r="DP105" s="89"/>
      <c r="DQ105" s="89"/>
      <c r="DR105" s="89"/>
      <c r="DS105" s="89"/>
      <c r="DT105" s="89"/>
      <c r="DU105" s="89"/>
      <c r="DV105" s="89"/>
      <c r="DW105" s="89"/>
      <c r="DX105" s="89"/>
      <c r="DY105" s="89"/>
      <c r="DZ105" s="89"/>
      <c r="EA105" s="89"/>
      <c r="EB105" s="89"/>
      <c r="EC105" s="89"/>
      <c r="ED105" s="89"/>
      <c r="EE105" s="89"/>
      <c r="EF105" s="89"/>
      <c r="EG105" s="89"/>
      <c r="EH105" s="89"/>
      <c r="EI105" s="89"/>
      <c r="EJ105" s="89"/>
      <c r="EK105" s="89"/>
      <c r="EL105" s="89"/>
      <c r="EM105" s="89"/>
      <c r="EN105" s="89"/>
      <c r="EO105" s="89"/>
      <c r="EP105" s="89"/>
      <c r="EQ105" s="89"/>
      <c r="ER105" s="89"/>
      <c r="ES105" s="89"/>
      <c r="ET105" s="89"/>
      <c r="EU105" s="89"/>
      <c r="EV105" s="89"/>
      <c r="EW105" s="89"/>
      <c r="EX105" s="89"/>
      <c r="EY105" s="89"/>
      <c r="EZ105" s="89"/>
      <c r="FA105" s="89"/>
      <c r="FB105" s="89"/>
      <c r="FC105" s="89"/>
      <c r="FD105" s="89"/>
      <c r="FE105" s="89"/>
      <c r="FF105" s="89"/>
      <c r="FG105" s="89"/>
      <c r="FH105" s="89"/>
      <c r="FI105" s="89"/>
      <c r="FJ105" s="89"/>
      <c r="FK105" s="89"/>
      <c r="FL105" s="89"/>
      <c r="FM105" s="89"/>
      <c r="FN105" s="89"/>
      <c r="FO105" s="89"/>
      <c r="FP105" s="89"/>
      <c r="FQ105" s="89"/>
      <c r="FR105" s="89"/>
      <c r="FS105" s="89"/>
      <c r="FT105" s="89"/>
      <c r="FU105" s="89"/>
      <c r="FV105" s="89"/>
      <c r="FW105" s="89"/>
      <c r="FX105" s="89"/>
      <c r="FY105" s="89"/>
      <c r="FZ105" s="89"/>
      <c r="GA105" s="89"/>
      <c r="GB105" s="89"/>
      <c r="GC105" s="89"/>
      <c r="GD105" s="89"/>
      <c r="GE105" s="89"/>
      <c r="GF105" s="89"/>
      <c r="GG105" s="89"/>
      <c r="GH105" s="89"/>
      <c r="GI105" s="89"/>
      <c r="GJ105" s="89"/>
      <c r="GK105" s="89"/>
      <c r="GL105" s="89"/>
      <c r="GM105" s="89"/>
      <c r="GN105" s="89"/>
      <c r="GO105" s="89"/>
      <c r="GP105" s="89"/>
      <c r="GQ105" s="89"/>
      <c r="GR105" s="89"/>
      <c r="GS105" s="89"/>
      <c r="GT105" s="89"/>
      <c r="GU105" s="89"/>
      <c r="GV105" s="89"/>
      <c r="GW105" s="89"/>
      <c r="GX105" s="89"/>
      <c r="GY105" s="89"/>
      <c r="GZ105" s="89"/>
      <c r="HA105" s="89"/>
      <c r="HB105" s="89"/>
      <c r="HC105" s="89"/>
      <c r="HD105" s="89"/>
      <c r="HE105" s="89"/>
      <c r="HF105" s="89"/>
      <c r="HG105" s="89"/>
      <c r="HH105" s="89"/>
      <c r="HI105" s="89"/>
      <c r="HJ105" s="89"/>
      <c r="HK105" s="89"/>
      <c r="HL105" s="89"/>
      <c r="HM105" s="89"/>
      <c r="HN105" s="89"/>
      <c r="HO105" s="89"/>
      <c r="HP105" s="89"/>
      <c r="HQ105" s="89"/>
      <c r="HR105" s="89"/>
      <c r="HS105" s="89"/>
      <c r="HT105" s="89"/>
      <c r="HU105" s="89"/>
      <c r="HV105" s="89"/>
      <c r="HW105" s="89"/>
      <c r="HX105" s="89"/>
      <c r="HY105" s="89"/>
      <c r="HZ105" s="89"/>
      <c r="IA105" s="89"/>
      <c r="IB105" s="89"/>
      <c r="IC105" s="89"/>
      <c r="ID105" s="89"/>
      <c r="IE105" s="89"/>
      <c r="IF105" s="89"/>
      <c r="IG105" s="89"/>
      <c r="IH105" s="89"/>
      <c r="II105" s="89"/>
      <c r="IJ105" s="89"/>
      <c r="IK105" s="89"/>
      <c r="IL105" s="89"/>
      <c r="IM105" s="89"/>
      <c r="IN105" s="89"/>
      <c r="IO105" s="89"/>
      <c r="IP105" s="89"/>
      <c r="IQ105" s="89"/>
      <c r="IR105" s="89"/>
      <c r="IS105" s="89"/>
      <c r="IT105" s="89"/>
      <c r="IU105" s="89"/>
      <c r="IV105" s="89"/>
      <c r="IW105" s="89"/>
      <c r="IX105" s="89"/>
      <c r="IY105" s="89"/>
      <c r="IZ105" s="89"/>
      <c r="JA105" s="89"/>
      <c r="JB105" s="89"/>
      <c r="JC105" s="89"/>
      <c r="JD105" s="89"/>
      <c r="JE105" s="89"/>
      <c r="JF105" s="89"/>
      <c r="JG105" s="89"/>
      <c r="JH105" s="89"/>
      <c r="JI105" s="89"/>
      <c r="JJ105" s="89"/>
      <c r="JK105" s="89"/>
      <c r="JL105" s="89"/>
      <c r="JM105" s="89"/>
      <c r="JN105" s="89"/>
      <c r="JO105" s="89"/>
      <c r="JP105" s="89"/>
      <c r="JQ105" s="89"/>
      <c r="JR105" s="89"/>
      <c r="JS105" s="89"/>
      <c r="JT105" s="89"/>
      <c r="JU105" s="89"/>
      <c r="JV105" s="89"/>
      <c r="JW105" s="89"/>
      <c r="JX105" s="89"/>
      <c r="JY105" s="89"/>
      <c r="JZ105" s="89"/>
      <c r="KA105" s="89"/>
      <c r="KB105" s="89"/>
      <c r="KC105" s="89"/>
      <c r="KD105" s="89"/>
      <c r="KE105" s="89"/>
      <c r="KF105" s="89"/>
      <c r="KG105" s="89"/>
      <c r="KH105" s="89"/>
      <c r="KI105" s="89"/>
      <c r="KJ105" s="89"/>
      <c r="KK105" s="89"/>
      <c r="KL105" s="89"/>
      <c r="KM105" s="89"/>
      <c r="KN105" s="89"/>
      <c r="KO105" s="89"/>
      <c r="KP105" s="89"/>
      <c r="KQ105" s="89"/>
      <c r="KR105" s="89"/>
      <c r="KS105" s="89"/>
      <c r="KT105" s="89"/>
      <c r="KU105" s="89"/>
      <c r="KV105" s="89"/>
      <c r="KW105" s="89"/>
      <c r="KX105" s="89"/>
      <c r="KY105" s="89"/>
      <c r="KZ105" s="89"/>
      <c r="LA105" s="89"/>
      <c r="LB105" s="89"/>
      <c r="LC105" s="89"/>
      <c r="LD105" s="89"/>
      <c r="LE105" s="89"/>
      <c r="LF105" s="89"/>
      <c r="LG105" s="89"/>
      <c r="LH105" s="89"/>
      <c r="LI105" s="89"/>
      <c r="LJ105" s="89"/>
      <c r="LK105" s="89"/>
      <c r="LL105" s="89"/>
      <c r="LM105" s="89"/>
      <c r="LN105" s="89"/>
      <c r="LO105" s="89"/>
      <c r="LP105" s="89"/>
      <c r="LQ105" s="89"/>
      <c r="LR105" s="89"/>
      <c r="LS105" s="89"/>
      <c r="LT105" s="89"/>
    </row>
    <row r="106" spans="1:332" s="29" customFormat="1" x14ac:dyDescent="0.35">
      <c r="A106" s="89"/>
      <c r="B106" s="90"/>
      <c r="C106" s="90"/>
      <c r="D106" s="91"/>
      <c r="E106" s="89"/>
      <c r="F106" s="89"/>
      <c r="G106" s="89"/>
      <c r="M106" s="85"/>
      <c r="N106" s="85"/>
      <c r="O106" s="91"/>
      <c r="P106" s="91"/>
      <c r="Q106" s="92"/>
      <c r="R106" s="92"/>
      <c r="S106" s="89"/>
      <c r="T106" s="89"/>
      <c r="U106" s="89"/>
      <c r="V106" s="89"/>
      <c r="Y106" s="89"/>
      <c r="AA106" s="89"/>
      <c r="AB106" s="89"/>
      <c r="AC106" s="89"/>
      <c r="AD106" s="89"/>
      <c r="AE106"/>
      <c r="AF106" s="89"/>
      <c r="AG106" s="89"/>
      <c r="AH106" s="89"/>
      <c r="AI106" s="89"/>
      <c r="AJ106" s="89"/>
      <c r="AK106" s="89"/>
      <c r="AL106" s="89"/>
      <c r="AM106" s="89"/>
      <c r="AN106" s="89"/>
      <c r="AO106" s="89"/>
      <c r="AP106" s="89"/>
      <c r="AQ106" s="89"/>
      <c r="AR106" s="89"/>
      <c r="AS106" s="89"/>
      <c r="AT106" s="89"/>
      <c r="AU106" s="89"/>
      <c r="AV106" s="89"/>
      <c r="AW106" s="89"/>
      <c r="AX106" s="89"/>
      <c r="AY106" s="89"/>
      <c r="AZ106" s="89"/>
      <c r="BA106" s="89"/>
      <c r="BB106" s="89"/>
      <c r="BC106" s="89"/>
      <c r="BD106" s="89"/>
      <c r="BE106" s="89"/>
      <c r="BF106" s="89"/>
      <c r="BG106" s="89"/>
      <c r="BH106" s="89"/>
      <c r="BI106" s="89"/>
      <c r="BJ106" s="89"/>
      <c r="BK106" s="89"/>
      <c r="BL106" s="89"/>
      <c r="BM106" s="89"/>
      <c r="BN106" s="89"/>
      <c r="BO106" s="89"/>
      <c r="BP106" s="89"/>
      <c r="BQ106" s="89"/>
      <c r="BR106" s="89"/>
      <c r="BS106" s="89"/>
      <c r="BT106" s="89"/>
      <c r="BU106" s="89"/>
      <c r="BV106" s="89"/>
      <c r="BW106" s="89"/>
      <c r="BX106" s="89"/>
      <c r="BY106" s="89"/>
      <c r="BZ106" s="89"/>
      <c r="CA106" s="89"/>
      <c r="CB106" s="89"/>
      <c r="CC106" s="89"/>
      <c r="CD106" s="89"/>
      <c r="CE106" s="89"/>
      <c r="CF106" s="89"/>
      <c r="CG106" s="89"/>
      <c r="CH106" s="89"/>
      <c r="CI106" s="89"/>
      <c r="CJ106" s="89"/>
      <c r="CK106" s="89"/>
      <c r="CL106" s="89"/>
      <c r="CM106" s="89"/>
      <c r="CN106" s="89"/>
      <c r="CO106" s="89"/>
      <c r="CP106" s="89"/>
      <c r="CQ106" s="89"/>
      <c r="CR106" s="89"/>
      <c r="CS106" s="89"/>
      <c r="CT106" s="89"/>
      <c r="CU106" s="89"/>
      <c r="CV106" s="89"/>
      <c r="CW106" s="89"/>
      <c r="CX106" s="89"/>
      <c r="CY106" s="89"/>
      <c r="CZ106" s="89"/>
      <c r="DA106" s="89"/>
      <c r="DB106" s="89"/>
      <c r="DC106" s="89"/>
      <c r="DD106" s="89"/>
      <c r="DE106" s="89"/>
      <c r="DF106" s="89"/>
      <c r="DG106" s="89"/>
      <c r="DH106" s="89"/>
      <c r="DI106" s="89"/>
      <c r="DJ106" s="89"/>
      <c r="DK106" s="89"/>
      <c r="DL106" s="89"/>
      <c r="DM106" s="89"/>
      <c r="DN106" s="89"/>
      <c r="DO106" s="89"/>
      <c r="DP106" s="89"/>
      <c r="DQ106" s="89"/>
      <c r="DR106" s="89"/>
      <c r="DS106" s="89"/>
      <c r="DT106" s="89"/>
      <c r="DU106" s="89"/>
      <c r="DV106" s="89"/>
      <c r="DW106" s="89"/>
      <c r="DX106" s="89"/>
      <c r="DY106" s="89"/>
      <c r="DZ106" s="89"/>
      <c r="EA106" s="89"/>
      <c r="EB106" s="89"/>
      <c r="EC106" s="89"/>
      <c r="ED106" s="89"/>
      <c r="EE106" s="89"/>
      <c r="EF106" s="89"/>
      <c r="EG106" s="89"/>
      <c r="EH106" s="89"/>
      <c r="EI106" s="89"/>
      <c r="EJ106" s="89"/>
      <c r="EK106" s="89"/>
      <c r="EL106" s="89"/>
      <c r="EM106" s="89"/>
      <c r="EN106" s="89"/>
      <c r="EO106" s="89"/>
      <c r="EP106" s="89"/>
      <c r="EQ106" s="89"/>
      <c r="ER106" s="89"/>
      <c r="ES106" s="89"/>
      <c r="ET106" s="89"/>
      <c r="EU106" s="89"/>
      <c r="EV106" s="89"/>
      <c r="EW106" s="89"/>
      <c r="EX106" s="89"/>
      <c r="EY106" s="89"/>
      <c r="EZ106" s="89"/>
      <c r="FA106" s="89"/>
      <c r="FB106" s="89"/>
      <c r="FC106" s="89"/>
      <c r="FD106" s="89"/>
      <c r="FE106" s="89"/>
      <c r="FF106" s="89"/>
      <c r="FG106" s="89"/>
      <c r="FH106" s="89"/>
      <c r="FI106" s="89"/>
      <c r="FJ106" s="89"/>
      <c r="FK106" s="89"/>
      <c r="FL106" s="89"/>
      <c r="FM106" s="89"/>
      <c r="FN106" s="89"/>
      <c r="FO106" s="89"/>
      <c r="FP106" s="89"/>
      <c r="FQ106" s="89"/>
      <c r="FR106" s="89"/>
      <c r="FS106" s="89"/>
      <c r="FT106" s="89"/>
      <c r="FU106" s="89"/>
      <c r="FV106" s="89"/>
      <c r="FW106" s="89"/>
      <c r="FX106" s="89"/>
      <c r="FY106" s="89"/>
      <c r="FZ106" s="89"/>
      <c r="GA106" s="89"/>
      <c r="GB106" s="89"/>
      <c r="GC106" s="89"/>
      <c r="GD106" s="89"/>
      <c r="GE106" s="89"/>
      <c r="GF106" s="89"/>
      <c r="GG106" s="89"/>
      <c r="GH106" s="89"/>
      <c r="GI106" s="89"/>
      <c r="GJ106" s="89"/>
      <c r="GK106" s="89"/>
      <c r="GL106" s="89"/>
      <c r="GM106" s="89"/>
      <c r="GN106" s="89"/>
      <c r="GO106" s="89"/>
      <c r="GP106" s="89"/>
      <c r="GQ106" s="89"/>
      <c r="GR106" s="89"/>
      <c r="GS106" s="89"/>
      <c r="GT106" s="89"/>
      <c r="GU106" s="89"/>
      <c r="GV106" s="89"/>
      <c r="GW106" s="89"/>
      <c r="GX106" s="89"/>
      <c r="GY106" s="89"/>
      <c r="GZ106" s="89"/>
      <c r="HA106" s="89"/>
      <c r="HB106" s="89"/>
      <c r="HC106" s="89"/>
      <c r="HD106" s="89"/>
      <c r="HE106" s="89"/>
      <c r="HF106" s="89"/>
      <c r="HG106" s="89"/>
      <c r="HH106" s="89"/>
      <c r="HI106" s="89"/>
      <c r="HJ106" s="89"/>
      <c r="HK106" s="89"/>
      <c r="HL106" s="89"/>
      <c r="HM106" s="89"/>
      <c r="HN106" s="89"/>
      <c r="HO106" s="89"/>
      <c r="HP106" s="89"/>
      <c r="HQ106" s="89"/>
      <c r="HR106" s="89"/>
      <c r="HS106" s="89"/>
      <c r="HT106" s="89"/>
      <c r="HU106" s="89"/>
      <c r="HV106" s="89"/>
      <c r="HW106" s="89"/>
      <c r="HX106" s="89"/>
      <c r="HY106" s="89"/>
      <c r="HZ106" s="89"/>
      <c r="IA106" s="89"/>
      <c r="IB106" s="89"/>
      <c r="IC106" s="89"/>
      <c r="ID106" s="89"/>
      <c r="IE106" s="89"/>
      <c r="IF106" s="89"/>
      <c r="IG106" s="89"/>
      <c r="IH106" s="89"/>
      <c r="II106" s="89"/>
      <c r="IJ106" s="89"/>
      <c r="IK106" s="89"/>
      <c r="IL106" s="89"/>
      <c r="IM106" s="89"/>
      <c r="IN106" s="89"/>
      <c r="IO106" s="89"/>
      <c r="IP106" s="89"/>
      <c r="IQ106" s="89"/>
      <c r="IR106" s="89"/>
      <c r="IS106" s="89"/>
      <c r="IT106" s="89"/>
      <c r="IU106" s="89"/>
      <c r="IV106" s="89"/>
      <c r="IW106" s="89"/>
      <c r="IX106" s="89"/>
      <c r="IY106" s="89"/>
      <c r="IZ106" s="89"/>
      <c r="JA106" s="89"/>
      <c r="JB106" s="89"/>
      <c r="JC106" s="89"/>
      <c r="JD106" s="89"/>
      <c r="JE106" s="89"/>
      <c r="JF106" s="89"/>
      <c r="JG106" s="89"/>
      <c r="JH106" s="89"/>
      <c r="JI106" s="89"/>
      <c r="JJ106" s="89"/>
      <c r="JK106" s="89"/>
      <c r="JL106" s="89"/>
      <c r="JM106" s="89"/>
      <c r="JN106" s="89"/>
      <c r="JO106" s="89"/>
      <c r="JP106" s="89"/>
      <c r="JQ106" s="89"/>
      <c r="JR106" s="89"/>
      <c r="JS106" s="89"/>
      <c r="JT106" s="89"/>
      <c r="JU106" s="89"/>
      <c r="JV106" s="89"/>
      <c r="JW106" s="89"/>
      <c r="JX106" s="89"/>
      <c r="JY106" s="89"/>
      <c r="JZ106" s="89"/>
      <c r="KA106" s="89"/>
      <c r="KB106" s="89"/>
      <c r="KC106" s="89"/>
      <c r="KD106" s="89"/>
      <c r="KE106" s="89"/>
      <c r="KF106" s="89"/>
      <c r="KG106" s="89"/>
      <c r="KH106" s="89"/>
      <c r="KI106" s="89"/>
      <c r="KJ106" s="89"/>
      <c r="KK106" s="89"/>
      <c r="KL106" s="89"/>
      <c r="KM106" s="89"/>
      <c r="KN106" s="89"/>
      <c r="KO106" s="89"/>
      <c r="KP106" s="89"/>
      <c r="KQ106" s="89"/>
      <c r="KR106" s="89"/>
      <c r="KS106" s="89"/>
      <c r="KT106" s="89"/>
      <c r="KU106" s="89"/>
      <c r="KV106" s="89"/>
      <c r="KW106" s="89"/>
      <c r="KX106" s="89"/>
      <c r="KY106" s="89"/>
      <c r="KZ106" s="89"/>
      <c r="LA106" s="89"/>
      <c r="LB106" s="89"/>
      <c r="LC106" s="89"/>
      <c r="LD106" s="89"/>
      <c r="LE106" s="89"/>
      <c r="LF106" s="89"/>
      <c r="LG106" s="89"/>
      <c r="LH106" s="89"/>
      <c r="LI106" s="89"/>
      <c r="LJ106" s="89"/>
      <c r="LK106" s="89"/>
      <c r="LL106" s="89"/>
      <c r="LM106" s="89"/>
      <c r="LN106" s="89"/>
      <c r="LO106" s="89"/>
      <c r="LP106" s="89"/>
      <c r="LQ106" s="89"/>
      <c r="LR106" s="89"/>
      <c r="LS106" s="89"/>
      <c r="LT106" s="89"/>
    </row>
    <row r="107" spans="1:332" s="29" customFormat="1" x14ac:dyDescent="0.35">
      <c r="A107" s="89"/>
      <c r="B107" s="90"/>
      <c r="C107" s="90"/>
      <c r="D107" s="91"/>
      <c r="E107" s="89"/>
      <c r="F107" s="89"/>
      <c r="G107" s="89"/>
      <c r="M107" s="85"/>
      <c r="N107" s="85"/>
      <c r="O107" s="91"/>
      <c r="P107" s="91"/>
      <c r="Q107" s="92"/>
      <c r="R107" s="92"/>
      <c r="S107" s="89"/>
      <c r="T107" s="89"/>
      <c r="U107" s="89"/>
      <c r="V107" s="89"/>
      <c r="Y107" s="89"/>
      <c r="AA107" s="89"/>
      <c r="AB107" s="89"/>
      <c r="AC107" s="89"/>
      <c r="AD107" s="89"/>
      <c r="AE107"/>
      <c r="AF107" s="89"/>
      <c r="AG107" s="89"/>
      <c r="AH107" s="89"/>
      <c r="AI107" s="89"/>
      <c r="AJ107" s="89"/>
      <c r="AK107" s="89"/>
      <c r="AL107" s="89"/>
      <c r="AM107" s="89"/>
      <c r="AN107" s="89"/>
      <c r="AO107" s="89"/>
      <c r="AP107" s="89"/>
      <c r="AQ107" s="89"/>
      <c r="AR107" s="89"/>
      <c r="AS107" s="89"/>
      <c r="AT107" s="89"/>
      <c r="AU107" s="89"/>
      <c r="AV107" s="89"/>
      <c r="AW107" s="89"/>
      <c r="AX107" s="89"/>
      <c r="AY107" s="89"/>
      <c r="AZ107" s="89"/>
      <c r="BA107" s="89"/>
      <c r="BB107" s="89"/>
      <c r="BC107" s="89"/>
      <c r="BD107" s="89"/>
      <c r="BE107" s="89"/>
      <c r="BF107" s="89"/>
      <c r="BG107" s="89"/>
      <c r="BH107" s="89"/>
      <c r="BI107" s="89"/>
      <c r="BJ107" s="89"/>
      <c r="BK107" s="89"/>
      <c r="BL107" s="89"/>
      <c r="BM107" s="89"/>
      <c r="BN107" s="89"/>
      <c r="BO107" s="89"/>
      <c r="BP107" s="89"/>
      <c r="BQ107" s="89"/>
      <c r="BR107" s="89"/>
      <c r="BS107" s="89"/>
      <c r="BT107" s="89"/>
      <c r="BU107" s="89"/>
      <c r="BV107" s="89"/>
      <c r="BW107" s="89"/>
      <c r="BX107" s="89"/>
      <c r="BY107" s="89"/>
      <c r="BZ107" s="89"/>
      <c r="CA107" s="89"/>
      <c r="CB107" s="89"/>
      <c r="CC107" s="89"/>
      <c r="CD107" s="89"/>
      <c r="CE107" s="89"/>
      <c r="CF107" s="89"/>
      <c r="CG107" s="89"/>
      <c r="CH107" s="89"/>
      <c r="CI107" s="89"/>
      <c r="CJ107" s="89"/>
      <c r="CK107" s="89"/>
      <c r="CL107" s="89"/>
      <c r="CM107" s="89"/>
      <c r="CN107" s="89"/>
      <c r="CO107" s="89"/>
      <c r="CP107" s="89"/>
      <c r="CQ107" s="89"/>
      <c r="CR107" s="89"/>
      <c r="CS107" s="89"/>
      <c r="CT107" s="89"/>
      <c r="CU107" s="89"/>
      <c r="CV107" s="89"/>
      <c r="CW107" s="89"/>
      <c r="CX107" s="89"/>
      <c r="CY107" s="89"/>
      <c r="CZ107" s="89"/>
      <c r="DA107" s="89"/>
      <c r="DB107" s="89"/>
      <c r="DC107" s="89"/>
      <c r="DD107" s="89"/>
      <c r="DE107" s="89"/>
      <c r="DF107" s="89"/>
      <c r="DG107" s="89"/>
      <c r="DH107" s="89"/>
      <c r="DI107" s="89"/>
      <c r="DJ107" s="89"/>
      <c r="DK107" s="89"/>
      <c r="DL107" s="89"/>
      <c r="DM107" s="89"/>
      <c r="DN107" s="89"/>
      <c r="DO107" s="89"/>
      <c r="DP107" s="89"/>
      <c r="DQ107" s="89"/>
      <c r="DR107" s="89"/>
      <c r="DS107" s="89"/>
      <c r="DT107" s="89"/>
      <c r="DU107" s="89"/>
      <c r="DV107" s="89"/>
      <c r="DW107" s="89"/>
      <c r="DX107" s="89"/>
      <c r="DY107" s="89"/>
      <c r="DZ107" s="89"/>
      <c r="EA107" s="89"/>
      <c r="EB107" s="89"/>
      <c r="EC107" s="89"/>
      <c r="ED107" s="89"/>
      <c r="EE107" s="89"/>
      <c r="EF107" s="89"/>
      <c r="EG107" s="89"/>
      <c r="EH107" s="89"/>
      <c r="EI107" s="89"/>
      <c r="EJ107" s="89"/>
      <c r="EK107" s="89"/>
      <c r="EL107" s="89"/>
      <c r="EM107" s="89"/>
      <c r="EN107" s="89"/>
      <c r="EO107" s="89"/>
      <c r="EP107" s="89"/>
      <c r="EQ107" s="89"/>
      <c r="ER107" s="89"/>
      <c r="ES107" s="89"/>
      <c r="ET107" s="89"/>
      <c r="EU107" s="89"/>
      <c r="EV107" s="89"/>
      <c r="EW107" s="89"/>
      <c r="EX107" s="89"/>
      <c r="EY107" s="89"/>
      <c r="EZ107" s="89"/>
      <c r="FA107" s="89"/>
      <c r="FB107" s="89"/>
      <c r="FC107" s="89"/>
      <c r="FD107" s="89"/>
      <c r="FE107" s="89"/>
      <c r="FF107" s="89"/>
      <c r="FG107" s="89"/>
      <c r="FH107" s="89"/>
      <c r="FI107" s="89"/>
      <c r="FJ107" s="89"/>
      <c r="FK107" s="89"/>
      <c r="FL107" s="89"/>
      <c r="FM107" s="89"/>
      <c r="FN107" s="89"/>
      <c r="FO107" s="89"/>
      <c r="FP107" s="89"/>
      <c r="FQ107" s="89"/>
      <c r="FR107" s="89"/>
      <c r="FS107" s="89"/>
      <c r="FT107" s="89"/>
      <c r="FU107" s="89"/>
      <c r="FV107" s="89"/>
      <c r="FW107" s="89"/>
      <c r="FX107" s="89"/>
      <c r="FY107" s="89"/>
      <c r="FZ107" s="89"/>
      <c r="GA107" s="89"/>
      <c r="GB107" s="89"/>
      <c r="GC107" s="89"/>
      <c r="GD107" s="89"/>
      <c r="GE107" s="89"/>
      <c r="GF107" s="89"/>
      <c r="GG107" s="89"/>
      <c r="GH107" s="89"/>
      <c r="GI107" s="89"/>
      <c r="GJ107" s="89"/>
      <c r="GK107" s="89"/>
      <c r="GL107" s="89"/>
      <c r="GM107" s="89"/>
      <c r="GN107" s="89"/>
      <c r="GO107" s="89"/>
      <c r="GP107" s="89"/>
      <c r="GQ107" s="89"/>
      <c r="GR107" s="89"/>
      <c r="GS107" s="89"/>
      <c r="GT107" s="89"/>
      <c r="GU107" s="89"/>
      <c r="GV107" s="89"/>
      <c r="GW107" s="89"/>
      <c r="GX107" s="89"/>
      <c r="GY107" s="89"/>
      <c r="GZ107" s="89"/>
      <c r="HA107" s="89"/>
      <c r="HB107" s="89"/>
      <c r="HC107" s="89"/>
      <c r="HD107" s="89"/>
      <c r="HE107" s="89"/>
      <c r="HF107" s="89"/>
      <c r="HG107" s="89"/>
      <c r="HH107" s="89"/>
      <c r="HI107" s="89"/>
      <c r="HJ107" s="89"/>
      <c r="HK107" s="89"/>
      <c r="HL107" s="89"/>
      <c r="HM107" s="89"/>
      <c r="HN107" s="89"/>
      <c r="HO107" s="89"/>
      <c r="HP107" s="89"/>
      <c r="HQ107" s="89"/>
      <c r="HR107" s="89"/>
      <c r="HS107" s="89"/>
      <c r="HT107" s="89"/>
      <c r="HU107" s="89"/>
      <c r="HV107" s="89"/>
      <c r="HW107" s="89"/>
      <c r="HX107" s="89"/>
      <c r="HY107" s="89"/>
      <c r="HZ107" s="89"/>
      <c r="IA107" s="89"/>
      <c r="IB107" s="89"/>
      <c r="IC107" s="89"/>
      <c r="ID107" s="89"/>
      <c r="IE107" s="89"/>
      <c r="IF107" s="89"/>
      <c r="IG107" s="89"/>
      <c r="IH107" s="89"/>
      <c r="II107" s="89"/>
      <c r="IJ107" s="89"/>
      <c r="IK107" s="89"/>
      <c r="IL107" s="89"/>
      <c r="IM107" s="89"/>
      <c r="IN107" s="89"/>
      <c r="IO107" s="89"/>
      <c r="IP107" s="89"/>
      <c r="IQ107" s="89"/>
      <c r="IR107" s="89"/>
      <c r="IS107" s="89"/>
      <c r="IT107" s="89"/>
      <c r="IU107" s="89"/>
      <c r="IV107" s="89"/>
      <c r="IW107" s="89"/>
      <c r="IX107" s="89"/>
      <c r="IY107" s="89"/>
      <c r="IZ107" s="89"/>
      <c r="JA107" s="89"/>
      <c r="JB107" s="89"/>
      <c r="JC107" s="89"/>
      <c r="JD107" s="89"/>
      <c r="JE107" s="89"/>
      <c r="JF107" s="89"/>
      <c r="JG107" s="89"/>
      <c r="JH107" s="89"/>
      <c r="JI107" s="89"/>
      <c r="JJ107" s="89"/>
      <c r="JK107" s="89"/>
      <c r="JL107" s="89"/>
      <c r="JM107" s="89"/>
      <c r="JN107" s="89"/>
      <c r="JO107" s="89"/>
      <c r="JP107" s="89"/>
      <c r="JQ107" s="89"/>
      <c r="JR107" s="89"/>
      <c r="JS107" s="89"/>
      <c r="JT107" s="89"/>
      <c r="JU107" s="89"/>
      <c r="JV107" s="89"/>
      <c r="JW107" s="89"/>
      <c r="JX107" s="89"/>
      <c r="JY107" s="89"/>
      <c r="JZ107" s="89"/>
      <c r="KA107" s="89"/>
      <c r="KB107" s="89"/>
      <c r="KC107" s="89"/>
      <c r="KD107" s="89"/>
      <c r="KE107" s="89"/>
      <c r="KF107" s="89"/>
      <c r="KG107" s="89"/>
      <c r="KH107" s="89"/>
      <c r="KI107" s="89"/>
      <c r="KJ107" s="89"/>
      <c r="KK107" s="89"/>
      <c r="KL107" s="89"/>
      <c r="KM107" s="89"/>
      <c r="KN107" s="89"/>
      <c r="KO107" s="89"/>
      <c r="KP107" s="89"/>
      <c r="KQ107" s="89"/>
      <c r="KR107" s="89"/>
      <c r="KS107" s="89"/>
      <c r="KT107" s="89"/>
      <c r="KU107" s="89"/>
      <c r="KV107" s="89"/>
      <c r="KW107" s="89"/>
      <c r="KX107" s="89"/>
      <c r="KY107" s="89"/>
      <c r="KZ107" s="89"/>
      <c r="LA107" s="89"/>
      <c r="LB107" s="89"/>
      <c r="LC107" s="89"/>
      <c r="LD107" s="89"/>
      <c r="LE107" s="89"/>
      <c r="LF107" s="89"/>
      <c r="LG107" s="89"/>
      <c r="LH107" s="89"/>
      <c r="LI107" s="89"/>
      <c r="LJ107" s="89"/>
      <c r="LK107" s="89"/>
      <c r="LL107" s="89"/>
      <c r="LM107" s="89"/>
      <c r="LN107" s="89"/>
      <c r="LO107" s="89"/>
      <c r="LP107" s="89"/>
      <c r="LQ107" s="89"/>
      <c r="LR107" s="89"/>
      <c r="LS107" s="89"/>
      <c r="LT107" s="89"/>
    </row>
    <row r="108" spans="1:332" s="29" customFormat="1" x14ac:dyDescent="0.35">
      <c r="A108" s="89"/>
      <c r="B108" s="90"/>
      <c r="C108" s="90"/>
      <c r="D108" s="91"/>
      <c r="E108" s="89"/>
      <c r="F108" s="89"/>
      <c r="G108" s="89"/>
      <c r="M108" s="85"/>
      <c r="N108" s="85"/>
      <c r="O108" s="91"/>
      <c r="P108" s="91"/>
      <c r="Q108" s="92"/>
      <c r="R108" s="92"/>
      <c r="S108" s="89"/>
      <c r="T108" s="89"/>
      <c r="U108" s="89"/>
      <c r="V108" s="89"/>
      <c r="Y108" s="89"/>
      <c r="AA108" s="89"/>
      <c r="AB108" s="89"/>
      <c r="AC108" s="89"/>
      <c r="AD108" s="89"/>
      <c r="AE108"/>
      <c r="AF108" s="89"/>
      <c r="AG108" s="89"/>
      <c r="AH108" s="89"/>
      <c r="AI108" s="89"/>
      <c r="AJ108" s="89"/>
      <c r="AK108" s="89"/>
      <c r="AL108" s="89"/>
      <c r="AM108" s="89"/>
      <c r="AN108" s="89"/>
      <c r="AO108" s="89"/>
      <c r="AP108" s="89"/>
      <c r="AQ108" s="89"/>
      <c r="AR108" s="89"/>
      <c r="AS108" s="89"/>
      <c r="AT108" s="89"/>
      <c r="AU108" s="89"/>
      <c r="AV108" s="89"/>
      <c r="AW108" s="89"/>
      <c r="AX108" s="89"/>
      <c r="AY108" s="89"/>
      <c r="AZ108" s="89"/>
      <c r="BA108" s="89"/>
      <c r="BB108" s="89"/>
      <c r="BC108" s="89"/>
      <c r="BD108" s="89"/>
      <c r="BE108" s="89"/>
      <c r="BF108" s="89"/>
      <c r="BG108" s="89"/>
      <c r="BH108" s="89"/>
      <c r="BI108" s="89"/>
      <c r="BJ108" s="89"/>
      <c r="BK108" s="89"/>
      <c r="BL108" s="89"/>
      <c r="BM108" s="89"/>
      <c r="BN108" s="89"/>
      <c r="BO108" s="89"/>
      <c r="BP108" s="89"/>
      <c r="BQ108" s="89"/>
      <c r="BR108" s="89"/>
      <c r="BS108" s="89"/>
      <c r="BT108" s="89"/>
      <c r="BU108" s="89"/>
      <c r="BV108" s="89"/>
      <c r="BW108" s="89"/>
      <c r="BX108" s="89"/>
      <c r="BY108" s="89"/>
      <c r="BZ108" s="89"/>
      <c r="CA108" s="89"/>
      <c r="CB108" s="89"/>
      <c r="CC108" s="89"/>
      <c r="CD108" s="89"/>
      <c r="CE108" s="89"/>
      <c r="CF108" s="89"/>
      <c r="CG108" s="89"/>
      <c r="CH108" s="89"/>
      <c r="CI108" s="89"/>
      <c r="CJ108" s="89"/>
      <c r="CK108" s="89"/>
      <c r="CL108" s="89"/>
      <c r="CM108" s="89"/>
      <c r="CN108" s="89"/>
      <c r="CO108" s="89"/>
      <c r="CP108" s="89"/>
      <c r="CQ108" s="89"/>
      <c r="CR108" s="89"/>
      <c r="CS108" s="89"/>
      <c r="CT108" s="89"/>
      <c r="CU108" s="89"/>
      <c r="CV108" s="89"/>
      <c r="CW108" s="89"/>
      <c r="CX108" s="89"/>
      <c r="CY108" s="89"/>
      <c r="CZ108" s="89"/>
      <c r="DA108" s="89"/>
      <c r="DB108" s="89"/>
      <c r="DC108" s="89"/>
      <c r="DD108" s="89"/>
      <c r="DE108" s="89"/>
      <c r="DF108" s="89"/>
      <c r="DG108" s="89"/>
      <c r="DH108" s="89"/>
      <c r="DI108" s="89"/>
      <c r="DJ108" s="89"/>
      <c r="DK108" s="89"/>
      <c r="DL108" s="89"/>
      <c r="DM108" s="89"/>
      <c r="DN108" s="89"/>
      <c r="DO108" s="89"/>
      <c r="DP108" s="89"/>
      <c r="DQ108" s="89"/>
      <c r="DR108" s="89"/>
      <c r="DS108" s="89"/>
      <c r="DT108" s="89"/>
      <c r="DU108" s="89"/>
      <c r="DV108" s="89"/>
      <c r="DW108" s="89"/>
      <c r="DX108" s="89"/>
      <c r="DY108" s="89"/>
      <c r="DZ108" s="89"/>
      <c r="EA108" s="89"/>
      <c r="EB108" s="89"/>
      <c r="EC108" s="89"/>
      <c r="ED108" s="89"/>
      <c r="EE108" s="89"/>
      <c r="EF108" s="89"/>
      <c r="EG108" s="89"/>
      <c r="EH108" s="89"/>
      <c r="EI108" s="89"/>
      <c r="EJ108" s="89"/>
      <c r="EK108" s="89"/>
      <c r="EL108" s="89"/>
      <c r="EM108" s="89"/>
      <c r="EN108" s="89"/>
      <c r="EO108" s="89"/>
      <c r="EP108" s="89"/>
      <c r="EQ108" s="89"/>
      <c r="ER108" s="89"/>
      <c r="ES108" s="89"/>
      <c r="ET108" s="89"/>
      <c r="EU108" s="89"/>
      <c r="EV108" s="89"/>
      <c r="EW108" s="89"/>
      <c r="EX108" s="89"/>
      <c r="EY108" s="89"/>
      <c r="EZ108" s="89"/>
      <c r="FA108" s="89"/>
      <c r="FB108" s="89"/>
      <c r="FC108" s="89"/>
      <c r="FD108" s="89"/>
      <c r="FE108" s="89"/>
      <c r="FF108" s="89"/>
      <c r="FG108" s="89"/>
      <c r="FH108" s="89"/>
      <c r="FI108" s="89"/>
      <c r="FJ108" s="89"/>
      <c r="FK108" s="89"/>
      <c r="FL108" s="89"/>
      <c r="FM108" s="89"/>
      <c r="FN108" s="89"/>
      <c r="FO108" s="89"/>
      <c r="FP108" s="89"/>
      <c r="FQ108" s="89"/>
      <c r="FR108" s="89"/>
      <c r="FS108" s="89"/>
      <c r="FT108" s="89"/>
      <c r="FU108" s="89"/>
      <c r="FV108" s="89"/>
      <c r="FW108" s="89"/>
      <c r="FX108" s="89"/>
      <c r="FY108" s="89"/>
      <c r="FZ108" s="89"/>
      <c r="GA108" s="89"/>
      <c r="GB108" s="89"/>
      <c r="GC108" s="89"/>
      <c r="GD108" s="89"/>
      <c r="GE108" s="89"/>
      <c r="GF108" s="89"/>
      <c r="GG108" s="89"/>
      <c r="GH108" s="89"/>
      <c r="GI108" s="89"/>
      <c r="GJ108" s="89"/>
      <c r="GK108" s="89"/>
      <c r="GL108" s="89"/>
      <c r="GM108" s="89"/>
      <c r="GN108" s="89"/>
      <c r="GO108" s="89"/>
      <c r="GP108" s="89"/>
      <c r="GQ108" s="89"/>
      <c r="GR108" s="89"/>
      <c r="GS108" s="89"/>
      <c r="GT108" s="89"/>
      <c r="GU108" s="89"/>
      <c r="GV108" s="89"/>
      <c r="GW108" s="89"/>
      <c r="GX108" s="89"/>
      <c r="GY108" s="89"/>
      <c r="GZ108" s="89"/>
      <c r="HA108" s="89"/>
      <c r="HB108" s="89"/>
      <c r="HC108" s="89"/>
      <c r="HD108" s="89"/>
      <c r="HE108" s="89"/>
      <c r="HF108" s="89"/>
      <c r="HG108" s="89"/>
      <c r="HH108" s="89"/>
      <c r="HI108" s="89"/>
      <c r="HJ108" s="89"/>
      <c r="HK108" s="89"/>
      <c r="HL108" s="89"/>
      <c r="HM108" s="89"/>
      <c r="HN108" s="89"/>
      <c r="HO108" s="89"/>
      <c r="HP108" s="89"/>
      <c r="HQ108" s="89"/>
      <c r="HR108" s="89"/>
      <c r="HS108" s="89"/>
      <c r="HT108" s="89"/>
      <c r="HU108" s="89"/>
      <c r="HV108" s="89"/>
      <c r="HW108" s="89"/>
      <c r="HX108" s="89"/>
      <c r="HY108" s="89"/>
      <c r="HZ108" s="89"/>
      <c r="IA108" s="89"/>
      <c r="IB108" s="89"/>
      <c r="IC108" s="89"/>
      <c r="ID108" s="89"/>
      <c r="IE108" s="89"/>
      <c r="IF108" s="89"/>
      <c r="IG108" s="89"/>
      <c r="IH108" s="89"/>
      <c r="II108" s="89"/>
      <c r="IJ108" s="89"/>
      <c r="IK108" s="89"/>
      <c r="IL108" s="89"/>
      <c r="IM108" s="89"/>
      <c r="IN108" s="89"/>
      <c r="IO108" s="89"/>
      <c r="IP108" s="89"/>
      <c r="IQ108" s="89"/>
      <c r="IR108" s="89"/>
      <c r="IS108" s="89"/>
      <c r="IT108" s="89"/>
      <c r="IU108" s="89"/>
      <c r="IV108" s="89"/>
      <c r="IW108" s="89"/>
      <c r="IX108" s="89"/>
      <c r="IY108" s="89"/>
      <c r="IZ108" s="89"/>
      <c r="JA108" s="89"/>
      <c r="JB108" s="89"/>
      <c r="JC108" s="89"/>
      <c r="JD108" s="89"/>
      <c r="JE108" s="89"/>
      <c r="JF108" s="89"/>
      <c r="JG108" s="89"/>
      <c r="JH108" s="89"/>
      <c r="JI108" s="89"/>
      <c r="JJ108" s="89"/>
      <c r="JK108" s="89"/>
      <c r="JL108" s="89"/>
      <c r="JM108" s="89"/>
      <c r="JN108" s="89"/>
      <c r="JO108" s="89"/>
      <c r="JP108" s="89"/>
      <c r="JQ108" s="89"/>
      <c r="JR108" s="89"/>
      <c r="JS108" s="89"/>
      <c r="JT108" s="89"/>
      <c r="JU108" s="89"/>
      <c r="JV108" s="89"/>
      <c r="JW108" s="89"/>
      <c r="JX108" s="89"/>
      <c r="JY108" s="89"/>
      <c r="JZ108" s="89"/>
      <c r="KA108" s="89"/>
      <c r="KB108" s="89"/>
      <c r="KC108" s="89"/>
      <c r="KD108" s="89"/>
      <c r="KE108" s="89"/>
      <c r="KF108" s="89"/>
      <c r="KG108" s="89"/>
      <c r="KH108" s="89"/>
      <c r="KI108" s="89"/>
      <c r="KJ108" s="89"/>
      <c r="KK108" s="89"/>
      <c r="KL108" s="89"/>
      <c r="KM108" s="89"/>
      <c r="KN108" s="89"/>
      <c r="KO108" s="89"/>
      <c r="KP108" s="89"/>
      <c r="KQ108" s="89"/>
      <c r="KR108" s="89"/>
      <c r="KS108" s="89"/>
      <c r="KT108" s="89"/>
      <c r="KU108" s="89"/>
      <c r="KV108" s="89"/>
      <c r="KW108" s="89"/>
      <c r="KX108" s="89"/>
      <c r="KY108" s="89"/>
      <c r="KZ108" s="89"/>
      <c r="LA108" s="89"/>
      <c r="LB108" s="89"/>
      <c r="LC108" s="89"/>
      <c r="LD108" s="89"/>
      <c r="LE108" s="89"/>
      <c r="LF108" s="89"/>
      <c r="LG108" s="89"/>
      <c r="LH108" s="89"/>
      <c r="LI108" s="89"/>
      <c r="LJ108" s="89"/>
      <c r="LK108" s="89"/>
      <c r="LL108" s="89"/>
      <c r="LM108" s="89"/>
      <c r="LN108" s="89"/>
      <c r="LO108" s="89"/>
      <c r="LP108" s="89"/>
      <c r="LQ108" s="89"/>
      <c r="LR108" s="89"/>
      <c r="LS108" s="89"/>
      <c r="LT108" s="89"/>
    </row>
    <row r="109" spans="1:332" s="29" customFormat="1" x14ac:dyDescent="0.35">
      <c r="A109" s="89"/>
      <c r="B109" s="90"/>
      <c r="C109" s="90"/>
      <c r="D109" s="91"/>
      <c r="E109" s="89"/>
      <c r="F109" s="89"/>
      <c r="G109" s="89"/>
      <c r="M109" s="85"/>
      <c r="N109" s="85"/>
      <c r="O109" s="91"/>
      <c r="P109" s="91"/>
      <c r="Q109" s="92"/>
      <c r="R109" s="92"/>
      <c r="S109" s="89"/>
      <c r="T109" s="89"/>
      <c r="U109" s="89"/>
      <c r="V109" s="89"/>
      <c r="Y109" s="89"/>
      <c r="AA109" s="89"/>
      <c r="AB109" s="89"/>
      <c r="AC109" s="89"/>
      <c r="AD109" s="89"/>
      <c r="AE109"/>
      <c r="AF109" s="89"/>
      <c r="AG109" s="89"/>
      <c r="AH109" s="89"/>
      <c r="AI109" s="89"/>
      <c r="AJ109" s="89"/>
      <c r="AK109" s="89"/>
      <c r="AL109" s="89"/>
      <c r="AM109" s="89"/>
      <c r="AN109" s="89"/>
      <c r="AO109" s="89"/>
      <c r="AP109" s="89"/>
      <c r="AQ109" s="89"/>
      <c r="AR109" s="89"/>
      <c r="AS109" s="89"/>
      <c r="AT109" s="89"/>
      <c r="AU109" s="89"/>
      <c r="AV109" s="89"/>
      <c r="AW109" s="89"/>
      <c r="AX109" s="89"/>
      <c r="AY109" s="89"/>
      <c r="AZ109" s="89"/>
      <c r="BA109" s="89"/>
      <c r="BB109" s="89"/>
      <c r="BC109" s="89"/>
      <c r="BD109" s="89"/>
      <c r="BE109" s="89"/>
      <c r="BF109" s="89"/>
      <c r="BG109" s="89"/>
      <c r="BH109" s="89"/>
      <c r="BI109" s="89"/>
      <c r="BJ109" s="89"/>
      <c r="BK109" s="89"/>
      <c r="BL109" s="89"/>
      <c r="BM109" s="89"/>
      <c r="BN109" s="89"/>
      <c r="BO109" s="89"/>
      <c r="BP109" s="89"/>
      <c r="BQ109" s="89"/>
      <c r="BR109" s="89"/>
      <c r="BS109" s="89"/>
      <c r="BT109" s="89"/>
      <c r="BU109" s="89"/>
      <c r="BV109" s="89"/>
      <c r="BW109" s="89"/>
      <c r="BX109" s="89"/>
      <c r="BY109" s="89"/>
      <c r="BZ109" s="89"/>
      <c r="CA109" s="89"/>
      <c r="CB109" s="89"/>
      <c r="CC109" s="89"/>
      <c r="CD109" s="89"/>
      <c r="CE109" s="89"/>
      <c r="CF109" s="89"/>
      <c r="CG109" s="89"/>
      <c r="CH109" s="89"/>
      <c r="CI109" s="89"/>
      <c r="CJ109" s="89"/>
      <c r="CK109" s="89"/>
      <c r="CL109" s="89"/>
      <c r="CM109" s="89"/>
      <c r="CN109" s="89"/>
      <c r="CO109" s="89"/>
      <c r="CP109" s="89"/>
      <c r="CQ109" s="89"/>
      <c r="CR109" s="89"/>
      <c r="CS109" s="89"/>
      <c r="CT109" s="89"/>
      <c r="CU109" s="89"/>
      <c r="CV109" s="89"/>
      <c r="CW109" s="89"/>
      <c r="CX109" s="89"/>
      <c r="CY109" s="89"/>
      <c r="CZ109" s="89"/>
      <c r="DA109" s="89"/>
      <c r="DB109" s="89"/>
      <c r="DC109" s="89"/>
      <c r="DD109" s="89"/>
      <c r="DE109" s="89"/>
      <c r="DF109" s="89"/>
      <c r="DG109" s="89"/>
      <c r="DH109" s="89"/>
      <c r="DI109" s="89"/>
      <c r="DJ109" s="89"/>
      <c r="DK109" s="89"/>
      <c r="DL109" s="89"/>
      <c r="DM109" s="89"/>
      <c r="DN109" s="89"/>
      <c r="DO109" s="89"/>
      <c r="DP109" s="89"/>
      <c r="DQ109" s="89"/>
      <c r="DR109" s="89"/>
      <c r="DS109" s="89"/>
      <c r="DT109" s="89"/>
      <c r="DU109" s="89"/>
      <c r="DV109" s="89"/>
      <c r="DW109" s="89"/>
      <c r="DX109" s="89"/>
      <c r="DY109" s="89"/>
      <c r="DZ109" s="89"/>
      <c r="EA109" s="89"/>
      <c r="EB109" s="89"/>
      <c r="EC109" s="89"/>
      <c r="ED109" s="89"/>
      <c r="EE109" s="89"/>
      <c r="EF109" s="89"/>
      <c r="EG109" s="89"/>
      <c r="EH109" s="89"/>
      <c r="EI109" s="89"/>
      <c r="EJ109" s="89"/>
      <c r="EK109" s="89"/>
      <c r="EL109" s="89"/>
      <c r="EM109" s="89"/>
      <c r="EN109" s="89"/>
      <c r="EO109" s="89"/>
      <c r="EP109" s="89"/>
      <c r="EQ109" s="89"/>
      <c r="ER109" s="89"/>
      <c r="ES109" s="89"/>
      <c r="ET109" s="89"/>
      <c r="EU109" s="89"/>
      <c r="EV109" s="89"/>
      <c r="EW109" s="89"/>
      <c r="EX109" s="89"/>
      <c r="EY109" s="89"/>
      <c r="EZ109" s="89"/>
      <c r="FA109" s="89"/>
      <c r="FB109" s="89"/>
      <c r="FC109" s="89"/>
      <c r="FD109" s="89"/>
      <c r="FE109" s="89"/>
      <c r="FF109" s="89"/>
      <c r="FG109" s="89"/>
      <c r="FH109" s="89"/>
      <c r="FI109" s="89"/>
      <c r="FJ109" s="89"/>
      <c r="FK109" s="89"/>
      <c r="FL109" s="89"/>
      <c r="FM109" s="89"/>
      <c r="FN109" s="89"/>
      <c r="FO109" s="89"/>
      <c r="FP109" s="89"/>
      <c r="FQ109" s="89"/>
      <c r="FR109" s="89"/>
      <c r="FS109" s="89"/>
      <c r="FT109" s="89"/>
      <c r="FU109" s="89"/>
      <c r="FV109" s="89"/>
      <c r="FW109" s="89"/>
      <c r="FX109" s="89"/>
      <c r="FY109" s="89"/>
      <c r="FZ109" s="89"/>
      <c r="GA109" s="89"/>
      <c r="GB109" s="89"/>
      <c r="GC109" s="89"/>
      <c r="GD109" s="89"/>
      <c r="GE109" s="89"/>
      <c r="GF109" s="89"/>
      <c r="GG109" s="89"/>
      <c r="GH109" s="89"/>
      <c r="GI109" s="89"/>
      <c r="GJ109" s="89"/>
      <c r="GK109" s="89"/>
      <c r="GL109" s="89"/>
      <c r="GM109" s="89"/>
      <c r="GN109" s="89"/>
      <c r="GO109" s="89"/>
      <c r="GP109" s="89"/>
      <c r="GQ109" s="89"/>
      <c r="GR109" s="89"/>
      <c r="GS109" s="89"/>
      <c r="GT109" s="89"/>
      <c r="GU109" s="89"/>
      <c r="GV109" s="89"/>
      <c r="GW109" s="89"/>
      <c r="GX109" s="89"/>
      <c r="GY109" s="89"/>
      <c r="GZ109" s="89"/>
      <c r="HA109" s="89"/>
      <c r="HB109" s="89"/>
      <c r="HC109" s="89"/>
      <c r="HD109" s="89"/>
      <c r="HE109" s="89"/>
      <c r="HF109" s="89"/>
      <c r="HG109" s="89"/>
      <c r="HH109" s="89"/>
      <c r="HI109" s="89"/>
      <c r="HJ109" s="89"/>
      <c r="HK109" s="89"/>
      <c r="HL109" s="89"/>
      <c r="HM109" s="89"/>
      <c r="HN109" s="89"/>
      <c r="HO109" s="89"/>
      <c r="HP109" s="89"/>
      <c r="HQ109" s="89"/>
      <c r="HR109" s="89"/>
      <c r="HS109" s="89"/>
      <c r="HT109" s="89"/>
      <c r="HU109" s="89"/>
      <c r="HV109" s="89"/>
      <c r="HW109" s="89"/>
      <c r="HX109" s="89"/>
      <c r="HY109" s="89"/>
      <c r="HZ109" s="89"/>
      <c r="IA109" s="89"/>
      <c r="IB109" s="89"/>
      <c r="IC109" s="89"/>
      <c r="ID109" s="89"/>
      <c r="IE109" s="89"/>
      <c r="IF109" s="89"/>
      <c r="IG109" s="89"/>
      <c r="IH109" s="89"/>
      <c r="II109" s="89"/>
      <c r="IJ109" s="89"/>
      <c r="IK109" s="89"/>
      <c r="IL109" s="89"/>
      <c r="IM109" s="89"/>
      <c r="IN109" s="89"/>
      <c r="IO109" s="89"/>
      <c r="IP109" s="89"/>
      <c r="IQ109" s="89"/>
      <c r="IR109" s="89"/>
      <c r="IS109" s="89"/>
      <c r="IT109" s="89"/>
      <c r="IU109" s="89"/>
      <c r="IV109" s="89"/>
      <c r="IW109" s="89"/>
      <c r="IX109" s="89"/>
      <c r="IY109" s="89"/>
      <c r="IZ109" s="89"/>
      <c r="JA109" s="89"/>
      <c r="JB109" s="89"/>
      <c r="JC109" s="89"/>
      <c r="JD109" s="89"/>
      <c r="JE109" s="89"/>
      <c r="JF109" s="89"/>
      <c r="JG109" s="89"/>
      <c r="JH109" s="89"/>
      <c r="JI109" s="89"/>
      <c r="JJ109" s="89"/>
      <c r="JK109" s="89"/>
      <c r="JL109" s="89"/>
      <c r="JM109" s="89"/>
      <c r="JN109" s="89"/>
      <c r="JO109" s="89"/>
      <c r="JP109" s="89"/>
      <c r="JQ109" s="89"/>
      <c r="JR109" s="89"/>
      <c r="JS109" s="89"/>
      <c r="JT109" s="89"/>
      <c r="JU109" s="89"/>
      <c r="JV109" s="89"/>
      <c r="JW109" s="89"/>
      <c r="JX109" s="89"/>
      <c r="JY109" s="89"/>
      <c r="JZ109" s="89"/>
      <c r="KA109" s="89"/>
      <c r="KB109" s="89"/>
      <c r="KC109" s="89"/>
      <c r="KD109" s="89"/>
      <c r="KE109" s="89"/>
      <c r="KF109" s="89"/>
      <c r="KG109" s="89"/>
      <c r="KH109" s="89"/>
      <c r="KI109" s="89"/>
      <c r="KJ109" s="89"/>
      <c r="KK109" s="89"/>
      <c r="KL109" s="89"/>
      <c r="KM109" s="89"/>
      <c r="KN109" s="89"/>
      <c r="KO109" s="89"/>
      <c r="KP109" s="89"/>
      <c r="KQ109" s="89"/>
      <c r="KR109" s="89"/>
      <c r="KS109" s="89"/>
      <c r="KT109" s="89"/>
      <c r="KU109" s="89"/>
      <c r="KV109" s="89"/>
      <c r="KW109" s="89"/>
      <c r="KX109" s="89"/>
      <c r="KY109" s="89"/>
      <c r="KZ109" s="89"/>
      <c r="LA109" s="89"/>
      <c r="LB109" s="89"/>
      <c r="LC109" s="89"/>
      <c r="LD109" s="89"/>
      <c r="LE109" s="89"/>
      <c r="LF109" s="89"/>
      <c r="LG109" s="89"/>
      <c r="LH109" s="89"/>
      <c r="LI109" s="89"/>
      <c r="LJ109" s="89"/>
      <c r="LK109" s="89"/>
      <c r="LL109" s="89"/>
      <c r="LM109" s="89"/>
      <c r="LN109" s="89"/>
      <c r="LO109" s="89"/>
      <c r="LP109" s="89"/>
      <c r="LQ109" s="89"/>
      <c r="LR109" s="89"/>
      <c r="LS109" s="89"/>
      <c r="LT109" s="89"/>
    </row>
    <row r="110" spans="1:332" s="29" customFormat="1" x14ac:dyDescent="0.35">
      <c r="A110" s="89"/>
      <c r="B110" s="90"/>
      <c r="C110" s="90"/>
      <c r="D110" s="91"/>
      <c r="E110" s="89"/>
      <c r="F110" s="89"/>
      <c r="G110" s="89"/>
      <c r="M110" s="85"/>
      <c r="N110" s="85"/>
      <c r="O110" s="91"/>
      <c r="P110" s="91"/>
      <c r="Q110" s="92"/>
      <c r="R110" s="92"/>
      <c r="S110" s="89"/>
      <c r="T110" s="89"/>
      <c r="U110" s="89"/>
      <c r="V110" s="89"/>
      <c r="Y110" s="89"/>
      <c r="AA110" s="89"/>
      <c r="AB110" s="89"/>
      <c r="AC110" s="89"/>
      <c r="AD110" s="89"/>
      <c r="AE110"/>
      <c r="AF110" s="89"/>
      <c r="AG110" s="89"/>
      <c r="AH110" s="89"/>
      <c r="AI110" s="89"/>
      <c r="AJ110" s="89"/>
      <c r="AK110" s="89"/>
      <c r="AL110" s="89"/>
      <c r="AM110" s="89"/>
      <c r="AN110" s="89"/>
      <c r="AO110" s="89"/>
      <c r="AP110" s="89"/>
      <c r="AQ110" s="89"/>
      <c r="AR110" s="89"/>
      <c r="AS110" s="89"/>
      <c r="AT110" s="89"/>
      <c r="AU110" s="89"/>
      <c r="AV110" s="89"/>
      <c r="AW110" s="89"/>
      <c r="AX110" s="89"/>
      <c r="AY110" s="89"/>
      <c r="AZ110" s="89"/>
      <c r="BA110" s="89"/>
      <c r="BB110" s="89"/>
      <c r="BC110" s="89"/>
      <c r="BD110" s="89"/>
      <c r="BE110" s="89"/>
      <c r="BF110" s="89"/>
      <c r="BG110" s="89"/>
      <c r="BH110" s="89"/>
      <c r="BI110" s="89"/>
      <c r="BJ110" s="89"/>
      <c r="BK110" s="89"/>
      <c r="BL110" s="89"/>
      <c r="BM110" s="89"/>
      <c r="BN110" s="89"/>
      <c r="BO110" s="89"/>
      <c r="BP110" s="89"/>
      <c r="BQ110" s="89"/>
      <c r="BR110" s="89"/>
      <c r="BS110" s="89"/>
      <c r="BT110" s="89"/>
      <c r="BU110" s="89"/>
      <c r="BV110" s="89"/>
      <c r="BW110" s="89"/>
      <c r="BX110" s="89"/>
      <c r="BY110" s="89"/>
      <c r="BZ110" s="89"/>
      <c r="CA110" s="89"/>
      <c r="CB110" s="89"/>
      <c r="CC110" s="89"/>
      <c r="CD110" s="89"/>
      <c r="CE110" s="89"/>
      <c r="CF110" s="89"/>
      <c r="CG110" s="89"/>
      <c r="CH110" s="89"/>
      <c r="CI110" s="89"/>
      <c r="CJ110" s="89"/>
      <c r="CK110" s="89"/>
      <c r="CL110" s="89"/>
      <c r="CM110" s="89"/>
      <c r="CN110" s="89"/>
      <c r="CO110" s="89"/>
      <c r="CP110" s="89"/>
      <c r="CQ110" s="89"/>
      <c r="CR110" s="89"/>
      <c r="CS110" s="89"/>
      <c r="CT110" s="89"/>
      <c r="CU110" s="89"/>
      <c r="CV110" s="89"/>
      <c r="CW110" s="89"/>
      <c r="CX110" s="89"/>
      <c r="CY110" s="89"/>
      <c r="CZ110" s="89"/>
      <c r="DA110" s="89"/>
      <c r="DB110" s="89"/>
      <c r="DC110" s="89"/>
      <c r="DD110" s="89"/>
      <c r="DE110" s="89"/>
      <c r="DF110" s="89"/>
      <c r="DG110" s="89"/>
      <c r="DH110" s="89"/>
      <c r="DI110" s="89"/>
      <c r="DJ110" s="89"/>
      <c r="DK110" s="89"/>
      <c r="DL110" s="89"/>
      <c r="DM110" s="89"/>
      <c r="DN110" s="89"/>
      <c r="DO110" s="89"/>
      <c r="DP110" s="89"/>
      <c r="DQ110" s="89"/>
      <c r="DR110" s="89"/>
      <c r="DS110" s="89"/>
      <c r="DT110" s="89"/>
      <c r="DU110" s="89"/>
      <c r="DV110" s="89"/>
      <c r="DW110" s="89"/>
      <c r="DX110" s="89"/>
      <c r="DY110" s="89"/>
      <c r="DZ110" s="89"/>
      <c r="EA110" s="89"/>
      <c r="EB110" s="89"/>
      <c r="EC110" s="89"/>
      <c r="ED110" s="89"/>
      <c r="EE110" s="89"/>
      <c r="EF110" s="89"/>
      <c r="EG110" s="89"/>
      <c r="EH110" s="89"/>
      <c r="EI110" s="89"/>
      <c r="EJ110" s="89"/>
      <c r="EK110" s="89"/>
      <c r="EL110" s="89"/>
      <c r="EM110" s="89"/>
      <c r="EN110" s="89"/>
      <c r="EO110" s="89"/>
      <c r="EP110" s="89"/>
      <c r="EQ110" s="89"/>
      <c r="ER110" s="89"/>
      <c r="ES110" s="89"/>
      <c r="ET110" s="89"/>
      <c r="EU110" s="89"/>
      <c r="EV110" s="89"/>
      <c r="EW110" s="89"/>
      <c r="EX110" s="89"/>
      <c r="EY110" s="89"/>
      <c r="EZ110" s="89"/>
      <c r="FA110" s="89"/>
      <c r="FB110" s="89"/>
      <c r="FC110" s="89"/>
      <c r="FD110" s="89"/>
      <c r="FE110" s="89"/>
      <c r="FF110" s="89"/>
      <c r="FG110" s="89"/>
      <c r="FH110" s="89"/>
      <c r="FI110" s="89"/>
      <c r="FJ110" s="89"/>
      <c r="FK110" s="89"/>
      <c r="FL110" s="89"/>
      <c r="FM110" s="89"/>
      <c r="FN110" s="89"/>
      <c r="FO110" s="89"/>
      <c r="FP110" s="89"/>
      <c r="FQ110" s="89"/>
      <c r="FR110" s="89"/>
      <c r="FS110" s="89"/>
      <c r="FT110" s="89"/>
      <c r="FU110" s="89"/>
      <c r="FV110" s="89"/>
      <c r="FW110" s="89"/>
      <c r="FX110" s="89"/>
      <c r="FY110" s="89"/>
      <c r="FZ110" s="89"/>
      <c r="GA110" s="89"/>
      <c r="GB110" s="89"/>
      <c r="GC110" s="89"/>
      <c r="GD110" s="89"/>
      <c r="GE110" s="89"/>
      <c r="GF110" s="89"/>
      <c r="GG110" s="89"/>
      <c r="GH110" s="89"/>
      <c r="GI110" s="89"/>
      <c r="GJ110" s="89"/>
      <c r="GK110" s="89"/>
      <c r="GL110" s="89"/>
      <c r="GM110" s="89"/>
      <c r="GN110" s="89"/>
      <c r="GO110" s="89"/>
      <c r="GP110" s="89"/>
      <c r="GQ110" s="89"/>
      <c r="GR110" s="89"/>
      <c r="GS110" s="89"/>
      <c r="GT110" s="89"/>
      <c r="GU110" s="89"/>
      <c r="GV110" s="89"/>
      <c r="GW110" s="89"/>
      <c r="GX110" s="89"/>
      <c r="GY110" s="89"/>
      <c r="GZ110" s="89"/>
      <c r="HA110" s="89"/>
      <c r="HB110" s="89"/>
      <c r="HC110" s="89"/>
      <c r="HD110" s="89"/>
      <c r="HE110" s="89"/>
      <c r="HF110" s="89"/>
      <c r="HG110" s="89"/>
      <c r="HH110" s="89"/>
      <c r="HI110" s="89"/>
      <c r="HJ110" s="89"/>
      <c r="HK110" s="89"/>
      <c r="HL110" s="89"/>
      <c r="HM110" s="89"/>
      <c r="HN110" s="89"/>
      <c r="HO110" s="89"/>
      <c r="HP110" s="89"/>
      <c r="HQ110" s="89"/>
      <c r="HR110" s="89"/>
      <c r="HS110" s="89"/>
      <c r="HT110" s="89"/>
      <c r="HU110" s="89"/>
      <c r="HV110" s="89"/>
      <c r="HW110" s="89"/>
      <c r="HX110" s="89"/>
      <c r="HY110" s="89"/>
      <c r="HZ110" s="89"/>
      <c r="IA110" s="89"/>
      <c r="IB110" s="89"/>
      <c r="IC110" s="89"/>
      <c r="ID110" s="89"/>
      <c r="IE110" s="89"/>
      <c r="IF110" s="89"/>
      <c r="IG110" s="89"/>
      <c r="IH110" s="89"/>
      <c r="II110" s="89"/>
      <c r="IJ110" s="89"/>
      <c r="IK110" s="89"/>
      <c r="IL110" s="89"/>
      <c r="IM110" s="89"/>
      <c r="IN110" s="89"/>
      <c r="IO110" s="89"/>
      <c r="IP110" s="89"/>
      <c r="IQ110" s="89"/>
      <c r="IR110" s="89"/>
      <c r="IS110" s="89"/>
      <c r="IT110" s="89"/>
      <c r="IU110" s="89"/>
      <c r="IV110" s="89"/>
      <c r="IW110" s="89"/>
      <c r="IX110" s="89"/>
      <c r="IY110" s="89"/>
      <c r="IZ110" s="89"/>
      <c r="JA110" s="89"/>
      <c r="JB110" s="89"/>
      <c r="JC110" s="89"/>
      <c r="JD110" s="89"/>
      <c r="JE110" s="89"/>
      <c r="JF110" s="89"/>
      <c r="JG110" s="89"/>
      <c r="JH110" s="89"/>
      <c r="JI110" s="89"/>
      <c r="JJ110" s="89"/>
      <c r="JK110" s="89"/>
      <c r="JL110" s="89"/>
      <c r="JM110" s="89"/>
      <c r="JN110" s="89"/>
      <c r="JO110" s="89"/>
      <c r="JP110" s="89"/>
      <c r="JQ110" s="89"/>
      <c r="JR110" s="89"/>
      <c r="JS110" s="89"/>
      <c r="JT110" s="89"/>
      <c r="JU110" s="89"/>
      <c r="JV110" s="89"/>
      <c r="JW110" s="89"/>
      <c r="JX110" s="89"/>
      <c r="JY110" s="89"/>
      <c r="JZ110" s="89"/>
      <c r="KA110" s="89"/>
      <c r="KB110" s="89"/>
      <c r="KC110" s="89"/>
      <c r="KD110" s="89"/>
      <c r="KE110" s="89"/>
      <c r="KF110" s="89"/>
      <c r="KG110" s="89"/>
      <c r="KH110" s="89"/>
      <c r="KI110" s="89"/>
      <c r="KJ110" s="89"/>
      <c r="KK110" s="89"/>
      <c r="KL110" s="89"/>
      <c r="KM110" s="89"/>
      <c r="KN110" s="89"/>
      <c r="KO110" s="89"/>
      <c r="KP110" s="89"/>
      <c r="KQ110" s="89"/>
      <c r="KR110" s="89"/>
      <c r="KS110" s="89"/>
      <c r="KT110" s="89"/>
      <c r="KU110" s="89"/>
      <c r="KV110" s="89"/>
      <c r="KW110" s="89"/>
      <c r="KX110" s="89"/>
      <c r="KY110" s="89"/>
      <c r="KZ110" s="89"/>
      <c r="LA110" s="89"/>
      <c r="LB110" s="89"/>
      <c r="LC110" s="89"/>
      <c r="LD110" s="89"/>
      <c r="LE110" s="89"/>
      <c r="LF110" s="89"/>
      <c r="LG110" s="89"/>
      <c r="LH110" s="89"/>
      <c r="LI110" s="89"/>
      <c r="LJ110" s="89"/>
      <c r="LK110" s="89"/>
      <c r="LL110" s="89"/>
      <c r="LM110" s="89"/>
      <c r="LN110" s="89"/>
      <c r="LO110" s="89"/>
      <c r="LP110" s="89"/>
      <c r="LQ110" s="89"/>
      <c r="LR110" s="89"/>
      <c r="LS110" s="89"/>
      <c r="LT110" s="89"/>
    </row>
    <row r="111" spans="1:332" s="29" customFormat="1" x14ac:dyDescent="0.35">
      <c r="A111" s="89"/>
      <c r="B111" s="90"/>
      <c r="C111" s="90"/>
      <c r="D111" s="91"/>
      <c r="E111" s="89"/>
      <c r="F111" s="89"/>
      <c r="G111" s="89"/>
      <c r="M111" s="85"/>
      <c r="N111" s="85"/>
      <c r="O111" s="91"/>
      <c r="P111" s="91"/>
      <c r="Q111" s="92"/>
      <c r="R111" s="92"/>
      <c r="S111" s="89"/>
      <c r="T111" s="89"/>
      <c r="U111" s="89"/>
      <c r="V111" s="89"/>
      <c r="Y111" s="89"/>
      <c r="AA111" s="89"/>
      <c r="AB111" s="89"/>
      <c r="AC111" s="89"/>
      <c r="AD111" s="89"/>
      <c r="AE111"/>
      <c r="AF111" s="89"/>
      <c r="AG111" s="89"/>
      <c r="AH111" s="89"/>
      <c r="AI111" s="89"/>
      <c r="AJ111" s="89"/>
      <c r="AK111" s="89"/>
      <c r="AL111" s="89"/>
      <c r="AM111" s="89"/>
      <c r="AN111" s="89"/>
      <c r="AO111" s="89"/>
      <c r="AP111" s="89"/>
      <c r="AQ111" s="89"/>
      <c r="AR111" s="89"/>
      <c r="AS111" s="89"/>
      <c r="AT111" s="89"/>
      <c r="AU111" s="89"/>
      <c r="AV111" s="89"/>
      <c r="AW111" s="89"/>
      <c r="AX111" s="89"/>
      <c r="AY111" s="89"/>
      <c r="AZ111" s="89"/>
      <c r="BA111" s="89"/>
      <c r="BB111" s="89"/>
      <c r="BC111" s="89"/>
      <c r="BD111" s="89"/>
      <c r="BE111" s="89"/>
      <c r="BF111" s="89"/>
      <c r="BG111" s="89"/>
      <c r="BH111" s="89"/>
      <c r="BI111" s="89"/>
      <c r="BJ111" s="89"/>
      <c r="BK111" s="89"/>
      <c r="BL111" s="89"/>
      <c r="BM111" s="89"/>
      <c r="BN111" s="89"/>
      <c r="BO111" s="89"/>
      <c r="BP111" s="89"/>
      <c r="BQ111" s="89"/>
      <c r="BR111" s="89"/>
      <c r="BS111" s="89"/>
      <c r="BT111" s="89"/>
      <c r="BU111" s="89"/>
      <c r="BV111" s="89"/>
      <c r="BW111" s="89"/>
      <c r="BX111" s="89"/>
      <c r="BY111" s="89"/>
      <c r="BZ111" s="89"/>
      <c r="CA111" s="89"/>
      <c r="CB111" s="89"/>
      <c r="CC111" s="89"/>
      <c r="CD111" s="89"/>
      <c r="CE111" s="89"/>
      <c r="CF111" s="89"/>
      <c r="CG111" s="89"/>
      <c r="CH111" s="89"/>
      <c r="CI111" s="89"/>
      <c r="CJ111" s="89"/>
      <c r="CK111" s="89"/>
      <c r="CL111" s="89"/>
      <c r="CM111" s="89"/>
      <c r="CN111" s="89"/>
      <c r="CO111" s="89"/>
      <c r="CP111" s="89"/>
      <c r="CQ111" s="89"/>
      <c r="CR111" s="89"/>
      <c r="CS111" s="89"/>
      <c r="CT111" s="89"/>
      <c r="CU111" s="89"/>
      <c r="CV111" s="89"/>
      <c r="CW111" s="89"/>
      <c r="CX111" s="89"/>
      <c r="CY111" s="89"/>
      <c r="CZ111" s="89"/>
      <c r="DA111" s="89"/>
      <c r="DB111" s="89"/>
      <c r="DC111" s="89"/>
      <c r="DD111" s="89"/>
      <c r="DE111" s="89"/>
      <c r="DF111" s="89"/>
      <c r="DG111" s="89"/>
      <c r="DH111" s="89"/>
      <c r="DI111" s="89"/>
      <c r="DJ111" s="89"/>
      <c r="DK111" s="89"/>
      <c r="DL111" s="89"/>
      <c r="DM111" s="89"/>
      <c r="DN111" s="89"/>
      <c r="DO111" s="89"/>
      <c r="DP111" s="89"/>
      <c r="DQ111" s="89"/>
      <c r="DR111" s="89"/>
      <c r="DS111" s="89"/>
      <c r="DT111" s="89"/>
      <c r="DU111" s="89"/>
      <c r="DV111" s="89"/>
      <c r="DW111" s="89"/>
      <c r="DX111" s="89"/>
      <c r="DY111" s="89"/>
      <c r="DZ111" s="89"/>
      <c r="EA111" s="89"/>
      <c r="EB111" s="89"/>
      <c r="EC111" s="89"/>
      <c r="ED111" s="89"/>
      <c r="EE111" s="89"/>
      <c r="EF111" s="89"/>
      <c r="EG111" s="89"/>
      <c r="EH111" s="89"/>
      <c r="EI111" s="89"/>
      <c r="EJ111" s="89"/>
      <c r="EK111" s="89"/>
      <c r="EL111" s="89"/>
      <c r="EM111" s="89"/>
      <c r="EN111" s="89"/>
      <c r="EO111" s="89"/>
      <c r="EP111" s="89"/>
      <c r="EQ111" s="89"/>
      <c r="ER111" s="89"/>
      <c r="ES111" s="89"/>
      <c r="ET111" s="89"/>
      <c r="EU111" s="89"/>
      <c r="EV111" s="89"/>
      <c r="EW111" s="89"/>
      <c r="EX111" s="89"/>
      <c r="EY111" s="89"/>
      <c r="EZ111" s="89"/>
      <c r="FA111" s="89"/>
      <c r="FB111" s="89"/>
      <c r="FC111" s="89"/>
      <c r="FD111" s="89"/>
      <c r="FE111" s="89"/>
      <c r="FF111" s="89"/>
      <c r="FG111" s="89"/>
      <c r="FH111" s="89"/>
      <c r="FI111" s="89"/>
      <c r="FJ111" s="89"/>
      <c r="FK111" s="89"/>
      <c r="FL111" s="89"/>
      <c r="FM111" s="89"/>
      <c r="FN111" s="89"/>
      <c r="FO111" s="89"/>
      <c r="FP111" s="89"/>
      <c r="FQ111" s="89"/>
      <c r="FR111" s="89"/>
      <c r="FS111" s="89"/>
      <c r="FT111" s="89"/>
      <c r="FU111" s="89"/>
      <c r="FV111" s="89"/>
      <c r="FW111" s="89"/>
      <c r="FX111" s="89"/>
      <c r="FY111" s="89"/>
      <c r="FZ111" s="89"/>
      <c r="GA111" s="89"/>
      <c r="GB111" s="89"/>
      <c r="GC111" s="89"/>
      <c r="GD111" s="89"/>
      <c r="GE111" s="89"/>
      <c r="GF111" s="89"/>
      <c r="GG111" s="89"/>
      <c r="GH111" s="89"/>
      <c r="GI111" s="89"/>
      <c r="GJ111" s="89"/>
      <c r="GK111" s="89"/>
      <c r="GL111" s="89"/>
      <c r="GM111" s="89"/>
      <c r="GN111" s="89"/>
      <c r="GO111" s="89"/>
      <c r="GP111" s="89"/>
      <c r="GQ111" s="89"/>
      <c r="GR111" s="89"/>
      <c r="GS111" s="89"/>
      <c r="GT111" s="89"/>
      <c r="GU111" s="89"/>
      <c r="GV111" s="89"/>
      <c r="GW111" s="89"/>
      <c r="GX111" s="89"/>
      <c r="GY111" s="89"/>
      <c r="GZ111" s="89"/>
      <c r="HA111" s="89"/>
      <c r="HB111" s="89"/>
      <c r="HC111" s="89"/>
      <c r="HD111" s="89"/>
      <c r="HE111" s="89"/>
      <c r="HF111" s="89"/>
      <c r="HG111" s="89"/>
      <c r="HH111" s="89"/>
      <c r="HI111" s="89"/>
      <c r="HJ111" s="89"/>
      <c r="HK111" s="89"/>
      <c r="HL111" s="89"/>
      <c r="HM111" s="89"/>
      <c r="HN111" s="89"/>
      <c r="HO111" s="89"/>
      <c r="HP111" s="89"/>
      <c r="HQ111" s="89"/>
      <c r="HR111" s="89"/>
      <c r="HS111" s="89"/>
      <c r="HT111" s="89"/>
      <c r="HU111" s="89"/>
      <c r="HV111" s="89"/>
      <c r="HW111" s="89"/>
      <c r="HX111" s="89"/>
      <c r="HY111" s="89"/>
      <c r="HZ111" s="89"/>
      <c r="IA111" s="89"/>
      <c r="IB111" s="89"/>
      <c r="IC111" s="89"/>
      <c r="ID111" s="89"/>
      <c r="IE111" s="89"/>
      <c r="IF111" s="89"/>
      <c r="IG111" s="89"/>
      <c r="IH111" s="89"/>
      <c r="II111" s="89"/>
      <c r="IJ111" s="89"/>
      <c r="IK111" s="89"/>
      <c r="IL111" s="89"/>
      <c r="IM111" s="89"/>
      <c r="IN111" s="89"/>
      <c r="IO111" s="89"/>
      <c r="IP111" s="89"/>
      <c r="IQ111" s="89"/>
      <c r="IR111" s="89"/>
      <c r="IS111" s="89"/>
      <c r="IT111" s="89"/>
      <c r="IU111" s="89"/>
      <c r="IV111" s="89"/>
      <c r="IW111" s="89"/>
      <c r="IX111" s="89"/>
      <c r="IY111" s="89"/>
      <c r="IZ111" s="89"/>
      <c r="JA111" s="89"/>
      <c r="JB111" s="89"/>
      <c r="JC111" s="89"/>
      <c r="JD111" s="89"/>
      <c r="JE111" s="89"/>
      <c r="JF111" s="89"/>
      <c r="JG111" s="89"/>
      <c r="JH111" s="89"/>
      <c r="JI111" s="89"/>
      <c r="JJ111" s="89"/>
      <c r="JK111" s="89"/>
      <c r="JL111" s="89"/>
      <c r="JM111" s="89"/>
      <c r="JN111" s="89"/>
      <c r="JO111" s="89"/>
      <c r="JP111" s="89"/>
      <c r="JQ111" s="89"/>
      <c r="JR111" s="89"/>
      <c r="JS111" s="89"/>
      <c r="JT111" s="89"/>
      <c r="JU111" s="89"/>
      <c r="JV111" s="89"/>
      <c r="JW111" s="89"/>
      <c r="JX111" s="89"/>
      <c r="JY111" s="89"/>
      <c r="JZ111" s="89"/>
      <c r="KA111" s="89"/>
      <c r="KB111" s="89"/>
      <c r="KC111" s="89"/>
      <c r="KD111" s="89"/>
      <c r="KE111" s="89"/>
      <c r="KF111" s="89"/>
      <c r="KG111" s="89"/>
      <c r="KH111" s="89"/>
      <c r="KI111" s="89"/>
      <c r="KJ111" s="89"/>
      <c r="KK111" s="89"/>
      <c r="KL111" s="89"/>
      <c r="KM111" s="89"/>
      <c r="KN111" s="89"/>
      <c r="KO111" s="89"/>
      <c r="KP111" s="89"/>
      <c r="KQ111" s="89"/>
      <c r="KR111" s="89"/>
      <c r="KS111" s="89"/>
      <c r="KT111" s="89"/>
      <c r="KU111" s="89"/>
      <c r="KV111" s="89"/>
      <c r="KW111" s="89"/>
      <c r="KX111" s="89"/>
      <c r="KY111" s="89"/>
      <c r="KZ111" s="89"/>
      <c r="LA111" s="89"/>
      <c r="LB111" s="89"/>
      <c r="LC111" s="89"/>
      <c r="LD111" s="89"/>
      <c r="LE111" s="89"/>
      <c r="LF111" s="89"/>
      <c r="LG111" s="89"/>
      <c r="LH111" s="89"/>
      <c r="LI111" s="89"/>
      <c r="LJ111" s="89"/>
      <c r="LK111" s="89"/>
      <c r="LL111" s="89"/>
      <c r="LM111" s="89"/>
      <c r="LN111" s="89"/>
      <c r="LO111" s="89"/>
      <c r="LP111" s="89"/>
      <c r="LQ111" s="89"/>
      <c r="LR111" s="89"/>
      <c r="LS111" s="89"/>
      <c r="LT111" s="89"/>
    </row>
    <row r="112" spans="1:332" s="29" customFormat="1" x14ac:dyDescent="0.35">
      <c r="A112" s="89"/>
      <c r="B112" s="90"/>
      <c r="C112" s="90"/>
      <c r="D112" s="91"/>
      <c r="E112" s="89"/>
      <c r="F112" s="89"/>
      <c r="G112" s="89"/>
      <c r="M112" s="85"/>
      <c r="N112" s="85"/>
      <c r="O112" s="91"/>
      <c r="P112" s="91"/>
      <c r="Q112" s="92"/>
      <c r="R112" s="92"/>
      <c r="S112" s="89"/>
      <c r="T112" s="89"/>
      <c r="U112" s="89"/>
      <c r="V112" s="89"/>
      <c r="Y112" s="89"/>
      <c r="AA112" s="89"/>
      <c r="AB112" s="89"/>
      <c r="AC112" s="89"/>
      <c r="AD112" s="89"/>
      <c r="AE112"/>
      <c r="AF112" s="89"/>
      <c r="AG112" s="89"/>
      <c r="AH112" s="89"/>
      <c r="AI112" s="89"/>
      <c r="AJ112" s="89"/>
      <c r="AK112" s="89"/>
      <c r="AL112" s="89"/>
      <c r="AM112" s="89"/>
      <c r="AN112" s="89"/>
      <c r="AO112" s="89"/>
      <c r="AP112" s="89"/>
      <c r="AQ112" s="89"/>
      <c r="AR112" s="89"/>
      <c r="AS112" s="89"/>
      <c r="AT112" s="89"/>
      <c r="AU112" s="89"/>
      <c r="AV112" s="89"/>
      <c r="AW112" s="89"/>
      <c r="AX112" s="89"/>
      <c r="AY112" s="89"/>
      <c r="AZ112" s="89"/>
      <c r="BA112" s="89"/>
      <c r="BB112" s="89"/>
      <c r="BC112" s="89"/>
      <c r="BD112" s="89"/>
      <c r="BE112" s="89"/>
      <c r="BF112" s="89"/>
      <c r="BG112" s="89"/>
      <c r="BH112" s="89"/>
      <c r="BI112" s="89"/>
      <c r="BJ112" s="89"/>
      <c r="BK112" s="89"/>
      <c r="BL112" s="89"/>
      <c r="BM112" s="89"/>
      <c r="BN112" s="89"/>
      <c r="BO112" s="89"/>
      <c r="BP112" s="89"/>
      <c r="BQ112" s="89"/>
      <c r="BR112" s="89"/>
      <c r="BS112" s="89"/>
      <c r="BT112" s="89"/>
      <c r="BU112" s="89"/>
      <c r="BV112" s="89"/>
      <c r="BW112" s="89"/>
      <c r="BX112" s="89"/>
      <c r="BY112" s="89"/>
      <c r="BZ112" s="89"/>
      <c r="CA112" s="89"/>
      <c r="CB112" s="89"/>
      <c r="CC112" s="89"/>
      <c r="CD112" s="89"/>
      <c r="CE112" s="89"/>
      <c r="CF112" s="89"/>
      <c r="CG112" s="89"/>
      <c r="CH112" s="89"/>
      <c r="CI112" s="89"/>
      <c r="CJ112" s="89"/>
      <c r="CK112" s="89"/>
      <c r="CL112" s="89"/>
      <c r="CM112" s="89"/>
      <c r="CN112" s="89"/>
      <c r="CO112" s="89"/>
      <c r="CP112" s="89"/>
      <c r="CQ112" s="89"/>
      <c r="CR112" s="89"/>
      <c r="CS112" s="89"/>
      <c r="CT112" s="89"/>
      <c r="CU112" s="89"/>
      <c r="CV112" s="89"/>
      <c r="CW112" s="89"/>
      <c r="CX112" s="89"/>
      <c r="CY112" s="89"/>
      <c r="CZ112" s="89"/>
      <c r="DA112" s="89"/>
      <c r="DB112" s="89"/>
      <c r="DC112" s="89"/>
      <c r="DD112" s="89"/>
      <c r="DE112" s="89"/>
      <c r="DF112" s="89"/>
      <c r="DG112" s="89"/>
      <c r="DH112" s="89"/>
      <c r="DI112" s="89"/>
      <c r="DJ112" s="89"/>
      <c r="DK112" s="89"/>
      <c r="DL112" s="89"/>
      <c r="DM112" s="89"/>
      <c r="DN112" s="89"/>
      <c r="DO112" s="89"/>
      <c r="DP112" s="89"/>
      <c r="DQ112" s="89"/>
      <c r="DR112" s="89"/>
      <c r="DS112" s="89"/>
      <c r="DT112" s="89"/>
      <c r="DU112" s="89"/>
      <c r="DV112" s="89"/>
      <c r="DW112" s="89"/>
      <c r="DX112" s="89"/>
      <c r="DY112" s="89"/>
      <c r="DZ112" s="89"/>
      <c r="EA112" s="89"/>
      <c r="EB112" s="89"/>
      <c r="EC112" s="89"/>
      <c r="ED112" s="89"/>
      <c r="EE112" s="89"/>
      <c r="EF112" s="89"/>
      <c r="EG112" s="89"/>
      <c r="EH112" s="89"/>
      <c r="EI112" s="89"/>
      <c r="EJ112" s="89"/>
      <c r="EK112" s="89"/>
      <c r="EL112" s="89"/>
      <c r="EM112" s="89"/>
      <c r="EN112" s="89"/>
      <c r="EO112" s="89"/>
      <c r="EP112" s="89"/>
      <c r="EQ112" s="89"/>
      <c r="ER112" s="89"/>
      <c r="ES112" s="89"/>
      <c r="ET112" s="89"/>
      <c r="EU112" s="89"/>
      <c r="EV112" s="89"/>
      <c r="EW112" s="89"/>
      <c r="EX112" s="89"/>
      <c r="EY112" s="89"/>
      <c r="EZ112" s="89"/>
      <c r="FA112" s="89"/>
      <c r="FB112" s="89"/>
      <c r="FC112" s="89"/>
      <c r="FD112" s="89"/>
      <c r="FE112" s="89"/>
      <c r="FF112" s="89"/>
      <c r="FG112" s="89"/>
      <c r="FH112" s="89"/>
      <c r="FI112" s="89"/>
      <c r="FJ112" s="89"/>
      <c r="FK112" s="89"/>
      <c r="FL112" s="89"/>
      <c r="FM112" s="89"/>
      <c r="FN112" s="89"/>
      <c r="FO112" s="89"/>
      <c r="FP112" s="89"/>
      <c r="FQ112" s="89"/>
      <c r="FR112" s="89"/>
      <c r="FS112" s="89"/>
      <c r="FT112" s="89"/>
      <c r="FU112" s="89"/>
      <c r="FV112" s="89"/>
      <c r="FW112" s="89"/>
      <c r="FX112" s="89"/>
      <c r="FY112" s="89"/>
      <c r="FZ112" s="89"/>
      <c r="GA112" s="89"/>
      <c r="GB112" s="89"/>
      <c r="GC112" s="89"/>
      <c r="GD112" s="89"/>
      <c r="GE112" s="89"/>
      <c r="GF112" s="89"/>
      <c r="GG112" s="89"/>
      <c r="GH112" s="89"/>
      <c r="GI112" s="89"/>
      <c r="GJ112" s="89"/>
      <c r="GK112" s="89"/>
      <c r="GL112" s="89"/>
      <c r="GM112" s="89"/>
      <c r="GN112" s="89"/>
      <c r="GO112" s="89"/>
      <c r="GP112" s="89"/>
      <c r="GQ112" s="89"/>
      <c r="GR112" s="89"/>
      <c r="GS112" s="89"/>
      <c r="GT112" s="89"/>
      <c r="GU112" s="89"/>
      <c r="GV112" s="89"/>
      <c r="GW112" s="89"/>
      <c r="GX112" s="89"/>
      <c r="GY112" s="89"/>
      <c r="GZ112" s="89"/>
      <c r="HA112" s="89"/>
      <c r="HB112" s="89"/>
      <c r="HC112" s="89"/>
      <c r="HD112" s="89"/>
      <c r="HE112" s="89"/>
      <c r="HF112" s="89"/>
      <c r="HG112" s="89"/>
      <c r="HH112" s="89"/>
      <c r="HI112" s="89"/>
      <c r="HJ112" s="89"/>
      <c r="HK112" s="89"/>
      <c r="HL112" s="89"/>
      <c r="HM112" s="89"/>
      <c r="HN112" s="89"/>
      <c r="HO112" s="89"/>
      <c r="HP112" s="89"/>
      <c r="HQ112" s="89"/>
      <c r="HR112" s="89"/>
      <c r="HS112" s="89"/>
      <c r="HT112" s="89"/>
      <c r="HU112" s="89"/>
      <c r="HV112" s="89"/>
      <c r="HW112" s="89"/>
      <c r="HX112" s="89"/>
      <c r="HY112" s="89"/>
      <c r="HZ112" s="89"/>
      <c r="IA112" s="89"/>
      <c r="IB112" s="89"/>
      <c r="IC112" s="89"/>
      <c r="ID112" s="89"/>
      <c r="IE112" s="89"/>
      <c r="IF112" s="89"/>
      <c r="IG112" s="89"/>
      <c r="IH112" s="89"/>
      <c r="II112" s="89"/>
      <c r="IJ112" s="89"/>
      <c r="IK112" s="89"/>
      <c r="IL112" s="89"/>
      <c r="IM112" s="89"/>
      <c r="IN112" s="89"/>
      <c r="IO112" s="89"/>
      <c r="IP112" s="89"/>
      <c r="IQ112" s="89"/>
      <c r="IR112" s="89"/>
      <c r="IS112" s="89"/>
      <c r="IT112" s="89"/>
      <c r="IU112" s="89"/>
      <c r="IV112" s="89"/>
      <c r="IW112" s="89"/>
      <c r="IX112" s="89"/>
      <c r="IY112" s="89"/>
      <c r="IZ112" s="89"/>
      <c r="JA112" s="89"/>
      <c r="JB112" s="89"/>
      <c r="JC112" s="89"/>
      <c r="JD112" s="89"/>
      <c r="JE112" s="89"/>
      <c r="JF112" s="89"/>
      <c r="JG112" s="89"/>
      <c r="JH112" s="89"/>
      <c r="JI112" s="89"/>
      <c r="JJ112" s="89"/>
      <c r="JK112" s="89"/>
      <c r="JL112" s="89"/>
      <c r="JM112" s="89"/>
      <c r="JN112" s="89"/>
      <c r="JO112" s="89"/>
      <c r="JP112" s="89"/>
      <c r="JQ112" s="89"/>
      <c r="JR112" s="89"/>
      <c r="JS112" s="89"/>
      <c r="JT112" s="89"/>
      <c r="JU112" s="89"/>
      <c r="JV112" s="89"/>
      <c r="JW112" s="89"/>
      <c r="JX112" s="89"/>
      <c r="JY112" s="89"/>
      <c r="JZ112" s="89"/>
      <c r="KA112" s="89"/>
      <c r="KB112" s="89"/>
      <c r="KC112" s="89"/>
      <c r="KD112" s="89"/>
      <c r="KE112" s="89"/>
      <c r="KF112" s="89"/>
      <c r="KG112" s="89"/>
      <c r="KH112" s="89"/>
      <c r="KI112" s="89"/>
      <c r="KJ112" s="89"/>
      <c r="KK112" s="89"/>
      <c r="KL112" s="89"/>
      <c r="KM112" s="89"/>
      <c r="KN112" s="89"/>
      <c r="KO112" s="89"/>
      <c r="KP112" s="89"/>
      <c r="KQ112" s="89"/>
      <c r="KR112" s="89"/>
      <c r="KS112" s="89"/>
      <c r="KT112" s="89"/>
      <c r="KU112" s="89"/>
      <c r="KV112" s="89"/>
      <c r="KW112" s="89"/>
      <c r="KX112" s="89"/>
      <c r="KY112" s="89"/>
      <c r="KZ112" s="89"/>
      <c r="LA112" s="89"/>
      <c r="LB112" s="89"/>
      <c r="LC112" s="89"/>
      <c r="LD112" s="89"/>
      <c r="LE112" s="89"/>
      <c r="LF112" s="89"/>
      <c r="LG112" s="89"/>
      <c r="LH112" s="89"/>
      <c r="LI112" s="89"/>
      <c r="LJ112" s="89"/>
      <c r="LK112" s="89"/>
      <c r="LL112" s="89"/>
      <c r="LM112" s="89"/>
      <c r="LN112" s="89"/>
      <c r="LO112" s="89"/>
      <c r="LP112" s="89"/>
      <c r="LQ112" s="89"/>
      <c r="LR112" s="89"/>
      <c r="LS112" s="89"/>
      <c r="LT112" s="89"/>
    </row>
    <row r="113" spans="1:332" s="29" customFormat="1" x14ac:dyDescent="0.35">
      <c r="A113" s="89"/>
      <c r="B113" s="90"/>
      <c r="C113" s="90"/>
      <c r="D113" s="91"/>
      <c r="E113" s="89"/>
      <c r="F113" s="89"/>
      <c r="G113" s="89"/>
      <c r="M113" s="85"/>
      <c r="N113" s="85"/>
      <c r="O113" s="91"/>
      <c r="P113" s="91"/>
      <c r="Q113" s="92"/>
      <c r="R113" s="92"/>
      <c r="S113" s="89"/>
      <c r="T113" s="89"/>
      <c r="U113" s="89"/>
      <c r="V113" s="89"/>
      <c r="Y113" s="89"/>
      <c r="AA113" s="89"/>
      <c r="AB113" s="89"/>
      <c r="AC113" s="89"/>
      <c r="AD113" s="89"/>
      <c r="AE113"/>
      <c r="AF113" s="89"/>
      <c r="AG113" s="89"/>
      <c r="AH113" s="89"/>
      <c r="AI113" s="89"/>
      <c r="AJ113" s="89"/>
      <c r="AK113" s="89"/>
      <c r="AL113" s="89"/>
      <c r="AM113" s="89"/>
      <c r="AN113" s="89"/>
      <c r="AO113" s="89"/>
      <c r="AP113" s="89"/>
      <c r="AQ113" s="89"/>
      <c r="AR113" s="89"/>
      <c r="AS113" s="89"/>
      <c r="AT113" s="89"/>
      <c r="AU113" s="89"/>
      <c r="AV113" s="89"/>
      <c r="AW113" s="89"/>
      <c r="AX113" s="89"/>
      <c r="AY113" s="89"/>
      <c r="AZ113" s="89"/>
      <c r="BA113" s="89"/>
      <c r="BB113" s="89"/>
      <c r="BC113" s="89"/>
      <c r="BD113" s="89"/>
      <c r="BE113" s="89"/>
      <c r="BF113" s="89"/>
      <c r="BG113" s="89"/>
      <c r="BH113" s="89"/>
      <c r="BI113" s="89"/>
      <c r="BJ113" s="89"/>
      <c r="BK113" s="89"/>
      <c r="BL113" s="89"/>
      <c r="BM113" s="89"/>
      <c r="BN113" s="89"/>
      <c r="BO113" s="89"/>
      <c r="BP113" s="89"/>
      <c r="BQ113" s="89"/>
      <c r="BR113" s="89"/>
      <c r="BS113" s="89"/>
      <c r="BT113" s="89"/>
      <c r="BU113" s="89"/>
      <c r="BV113" s="89"/>
      <c r="BW113" s="89"/>
      <c r="BX113" s="89"/>
      <c r="BY113" s="89"/>
      <c r="BZ113" s="89"/>
      <c r="CA113" s="89"/>
      <c r="CB113" s="89"/>
      <c r="CC113" s="89"/>
      <c r="CD113" s="89"/>
      <c r="CE113" s="89"/>
      <c r="CF113" s="89"/>
      <c r="CG113" s="89"/>
      <c r="CH113" s="89"/>
      <c r="CI113" s="89"/>
      <c r="CJ113" s="89"/>
      <c r="CK113" s="89"/>
      <c r="CL113" s="89"/>
      <c r="CM113" s="89"/>
      <c r="CN113" s="89"/>
      <c r="CO113" s="89"/>
      <c r="CP113" s="89"/>
      <c r="CQ113" s="89"/>
      <c r="CR113" s="89"/>
      <c r="CS113" s="89"/>
      <c r="CT113" s="89"/>
      <c r="CU113" s="89"/>
      <c r="CV113" s="89"/>
      <c r="CW113" s="89"/>
      <c r="CX113" s="89"/>
      <c r="CY113" s="89"/>
      <c r="CZ113" s="89"/>
      <c r="DA113" s="89"/>
      <c r="DB113" s="89"/>
      <c r="DC113" s="89"/>
      <c r="DD113" s="89"/>
      <c r="DE113" s="89"/>
      <c r="DF113" s="89"/>
      <c r="DG113" s="89"/>
      <c r="DH113" s="89"/>
      <c r="DI113" s="89"/>
      <c r="DJ113" s="89"/>
      <c r="DK113" s="89"/>
      <c r="DL113" s="89"/>
      <c r="DM113" s="89"/>
      <c r="DN113" s="89"/>
      <c r="DO113" s="89"/>
      <c r="DP113" s="89"/>
      <c r="DQ113" s="89"/>
      <c r="DR113" s="89"/>
      <c r="DS113" s="89"/>
      <c r="DT113" s="89"/>
      <c r="DU113" s="89"/>
      <c r="DV113" s="89"/>
      <c r="DW113" s="89"/>
      <c r="DX113" s="89"/>
      <c r="DY113" s="89"/>
      <c r="DZ113" s="89"/>
      <c r="EA113" s="89"/>
      <c r="EB113" s="89"/>
      <c r="EC113" s="89"/>
      <c r="ED113" s="89"/>
      <c r="EE113" s="89"/>
      <c r="EF113" s="89"/>
      <c r="EG113" s="89"/>
      <c r="EH113" s="89"/>
      <c r="EI113" s="89"/>
      <c r="EJ113" s="89"/>
      <c r="EK113" s="89"/>
      <c r="EL113" s="89"/>
      <c r="EM113" s="89"/>
      <c r="EN113" s="89"/>
      <c r="EO113" s="89"/>
      <c r="EP113" s="89"/>
      <c r="EQ113" s="89"/>
      <c r="ER113" s="89"/>
      <c r="ES113" s="89"/>
      <c r="ET113" s="89"/>
      <c r="EU113" s="89"/>
      <c r="EV113" s="89"/>
      <c r="EW113" s="89"/>
      <c r="EX113" s="89"/>
      <c r="EY113" s="89"/>
      <c r="EZ113" s="89"/>
      <c r="FA113" s="89"/>
      <c r="FB113" s="89"/>
      <c r="FC113" s="89"/>
      <c r="FD113" s="89"/>
      <c r="FE113" s="89"/>
      <c r="FF113" s="89"/>
      <c r="FG113" s="89"/>
      <c r="FH113" s="89"/>
      <c r="FI113" s="89"/>
      <c r="FJ113" s="89"/>
      <c r="FK113" s="89"/>
      <c r="FL113" s="89"/>
      <c r="FM113" s="89"/>
      <c r="FN113" s="89"/>
      <c r="FO113" s="89"/>
      <c r="FP113" s="89"/>
      <c r="FQ113" s="89"/>
      <c r="FR113" s="89"/>
      <c r="FS113" s="89"/>
      <c r="FT113" s="89"/>
      <c r="FU113" s="89"/>
      <c r="FV113" s="89"/>
      <c r="FW113" s="89"/>
      <c r="FX113" s="89"/>
      <c r="FY113" s="89"/>
      <c r="FZ113" s="89"/>
      <c r="GA113" s="89"/>
      <c r="GB113" s="89"/>
      <c r="GC113" s="89"/>
      <c r="GD113" s="89"/>
      <c r="GE113" s="89"/>
      <c r="GF113" s="89"/>
      <c r="GG113" s="89"/>
      <c r="GH113" s="89"/>
      <c r="GI113" s="89"/>
      <c r="GJ113" s="89"/>
      <c r="GK113" s="89"/>
      <c r="GL113" s="89"/>
      <c r="GM113" s="89"/>
      <c r="GN113" s="89"/>
      <c r="GO113" s="89"/>
      <c r="GP113" s="89"/>
      <c r="GQ113" s="89"/>
      <c r="GR113" s="89"/>
      <c r="GS113" s="89"/>
      <c r="GT113" s="89"/>
      <c r="GU113" s="89"/>
      <c r="GV113" s="89"/>
      <c r="GW113" s="89"/>
      <c r="GX113" s="89"/>
      <c r="GY113" s="89"/>
      <c r="GZ113" s="89"/>
      <c r="HA113" s="89"/>
      <c r="HB113" s="89"/>
      <c r="HC113" s="89"/>
      <c r="HD113" s="89"/>
      <c r="HE113" s="89"/>
      <c r="HF113" s="89"/>
      <c r="HG113" s="89"/>
      <c r="HH113" s="89"/>
      <c r="HI113" s="89"/>
      <c r="HJ113" s="89"/>
      <c r="HK113" s="89"/>
      <c r="HL113" s="89"/>
      <c r="HM113" s="89"/>
      <c r="HN113" s="89"/>
      <c r="HO113" s="89"/>
      <c r="HP113" s="89"/>
      <c r="HQ113" s="89"/>
      <c r="HR113" s="89"/>
      <c r="HS113" s="89"/>
      <c r="HT113" s="89"/>
      <c r="HU113" s="89"/>
      <c r="HV113" s="89"/>
      <c r="HW113" s="89"/>
      <c r="HX113" s="89"/>
      <c r="HY113" s="89"/>
      <c r="HZ113" s="89"/>
      <c r="IA113" s="89"/>
      <c r="IB113" s="89"/>
      <c r="IC113" s="89"/>
      <c r="ID113" s="89"/>
      <c r="IE113" s="89"/>
      <c r="IF113" s="89"/>
      <c r="IG113" s="89"/>
      <c r="IH113" s="89"/>
      <c r="II113" s="89"/>
      <c r="IJ113" s="89"/>
      <c r="IK113" s="89"/>
      <c r="IL113" s="89"/>
      <c r="IM113" s="89"/>
      <c r="IN113" s="89"/>
      <c r="IO113" s="89"/>
      <c r="IP113" s="89"/>
      <c r="IQ113" s="89"/>
      <c r="IR113" s="89"/>
      <c r="IS113" s="89"/>
      <c r="IT113" s="89"/>
      <c r="IU113" s="89"/>
      <c r="IV113" s="89"/>
      <c r="IW113" s="89"/>
      <c r="IX113" s="89"/>
      <c r="IY113" s="89"/>
      <c r="IZ113" s="89"/>
      <c r="JA113" s="89"/>
      <c r="JB113" s="89"/>
      <c r="JC113" s="89"/>
      <c r="JD113" s="89"/>
      <c r="JE113" s="89"/>
      <c r="JF113" s="89"/>
      <c r="JG113" s="89"/>
      <c r="JH113" s="89"/>
      <c r="JI113" s="89"/>
      <c r="JJ113" s="89"/>
      <c r="JK113" s="89"/>
      <c r="JL113" s="89"/>
      <c r="JM113" s="89"/>
      <c r="JN113" s="89"/>
      <c r="JO113" s="89"/>
      <c r="JP113" s="89"/>
      <c r="JQ113" s="89"/>
      <c r="JR113" s="89"/>
      <c r="JS113" s="89"/>
      <c r="JT113" s="89"/>
      <c r="JU113" s="89"/>
      <c r="JV113" s="89"/>
      <c r="JW113" s="89"/>
      <c r="JX113" s="89"/>
      <c r="JY113" s="89"/>
      <c r="JZ113" s="89"/>
      <c r="KA113" s="89"/>
      <c r="KB113" s="89"/>
      <c r="KC113" s="89"/>
      <c r="KD113" s="89"/>
      <c r="KE113" s="89"/>
      <c r="KF113" s="89"/>
      <c r="KG113" s="89"/>
      <c r="KH113" s="89"/>
      <c r="KI113" s="89"/>
      <c r="KJ113" s="89"/>
      <c r="KK113" s="89"/>
      <c r="KL113" s="89"/>
      <c r="KM113" s="89"/>
      <c r="KN113" s="89"/>
      <c r="KO113" s="89"/>
      <c r="KP113" s="89"/>
      <c r="KQ113" s="89"/>
      <c r="KR113" s="89"/>
      <c r="KS113" s="89"/>
      <c r="KT113" s="89"/>
      <c r="KU113" s="89"/>
      <c r="KV113" s="89"/>
      <c r="KW113" s="89"/>
      <c r="KX113" s="89"/>
      <c r="KY113" s="89"/>
      <c r="KZ113" s="89"/>
      <c r="LA113" s="89"/>
      <c r="LB113" s="89"/>
      <c r="LC113" s="89"/>
      <c r="LD113" s="89"/>
      <c r="LE113" s="89"/>
      <c r="LF113" s="89"/>
      <c r="LG113" s="89"/>
      <c r="LH113" s="89"/>
      <c r="LI113" s="89"/>
      <c r="LJ113" s="89"/>
      <c r="LK113" s="89"/>
      <c r="LL113" s="89"/>
      <c r="LM113" s="89"/>
      <c r="LN113" s="89"/>
      <c r="LO113" s="89"/>
      <c r="LP113" s="89"/>
      <c r="LQ113" s="89"/>
      <c r="LR113" s="89"/>
      <c r="LS113" s="89"/>
      <c r="LT113" s="89"/>
    </row>
    <row r="114" spans="1:332" s="29" customFormat="1" x14ac:dyDescent="0.35">
      <c r="A114" s="89"/>
      <c r="B114" s="90"/>
      <c r="C114" s="90"/>
      <c r="D114" s="91"/>
      <c r="E114" s="89"/>
      <c r="F114" s="89"/>
      <c r="G114" s="89"/>
      <c r="M114" s="85"/>
      <c r="N114" s="85"/>
      <c r="O114" s="91"/>
      <c r="P114" s="91"/>
      <c r="Q114" s="92"/>
      <c r="R114" s="92"/>
      <c r="S114" s="89"/>
      <c r="T114" s="89"/>
      <c r="U114" s="89"/>
      <c r="V114" s="89"/>
      <c r="Y114" s="89"/>
      <c r="AA114" s="89"/>
      <c r="AB114" s="89"/>
      <c r="AC114" s="89"/>
      <c r="AD114" s="89"/>
      <c r="AE114"/>
      <c r="AF114" s="89"/>
      <c r="AG114" s="89"/>
      <c r="AH114" s="89"/>
      <c r="AI114" s="89"/>
      <c r="AJ114" s="89"/>
      <c r="AK114" s="89"/>
      <c r="AL114" s="89"/>
      <c r="AM114" s="89"/>
      <c r="AN114" s="89"/>
      <c r="AO114" s="89"/>
      <c r="AP114" s="89"/>
      <c r="AQ114" s="89"/>
      <c r="AR114" s="89"/>
      <c r="AS114" s="89"/>
      <c r="AT114" s="89"/>
      <c r="AU114" s="89"/>
      <c r="AV114" s="89"/>
      <c r="AW114" s="89"/>
      <c r="AX114" s="89"/>
      <c r="AY114" s="89"/>
      <c r="AZ114" s="89"/>
      <c r="BA114" s="89"/>
      <c r="BB114" s="89"/>
      <c r="BC114" s="89"/>
      <c r="BD114" s="89"/>
      <c r="BE114" s="89"/>
      <c r="BF114" s="89"/>
      <c r="BG114" s="89"/>
      <c r="BH114" s="89"/>
      <c r="BI114" s="89"/>
      <c r="BJ114" s="89"/>
      <c r="BK114" s="89"/>
      <c r="BL114" s="89"/>
      <c r="BM114" s="89"/>
      <c r="BN114" s="89"/>
      <c r="BO114" s="89"/>
      <c r="BP114" s="89"/>
      <c r="BQ114" s="89"/>
      <c r="BR114" s="89"/>
      <c r="BS114" s="89"/>
      <c r="BT114" s="89"/>
      <c r="BU114" s="89"/>
      <c r="BV114" s="89"/>
      <c r="BW114" s="89"/>
      <c r="BX114" s="89"/>
      <c r="BY114" s="89"/>
      <c r="BZ114" s="89"/>
      <c r="CA114" s="89"/>
      <c r="CB114" s="89"/>
      <c r="CC114" s="89"/>
      <c r="CD114" s="89"/>
      <c r="CE114" s="89"/>
      <c r="CF114" s="89"/>
      <c r="CG114" s="89"/>
      <c r="CH114" s="89"/>
      <c r="CI114" s="89"/>
      <c r="CJ114" s="89"/>
      <c r="CK114" s="89"/>
      <c r="CL114" s="89"/>
      <c r="CM114" s="89"/>
      <c r="CN114" s="89"/>
      <c r="CO114" s="89"/>
      <c r="CP114" s="89"/>
      <c r="CQ114" s="89"/>
      <c r="CR114" s="89"/>
      <c r="CS114" s="89"/>
      <c r="CT114" s="89"/>
      <c r="CU114" s="89"/>
      <c r="CV114" s="89"/>
      <c r="CW114" s="89"/>
      <c r="CX114" s="89"/>
      <c r="CY114" s="89"/>
      <c r="CZ114" s="89"/>
      <c r="DA114" s="89"/>
      <c r="DB114" s="89"/>
      <c r="DC114" s="89"/>
      <c r="DD114" s="89"/>
      <c r="DE114" s="89"/>
      <c r="DF114" s="89"/>
      <c r="DG114" s="89"/>
      <c r="DH114" s="89"/>
      <c r="DI114" s="89"/>
      <c r="DJ114" s="89"/>
      <c r="DK114" s="89"/>
      <c r="DL114" s="89"/>
      <c r="DM114" s="89"/>
      <c r="DN114" s="89"/>
      <c r="DO114" s="89"/>
      <c r="DP114" s="89"/>
      <c r="DQ114" s="89"/>
      <c r="DR114" s="89"/>
      <c r="DS114" s="89"/>
      <c r="DT114" s="89"/>
      <c r="DU114" s="89"/>
      <c r="DV114" s="89"/>
      <c r="DW114" s="89"/>
      <c r="DX114" s="89"/>
      <c r="DY114" s="89"/>
      <c r="DZ114" s="89"/>
      <c r="EA114" s="89"/>
      <c r="EB114" s="89"/>
      <c r="EC114" s="89"/>
      <c r="ED114" s="89"/>
      <c r="EE114" s="89"/>
      <c r="EF114" s="89"/>
      <c r="EG114" s="89"/>
      <c r="EH114" s="89"/>
      <c r="EI114" s="89"/>
      <c r="EJ114" s="89"/>
      <c r="EK114" s="89"/>
      <c r="EL114" s="89"/>
      <c r="EM114" s="89"/>
      <c r="EN114" s="89"/>
      <c r="EO114" s="89"/>
      <c r="EP114" s="89"/>
      <c r="EQ114" s="89"/>
      <c r="ER114" s="89"/>
      <c r="ES114" s="89"/>
      <c r="ET114" s="89"/>
      <c r="EU114" s="89"/>
      <c r="EV114" s="89"/>
      <c r="EW114" s="89"/>
      <c r="EX114" s="89"/>
      <c r="EY114" s="89"/>
      <c r="EZ114" s="89"/>
      <c r="FA114" s="89"/>
      <c r="FB114" s="89"/>
      <c r="FC114" s="89"/>
      <c r="FD114" s="89"/>
      <c r="FE114" s="89"/>
      <c r="FF114" s="89"/>
      <c r="FG114" s="89"/>
      <c r="FH114" s="89"/>
      <c r="FI114" s="89"/>
      <c r="FJ114" s="89"/>
      <c r="FK114" s="89"/>
      <c r="FL114" s="89"/>
      <c r="FM114" s="89"/>
      <c r="FN114" s="89"/>
      <c r="FO114" s="89"/>
      <c r="FP114" s="89"/>
      <c r="FQ114" s="89"/>
      <c r="FR114" s="89"/>
      <c r="FS114" s="89"/>
      <c r="FT114" s="89"/>
      <c r="FU114" s="89"/>
      <c r="FV114" s="89"/>
      <c r="FW114" s="89"/>
      <c r="FX114" s="89"/>
      <c r="FY114" s="89"/>
      <c r="FZ114" s="89"/>
      <c r="GA114" s="89"/>
      <c r="GB114" s="89"/>
      <c r="GC114" s="89"/>
      <c r="GD114" s="89"/>
      <c r="GE114" s="89"/>
      <c r="GF114" s="89"/>
      <c r="GG114" s="89"/>
      <c r="GH114" s="89"/>
      <c r="GI114" s="89"/>
      <c r="GJ114" s="89"/>
      <c r="GK114" s="89"/>
      <c r="GL114" s="89"/>
      <c r="GM114" s="89"/>
      <c r="GN114" s="89"/>
      <c r="GO114" s="89"/>
      <c r="GP114" s="89"/>
      <c r="GQ114" s="89"/>
      <c r="GR114" s="89"/>
      <c r="GS114" s="89"/>
      <c r="GT114" s="89"/>
      <c r="GU114" s="89"/>
      <c r="GV114" s="89"/>
      <c r="GW114" s="89"/>
      <c r="GX114" s="89"/>
      <c r="GY114" s="89"/>
      <c r="GZ114" s="89"/>
      <c r="HA114" s="89"/>
      <c r="HB114" s="89"/>
      <c r="HC114" s="89"/>
      <c r="HD114" s="89"/>
      <c r="HE114" s="89"/>
      <c r="HF114" s="89"/>
      <c r="HG114" s="89"/>
      <c r="HH114" s="89"/>
      <c r="HI114" s="89"/>
      <c r="HJ114" s="89"/>
      <c r="HK114" s="89"/>
      <c r="HL114" s="89"/>
      <c r="HM114" s="89"/>
      <c r="HN114" s="89"/>
      <c r="HO114" s="89"/>
      <c r="HP114" s="89"/>
      <c r="HQ114" s="89"/>
      <c r="HR114" s="89"/>
      <c r="HS114" s="89"/>
      <c r="HT114" s="89"/>
      <c r="HU114" s="89"/>
      <c r="HV114" s="89"/>
      <c r="HW114" s="89"/>
      <c r="HX114" s="89"/>
      <c r="HY114" s="89"/>
      <c r="HZ114" s="89"/>
      <c r="IA114" s="89"/>
      <c r="IB114" s="89"/>
      <c r="IC114" s="89"/>
      <c r="ID114" s="89"/>
      <c r="IE114" s="89"/>
      <c r="IF114" s="89"/>
      <c r="IG114" s="89"/>
      <c r="IH114" s="89"/>
      <c r="II114" s="89"/>
      <c r="IJ114" s="89"/>
      <c r="IK114" s="89"/>
      <c r="IL114" s="89"/>
      <c r="IM114" s="89"/>
      <c r="IN114" s="89"/>
      <c r="IO114" s="89"/>
      <c r="IP114" s="89"/>
      <c r="IQ114" s="89"/>
      <c r="IR114" s="89"/>
      <c r="IS114" s="89"/>
      <c r="IT114" s="89"/>
      <c r="IU114" s="89"/>
      <c r="IV114" s="89"/>
      <c r="IW114" s="89"/>
      <c r="IX114" s="89"/>
      <c r="IY114" s="89"/>
      <c r="IZ114" s="89"/>
      <c r="JA114" s="89"/>
      <c r="JB114" s="89"/>
      <c r="JC114" s="89"/>
      <c r="JD114" s="89"/>
      <c r="JE114" s="89"/>
      <c r="JF114" s="89"/>
      <c r="JG114" s="89"/>
      <c r="JH114" s="89"/>
      <c r="JI114" s="89"/>
      <c r="JJ114" s="89"/>
      <c r="JK114" s="89"/>
      <c r="JL114" s="89"/>
      <c r="JM114" s="89"/>
      <c r="JN114" s="89"/>
      <c r="JO114" s="89"/>
      <c r="JP114" s="89"/>
      <c r="JQ114" s="89"/>
      <c r="JR114" s="89"/>
      <c r="JS114" s="89"/>
      <c r="JT114" s="89"/>
      <c r="JU114" s="89"/>
      <c r="JV114" s="89"/>
      <c r="JW114" s="89"/>
      <c r="JX114" s="89"/>
      <c r="JY114" s="89"/>
      <c r="JZ114" s="89"/>
      <c r="KA114" s="89"/>
      <c r="KB114" s="89"/>
      <c r="KC114" s="89"/>
      <c r="KD114" s="89"/>
      <c r="KE114" s="89"/>
      <c r="KF114" s="89"/>
      <c r="KG114" s="89"/>
      <c r="KH114" s="89"/>
      <c r="KI114" s="89"/>
      <c r="KJ114" s="89"/>
      <c r="KK114" s="89"/>
      <c r="KL114" s="89"/>
      <c r="KM114" s="89"/>
      <c r="KN114" s="89"/>
      <c r="KO114" s="89"/>
      <c r="KP114" s="89"/>
      <c r="KQ114" s="89"/>
      <c r="KR114" s="89"/>
      <c r="KS114" s="89"/>
      <c r="KT114" s="89"/>
      <c r="KU114" s="89"/>
      <c r="KV114" s="89"/>
      <c r="KW114" s="89"/>
      <c r="KX114" s="89"/>
      <c r="KY114" s="89"/>
      <c r="KZ114" s="89"/>
      <c r="LA114" s="89"/>
      <c r="LB114" s="89"/>
      <c r="LC114" s="89"/>
      <c r="LD114" s="89"/>
      <c r="LE114" s="89"/>
      <c r="LF114" s="89"/>
      <c r="LG114" s="89"/>
      <c r="LH114" s="89"/>
      <c r="LI114" s="89"/>
      <c r="LJ114" s="89"/>
      <c r="LK114" s="89"/>
      <c r="LL114" s="89"/>
      <c r="LM114" s="89"/>
      <c r="LN114" s="89"/>
      <c r="LO114" s="89"/>
      <c r="LP114" s="89"/>
      <c r="LQ114" s="89"/>
      <c r="LR114" s="89"/>
      <c r="LS114" s="89"/>
      <c r="LT114" s="89"/>
    </row>
    <row r="115" spans="1:332" s="29" customFormat="1" x14ac:dyDescent="0.35">
      <c r="A115" s="89"/>
      <c r="B115" s="90"/>
      <c r="C115" s="90"/>
      <c r="D115" s="91"/>
      <c r="E115" s="89"/>
      <c r="F115" s="89"/>
      <c r="G115" s="89"/>
      <c r="M115" s="85"/>
      <c r="N115" s="85"/>
      <c r="O115" s="91"/>
      <c r="P115" s="91"/>
      <c r="Q115" s="92"/>
      <c r="R115" s="92"/>
      <c r="S115" s="89"/>
      <c r="T115" s="89"/>
      <c r="U115" s="89"/>
      <c r="V115" s="89"/>
      <c r="Y115" s="89"/>
      <c r="AA115" s="89"/>
      <c r="AB115" s="89"/>
      <c r="AC115" s="89"/>
      <c r="AD115" s="89"/>
      <c r="AE115"/>
      <c r="AF115" s="89"/>
      <c r="AG115" s="89"/>
      <c r="AH115" s="89"/>
      <c r="AI115" s="89"/>
      <c r="AJ115" s="89"/>
      <c r="AK115" s="89"/>
      <c r="AL115" s="89"/>
      <c r="AM115" s="89"/>
      <c r="AN115" s="89"/>
      <c r="AO115" s="89"/>
      <c r="AP115" s="89"/>
      <c r="AQ115" s="89"/>
      <c r="AR115" s="89"/>
      <c r="AS115" s="89"/>
      <c r="AT115" s="89"/>
      <c r="AU115" s="89"/>
      <c r="AV115" s="89"/>
      <c r="AW115" s="89"/>
      <c r="AX115" s="89"/>
      <c r="AY115" s="89"/>
      <c r="AZ115" s="89"/>
      <c r="BA115" s="89"/>
      <c r="BB115" s="89"/>
      <c r="BC115" s="89"/>
      <c r="BD115" s="89"/>
      <c r="BE115" s="89"/>
      <c r="BF115" s="89"/>
      <c r="BG115" s="89"/>
      <c r="BH115" s="89"/>
      <c r="BI115" s="89"/>
      <c r="BJ115" s="89"/>
      <c r="BK115" s="89"/>
      <c r="BL115" s="89"/>
      <c r="BM115" s="89"/>
      <c r="BN115" s="89"/>
      <c r="BO115" s="89"/>
      <c r="BP115" s="89"/>
      <c r="BQ115" s="89"/>
      <c r="BR115" s="89"/>
      <c r="BS115" s="89"/>
      <c r="BT115" s="89"/>
      <c r="BU115" s="89"/>
      <c r="BV115" s="89"/>
      <c r="BW115" s="89"/>
      <c r="BX115" s="89"/>
      <c r="BY115" s="89"/>
      <c r="BZ115" s="89"/>
      <c r="CA115" s="89"/>
      <c r="CB115" s="89"/>
      <c r="CC115" s="89"/>
      <c r="CD115" s="89"/>
      <c r="CE115" s="89"/>
      <c r="CF115" s="89"/>
      <c r="CG115" s="89"/>
      <c r="CH115" s="89"/>
      <c r="CI115" s="89"/>
      <c r="CJ115" s="89"/>
      <c r="CK115" s="89"/>
      <c r="CL115" s="89"/>
      <c r="CM115" s="89"/>
      <c r="CN115" s="89"/>
      <c r="CO115" s="89"/>
      <c r="CP115" s="89"/>
      <c r="CQ115" s="89"/>
      <c r="CR115" s="89"/>
      <c r="CS115" s="89"/>
      <c r="CT115" s="89"/>
      <c r="CU115" s="89"/>
      <c r="CV115" s="89"/>
      <c r="CW115" s="89"/>
      <c r="CX115" s="89"/>
      <c r="CY115" s="89"/>
      <c r="CZ115" s="89"/>
      <c r="DA115" s="89"/>
      <c r="DB115" s="89"/>
      <c r="DC115" s="89"/>
      <c r="DD115" s="89"/>
      <c r="DE115" s="89"/>
      <c r="DF115" s="89"/>
      <c r="DG115" s="89"/>
      <c r="DH115" s="89"/>
      <c r="DI115" s="89"/>
      <c r="DJ115" s="89"/>
      <c r="DK115" s="89"/>
      <c r="DL115" s="89"/>
      <c r="DM115" s="89"/>
      <c r="DN115" s="89"/>
      <c r="DO115" s="89"/>
      <c r="DP115" s="89"/>
      <c r="DQ115" s="89"/>
      <c r="DR115" s="89"/>
      <c r="DS115" s="89"/>
      <c r="DT115" s="89"/>
      <c r="DU115" s="89"/>
      <c r="DV115" s="89"/>
      <c r="DW115" s="89"/>
      <c r="DX115" s="89"/>
      <c r="DY115" s="89"/>
      <c r="DZ115" s="89"/>
      <c r="EA115" s="89"/>
      <c r="EB115" s="89"/>
      <c r="EC115" s="89"/>
      <c r="ED115" s="89"/>
      <c r="EE115" s="89"/>
      <c r="EF115" s="89"/>
      <c r="EG115" s="89"/>
      <c r="EH115" s="89"/>
      <c r="EI115" s="89"/>
      <c r="EJ115" s="89"/>
      <c r="EK115" s="89"/>
      <c r="EL115" s="89"/>
      <c r="EM115" s="89"/>
      <c r="EN115" s="89"/>
      <c r="EO115" s="89"/>
      <c r="EP115" s="89"/>
      <c r="EQ115" s="89"/>
      <c r="ER115" s="89"/>
      <c r="ES115" s="89"/>
      <c r="ET115" s="89"/>
      <c r="EU115" s="89"/>
      <c r="EV115" s="89"/>
      <c r="EW115" s="89"/>
      <c r="EX115" s="89"/>
      <c r="EY115" s="89"/>
      <c r="EZ115" s="89"/>
      <c r="FA115" s="89"/>
      <c r="FB115" s="89"/>
      <c r="FC115" s="89"/>
      <c r="FD115" s="89"/>
      <c r="FE115" s="89"/>
      <c r="FF115" s="89"/>
      <c r="FG115" s="89"/>
      <c r="FH115" s="89"/>
      <c r="FI115" s="89"/>
      <c r="FJ115" s="89"/>
      <c r="FK115" s="89"/>
      <c r="FL115" s="89"/>
      <c r="FM115" s="89"/>
      <c r="FN115" s="89"/>
      <c r="FO115" s="89"/>
      <c r="FP115" s="89"/>
      <c r="FQ115" s="89"/>
      <c r="FR115" s="89"/>
      <c r="FS115" s="89"/>
      <c r="FT115" s="89"/>
      <c r="FU115" s="89"/>
      <c r="FV115" s="89"/>
      <c r="FW115" s="89"/>
      <c r="FX115" s="89"/>
      <c r="FY115" s="89"/>
      <c r="FZ115" s="89"/>
      <c r="GA115" s="89"/>
      <c r="GB115" s="89"/>
      <c r="GC115" s="89"/>
      <c r="GD115" s="89"/>
      <c r="GE115" s="89"/>
      <c r="GF115" s="89"/>
      <c r="GG115" s="89"/>
      <c r="GH115" s="89"/>
      <c r="GI115" s="89"/>
      <c r="GJ115" s="89"/>
      <c r="GK115" s="89"/>
      <c r="GL115" s="89"/>
      <c r="GM115" s="89"/>
      <c r="GN115" s="89"/>
      <c r="GO115" s="89"/>
      <c r="GP115" s="89"/>
      <c r="GQ115" s="89"/>
      <c r="GR115" s="89"/>
      <c r="GS115" s="89"/>
      <c r="GT115" s="89"/>
      <c r="GU115" s="89"/>
      <c r="GV115" s="89"/>
      <c r="GW115" s="89"/>
      <c r="GX115" s="89"/>
      <c r="GY115" s="89"/>
      <c r="GZ115" s="89"/>
      <c r="HA115" s="89"/>
      <c r="HB115" s="89"/>
      <c r="HC115" s="89"/>
      <c r="HD115" s="89"/>
      <c r="HE115" s="89"/>
      <c r="HF115" s="89"/>
      <c r="HG115" s="89"/>
      <c r="HH115" s="89"/>
      <c r="HI115" s="89"/>
      <c r="HJ115" s="89"/>
      <c r="HK115" s="89"/>
      <c r="HL115" s="89"/>
      <c r="HM115" s="89"/>
      <c r="HN115" s="89"/>
      <c r="HO115" s="89"/>
      <c r="HP115" s="89"/>
      <c r="HQ115" s="89"/>
      <c r="HR115" s="89"/>
      <c r="HS115" s="89"/>
      <c r="HT115" s="89"/>
      <c r="HU115" s="89"/>
      <c r="HV115" s="89"/>
      <c r="HW115" s="89"/>
      <c r="HX115" s="89"/>
      <c r="HY115" s="89"/>
      <c r="HZ115" s="89"/>
      <c r="IA115" s="89"/>
      <c r="IB115" s="89"/>
      <c r="IC115" s="89"/>
      <c r="ID115" s="89"/>
      <c r="IE115" s="89"/>
      <c r="IF115" s="89"/>
      <c r="IG115" s="89"/>
      <c r="IH115" s="89"/>
      <c r="II115" s="89"/>
      <c r="IJ115" s="89"/>
      <c r="IK115" s="89"/>
      <c r="IL115" s="89"/>
      <c r="IM115" s="89"/>
      <c r="IN115" s="89"/>
      <c r="IO115" s="89"/>
      <c r="IP115" s="89"/>
      <c r="IQ115" s="89"/>
      <c r="IR115" s="89"/>
      <c r="IS115" s="89"/>
      <c r="IT115" s="89"/>
      <c r="IU115" s="89"/>
      <c r="IV115" s="89"/>
      <c r="IW115" s="89"/>
      <c r="IX115" s="89"/>
      <c r="IY115" s="89"/>
      <c r="IZ115" s="89"/>
      <c r="JA115" s="89"/>
      <c r="JB115" s="89"/>
      <c r="JC115" s="89"/>
      <c r="JD115" s="89"/>
      <c r="JE115" s="89"/>
      <c r="JF115" s="89"/>
      <c r="JG115" s="89"/>
      <c r="JH115" s="89"/>
      <c r="JI115" s="89"/>
      <c r="JJ115" s="89"/>
      <c r="JK115" s="89"/>
      <c r="JL115" s="89"/>
      <c r="JM115" s="89"/>
      <c r="JN115" s="89"/>
      <c r="JO115" s="89"/>
      <c r="JP115" s="89"/>
      <c r="JQ115" s="89"/>
      <c r="JR115" s="89"/>
      <c r="JS115" s="89"/>
      <c r="JT115" s="89"/>
      <c r="JU115" s="89"/>
      <c r="JV115" s="89"/>
      <c r="JW115" s="89"/>
      <c r="JX115" s="89"/>
      <c r="JY115" s="89"/>
      <c r="JZ115" s="89"/>
      <c r="KA115" s="89"/>
      <c r="KB115" s="89"/>
      <c r="KC115" s="89"/>
      <c r="KD115" s="89"/>
      <c r="KE115" s="89"/>
      <c r="KF115" s="89"/>
      <c r="KG115" s="89"/>
      <c r="KH115" s="89"/>
      <c r="KI115" s="89"/>
      <c r="KJ115" s="89"/>
      <c r="KK115" s="89"/>
      <c r="KL115" s="89"/>
      <c r="KM115" s="89"/>
      <c r="KN115" s="89"/>
      <c r="KO115" s="89"/>
      <c r="KP115" s="89"/>
      <c r="KQ115" s="89"/>
      <c r="KR115" s="89"/>
      <c r="KS115" s="89"/>
      <c r="KT115" s="89"/>
      <c r="KU115" s="89"/>
      <c r="KV115" s="89"/>
      <c r="KW115" s="89"/>
      <c r="KX115" s="89"/>
      <c r="KY115" s="89"/>
      <c r="KZ115" s="89"/>
      <c r="LA115" s="89"/>
      <c r="LB115" s="89"/>
      <c r="LC115" s="89"/>
      <c r="LD115" s="89"/>
      <c r="LE115" s="89"/>
      <c r="LF115" s="89"/>
      <c r="LG115" s="89"/>
      <c r="LH115" s="89"/>
      <c r="LI115" s="89"/>
      <c r="LJ115" s="89"/>
      <c r="LK115" s="89"/>
      <c r="LL115" s="89"/>
      <c r="LM115" s="89"/>
      <c r="LN115" s="89"/>
      <c r="LO115" s="89"/>
      <c r="LP115" s="89"/>
      <c r="LQ115" s="89"/>
      <c r="LR115" s="89"/>
      <c r="LS115" s="89"/>
      <c r="LT115" s="89"/>
    </row>
    <row r="116" spans="1:332" s="29" customFormat="1" x14ac:dyDescent="0.35">
      <c r="A116" s="89"/>
      <c r="B116" s="90"/>
      <c r="C116" s="90"/>
      <c r="D116" s="91"/>
      <c r="E116" s="89"/>
      <c r="F116" s="89"/>
      <c r="G116" s="89"/>
      <c r="M116" s="85"/>
      <c r="N116" s="85"/>
      <c r="O116" s="91"/>
      <c r="P116" s="91"/>
      <c r="Q116" s="92"/>
      <c r="R116" s="92"/>
      <c r="S116" s="89"/>
      <c r="T116" s="89"/>
      <c r="U116" s="89"/>
      <c r="V116" s="89"/>
      <c r="Y116" s="89"/>
      <c r="AA116" s="89"/>
      <c r="AB116" s="89"/>
      <c r="AC116" s="89"/>
      <c r="AD116" s="89"/>
      <c r="AE116"/>
      <c r="AF116" s="89"/>
      <c r="AG116" s="89"/>
      <c r="AH116" s="89"/>
      <c r="AI116" s="89"/>
      <c r="AJ116" s="89"/>
      <c r="AK116" s="89"/>
      <c r="AL116" s="89"/>
      <c r="AM116" s="89"/>
      <c r="AN116" s="89"/>
      <c r="AO116" s="89"/>
      <c r="AP116" s="89"/>
      <c r="AQ116" s="89"/>
      <c r="AR116" s="89"/>
      <c r="AS116" s="89"/>
      <c r="AT116" s="89"/>
      <c r="AU116" s="89"/>
      <c r="AV116" s="89"/>
      <c r="AW116" s="89"/>
      <c r="AX116" s="89"/>
      <c r="AY116" s="89"/>
      <c r="AZ116" s="89"/>
      <c r="BA116" s="89"/>
      <c r="BB116" s="89"/>
      <c r="BC116" s="89"/>
      <c r="BD116" s="89"/>
      <c r="BE116" s="89"/>
      <c r="BF116" s="89"/>
      <c r="BG116" s="89"/>
      <c r="BH116" s="89"/>
      <c r="BI116" s="89"/>
      <c r="BJ116" s="89"/>
      <c r="BK116" s="89"/>
      <c r="BL116" s="89"/>
      <c r="BM116" s="89"/>
      <c r="BN116" s="89"/>
      <c r="BO116" s="89"/>
      <c r="BP116" s="89"/>
      <c r="BQ116" s="89"/>
      <c r="BR116" s="89"/>
      <c r="BS116" s="89"/>
      <c r="BT116" s="89"/>
      <c r="BU116" s="89"/>
      <c r="BV116" s="89"/>
      <c r="BW116" s="89"/>
      <c r="BX116" s="89"/>
      <c r="BY116" s="89"/>
      <c r="BZ116" s="89"/>
      <c r="CA116" s="89"/>
      <c r="CB116" s="89"/>
      <c r="CC116" s="89"/>
      <c r="CD116" s="89"/>
      <c r="CE116" s="89"/>
      <c r="CF116" s="89"/>
      <c r="CG116" s="89"/>
      <c r="CH116" s="89"/>
      <c r="CI116" s="89"/>
      <c r="CJ116" s="89"/>
      <c r="CK116" s="89"/>
      <c r="CL116" s="89"/>
      <c r="CM116" s="89"/>
      <c r="CN116" s="89"/>
      <c r="CO116" s="89"/>
      <c r="CP116" s="89"/>
      <c r="CQ116" s="89"/>
      <c r="CR116" s="89"/>
      <c r="CS116" s="89"/>
      <c r="CT116" s="89"/>
      <c r="CU116" s="89"/>
      <c r="CV116" s="89"/>
      <c r="CW116" s="89"/>
      <c r="CX116" s="89"/>
      <c r="CY116" s="89"/>
      <c r="CZ116" s="89"/>
      <c r="DA116" s="89"/>
      <c r="DB116" s="89"/>
      <c r="DC116" s="89"/>
      <c r="DD116" s="89"/>
      <c r="DE116" s="89"/>
      <c r="DF116" s="89"/>
      <c r="DG116" s="89"/>
      <c r="DH116" s="89"/>
      <c r="DI116" s="89"/>
      <c r="DJ116" s="89"/>
      <c r="DK116" s="89"/>
      <c r="DL116" s="89"/>
      <c r="DM116" s="89"/>
      <c r="DN116" s="89"/>
      <c r="DO116" s="89"/>
      <c r="DP116" s="89"/>
      <c r="DQ116" s="89"/>
      <c r="DR116" s="89"/>
      <c r="DS116" s="89"/>
      <c r="DT116" s="89"/>
      <c r="DU116" s="89"/>
      <c r="DV116" s="89"/>
      <c r="DW116" s="89"/>
      <c r="DX116" s="89"/>
      <c r="DY116" s="89"/>
      <c r="DZ116" s="89"/>
      <c r="EA116" s="89"/>
      <c r="EB116" s="89"/>
      <c r="EC116" s="89"/>
      <c r="ED116" s="89"/>
      <c r="EE116" s="89"/>
      <c r="EF116" s="89"/>
      <c r="EG116" s="89"/>
      <c r="EH116" s="89"/>
      <c r="EI116" s="89"/>
      <c r="EJ116" s="89"/>
      <c r="EK116" s="89"/>
      <c r="EL116" s="89"/>
      <c r="EM116" s="89"/>
      <c r="EN116" s="89"/>
      <c r="EO116" s="89"/>
      <c r="EP116" s="89"/>
      <c r="EQ116" s="89"/>
      <c r="ER116" s="89"/>
      <c r="ES116" s="89"/>
      <c r="ET116" s="89"/>
      <c r="EU116" s="89"/>
      <c r="EV116" s="89"/>
      <c r="EW116" s="89"/>
      <c r="EX116" s="89"/>
      <c r="EY116" s="89"/>
      <c r="EZ116" s="89"/>
      <c r="FA116" s="89"/>
      <c r="FB116" s="89"/>
      <c r="FC116" s="89"/>
      <c r="FD116" s="89"/>
      <c r="FE116" s="89"/>
      <c r="FF116" s="89"/>
      <c r="FG116" s="89"/>
      <c r="FH116" s="89"/>
      <c r="FI116" s="89"/>
      <c r="FJ116" s="89"/>
      <c r="FK116" s="89"/>
      <c r="FL116" s="89"/>
      <c r="FM116" s="89"/>
      <c r="FN116" s="89"/>
      <c r="FO116" s="89"/>
      <c r="FP116" s="89"/>
      <c r="FQ116" s="89"/>
      <c r="FR116" s="89"/>
      <c r="FS116" s="89"/>
      <c r="FT116" s="89"/>
      <c r="FU116" s="89"/>
      <c r="FV116" s="89"/>
      <c r="FW116" s="89"/>
      <c r="FX116" s="89"/>
      <c r="FY116" s="89"/>
      <c r="FZ116" s="89"/>
      <c r="GA116" s="89"/>
      <c r="GB116" s="89"/>
      <c r="GC116" s="89"/>
      <c r="GD116" s="89"/>
      <c r="GE116" s="89"/>
      <c r="GF116" s="89"/>
      <c r="GG116" s="89"/>
      <c r="GH116" s="89"/>
      <c r="GI116" s="89"/>
      <c r="GJ116" s="89"/>
      <c r="GK116" s="89"/>
      <c r="GL116" s="89"/>
      <c r="GM116" s="89"/>
      <c r="GN116" s="89"/>
      <c r="GO116" s="89"/>
      <c r="GP116" s="89"/>
      <c r="GQ116" s="89"/>
      <c r="GR116" s="89"/>
      <c r="GS116" s="89"/>
      <c r="GT116" s="89"/>
      <c r="GU116" s="89"/>
      <c r="GV116" s="89"/>
      <c r="GW116" s="89"/>
      <c r="GX116" s="89"/>
      <c r="GY116" s="89"/>
      <c r="GZ116" s="89"/>
      <c r="HA116" s="89"/>
      <c r="HB116" s="89"/>
      <c r="HC116" s="89"/>
      <c r="HD116" s="89"/>
      <c r="HE116" s="89"/>
      <c r="HF116" s="89"/>
      <c r="HG116" s="89"/>
      <c r="HH116" s="89"/>
      <c r="HI116" s="89"/>
      <c r="HJ116" s="89"/>
      <c r="HK116" s="89"/>
      <c r="HL116" s="89"/>
      <c r="HM116" s="89"/>
      <c r="HN116" s="89"/>
      <c r="HO116" s="89"/>
      <c r="HP116" s="89"/>
      <c r="HQ116" s="89"/>
      <c r="HR116" s="89"/>
      <c r="HS116" s="89"/>
      <c r="HT116" s="89"/>
      <c r="HU116" s="89"/>
      <c r="HV116" s="89"/>
      <c r="HW116" s="89"/>
      <c r="HX116" s="89"/>
      <c r="HY116" s="89"/>
      <c r="HZ116" s="89"/>
      <c r="IA116" s="89"/>
      <c r="IB116" s="89"/>
      <c r="IC116" s="89"/>
      <c r="ID116" s="89"/>
      <c r="IE116" s="89"/>
      <c r="IF116" s="89"/>
      <c r="IG116" s="89"/>
      <c r="IH116" s="89"/>
      <c r="II116" s="89"/>
      <c r="IJ116" s="89"/>
      <c r="IK116" s="89"/>
      <c r="IL116" s="89"/>
      <c r="IM116" s="89"/>
      <c r="IN116" s="89"/>
      <c r="IO116" s="89"/>
      <c r="IP116" s="89"/>
      <c r="IQ116" s="89"/>
      <c r="IR116" s="89"/>
      <c r="IS116" s="89"/>
      <c r="IT116" s="89"/>
      <c r="IU116" s="89"/>
      <c r="IV116" s="89"/>
      <c r="IW116" s="89"/>
      <c r="IX116" s="89"/>
      <c r="IY116" s="89"/>
      <c r="IZ116" s="89"/>
      <c r="JA116" s="89"/>
      <c r="JB116" s="89"/>
      <c r="JC116" s="89"/>
      <c r="JD116" s="89"/>
      <c r="JE116" s="89"/>
      <c r="JF116" s="89"/>
      <c r="JG116" s="89"/>
      <c r="JH116" s="89"/>
      <c r="JI116" s="89"/>
      <c r="JJ116" s="89"/>
      <c r="JK116" s="89"/>
      <c r="JL116" s="89"/>
      <c r="JM116" s="89"/>
      <c r="JN116" s="89"/>
      <c r="JO116" s="89"/>
      <c r="JP116" s="89"/>
      <c r="JQ116" s="89"/>
      <c r="JR116" s="89"/>
      <c r="JS116" s="89"/>
      <c r="JT116" s="89"/>
      <c r="JU116" s="89"/>
      <c r="JV116" s="89"/>
      <c r="JW116" s="89"/>
      <c r="JX116" s="89"/>
      <c r="JY116" s="89"/>
      <c r="JZ116" s="89"/>
      <c r="KA116" s="89"/>
      <c r="KB116" s="89"/>
      <c r="KC116" s="89"/>
      <c r="KD116" s="89"/>
      <c r="KE116" s="89"/>
      <c r="KF116" s="89"/>
      <c r="KG116" s="89"/>
      <c r="KH116" s="89"/>
      <c r="KI116" s="89"/>
      <c r="KJ116" s="89"/>
      <c r="KK116" s="89"/>
      <c r="KL116" s="89"/>
      <c r="KM116" s="89"/>
      <c r="KN116" s="89"/>
      <c r="KO116" s="89"/>
      <c r="KP116" s="89"/>
      <c r="KQ116" s="89"/>
      <c r="KR116" s="89"/>
      <c r="KS116" s="89"/>
      <c r="KT116" s="89"/>
      <c r="KU116" s="89"/>
      <c r="KV116" s="89"/>
      <c r="KW116" s="89"/>
      <c r="KX116" s="89"/>
      <c r="KY116" s="89"/>
      <c r="KZ116" s="89"/>
      <c r="LA116" s="89"/>
      <c r="LB116" s="89"/>
      <c r="LC116" s="89"/>
      <c r="LD116" s="89"/>
      <c r="LE116" s="89"/>
      <c r="LF116" s="89"/>
      <c r="LG116" s="89"/>
      <c r="LH116" s="89"/>
      <c r="LI116" s="89"/>
      <c r="LJ116" s="89"/>
      <c r="LK116" s="89"/>
      <c r="LL116" s="89"/>
      <c r="LM116" s="89"/>
      <c r="LN116" s="89"/>
      <c r="LO116" s="89"/>
      <c r="LP116" s="89"/>
      <c r="LQ116" s="89"/>
      <c r="LR116" s="89"/>
      <c r="LS116" s="89"/>
      <c r="LT116" s="89"/>
    </row>
    <row r="117" spans="1:332" s="29" customFormat="1" x14ac:dyDescent="0.35">
      <c r="A117" s="89"/>
      <c r="B117" s="90"/>
      <c r="C117" s="90"/>
      <c r="D117" s="91"/>
      <c r="E117" s="89"/>
      <c r="F117" s="89"/>
      <c r="G117" s="89"/>
      <c r="M117" s="85"/>
      <c r="N117" s="85"/>
      <c r="O117" s="91"/>
      <c r="P117" s="91"/>
      <c r="Q117" s="92"/>
      <c r="R117" s="92"/>
      <c r="S117" s="89"/>
      <c r="T117" s="89"/>
      <c r="U117" s="89"/>
      <c r="V117" s="89"/>
      <c r="Y117" s="89"/>
      <c r="AA117" s="89"/>
      <c r="AB117" s="89"/>
      <c r="AC117" s="89"/>
      <c r="AD117" s="89"/>
      <c r="AE117"/>
      <c r="AF117" s="89"/>
      <c r="AG117" s="89"/>
      <c r="AH117" s="89"/>
      <c r="AI117" s="89"/>
      <c r="AJ117" s="89"/>
      <c r="AK117" s="89"/>
      <c r="AL117" s="89"/>
      <c r="AM117" s="89"/>
      <c r="AN117" s="89"/>
      <c r="AO117" s="89"/>
      <c r="AP117" s="89"/>
      <c r="AQ117" s="89"/>
      <c r="AR117" s="89"/>
      <c r="AS117" s="89"/>
      <c r="AT117" s="89"/>
      <c r="AU117" s="89"/>
      <c r="AV117" s="89"/>
      <c r="AW117" s="89"/>
      <c r="AX117" s="89"/>
      <c r="AY117" s="89"/>
      <c r="AZ117" s="89"/>
      <c r="BA117" s="89"/>
      <c r="BB117" s="89"/>
      <c r="BC117" s="89"/>
      <c r="BD117" s="89"/>
      <c r="BE117" s="89"/>
      <c r="BF117" s="89"/>
      <c r="BG117" s="89"/>
      <c r="BH117" s="89"/>
      <c r="BI117" s="89"/>
      <c r="BJ117" s="89"/>
      <c r="BK117" s="89"/>
      <c r="BL117" s="89"/>
      <c r="BM117" s="89"/>
      <c r="BN117" s="89"/>
      <c r="BO117" s="89"/>
      <c r="BP117" s="89"/>
      <c r="BQ117" s="89"/>
      <c r="BR117" s="89"/>
      <c r="BS117" s="89"/>
      <c r="BT117" s="89"/>
      <c r="BU117" s="89"/>
      <c r="BV117" s="89"/>
      <c r="BW117" s="89"/>
      <c r="BX117" s="89"/>
      <c r="BY117" s="89"/>
      <c r="BZ117" s="89"/>
      <c r="CA117" s="89"/>
      <c r="CB117" s="89"/>
      <c r="CC117" s="89"/>
      <c r="CD117" s="89"/>
      <c r="CE117" s="89"/>
      <c r="CF117" s="89"/>
      <c r="CG117" s="89"/>
      <c r="CH117" s="89"/>
      <c r="CI117" s="89"/>
      <c r="CJ117" s="89"/>
      <c r="CK117" s="89"/>
      <c r="CL117" s="89"/>
      <c r="CM117" s="89"/>
      <c r="CN117" s="89"/>
      <c r="CO117" s="89"/>
      <c r="CP117" s="89"/>
      <c r="CQ117" s="89"/>
      <c r="CR117" s="89"/>
      <c r="CS117" s="89"/>
      <c r="CT117" s="89"/>
      <c r="CU117" s="89"/>
      <c r="CV117" s="89"/>
      <c r="CW117" s="89"/>
      <c r="CX117" s="89"/>
      <c r="CY117" s="89"/>
      <c r="CZ117" s="89"/>
      <c r="DA117" s="89"/>
      <c r="DB117" s="89"/>
      <c r="DC117" s="89"/>
      <c r="DD117" s="89"/>
      <c r="DE117" s="89"/>
      <c r="DF117" s="89"/>
      <c r="DG117" s="89"/>
      <c r="DH117" s="89"/>
      <c r="DI117" s="89"/>
      <c r="DJ117" s="89"/>
      <c r="DK117" s="89"/>
      <c r="DL117" s="89"/>
      <c r="DM117" s="89"/>
      <c r="DN117" s="89"/>
      <c r="DO117" s="89"/>
      <c r="DP117" s="89"/>
      <c r="DQ117" s="89"/>
      <c r="DR117" s="89"/>
      <c r="DS117" s="89"/>
      <c r="DT117" s="89"/>
      <c r="DU117" s="89"/>
      <c r="DV117" s="89"/>
      <c r="DW117" s="89"/>
      <c r="DX117" s="89"/>
      <c r="DY117" s="89"/>
      <c r="DZ117" s="89"/>
      <c r="EA117" s="89"/>
      <c r="EB117" s="89"/>
      <c r="EC117" s="89"/>
      <c r="ED117" s="89"/>
      <c r="EE117" s="89"/>
      <c r="EF117" s="89"/>
      <c r="EG117" s="89"/>
      <c r="EH117" s="89"/>
      <c r="EI117" s="89"/>
      <c r="EJ117" s="89"/>
      <c r="EK117" s="89"/>
      <c r="EL117" s="89"/>
      <c r="EM117" s="89"/>
      <c r="EN117" s="89"/>
      <c r="EO117" s="89"/>
      <c r="EP117" s="89"/>
      <c r="EQ117" s="89"/>
      <c r="ER117" s="89"/>
      <c r="ES117" s="89"/>
      <c r="ET117" s="89"/>
      <c r="EU117" s="89"/>
      <c r="EV117" s="89"/>
      <c r="EW117" s="89"/>
      <c r="EX117" s="89"/>
      <c r="EY117" s="89"/>
      <c r="EZ117" s="89"/>
      <c r="FA117" s="89"/>
      <c r="FB117" s="89"/>
      <c r="FC117" s="89"/>
      <c r="FD117" s="89"/>
      <c r="FE117" s="89"/>
      <c r="FF117" s="89"/>
      <c r="FG117" s="89"/>
      <c r="FH117" s="89"/>
      <c r="FI117" s="89"/>
      <c r="FJ117" s="89"/>
      <c r="FK117" s="89"/>
      <c r="FL117" s="89"/>
      <c r="FM117" s="89"/>
      <c r="FN117" s="89"/>
      <c r="FO117" s="89"/>
      <c r="FP117" s="89"/>
      <c r="FQ117" s="89"/>
      <c r="FR117" s="89"/>
      <c r="FS117" s="89"/>
      <c r="FT117" s="89"/>
      <c r="FU117" s="89"/>
      <c r="FV117" s="89"/>
      <c r="FW117" s="89"/>
      <c r="FX117" s="89"/>
      <c r="FY117" s="89"/>
      <c r="FZ117" s="89"/>
      <c r="GA117" s="89"/>
      <c r="GB117" s="89"/>
      <c r="GC117" s="89"/>
      <c r="GD117" s="89"/>
      <c r="GE117" s="89"/>
      <c r="GF117" s="89"/>
      <c r="GG117" s="89"/>
      <c r="GH117" s="89"/>
      <c r="GI117" s="89"/>
      <c r="GJ117" s="89"/>
      <c r="GK117" s="89"/>
      <c r="GL117" s="89"/>
      <c r="GM117" s="89"/>
      <c r="GN117" s="89"/>
      <c r="GO117" s="89"/>
      <c r="GP117" s="89"/>
      <c r="GQ117" s="89"/>
      <c r="GR117" s="89"/>
      <c r="GS117" s="89"/>
      <c r="GT117" s="89"/>
      <c r="GU117" s="89"/>
      <c r="GV117" s="89"/>
      <c r="GW117" s="89"/>
      <c r="GX117" s="89"/>
      <c r="GY117" s="89"/>
      <c r="GZ117" s="89"/>
      <c r="HA117" s="89"/>
      <c r="HB117" s="89"/>
      <c r="HC117" s="89"/>
      <c r="HD117" s="89"/>
      <c r="HE117" s="89"/>
      <c r="HF117" s="89"/>
      <c r="HG117" s="89"/>
      <c r="HH117" s="89"/>
      <c r="HI117" s="89"/>
      <c r="HJ117" s="89"/>
      <c r="HK117" s="89"/>
      <c r="HL117" s="89"/>
      <c r="HM117" s="89"/>
      <c r="HN117" s="89"/>
      <c r="HO117" s="89"/>
      <c r="HP117" s="89"/>
      <c r="HQ117" s="89"/>
      <c r="HR117" s="89"/>
      <c r="HS117" s="89"/>
      <c r="HT117" s="89"/>
      <c r="HU117" s="89"/>
      <c r="HV117" s="89"/>
      <c r="HW117" s="89"/>
      <c r="HX117" s="89"/>
      <c r="HY117" s="89"/>
      <c r="HZ117" s="89"/>
      <c r="IA117" s="89"/>
      <c r="IB117" s="89"/>
      <c r="IC117" s="89"/>
      <c r="ID117" s="89"/>
      <c r="IE117" s="89"/>
      <c r="IF117" s="89"/>
      <c r="IG117" s="89"/>
      <c r="IH117" s="89"/>
      <c r="II117" s="89"/>
      <c r="IJ117" s="89"/>
      <c r="IK117" s="89"/>
      <c r="IL117" s="89"/>
      <c r="IM117" s="89"/>
      <c r="IN117" s="89"/>
      <c r="IO117" s="89"/>
      <c r="IP117" s="89"/>
      <c r="IQ117" s="89"/>
      <c r="IR117" s="89"/>
      <c r="IS117" s="89"/>
      <c r="IT117" s="89"/>
      <c r="IU117" s="89"/>
      <c r="IV117" s="89"/>
      <c r="IW117" s="89"/>
      <c r="IX117" s="89"/>
      <c r="IY117" s="89"/>
      <c r="IZ117" s="89"/>
      <c r="JA117" s="89"/>
      <c r="JB117" s="89"/>
      <c r="JC117" s="89"/>
      <c r="JD117" s="89"/>
      <c r="JE117" s="89"/>
      <c r="JF117" s="89"/>
      <c r="JG117" s="89"/>
      <c r="JH117" s="89"/>
      <c r="JI117" s="89"/>
      <c r="JJ117" s="89"/>
      <c r="JK117" s="89"/>
      <c r="JL117" s="89"/>
      <c r="JM117" s="89"/>
      <c r="JN117" s="89"/>
      <c r="JO117" s="89"/>
      <c r="JP117" s="89"/>
      <c r="JQ117" s="89"/>
      <c r="JR117" s="89"/>
      <c r="JS117" s="89"/>
      <c r="JT117" s="89"/>
      <c r="JU117" s="89"/>
      <c r="JV117" s="89"/>
      <c r="JW117" s="89"/>
      <c r="JX117" s="89"/>
      <c r="JY117" s="89"/>
      <c r="JZ117" s="89"/>
      <c r="KA117" s="89"/>
      <c r="KB117" s="89"/>
      <c r="KC117" s="89"/>
      <c r="KD117" s="89"/>
      <c r="KE117" s="89"/>
      <c r="KF117" s="89"/>
      <c r="KG117" s="89"/>
      <c r="KH117" s="89"/>
      <c r="KI117" s="89"/>
      <c r="KJ117" s="89"/>
      <c r="KK117" s="89"/>
      <c r="KL117" s="89"/>
      <c r="KM117" s="89"/>
      <c r="KN117" s="89"/>
      <c r="KO117" s="89"/>
      <c r="KP117" s="89"/>
      <c r="KQ117" s="89"/>
      <c r="KR117" s="89"/>
      <c r="KS117" s="89"/>
      <c r="KT117" s="89"/>
      <c r="KU117" s="89"/>
      <c r="KV117" s="89"/>
      <c r="KW117" s="89"/>
      <c r="KX117" s="89"/>
      <c r="KY117" s="89"/>
      <c r="KZ117" s="89"/>
      <c r="LA117" s="89"/>
      <c r="LB117" s="89"/>
      <c r="LC117" s="89"/>
      <c r="LD117" s="89"/>
      <c r="LE117" s="89"/>
      <c r="LF117" s="89"/>
      <c r="LG117" s="89"/>
      <c r="LH117" s="89"/>
      <c r="LI117" s="89"/>
      <c r="LJ117" s="89"/>
      <c r="LK117" s="89"/>
      <c r="LL117" s="89"/>
      <c r="LM117" s="89"/>
      <c r="LN117" s="89"/>
      <c r="LO117" s="89"/>
      <c r="LP117" s="89"/>
      <c r="LQ117" s="89"/>
      <c r="LR117" s="89"/>
      <c r="LS117" s="89"/>
      <c r="LT117" s="89"/>
    </row>
    <row r="118" spans="1:332" s="29" customFormat="1" x14ac:dyDescent="0.35">
      <c r="A118" s="89"/>
      <c r="B118" s="90"/>
      <c r="C118" s="90"/>
      <c r="D118" s="91"/>
      <c r="E118" s="89"/>
      <c r="F118" s="89"/>
      <c r="G118" s="89"/>
      <c r="M118" s="85"/>
      <c r="N118" s="85"/>
      <c r="O118" s="91"/>
      <c r="P118" s="91"/>
      <c r="Q118" s="92"/>
      <c r="R118" s="92"/>
      <c r="S118" s="89"/>
      <c r="T118" s="89"/>
      <c r="U118" s="89"/>
      <c r="V118" s="89"/>
      <c r="Y118" s="89"/>
      <c r="AA118" s="89"/>
      <c r="AB118" s="89"/>
      <c r="AC118" s="89"/>
      <c r="AD118" s="89"/>
      <c r="AE118"/>
      <c r="AF118" s="89"/>
      <c r="AG118" s="89"/>
      <c r="AH118" s="89"/>
      <c r="AI118" s="89"/>
      <c r="AJ118" s="89"/>
      <c r="AK118" s="89"/>
      <c r="AL118" s="89"/>
      <c r="AM118" s="89"/>
      <c r="AN118" s="89"/>
      <c r="AO118" s="89"/>
      <c r="AP118" s="89"/>
      <c r="AQ118" s="89"/>
      <c r="AR118" s="89"/>
      <c r="AS118" s="89"/>
      <c r="AT118" s="89"/>
      <c r="AU118" s="89"/>
      <c r="AV118" s="89"/>
      <c r="AW118" s="89"/>
      <c r="AX118" s="89"/>
      <c r="AY118" s="89"/>
      <c r="AZ118" s="89"/>
      <c r="BA118" s="89"/>
      <c r="BB118" s="89"/>
      <c r="BC118" s="89"/>
      <c r="BD118" s="89"/>
      <c r="BE118" s="89"/>
      <c r="BF118" s="89"/>
      <c r="BG118" s="89"/>
      <c r="BH118" s="89"/>
      <c r="BI118" s="89"/>
      <c r="BJ118" s="89"/>
      <c r="BK118" s="89"/>
      <c r="BL118" s="89"/>
      <c r="BM118" s="89"/>
      <c r="BN118" s="89"/>
      <c r="BO118" s="89"/>
      <c r="BP118" s="89"/>
      <c r="BQ118" s="89"/>
      <c r="BR118" s="89"/>
      <c r="BS118" s="89"/>
      <c r="BT118" s="89"/>
      <c r="BU118" s="89"/>
      <c r="BV118" s="89"/>
      <c r="BW118" s="89"/>
      <c r="BX118" s="89"/>
      <c r="BY118" s="89"/>
      <c r="BZ118" s="89"/>
      <c r="CA118" s="89"/>
      <c r="CB118" s="89"/>
      <c r="CC118" s="89"/>
      <c r="CD118" s="89"/>
      <c r="CE118" s="89"/>
      <c r="CF118" s="89"/>
      <c r="CG118" s="89"/>
      <c r="CH118" s="89"/>
      <c r="CI118" s="89"/>
      <c r="CJ118" s="89"/>
      <c r="CK118" s="89"/>
      <c r="CL118" s="89"/>
      <c r="CM118" s="89"/>
      <c r="CN118" s="89"/>
      <c r="CO118" s="89"/>
      <c r="CP118" s="89"/>
      <c r="CQ118" s="89"/>
      <c r="CR118" s="89"/>
      <c r="CS118" s="89"/>
      <c r="CT118" s="89"/>
      <c r="CU118" s="89"/>
      <c r="CV118" s="89"/>
      <c r="CW118" s="89"/>
      <c r="CX118" s="89"/>
      <c r="CY118" s="89"/>
      <c r="CZ118" s="89"/>
      <c r="DA118" s="89"/>
      <c r="DB118" s="89"/>
      <c r="DC118" s="89"/>
      <c r="DD118" s="89"/>
      <c r="DE118" s="89"/>
      <c r="DF118" s="89"/>
      <c r="DG118" s="89"/>
      <c r="DH118" s="89"/>
      <c r="DI118" s="89"/>
      <c r="DJ118" s="89"/>
      <c r="DK118" s="89"/>
      <c r="DL118" s="89"/>
      <c r="DM118" s="89"/>
      <c r="DN118" s="89"/>
      <c r="DO118" s="89"/>
      <c r="DP118" s="89"/>
      <c r="DQ118" s="89"/>
      <c r="DR118" s="89"/>
      <c r="DS118" s="89"/>
      <c r="DT118" s="89"/>
      <c r="DU118" s="89"/>
      <c r="DV118" s="89"/>
      <c r="DW118" s="89"/>
      <c r="DX118" s="89"/>
      <c r="DY118" s="89"/>
      <c r="DZ118" s="89"/>
      <c r="EA118" s="89"/>
      <c r="EB118" s="89"/>
      <c r="EC118" s="89"/>
      <c r="ED118" s="89"/>
      <c r="EE118" s="89"/>
      <c r="EF118" s="89"/>
      <c r="EG118" s="89"/>
      <c r="EH118" s="89"/>
      <c r="EI118" s="89"/>
      <c r="EJ118" s="89"/>
      <c r="EK118" s="89"/>
      <c r="EL118" s="89"/>
      <c r="EM118" s="89"/>
      <c r="EN118" s="89"/>
      <c r="EO118" s="89"/>
      <c r="EP118" s="89"/>
      <c r="EQ118" s="89"/>
      <c r="ER118" s="89"/>
      <c r="ES118" s="89"/>
      <c r="ET118" s="89"/>
      <c r="EU118" s="89"/>
      <c r="EV118" s="89"/>
      <c r="EW118" s="89"/>
      <c r="EX118" s="89"/>
      <c r="EY118" s="89"/>
      <c r="EZ118" s="89"/>
      <c r="FA118" s="89"/>
      <c r="FB118" s="89"/>
      <c r="FC118" s="89"/>
      <c r="FD118" s="89"/>
      <c r="FE118" s="89"/>
      <c r="FF118" s="89"/>
      <c r="FG118" s="89"/>
      <c r="FH118" s="89"/>
      <c r="FI118" s="89"/>
      <c r="FJ118" s="89"/>
      <c r="FK118" s="89"/>
      <c r="FL118" s="89"/>
      <c r="FM118" s="89"/>
      <c r="FN118" s="89"/>
      <c r="FO118" s="89"/>
      <c r="FP118" s="89"/>
      <c r="FQ118" s="89"/>
      <c r="FR118" s="89"/>
      <c r="FS118" s="89"/>
      <c r="FT118" s="89"/>
      <c r="FU118" s="89"/>
      <c r="FV118" s="89"/>
      <c r="FW118" s="89"/>
      <c r="FX118" s="89"/>
      <c r="FY118" s="89"/>
      <c r="FZ118" s="89"/>
      <c r="GA118" s="89"/>
      <c r="GB118" s="89"/>
      <c r="GC118" s="89"/>
      <c r="GD118" s="89"/>
      <c r="GE118" s="89"/>
      <c r="GF118" s="89"/>
      <c r="GG118" s="89"/>
      <c r="GH118" s="89"/>
      <c r="GI118" s="89"/>
      <c r="GJ118" s="89"/>
      <c r="GK118" s="89"/>
      <c r="GL118" s="89"/>
      <c r="GM118" s="89"/>
      <c r="GN118" s="89"/>
      <c r="GO118" s="89"/>
      <c r="GP118" s="89"/>
      <c r="GQ118" s="89"/>
      <c r="GR118" s="89"/>
      <c r="GS118" s="89"/>
      <c r="GT118" s="89"/>
      <c r="GU118" s="89"/>
      <c r="GV118" s="89"/>
      <c r="GW118" s="89"/>
      <c r="GX118" s="89"/>
      <c r="GY118" s="89"/>
      <c r="GZ118" s="89"/>
      <c r="HA118" s="89"/>
      <c r="HB118" s="89"/>
      <c r="HC118" s="89"/>
      <c r="HD118" s="89"/>
      <c r="HE118" s="89"/>
      <c r="HF118" s="89"/>
      <c r="HG118" s="89"/>
      <c r="HH118" s="89"/>
      <c r="HI118" s="89"/>
      <c r="HJ118" s="89"/>
      <c r="HK118" s="89"/>
      <c r="HL118" s="89"/>
      <c r="HM118" s="89"/>
      <c r="HN118" s="89"/>
      <c r="HO118" s="89"/>
      <c r="HP118" s="89"/>
      <c r="HQ118" s="89"/>
      <c r="HR118" s="89"/>
      <c r="HS118" s="89"/>
      <c r="HT118" s="89"/>
      <c r="HU118" s="89"/>
      <c r="HV118" s="89"/>
      <c r="HW118" s="89"/>
      <c r="HX118" s="89"/>
      <c r="HY118" s="89"/>
      <c r="HZ118" s="89"/>
      <c r="IA118" s="89"/>
      <c r="IB118" s="89"/>
      <c r="IC118" s="89"/>
      <c r="ID118" s="89"/>
      <c r="IE118" s="89"/>
      <c r="IF118" s="89"/>
      <c r="IG118" s="89"/>
      <c r="IH118" s="89"/>
      <c r="II118" s="89"/>
      <c r="IJ118" s="89"/>
      <c r="IK118" s="89"/>
      <c r="IL118" s="89"/>
      <c r="IM118" s="89"/>
      <c r="IN118" s="89"/>
      <c r="IO118" s="89"/>
      <c r="IP118" s="89"/>
      <c r="IQ118" s="89"/>
      <c r="IR118" s="89"/>
      <c r="IS118" s="89"/>
      <c r="IT118" s="89"/>
      <c r="IU118" s="89"/>
      <c r="IV118" s="89"/>
      <c r="IW118" s="89"/>
      <c r="IX118" s="89"/>
      <c r="IY118" s="89"/>
      <c r="IZ118" s="89"/>
      <c r="JA118" s="89"/>
      <c r="JB118" s="89"/>
      <c r="JC118" s="89"/>
      <c r="JD118" s="89"/>
      <c r="JE118" s="89"/>
      <c r="JF118" s="89"/>
      <c r="JG118" s="89"/>
      <c r="JH118" s="89"/>
      <c r="JI118" s="89"/>
      <c r="JJ118" s="89"/>
      <c r="JK118" s="89"/>
      <c r="JL118" s="89"/>
      <c r="JM118" s="89"/>
      <c r="JN118" s="89"/>
      <c r="JO118" s="89"/>
      <c r="JP118" s="89"/>
      <c r="JQ118" s="89"/>
      <c r="JR118" s="89"/>
      <c r="JS118" s="89"/>
      <c r="JT118" s="89"/>
      <c r="JU118" s="89"/>
      <c r="JV118" s="89"/>
      <c r="JW118" s="89"/>
      <c r="JX118" s="89"/>
      <c r="JY118" s="89"/>
      <c r="JZ118" s="89"/>
      <c r="KA118" s="89"/>
      <c r="KB118" s="89"/>
      <c r="KC118" s="89"/>
      <c r="KD118" s="89"/>
      <c r="KE118" s="89"/>
      <c r="KF118" s="89"/>
      <c r="KG118" s="89"/>
      <c r="KH118" s="89"/>
      <c r="KI118" s="89"/>
      <c r="KJ118" s="89"/>
      <c r="KK118" s="89"/>
      <c r="KL118" s="89"/>
      <c r="KM118" s="89"/>
      <c r="KN118" s="89"/>
      <c r="KO118" s="89"/>
      <c r="KP118" s="89"/>
      <c r="KQ118" s="89"/>
      <c r="KR118" s="89"/>
      <c r="KS118" s="89"/>
      <c r="KT118" s="89"/>
      <c r="KU118" s="89"/>
      <c r="KV118" s="89"/>
      <c r="KW118" s="89"/>
      <c r="KX118" s="89"/>
      <c r="KY118" s="89"/>
      <c r="KZ118" s="89"/>
      <c r="LA118" s="89"/>
      <c r="LB118" s="89"/>
      <c r="LC118" s="89"/>
      <c r="LD118" s="89"/>
      <c r="LE118" s="89"/>
      <c r="LF118" s="89"/>
      <c r="LG118" s="89"/>
      <c r="LH118" s="89"/>
      <c r="LI118" s="89"/>
      <c r="LJ118" s="89"/>
      <c r="LK118" s="89"/>
      <c r="LL118" s="89"/>
      <c r="LM118" s="89"/>
      <c r="LN118" s="89"/>
      <c r="LO118" s="89"/>
      <c r="LP118" s="89"/>
      <c r="LQ118" s="89"/>
      <c r="LR118" s="89"/>
      <c r="LS118" s="89"/>
      <c r="LT118" s="89"/>
    </row>
    <row r="119" spans="1:332" s="29" customFormat="1" x14ac:dyDescent="0.35">
      <c r="A119" s="89"/>
      <c r="B119" s="90"/>
      <c r="C119" s="90"/>
      <c r="D119" s="91"/>
      <c r="E119" s="89"/>
      <c r="F119" s="89"/>
      <c r="G119" s="89"/>
      <c r="M119" s="85"/>
      <c r="N119" s="85"/>
      <c r="O119" s="91"/>
      <c r="P119" s="91"/>
      <c r="Q119" s="92"/>
      <c r="R119" s="92"/>
      <c r="S119" s="89"/>
      <c r="T119" s="89"/>
      <c r="U119" s="89"/>
      <c r="V119" s="89"/>
      <c r="Y119" s="89"/>
      <c r="AA119" s="89"/>
      <c r="AB119" s="89"/>
      <c r="AC119" s="89"/>
      <c r="AD119" s="89"/>
      <c r="AE119"/>
      <c r="AF119" s="89"/>
      <c r="AG119" s="89"/>
      <c r="AH119" s="89"/>
      <c r="AI119" s="89"/>
      <c r="AJ119" s="89"/>
      <c r="AK119" s="89"/>
      <c r="AL119" s="89"/>
      <c r="AM119" s="89"/>
      <c r="AN119" s="89"/>
      <c r="AO119" s="89"/>
      <c r="AP119" s="89"/>
      <c r="AQ119" s="89"/>
      <c r="AR119" s="89"/>
      <c r="AS119" s="89"/>
      <c r="AT119" s="89"/>
      <c r="AU119" s="89"/>
      <c r="AV119" s="89"/>
      <c r="AW119" s="89"/>
      <c r="AX119" s="89"/>
      <c r="AY119" s="89"/>
      <c r="AZ119" s="89"/>
      <c r="BA119" s="89"/>
      <c r="BB119" s="89"/>
      <c r="BC119" s="89"/>
      <c r="BD119" s="89"/>
      <c r="BE119" s="89"/>
      <c r="BF119" s="89"/>
      <c r="BG119" s="89"/>
      <c r="BH119" s="89"/>
      <c r="BI119" s="89"/>
      <c r="BJ119" s="89"/>
      <c r="BK119" s="89"/>
      <c r="BL119" s="89"/>
      <c r="BM119" s="89"/>
      <c r="BN119" s="89"/>
      <c r="BO119" s="89"/>
      <c r="BP119" s="89"/>
      <c r="BQ119" s="89"/>
      <c r="BR119" s="89"/>
      <c r="BS119" s="89"/>
      <c r="BT119" s="89"/>
      <c r="BU119" s="89"/>
      <c r="BV119" s="89"/>
      <c r="BW119" s="89"/>
      <c r="BX119" s="89"/>
      <c r="BY119" s="89"/>
      <c r="BZ119" s="89"/>
      <c r="CA119" s="89"/>
      <c r="CB119" s="89"/>
      <c r="CC119" s="89"/>
      <c r="CD119" s="89"/>
      <c r="CE119" s="89"/>
      <c r="CF119" s="89"/>
      <c r="CG119" s="89"/>
      <c r="CH119" s="89"/>
      <c r="CI119" s="89"/>
      <c r="CJ119" s="89"/>
      <c r="CK119" s="89"/>
      <c r="CL119" s="89"/>
      <c r="CM119" s="89"/>
      <c r="CN119" s="89"/>
      <c r="CO119" s="89"/>
      <c r="CP119" s="89"/>
      <c r="CQ119" s="89"/>
      <c r="CR119" s="89"/>
      <c r="CS119" s="89"/>
      <c r="CT119" s="89"/>
      <c r="CU119" s="89"/>
      <c r="CV119" s="89"/>
      <c r="CW119" s="89"/>
      <c r="CX119" s="89"/>
      <c r="CY119" s="89"/>
      <c r="CZ119" s="89"/>
      <c r="DA119" s="89"/>
      <c r="DB119" s="89"/>
      <c r="DC119" s="89"/>
      <c r="DD119" s="89"/>
      <c r="DE119" s="89"/>
      <c r="DF119" s="89"/>
      <c r="DG119" s="89"/>
      <c r="DH119" s="89"/>
      <c r="DI119" s="89"/>
      <c r="DJ119" s="89"/>
      <c r="DK119" s="89"/>
      <c r="DL119" s="89"/>
      <c r="DM119" s="89"/>
      <c r="DN119" s="89"/>
      <c r="DO119" s="89"/>
      <c r="DP119" s="89"/>
      <c r="DQ119" s="89"/>
      <c r="DR119" s="89"/>
      <c r="DS119" s="89"/>
      <c r="DT119" s="89"/>
      <c r="DU119" s="89"/>
      <c r="DV119" s="89"/>
      <c r="DW119" s="89"/>
      <c r="DX119" s="89"/>
      <c r="DY119" s="89"/>
      <c r="DZ119" s="89"/>
      <c r="EA119" s="89"/>
      <c r="EB119" s="89"/>
      <c r="EC119" s="89"/>
      <c r="ED119" s="89"/>
      <c r="EE119" s="89"/>
      <c r="EF119" s="89"/>
      <c r="EG119" s="89"/>
      <c r="EH119" s="89"/>
      <c r="EI119" s="89"/>
      <c r="EJ119" s="89"/>
      <c r="EK119" s="89"/>
      <c r="EL119" s="89"/>
      <c r="EM119" s="89"/>
      <c r="EN119" s="89"/>
      <c r="EO119" s="89"/>
      <c r="EP119" s="89"/>
      <c r="EQ119" s="89"/>
      <c r="ER119" s="89"/>
      <c r="ES119" s="89"/>
      <c r="ET119" s="89"/>
      <c r="EU119" s="89"/>
      <c r="EV119" s="89"/>
      <c r="EW119" s="89"/>
      <c r="EX119" s="89"/>
      <c r="EY119" s="89"/>
      <c r="EZ119" s="89"/>
      <c r="FA119" s="89"/>
      <c r="FB119" s="89"/>
      <c r="FC119" s="89"/>
      <c r="FD119" s="89"/>
      <c r="FE119" s="89"/>
      <c r="FF119" s="89"/>
      <c r="FG119" s="89"/>
      <c r="FH119" s="89"/>
      <c r="FI119" s="89"/>
      <c r="FJ119" s="89"/>
      <c r="FK119" s="89"/>
      <c r="FL119" s="89"/>
      <c r="FM119" s="89"/>
      <c r="FN119" s="89"/>
      <c r="FO119" s="89"/>
      <c r="FP119" s="89"/>
      <c r="FQ119" s="89"/>
      <c r="FR119" s="89"/>
      <c r="FS119" s="89"/>
      <c r="FT119" s="89"/>
      <c r="FU119" s="89"/>
      <c r="FV119" s="89"/>
      <c r="FW119" s="89"/>
      <c r="FX119" s="89"/>
      <c r="FY119" s="89"/>
      <c r="FZ119" s="89"/>
      <c r="GA119" s="89"/>
      <c r="GB119" s="89"/>
      <c r="GC119" s="89"/>
      <c r="GD119" s="89"/>
      <c r="GE119" s="89"/>
      <c r="GF119" s="89"/>
      <c r="GG119" s="89"/>
      <c r="GH119" s="89"/>
      <c r="GI119" s="89"/>
      <c r="GJ119" s="89"/>
      <c r="GK119" s="89"/>
      <c r="GL119" s="89"/>
      <c r="GM119" s="89"/>
      <c r="GN119" s="89"/>
      <c r="GO119" s="89"/>
      <c r="GP119" s="89"/>
      <c r="GQ119" s="89"/>
      <c r="GR119" s="89"/>
      <c r="GS119" s="89"/>
      <c r="GT119" s="89"/>
      <c r="GU119" s="89"/>
      <c r="GV119" s="89"/>
      <c r="GW119" s="89"/>
      <c r="GX119" s="89"/>
      <c r="GY119" s="89"/>
      <c r="GZ119" s="89"/>
      <c r="HA119" s="89"/>
      <c r="HB119" s="89"/>
      <c r="HC119" s="89"/>
      <c r="HD119" s="89"/>
      <c r="HE119" s="89"/>
      <c r="HF119" s="89"/>
      <c r="HG119" s="89"/>
      <c r="HH119" s="89"/>
      <c r="HI119" s="89"/>
      <c r="HJ119" s="89"/>
      <c r="HK119" s="89"/>
      <c r="HL119" s="89"/>
      <c r="HM119" s="89"/>
      <c r="HN119" s="89"/>
      <c r="HO119" s="89"/>
      <c r="HP119" s="89"/>
      <c r="HQ119" s="89"/>
      <c r="HR119" s="89"/>
      <c r="HS119" s="89"/>
      <c r="HT119" s="89"/>
      <c r="HU119" s="89"/>
      <c r="HV119" s="89"/>
      <c r="HW119" s="89"/>
      <c r="HX119" s="89"/>
      <c r="HY119" s="89"/>
      <c r="HZ119" s="89"/>
      <c r="IA119" s="89"/>
      <c r="IB119" s="89"/>
      <c r="IC119" s="89"/>
      <c r="ID119" s="89"/>
      <c r="IE119" s="89"/>
      <c r="IF119" s="89"/>
      <c r="IG119" s="89"/>
      <c r="IH119" s="89"/>
      <c r="II119" s="89"/>
      <c r="IJ119" s="89"/>
      <c r="IK119" s="89"/>
      <c r="IL119" s="89"/>
      <c r="IM119" s="89"/>
      <c r="IN119" s="89"/>
      <c r="IO119" s="89"/>
      <c r="IP119" s="89"/>
      <c r="IQ119" s="89"/>
      <c r="IR119" s="89"/>
      <c r="IS119" s="89"/>
      <c r="IT119" s="89"/>
      <c r="IU119" s="89"/>
      <c r="IV119" s="89"/>
      <c r="IW119" s="89"/>
      <c r="IX119" s="89"/>
      <c r="IY119" s="89"/>
      <c r="IZ119" s="89"/>
      <c r="JA119" s="89"/>
      <c r="JB119" s="89"/>
      <c r="JC119" s="89"/>
      <c r="JD119" s="89"/>
      <c r="JE119" s="89"/>
      <c r="JF119" s="89"/>
      <c r="JG119" s="89"/>
      <c r="JH119" s="89"/>
      <c r="JI119" s="89"/>
      <c r="JJ119" s="89"/>
      <c r="JK119" s="89"/>
      <c r="JL119" s="89"/>
      <c r="JM119" s="89"/>
      <c r="JN119" s="89"/>
      <c r="JO119" s="89"/>
      <c r="JP119" s="89"/>
      <c r="JQ119" s="89"/>
      <c r="JR119" s="89"/>
      <c r="JS119" s="89"/>
      <c r="JT119" s="89"/>
      <c r="JU119" s="89"/>
      <c r="JV119" s="89"/>
      <c r="JW119" s="89"/>
      <c r="JX119" s="89"/>
      <c r="JY119" s="89"/>
      <c r="JZ119" s="89"/>
      <c r="KA119" s="89"/>
      <c r="KB119" s="89"/>
      <c r="KC119" s="89"/>
      <c r="KD119" s="89"/>
      <c r="KE119" s="89"/>
      <c r="KF119" s="89"/>
      <c r="KG119" s="89"/>
      <c r="KH119" s="89"/>
      <c r="KI119" s="89"/>
      <c r="KJ119" s="89"/>
      <c r="KK119" s="89"/>
      <c r="KL119" s="89"/>
      <c r="KM119" s="89"/>
      <c r="KN119" s="89"/>
      <c r="KO119" s="89"/>
      <c r="KP119" s="89"/>
      <c r="KQ119" s="89"/>
      <c r="KR119" s="89"/>
      <c r="KS119" s="89"/>
      <c r="KT119" s="89"/>
      <c r="KU119" s="89"/>
      <c r="KV119" s="89"/>
      <c r="KW119" s="89"/>
      <c r="KX119" s="89"/>
      <c r="KY119" s="89"/>
      <c r="KZ119" s="89"/>
      <c r="LA119" s="89"/>
      <c r="LB119" s="89"/>
      <c r="LC119" s="89"/>
      <c r="LD119" s="89"/>
      <c r="LE119" s="89"/>
      <c r="LF119" s="89"/>
      <c r="LG119" s="89"/>
      <c r="LH119" s="89"/>
      <c r="LI119" s="89"/>
      <c r="LJ119" s="89"/>
      <c r="LK119" s="89"/>
      <c r="LL119" s="89"/>
      <c r="LM119" s="89"/>
      <c r="LN119" s="89"/>
      <c r="LO119" s="89"/>
      <c r="LP119" s="89"/>
      <c r="LQ119" s="89"/>
      <c r="LR119" s="89"/>
      <c r="LS119" s="89"/>
      <c r="LT119" s="89"/>
    </row>
    <row r="120" spans="1:332" s="29" customFormat="1" x14ac:dyDescent="0.35">
      <c r="A120" s="89"/>
      <c r="B120" s="90"/>
      <c r="C120" s="90"/>
      <c r="D120" s="91"/>
      <c r="E120" s="89"/>
      <c r="F120" s="89"/>
      <c r="G120" s="89"/>
      <c r="M120" s="85"/>
      <c r="N120" s="85"/>
      <c r="O120" s="91"/>
      <c r="P120" s="91"/>
      <c r="Q120" s="92"/>
      <c r="R120" s="92"/>
      <c r="S120" s="89"/>
      <c r="T120" s="89"/>
      <c r="U120" s="89"/>
      <c r="V120" s="89"/>
      <c r="Y120" s="89"/>
      <c r="AA120" s="89"/>
      <c r="AB120" s="89"/>
      <c r="AC120" s="89"/>
      <c r="AD120" s="89"/>
      <c r="AE120"/>
      <c r="AF120" s="89"/>
      <c r="AG120" s="89"/>
      <c r="AH120" s="89"/>
      <c r="AI120" s="89"/>
      <c r="AJ120" s="89"/>
      <c r="AK120" s="89"/>
      <c r="AL120" s="89"/>
      <c r="AM120" s="89"/>
      <c r="AN120" s="89"/>
      <c r="AO120" s="89"/>
      <c r="AP120" s="89"/>
      <c r="AQ120" s="89"/>
      <c r="AR120" s="89"/>
      <c r="AS120" s="89"/>
      <c r="AT120" s="89"/>
      <c r="AU120" s="89"/>
      <c r="AV120" s="89"/>
      <c r="AW120" s="89"/>
      <c r="AX120" s="89"/>
      <c r="AY120" s="89"/>
      <c r="AZ120" s="89"/>
      <c r="BA120" s="89"/>
      <c r="BB120" s="89"/>
      <c r="BC120" s="89"/>
      <c r="BD120" s="89"/>
      <c r="BE120" s="89"/>
      <c r="BF120" s="89"/>
      <c r="BG120" s="89"/>
      <c r="BH120" s="89"/>
      <c r="BI120" s="89"/>
      <c r="BJ120" s="89"/>
      <c r="BK120" s="89"/>
      <c r="BL120" s="89"/>
      <c r="BM120" s="89"/>
      <c r="BN120" s="89"/>
      <c r="BO120" s="89"/>
      <c r="BP120" s="89"/>
      <c r="BQ120" s="89"/>
      <c r="BR120" s="89"/>
      <c r="BS120" s="89"/>
      <c r="BT120" s="89"/>
      <c r="BU120" s="89"/>
      <c r="BV120" s="89"/>
      <c r="BW120" s="89"/>
      <c r="BX120" s="89"/>
      <c r="BY120" s="89"/>
      <c r="BZ120" s="89"/>
      <c r="CA120" s="89"/>
      <c r="CB120" s="89"/>
      <c r="CC120" s="89"/>
      <c r="CD120" s="89"/>
      <c r="CE120" s="89"/>
      <c r="CF120" s="89"/>
      <c r="CG120" s="89"/>
      <c r="CH120" s="89"/>
      <c r="CI120" s="89"/>
      <c r="CJ120" s="89"/>
      <c r="CK120" s="89"/>
      <c r="CL120" s="89"/>
      <c r="CM120" s="89"/>
      <c r="CN120" s="89"/>
      <c r="CO120" s="89"/>
      <c r="CP120" s="89"/>
      <c r="CQ120" s="89"/>
      <c r="CR120" s="89"/>
      <c r="CS120" s="89"/>
      <c r="CT120" s="89"/>
      <c r="CU120" s="89"/>
      <c r="CV120" s="89"/>
      <c r="CW120" s="89"/>
      <c r="CX120" s="89"/>
      <c r="CY120" s="89"/>
      <c r="CZ120" s="89"/>
      <c r="DA120" s="89"/>
      <c r="DB120" s="89"/>
      <c r="DC120" s="89"/>
      <c r="DD120" s="89"/>
      <c r="DE120" s="89"/>
      <c r="DF120" s="89"/>
      <c r="DG120" s="89"/>
      <c r="DH120" s="89"/>
      <c r="DI120" s="89"/>
      <c r="DJ120" s="89"/>
      <c r="DK120" s="89"/>
      <c r="DL120" s="89"/>
      <c r="DM120" s="89"/>
      <c r="DN120" s="89"/>
      <c r="DO120" s="89"/>
      <c r="DP120" s="89"/>
      <c r="DQ120" s="89"/>
      <c r="DR120" s="89"/>
      <c r="DS120" s="89"/>
      <c r="DT120" s="89"/>
      <c r="DU120" s="89"/>
      <c r="DV120" s="89"/>
      <c r="DW120" s="89"/>
      <c r="DX120" s="89"/>
      <c r="DY120" s="89"/>
      <c r="DZ120" s="89"/>
      <c r="EA120" s="89"/>
      <c r="EB120" s="89"/>
      <c r="EC120" s="89"/>
      <c r="ED120" s="89"/>
      <c r="EE120" s="89"/>
      <c r="EF120" s="89"/>
      <c r="EG120" s="89"/>
      <c r="EH120" s="89"/>
      <c r="EI120" s="89"/>
      <c r="EJ120" s="89"/>
      <c r="EK120" s="89"/>
      <c r="EL120" s="89"/>
      <c r="EM120" s="89"/>
      <c r="EN120" s="89"/>
      <c r="EO120" s="89"/>
      <c r="EP120" s="89"/>
      <c r="EQ120" s="89"/>
      <c r="ER120" s="89"/>
      <c r="ES120" s="89"/>
      <c r="ET120" s="89"/>
      <c r="EU120" s="89"/>
      <c r="EV120" s="89"/>
      <c r="EW120" s="89"/>
      <c r="EX120" s="89"/>
      <c r="EY120" s="89"/>
      <c r="EZ120" s="89"/>
      <c r="FA120" s="89"/>
      <c r="FB120" s="89"/>
      <c r="FC120" s="89"/>
      <c r="FD120" s="89"/>
      <c r="FE120" s="89"/>
      <c r="FF120" s="89"/>
      <c r="FG120" s="89"/>
      <c r="FH120" s="89"/>
      <c r="FI120" s="89"/>
      <c r="FJ120" s="89"/>
      <c r="FK120" s="89"/>
      <c r="FL120" s="89"/>
      <c r="FM120" s="89"/>
      <c r="FN120" s="89"/>
      <c r="FO120" s="89"/>
      <c r="FP120" s="89"/>
      <c r="FQ120" s="89"/>
      <c r="FR120" s="89"/>
      <c r="FS120" s="89"/>
      <c r="FT120" s="89"/>
      <c r="FU120" s="89"/>
      <c r="FV120" s="89"/>
      <c r="FW120" s="89"/>
      <c r="FX120" s="89"/>
      <c r="FY120" s="89"/>
      <c r="FZ120" s="89"/>
      <c r="GA120" s="89"/>
      <c r="GB120" s="89"/>
      <c r="GC120" s="89"/>
      <c r="GD120" s="89"/>
      <c r="GE120" s="89"/>
      <c r="GF120" s="89"/>
      <c r="GG120" s="89"/>
      <c r="GH120" s="89"/>
      <c r="GI120" s="89"/>
      <c r="GJ120" s="89"/>
      <c r="GK120" s="89"/>
      <c r="GL120" s="89"/>
      <c r="GM120" s="89"/>
      <c r="GN120" s="89"/>
      <c r="GO120" s="89"/>
      <c r="GP120" s="89"/>
      <c r="GQ120" s="89"/>
      <c r="GR120" s="89"/>
      <c r="GS120" s="89"/>
      <c r="GT120" s="89"/>
      <c r="GU120" s="89"/>
      <c r="GV120" s="89"/>
      <c r="GW120" s="89"/>
      <c r="GX120" s="89"/>
      <c r="GY120" s="89"/>
      <c r="GZ120" s="89"/>
      <c r="HA120" s="89"/>
      <c r="HB120" s="89"/>
      <c r="HC120" s="89"/>
      <c r="HD120" s="89"/>
      <c r="HE120" s="89"/>
      <c r="HF120" s="89"/>
      <c r="HG120" s="89"/>
      <c r="HH120" s="89"/>
      <c r="HI120" s="89"/>
      <c r="HJ120" s="89"/>
      <c r="HK120" s="89"/>
      <c r="HL120" s="89"/>
      <c r="HM120" s="89"/>
      <c r="HN120" s="89"/>
      <c r="HO120" s="89"/>
      <c r="HP120" s="89"/>
      <c r="HQ120" s="89"/>
      <c r="HR120" s="89"/>
      <c r="HS120" s="89"/>
      <c r="HT120" s="89"/>
      <c r="HU120" s="89"/>
      <c r="HV120" s="89"/>
      <c r="HW120" s="89"/>
      <c r="HX120" s="89"/>
      <c r="HY120" s="89"/>
      <c r="HZ120" s="89"/>
      <c r="IA120" s="89"/>
      <c r="IB120" s="89"/>
      <c r="IC120" s="89"/>
      <c r="ID120" s="89"/>
      <c r="IE120" s="89"/>
      <c r="IF120" s="89"/>
      <c r="IG120" s="89"/>
      <c r="IH120" s="89"/>
      <c r="II120" s="89"/>
      <c r="IJ120" s="89"/>
      <c r="IK120" s="89"/>
      <c r="IL120" s="89"/>
      <c r="IM120" s="89"/>
      <c r="IN120" s="89"/>
      <c r="IO120" s="89"/>
      <c r="IP120" s="89"/>
      <c r="IQ120" s="89"/>
      <c r="IR120" s="89"/>
      <c r="IS120" s="89"/>
      <c r="IT120" s="89"/>
      <c r="IU120" s="89"/>
      <c r="IV120" s="89"/>
      <c r="IW120" s="89"/>
      <c r="IX120" s="89"/>
      <c r="IY120" s="89"/>
      <c r="IZ120" s="89"/>
      <c r="JA120" s="89"/>
      <c r="JB120" s="89"/>
      <c r="JC120" s="89"/>
      <c r="JD120" s="89"/>
      <c r="JE120" s="89"/>
      <c r="JF120" s="89"/>
      <c r="JG120" s="89"/>
      <c r="JH120" s="89"/>
      <c r="JI120" s="89"/>
      <c r="JJ120" s="89"/>
      <c r="JK120" s="89"/>
      <c r="JL120" s="89"/>
      <c r="JM120" s="89"/>
      <c r="JN120" s="89"/>
      <c r="JO120" s="89"/>
      <c r="JP120" s="89"/>
      <c r="JQ120" s="89"/>
      <c r="JR120" s="89"/>
      <c r="JS120" s="89"/>
      <c r="JT120" s="89"/>
      <c r="JU120" s="89"/>
      <c r="JV120" s="89"/>
      <c r="JW120" s="89"/>
      <c r="JX120" s="89"/>
      <c r="JY120" s="89"/>
      <c r="JZ120" s="89"/>
      <c r="KA120" s="89"/>
      <c r="KB120" s="89"/>
      <c r="KC120" s="89"/>
      <c r="KD120" s="89"/>
      <c r="KE120" s="89"/>
      <c r="KF120" s="89"/>
      <c r="KG120" s="89"/>
      <c r="KH120" s="89"/>
      <c r="KI120" s="89"/>
      <c r="KJ120" s="89"/>
      <c r="KK120" s="89"/>
      <c r="KL120" s="89"/>
      <c r="KM120" s="89"/>
      <c r="KN120" s="89"/>
      <c r="KO120" s="89"/>
      <c r="KP120" s="89"/>
      <c r="KQ120" s="89"/>
      <c r="KR120" s="89"/>
      <c r="KS120" s="89"/>
      <c r="KT120" s="89"/>
      <c r="KU120" s="89"/>
      <c r="KV120" s="89"/>
      <c r="KW120" s="89"/>
      <c r="KX120" s="89"/>
      <c r="KY120" s="89"/>
      <c r="KZ120" s="89"/>
      <c r="LA120" s="89"/>
      <c r="LB120" s="89"/>
      <c r="LC120" s="89"/>
      <c r="LD120" s="89"/>
      <c r="LE120" s="89"/>
      <c r="LF120" s="89"/>
      <c r="LG120" s="89"/>
      <c r="LH120" s="89"/>
      <c r="LI120" s="89"/>
      <c r="LJ120" s="89"/>
      <c r="LK120" s="89"/>
      <c r="LL120" s="89"/>
      <c r="LM120" s="89"/>
      <c r="LN120" s="89"/>
      <c r="LO120" s="89"/>
      <c r="LP120" s="89"/>
      <c r="LQ120" s="89"/>
      <c r="LR120" s="89"/>
      <c r="LS120" s="89"/>
      <c r="LT120" s="89"/>
    </row>
    <row r="121" spans="1:332" s="29" customFormat="1" x14ac:dyDescent="0.35">
      <c r="A121" s="89"/>
      <c r="B121" s="90"/>
      <c r="C121" s="90"/>
      <c r="D121" s="91"/>
      <c r="E121" s="89"/>
      <c r="F121" s="89"/>
      <c r="G121" s="89"/>
      <c r="M121" s="85"/>
      <c r="N121" s="85"/>
      <c r="O121" s="91"/>
      <c r="P121" s="91"/>
      <c r="Q121" s="92"/>
      <c r="R121" s="92"/>
      <c r="S121" s="89"/>
      <c r="T121" s="89"/>
      <c r="U121" s="89"/>
      <c r="V121" s="89"/>
      <c r="Y121" s="89"/>
      <c r="AA121" s="89"/>
      <c r="AB121" s="89"/>
      <c r="AC121" s="89"/>
      <c r="AD121" s="89"/>
      <c r="AE121"/>
      <c r="AF121" s="89"/>
      <c r="AG121" s="89"/>
      <c r="AH121" s="89"/>
      <c r="AI121" s="89"/>
      <c r="AJ121" s="89"/>
      <c r="AK121" s="89"/>
      <c r="AL121" s="89"/>
      <c r="AM121" s="89"/>
      <c r="AN121" s="89"/>
      <c r="AO121" s="89"/>
      <c r="AP121" s="89"/>
      <c r="AQ121" s="89"/>
      <c r="AR121" s="89"/>
      <c r="AS121" s="89"/>
      <c r="AT121" s="89"/>
      <c r="AU121" s="89"/>
      <c r="AV121" s="89"/>
      <c r="AW121" s="89"/>
      <c r="AX121" s="89"/>
      <c r="AY121" s="89"/>
      <c r="AZ121" s="89"/>
      <c r="BA121" s="89"/>
      <c r="BB121" s="89"/>
      <c r="BC121" s="89"/>
      <c r="BD121" s="89"/>
      <c r="BE121" s="89"/>
      <c r="BF121" s="89"/>
      <c r="BG121" s="89"/>
      <c r="BH121" s="89"/>
      <c r="BI121" s="89"/>
      <c r="BJ121" s="89"/>
      <c r="BK121" s="89"/>
      <c r="BL121" s="89"/>
      <c r="BM121" s="89"/>
      <c r="BN121" s="89"/>
      <c r="BO121" s="89"/>
      <c r="BP121" s="89"/>
      <c r="BQ121" s="89"/>
      <c r="BR121" s="89"/>
      <c r="BS121" s="89"/>
      <c r="BT121" s="89"/>
      <c r="BU121" s="89"/>
      <c r="BV121" s="89"/>
      <c r="BW121" s="89"/>
      <c r="BX121" s="89"/>
      <c r="BY121" s="89"/>
      <c r="BZ121" s="89"/>
      <c r="CA121" s="89"/>
      <c r="CB121" s="89"/>
      <c r="CC121" s="89"/>
      <c r="CD121" s="89"/>
      <c r="CE121" s="89"/>
      <c r="CF121" s="89"/>
      <c r="CG121" s="89"/>
      <c r="CH121" s="89"/>
      <c r="CI121" s="89"/>
      <c r="CJ121" s="89"/>
      <c r="CK121" s="89"/>
      <c r="CL121" s="89"/>
      <c r="CM121" s="89"/>
      <c r="CN121" s="89"/>
      <c r="CO121" s="89"/>
      <c r="CP121" s="89"/>
      <c r="CQ121" s="89"/>
      <c r="CR121" s="89"/>
      <c r="CS121" s="89"/>
      <c r="CT121" s="89"/>
      <c r="CU121" s="89"/>
      <c r="CV121" s="89"/>
      <c r="CW121" s="89"/>
      <c r="CX121" s="89"/>
      <c r="CY121" s="89"/>
      <c r="CZ121" s="89"/>
      <c r="DA121" s="89"/>
      <c r="DB121" s="89"/>
      <c r="DC121" s="89"/>
      <c r="DD121" s="89"/>
      <c r="DE121" s="89"/>
      <c r="DF121" s="89"/>
      <c r="DG121" s="89"/>
      <c r="DH121" s="89"/>
      <c r="DI121" s="89"/>
      <c r="DJ121" s="89"/>
      <c r="DK121" s="89"/>
      <c r="DL121" s="89"/>
      <c r="DM121" s="89"/>
      <c r="DN121" s="89"/>
      <c r="DO121" s="89"/>
      <c r="DP121" s="89"/>
      <c r="DQ121" s="89"/>
      <c r="DR121" s="89"/>
      <c r="DS121" s="89"/>
      <c r="DT121" s="89"/>
      <c r="DU121" s="89"/>
      <c r="DV121" s="89"/>
      <c r="DW121" s="89"/>
      <c r="DX121" s="89"/>
      <c r="DY121" s="89"/>
      <c r="DZ121" s="89"/>
      <c r="EA121" s="89"/>
      <c r="EB121" s="89"/>
      <c r="EC121" s="89"/>
      <c r="ED121" s="89"/>
      <c r="EE121" s="89"/>
      <c r="EF121" s="89"/>
      <c r="EG121" s="89"/>
      <c r="EH121" s="89"/>
      <c r="EI121" s="89"/>
      <c r="EJ121" s="89"/>
      <c r="EK121" s="89"/>
      <c r="EL121" s="89"/>
      <c r="EM121" s="89"/>
      <c r="EN121" s="89"/>
      <c r="EO121" s="89"/>
      <c r="EP121" s="89"/>
      <c r="EQ121" s="89"/>
      <c r="ER121" s="89"/>
      <c r="ES121" s="89"/>
      <c r="ET121" s="89"/>
      <c r="EU121" s="89"/>
      <c r="EV121" s="89"/>
      <c r="EW121" s="89"/>
      <c r="EX121" s="89"/>
      <c r="EY121" s="89"/>
      <c r="EZ121" s="89"/>
      <c r="FA121" s="89"/>
      <c r="FB121" s="89"/>
      <c r="FC121" s="89"/>
      <c r="FD121" s="89"/>
      <c r="FE121" s="89"/>
      <c r="FF121" s="89"/>
      <c r="FG121" s="89"/>
      <c r="FH121" s="89"/>
      <c r="FI121" s="89"/>
      <c r="FJ121" s="89"/>
      <c r="FK121" s="89"/>
      <c r="FL121" s="89"/>
      <c r="FM121" s="89"/>
      <c r="FN121" s="89"/>
      <c r="FO121" s="89"/>
      <c r="FP121" s="89"/>
      <c r="FQ121" s="89"/>
      <c r="FR121" s="89"/>
      <c r="FS121" s="89"/>
      <c r="FT121" s="89"/>
      <c r="FU121" s="89"/>
      <c r="FV121" s="89"/>
      <c r="FW121" s="89"/>
      <c r="FX121" s="89"/>
      <c r="FY121" s="89"/>
      <c r="FZ121" s="89"/>
      <c r="GA121" s="89"/>
      <c r="GB121" s="89"/>
      <c r="GC121" s="89"/>
      <c r="GD121" s="89"/>
      <c r="GE121" s="89"/>
      <c r="GF121" s="89"/>
      <c r="GG121" s="89"/>
      <c r="GH121" s="89"/>
      <c r="GI121" s="89"/>
      <c r="GJ121" s="89"/>
      <c r="GK121" s="89"/>
      <c r="GL121" s="89"/>
      <c r="GM121" s="89"/>
      <c r="GN121" s="89"/>
      <c r="GO121" s="89"/>
      <c r="GP121" s="89"/>
      <c r="GQ121" s="89"/>
      <c r="GR121" s="89"/>
      <c r="GS121" s="89"/>
      <c r="GT121" s="89"/>
      <c r="GU121" s="89"/>
      <c r="GV121" s="89"/>
      <c r="GW121" s="89"/>
      <c r="GX121" s="89"/>
      <c r="GY121" s="89"/>
      <c r="GZ121" s="89"/>
      <c r="HA121" s="89"/>
      <c r="HB121" s="89"/>
      <c r="HC121" s="89"/>
      <c r="HD121" s="89"/>
      <c r="HE121" s="89"/>
      <c r="HF121" s="89"/>
      <c r="HG121" s="89"/>
      <c r="HH121" s="89"/>
      <c r="HI121" s="89"/>
      <c r="HJ121" s="89"/>
      <c r="HK121" s="89"/>
      <c r="HL121" s="89"/>
      <c r="HM121" s="89"/>
      <c r="HN121" s="89"/>
      <c r="HO121" s="89"/>
      <c r="HP121" s="89"/>
      <c r="HQ121" s="89"/>
      <c r="HR121" s="89"/>
      <c r="HS121" s="89"/>
      <c r="HT121" s="89"/>
      <c r="HU121" s="89"/>
      <c r="HV121" s="89"/>
      <c r="HW121" s="89"/>
      <c r="HX121" s="89"/>
      <c r="HY121" s="89"/>
      <c r="HZ121" s="89"/>
      <c r="IA121" s="89"/>
      <c r="IB121" s="89"/>
      <c r="IC121" s="89"/>
      <c r="ID121" s="89"/>
      <c r="IE121" s="89"/>
      <c r="IF121" s="89"/>
      <c r="IG121" s="89"/>
      <c r="IH121" s="89"/>
      <c r="II121" s="89"/>
      <c r="IJ121" s="89"/>
      <c r="IK121" s="89"/>
      <c r="IL121" s="89"/>
      <c r="IM121" s="89"/>
      <c r="IN121" s="89"/>
      <c r="IO121" s="89"/>
      <c r="IP121" s="89"/>
      <c r="IQ121" s="89"/>
      <c r="IR121" s="89"/>
      <c r="IS121" s="89"/>
      <c r="IT121" s="89"/>
      <c r="IU121" s="89"/>
      <c r="IV121" s="89"/>
      <c r="IW121" s="89"/>
      <c r="IX121" s="89"/>
      <c r="IY121" s="89"/>
      <c r="IZ121" s="89"/>
      <c r="JA121" s="89"/>
      <c r="JB121" s="89"/>
      <c r="JC121" s="89"/>
      <c r="JD121" s="89"/>
      <c r="JE121" s="89"/>
      <c r="JF121" s="89"/>
      <c r="JG121" s="89"/>
      <c r="JH121" s="89"/>
      <c r="JI121" s="89"/>
      <c r="JJ121" s="89"/>
      <c r="JK121" s="89"/>
      <c r="JL121" s="89"/>
      <c r="JM121" s="89"/>
      <c r="JN121" s="89"/>
      <c r="JO121" s="89"/>
      <c r="JP121" s="89"/>
      <c r="JQ121" s="89"/>
      <c r="JR121" s="89"/>
      <c r="JS121" s="89"/>
      <c r="JT121" s="89"/>
      <c r="JU121" s="89"/>
      <c r="JV121" s="89"/>
      <c r="JW121" s="89"/>
      <c r="JX121" s="89"/>
      <c r="JY121" s="89"/>
      <c r="JZ121" s="89"/>
      <c r="KA121" s="89"/>
      <c r="KB121" s="89"/>
      <c r="KC121" s="89"/>
      <c r="KD121" s="89"/>
      <c r="KE121" s="89"/>
      <c r="KF121" s="89"/>
      <c r="KG121" s="89"/>
      <c r="KH121" s="89"/>
      <c r="KI121" s="89"/>
      <c r="KJ121" s="89"/>
      <c r="KK121" s="89"/>
      <c r="KL121" s="89"/>
      <c r="KM121" s="89"/>
      <c r="KN121" s="89"/>
      <c r="KO121" s="89"/>
      <c r="KP121" s="89"/>
      <c r="KQ121" s="89"/>
      <c r="KR121" s="89"/>
      <c r="KS121" s="89"/>
      <c r="KT121" s="89"/>
      <c r="KU121" s="89"/>
      <c r="KV121" s="89"/>
      <c r="KW121" s="89"/>
      <c r="KX121" s="89"/>
      <c r="KY121" s="89"/>
      <c r="KZ121" s="89"/>
      <c r="LA121" s="89"/>
      <c r="LB121" s="89"/>
      <c r="LC121" s="89"/>
      <c r="LD121" s="89"/>
      <c r="LE121" s="89"/>
      <c r="LF121" s="89"/>
      <c r="LG121" s="89"/>
      <c r="LH121" s="89"/>
      <c r="LI121" s="89"/>
      <c r="LJ121" s="89"/>
      <c r="LK121" s="89"/>
      <c r="LL121" s="89"/>
      <c r="LM121" s="89"/>
      <c r="LN121" s="89"/>
      <c r="LO121" s="89"/>
      <c r="LP121" s="89"/>
      <c r="LQ121" s="89"/>
      <c r="LR121" s="89"/>
      <c r="LS121" s="89"/>
      <c r="LT121" s="89"/>
    </row>
    <row r="122" spans="1:332" s="29" customFormat="1" x14ac:dyDescent="0.35">
      <c r="A122" s="89"/>
      <c r="B122" s="90"/>
      <c r="C122" s="90"/>
      <c r="D122" s="91"/>
      <c r="E122" s="89"/>
      <c r="F122" s="89"/>
      <c r="G122" s="89"/>
      <c r="M122" s="85"/>
      <c r="N122" s="85"/>
      <c r="O122" s="91"/>
      <c r="P122" s="91"/>
      <c r="Q122" s="92"/>
      <c r="R122" s="92"/>
      <c r="S122" s="89"/>
      <c r="T122" s="89"/>
      <c r="U122" s="89"/>
      <c r="V122" s="89"/>
      <c r="Y122" s="89"/>
      <c r="AA122" s="89"/>
      <c r="AB122" s="89"/>
      <c r="AC122" s="89"/>
      <c r="AD122" s="89"/>
      <c r="AE122"/>
      <c r="AF122" s="89"/>
      <c r="AG122" s="89"/>
      <c r="AH122" s="89"/>
      <c r="AI122" s="89"/>
      <c r="AJ122" s="89"/>
      <c r="AK122" s="89"/>
      <c r="AL122" s="89"/>
      <c r="AM122" s="89"/>
      <c r="AN122" s="89"/>
      <c r="AO122" s="89"/>
      <c r="AP122" s="89"/>
      <c r="AQ122" s="89"/>
      <c r="AR122" s="89"/>
      <c r="AS122" s="89"/>
      <c r="AT122" s="89"/>
      <c r="AU122" s="89"/>
      <c r="AV122" s="89"/>
      <c r="AW122" s="89"/>
      <c r="AX122" s="89"/>
      <c r="AY122" s="89"/>
      <c r="AZ122" s="89"/>
      <c r="BA122" s="89"/>
      <c r="BB122" s="89"/>
      <c r="BC122" s="89"/>
      <c r="BD122" s="89"/>
      <c r="BE122" s="89"/>
      <c r="BF122" s="89"/>
      <c r="BG122" s="89"/>
      <c r="BH122" s="89"/>
      <c r="BI122" s="89"/>
      <c r="BJ122" s="89"/>
      <c r="BK122" s="89"/>
      <c r="BL122" s="89"/>
      <c r="BM122" s="89"/>
      <c r="BN122" s="89"/>
      <c r="BO122" s="89"/>
      <c r="BP122" s="89"/>
      <c r="BQ122" s="89"/>
      <c r="BR122" s="89"/>
      <c r="BS122" s="89"/>
      <c r="BT122" s="89"/>
      <c r="BU122" s="89"/>
      <c r="BV122" s="89"/>
      <c r="BW122" s="89"/>
      <c r="BX122" s="89"/>
      <c r="BY122" s="89"/>
      <c r="BZ122" s="89"/>
      <c r="CA122" s="89"/>
      <c r="CB122" s="89"/>
      <c r="CC122" s="89"/>
      <c r="CD122" s="89"/>
      <c r="CE122" s="89"/>
      <c r="CF122" s="89"/>
      <c r="CG122" s="89"/>
      <c r="CH122" s="89"/>
      <c r="CI122" s="89"/>
      <c r="CJ122" s="89"/>
      <c r="CK122" s="89"/>
      <c r="CL122" s="89"/>
      <c r="CM122" s="89"/>
      <c r="CN122" s="89"/>
      <c r="CO122" s="89"/>
      <c r="CP122" s="89"/>
      <c r="CQ122" s="89"/>
      <c r="CR122" s="89"/>
      <c r="CS122" s="89"/>
      <c r="CT122" s="89"/>
      <c r="CU122" s="89"/>
      <c r="CV122" s="89"/>
      <c r="CW122" s="89"/>
      <c r="CX122" s="89"/>
      <c r="CY122" s="89"/>
      <c r="CZ122" s="89"/>
      <c r="DA122" s="89"/>
      <c r="DB122" s="89"/>
      <c r="DC122" s="89"/>
      <c r="DD122" s="89"/>
      <c r="DE122" s="89"/>
      <c r="DF122" s="89"/>
      <c r="DG122" s="89"/>
      <c r="DH122" s="89"/>
      <c r="DI122" s="89"/>
      <c r="DJ122" s="89"/>
      <c r="DK122" s="89"/>
      <c r="DL122" s="89"/>
      <c r="DM122" s="89"/>
      <c r="DN122" s="89"/>
      <c r="DO122" s="89"/>
      <c r="DP122" s="89"/>
      <c r="DQ122" s="89"/>
      <c r="DR122" s="89"/>
      <c r="DS122" s="89"/>
      <c r="DT122" s="89"/>
      <c r="DU122" s="89"/>
      <c r="DV122" s="89"/>
      <c r="DW122" s="89"/>
      <c r="DX122" s="89"/>
      <c r="DY122" s="89"/>
      <c r="DZ122" s="89"/>
      <c r="EA122" s="89"/>
      <c r="EB122" s="89"/>
      <c r="EC122" s="89"/>
      <c r="ED122" s="89"/>
      <c r="EE122" s="89"/>
      <c r="EF122" s="89"/>
      <c r="EG122" s="89"/>
      <c r="EH122" s="89"/>
      <c r="EI122" s="89"/>
      <c r="EJ122" s="89"/>
      <c r="EK122" s="89"/>
      <c r="EL122" s="89"/>
      <c r="EM122" s="89"/>
      <c r="EN122" s="89"/>
      <c r="EO122" s="89"/>
      <c r="EP122" s="89"/>
      <c r="EQ122" s="89"/>
      <c r="ER122" s="89"/>
      <c r="ES122" s="89"/>
      <c r="ET122" s="89"/>
      <c r="EU122" s="89"/>
      <c r="EV122" s="89"/>
      <c r="EW122" s="89"/>
      <c r="EX122" s="89"/>
      <c r="EY122" s="89"/>
      <c r="EZ122" s="89"/>
      <c r="FA122" s="89"/>
      <c r="FB122" s="89"/>
      <c r="FC122" s="89"/>
      <c r="FD122" s="89"/>
      <c r="FE122" s="89"/>
      <c r="FF122" s="89"/>
      <c r="FG122" s="89"/>
      <c r="FH122" s="89"/>
      <c r="FI122" s="89"/>
      <c r="FJ122" s="89"/>
      <c r="FK122" s="89"/>
      <c r="FL122" s="89"/>
      <c r="FM122" s="89"/>
      <c r="FN122" s="89"/>
      <c r="FO122" s="89"/>
      <c r="FP122" s="89"/>
      <c r="FQ122" s="89"/>
      <c r="FR122" s="89"/>
      <c r="FS122" s="89"/>
      <c r="FT122" s="89"/>
      <c r="FU122" s="89"/>
      <c r="FV122" s="89"/>
      <c r="FW122" s="89"/>
      <c r="FX122" s="89"/>
      <c r="FY122" s="89"/>
      <c r="FZ122" s="89"/>
      <c r="GA122" s="89"/>
      <c r="GB122" s="89"/>
      <c r="GC122" s="89"/>
      <c r="GD122" s="89"/>
      <c r="GE122" s="89"/>
      <c r="GF122" s="89"/>
      <c r="GG122" s="89"/>
      <c r="GH122" s="89"/>
      <c r="GI122" s="89"/>
      <c r="GJ122" s="89"/>
      <c r="GK122" s="89"/>
      <c r="GL122" s="89"/>
      <c r="GM122" s="89"/>
      <c r="GN122" s="89"/>
      <c r="GO122" s="89"/>
      <c r="GP122" s="89"/>
      <c r="GQ122" s="89"/>
      <c r="GR122" s="89"/>
      <c r="GS122" s="89"/>
      <c r="GT122" s="89"/>
      <c r="GU122" s="89"/>
      <c r="GV122" s="89"/>
      <c r="GW122" s="89"/>
      <c r="GX122" s="89"/>
      <c r="GY122" s="89"/>
      <c r="GZ122" s="89"/>
      <c r="HA122" s="89"/>
      <c r="HB122" s="89"/>
      <c r="HC122" s="89"/>
      <c r="HD122" s="89"/>
      <c r="HE122" s="89"/>
      <c r="HF122" s="89"/>
      <c r="HG122" s="89"/>
      <c r="HH122" s="89"/>
      <c r="HI122" s="89"/>
      <c r="HJ122" s="89"/>
      <c r="HK122" s="89"/>
      <c r="HL122" s="89"/>
      <c r="HM122" s="89"/>
      <c r="HN122" s="89"/>
      <c r="HO122" s="89"/>
      <c r="HP122" s="89"/>
      <c r="HQ122" s="89"/>
      <c r="HR122" s="89"/>
      <c r="HS122" s="89"/>
      <c r="HT122" s="89"/>
      <c r="HU122" s="89"/>
      <c r="HV122" s="89"/>
      <c r="HW122" s="89"/>
      <c r="HX122" s="89"/>
      <c r="HY122" s="89"/>
      <c r="HZ122" s="89"/>
      <c r="IA122" s="89"/>
      <c r="IB122" s="89"/>
      <c r="IC122" s="89"/>
      <c r="ID122" s="89"/>
      <c r="IE122" s="89"/>
      <c r="IF122" s="89"/>
      <c r="IG122" s="89"/>
      <c r="IH122" s="89"/>
      <c r="II122" s="89"/>
      <c r="IJ122" s="89"/>
      <c r="IK122" s="89"/>
      <c r="IL122" s="89"/>
      <c r="IM122" s="89"/>
      <c r="IN122" s="89"/>
      <c r="IO122" s="89"/>
      <c r="IP122" s="89"/>
      <c r="IQ122" s="89"/>
      <c r="IR122" s="89"/>
      <c r="IS122" s="89"/>
      <c r="IT122" s="89"/>
      <c r="IU122" s="89"/>
      <c r="IV122" s="89"/>
      <c r="IW122" s="89"/>
      <c r="IX122" s="89"/>
      <c r="IY122" s="89"/>
      <c r="IZ122" s="89"/>
      <c r="JA122" s="89"/>
      <c r="JB122" s="89"/>
      <c r="JC122" s="89"/>
      <c r="JD122" s="89"/>
      <c r="JE122" s="89"/>
      <c r="JF122" s="89"/>
      <c r="JG122" s="89"/>
      <c r="JH122" s="89"/>
      <c r="JI122" s="89"/>
      <c r="JJ122" s="89"/>
      <c r="JK122" s="89"/>
      <c r="JL122" s="89"/>
      <c r="JM122" s="89"/>
      <c r="JN122" s="89"/>
      <c r="JO122" s="89"/>
      <c r="JP122" s="89"/>
      <c r="JQ122" s="89"/>
      <c r="JR122" s="89"/>
      <c r="JS122" s="89"/>
      <c r="JT122" s="89"/>
      <c r="JU122" s="89"/>
      <c r="JV122" s="89"/>
      <c r="JW122" s="89"/>
      <c r="JX122" s="89"/>
      <c r="JY122" s="89"/>
      <c r="JZ122" s="89"/>
      <c r="KA122" s="89"/>
      <c r="KB122" s="89"/>
      <c r="KC122" s="89"/>
      <c r="KD122" s="89"/>
      <c r="KE122" s="89"/>
      <c r="KF122" s="89"/>
      <c r="KG122" s="89"/>
      <c r="KH122" s="89"/>
      <c r="KI122" s="89"/>
      <c r="KJ122" s="89"/>
      <c r="KK122" s="89"/>
      <c r="KL122" s="89"/>
      <c r="KM122" s="89"/>
      <c r="KN122" s="89"/>
      <c r="KO122" s="89"/>
      <c r="KP122" s="89"/>
      <c r="KQ122" s="89"/>
      <c r="KR122" s="89"/>
      <c r="KS122" s="89"/>
      <c r="KT122" s="89"/>
      <c r="KU122" s="89"/>
      <c r="KV122" s="89"/>
      <c r="KW122" s="89"/>
      <c r="KX122" s="89"/>
      <c r="KY122" s="89"/>
      <c r="KZ122" s="89"/>
      <c r="LA122" s="89"/>
      <c r="LB122" s="89"/>
      <c r="LC122" s="89"/>
      <c r="LD122" s="89"/>
      <c r="LE122" s="89"/>
      <c r="LF122" s="89"/>
      <c r="LG122" s="89"/>
      <c r="LH122" s="89"/>
      <c r="LI122" s="89"/>
      <c r="LJ122" s="89"/>
      <c r="LK122" s="89"/>
      <c r="LL122" s="89"/>
      <c r="LM122" s="89"/>
      <c r="LN122" s="89"/>
      <c r="LO122" s="89"/>
      <c r="LP122" s="89"/>
      <c r="LQ122" s="89"/>
      <c r="LR122" s="89"/>
      <c r="LS122" s="89"/>
      <c r="LT122" s="89"/>
    </row>
    <row r="123" spans="1:332" s="29" customFormat="1" x14ac:dyDescent="0.35">
      <c r="A123" s="89"/>
      <c r="B123" s="90"/>
      <c r="C123" s="90"/>
      <c r="D123" s="91"/>
      <c r="E123" s="89"/>
      <c r="F123" s="89"/>
      <c r="G123" s="89"/>
      <c r="M123" s="85"/>
      <c r="N123" s="85"/>
      <c r="O123" s="91"/>
      <c r="P123" s="91"/>
      <c r="Q123" s="92"/>
      <c r="R123" s="92"/>
      <c r="S123" s="89"/>
      <c r="T123" s="89"/>
      <c r="U123" s="89"/>
      <c r="V123" s="89"/>
      <c r="Y123" s="89"/>
      <c r="AA123" s="89"/>
      <c r="AB123" s="89"/>
      <c r="AC123" s="89"/>
      <c r="AD123" s="89"/>
      <c r="AE123"/>
      <c r="AF123" s="89"/>
      <c r="AG123" s="89"/>
      <c r="AH123" s="89"/>
      <c r="AI123" s="89"/>
      <c r="AJ123" s="89"/>
      <c r="AK123" s="89"/>
      <c r="AL123" s="89"/>
      <c r="AM123" s="89"/>
      <c r="AN123" s="89"/>
      <c r="AO123" s="89"/>
      <c r="AP123" s="89"/>
      <c r="AQ123" s="89"/>
      <c r="AR123" s="89"/>
      <c r="AS123" s="89"/>
      <c r="AT123" s="89"/>
      <c r="AU123" s="89"/>
      <c r="AV123" s="89"/>
      <c r="AW123" s="89"/>
      <c r="AX123" s="89"/>
      <c r="AY123" s="89"/>
      <c r="AZ123" s="89"/>
      <c r="BA123" s="89"/>
      <c r="BB123" s="89"/>
      <c r="BC123" s="89"/>
      <c r="BD123" s="89"/>
      <c r="BE123" s="89"/>
      <c r="BF123" s="89"/>
      <c r="BG123" s="89"/>
      <c r="BH123" s="89"/>
      <c r="BI123" s="89"/>
      <c r="BJ123" s="89"/>
      <c r="BK123" s="89"/>
      <c r="BL123" s="89"/>
      <c r="BM123" s="89"/>
      <c r="BN123" s="89"/>
      <c r="BO123" s="89"/>
      <c r="BP123" s="89"/>
      <c r="BQ123" s="89"/>
      <c r="BR123" s="89"/>
      <c r="BS123" s="89"/>
      <c r="BT123" s="89"/>
      <c r="BU123" s="89"/>
      <c r="BV123" s="89"/>
      <c r="BW123" s="89"/>
      <c r="BX123" s="89"/>
      <c r="BY123" s="89"/>
      <c r="BZ123" s="89"/>
      <c r="CA123" s="89"/>
      <c r="CB123" s="89"/>
      <c r="CC123" s="89"/>
      <c r="CD123" s="89"/>
      <c r="CE123" s="89"/>
      <c r="CF123" s="89"/>
      <c r="CG123" s="89"/>
      <c r="CH123" s="89"/>
      <c r="CI123" s="89"/>
      <c r="CJ123" s="89"/>
      <c r="CK123" s="89"/>
      <c r="CL123" s="89"/>
      <c r="CM123" s="89"/>
      <c r="CN123" s="89"/>
      <c r="CO123" s="89"/>
      <c r="CP123" s="89"/>
      <c r="CQ123" s="89"/>
      <c r="CR123" s="89"/>
      <c r="CS123" s="89"/>
      <c r="CT123" s="89"/>
      <c r="CU123" s="89"/>
      <c r="CV123" s="89"/>
      <c r="CW123" s="89"/>
      <c r="CX123" s="89"/>
      <c r="CY123" s="89"/>
      <c r="CZ123" s="89"/>
      <c r="DA123" s="89"/>
      <c r="DB123" s="89"/>
      <c r="DC123" s="89"/>
      <c r="DD123" s="89"/>
      <c r="DE123" s="89"/>
      <c r="DF123" s="89"/>
      <c r="DG123" s="89"/>
      <c r="DH123" s="89"/>
      <c r="DI123" s="89"/>
      <c r="DJ123" s="89"/>
      <c r="DK123" s="89"/>
      <c r="DL123" s="89"/>
      <c r="DM123" s="89"/>
      <c r="DN123" s="89"/>
      <c r="DO123" s="89"/>
      <c r="DP123" s="89"/>
      <c r="DQ123" s="89"/>
      <c r="DR123" s="89"/>
      <c r="DS123" s="89"/>
      <c r="DT123" s="89"/>
      <c r="DU123" s="89"/>
      <c r="DV123" s="89"/>
      <c r="DW123" s="89"/>
      <c r="DX123" s="89"/>
      <c r="DY123" s="89"/>
      <c r="DZ123" s="89"/>
      <c r="EA123" s="89"/>
      <c r="EB123" s="89"/>
      <c r="EC123" s="89"/>
      <c r="ED123" s="89"/>
      <c r="EE123" s="89"/>
      <c r="EF123" s="89"/>
      <c r="EG123" s="89"/>
      <c r="EH123" s="89"/>
      <c r="EI123" s="89"/>
      <c r="EJ123" s="89"/>
      <c r="EK123" s="89"/>
      <c r="EL123" s="89"/>
      <c r="EM123" s="89"/>
      <c r="EN123" s="89"/>
      <c r="EO123" s="89"/>
      <c r="EP123" s="89"/>
      <c r="EQ123" s="89"/>
      <c r="ER123" s="89"/>
      <c r="ES123" s="89"/>
      <c r="ET123" s="89"/>
      <c r="EU123" s="89"/>
      <c r="EV123" s="89"/>
      <c r="EW123" s="89"/>
      <c r="EX123" s="89"/>
      <c r="EY123" s="89"/>
      <c r="EZ123" s="89"/>
      <c r="FA123" s="89"/>
      <c r="FB123" s="89"/>
      <c r="FC123" s="89"/>
      <c r="FD123" s="89"/>
      <c r="FE123" s="89"/>
      <c r="FF123" s="89"/>
      <c r="FG123" s="89"/>
      <c r="FH123" s="89"/>
      <c r="FI123" s="89"/>
      <c r="FJ123" s="89"/>
      <c r="FK123" s="89"/>
      <c r="FL123" s="89"/>
      <c r="FM123" s="89"/>
      <c r="FN123" s="89"/>
      <c r="FO123" s="89"/>
      <c r="FP123" s="89"/>
      <c r="FQ123" s="89"/>
      <c r="FR123" s="89"/>
      <c r="FS123" s="89"/>
      <c r="FT123" s="89"/>
      <c r="FU123" s="89"/>
      <c r="FV123" s="89"/>
      <c r="FW123" s="89"/>
      <c r="FX123" s="89"/>
      <c r="FY123" s="89"/>
      <c r="FZ123" s="89"/>
      <c r="GA123" s="89"/>
      <c r="GB123" s="89"/>
      <c r="GC123" s="89"/>
      <c r="GD123" s="89"/>
      <c r="GE123" s="89"/>
      <c r="GF123" s="89"/>
      <c r="GG123" s="89"/>
      <c r="GH123" s="89"/>
      <c r="GI123" s="89"/>
      <c r="GJ123" s="89"/>
      <c r="GK123" s="89"/>
      <c r="GL123" s="89"/>
      <c r="GM123" s="89"/>
      <c r="GN123" s="89"/>
      <c r="GO123" s="89"/>
      <c r="GP123" s="89"/>
      <c r="GQ123" s="89"/>
      <c r="GR123" s="89"/>
      <c r="GS123" s="89"/>
      <c r="GT123" s="89"/>
      <c r="GU123" s="89"/>
      <c r="GV123" s="89"/>
      <c r="GW123" s="89"/>
      <c r="GX123" s="89"/>
      <c r="GY123" s="89"/>
      <c r="GZ123" s="89"/>
      <c r="HA123" s="89"/>
      <c r="HB123" s="89"/>
      <c r="HC123" s="89"/>
      <c r="HD123" s="89"/>
      <c r="HE123" s="89"/>
      <c r="HF123" s="89"/>
      <c r="HG123" s="89"/>
      <c r="HH123" s="89"/>
      <c r="HI123" s="89"/>
      <c r="HJ123" s="89"/>
      <c r="HK123" s="89"/>
      <c r="HL123" s="89"/>
      <c r="HM123" s="89"/>
      <c r="HN123" s="89"/>
      <c r="HO123" s="89"/>
      <c r="HP123" s="89"/>
      <c r="HQ123" s="89"/>
      <c r="HR123" s="89"/>
      <c r="HS123" s="89"/>
      <c r="HT123" s="89"/>
      <c r="HU123" s="89"/>
      <c r="HV123" s="89"/>
      <c r="HW123" s="89"/>
      <c r="HX123" s="89"/>
      <c r="HY123" s="89"/>
      <c r="HZ123" s="89"/>
      <c r="IA123" s="89"/>
      <c r="IB123" s="89"/>
      <c r="IC123" s="89"/>
      <c r="ID123" s="89"/>
      <c r="IE123" s="89"/>
      <c r="IF123" s="89"/>
      <c r="IG123" s="89"/>
      <c r="IH123" s="89"/>
      <c r="II123" s="89"/>
      <c r="IJ123" s="89"/>
      <c r="IK123" s="89"/>
      <c r="IL123" s="89"/>
      <c r="IM123" s="89"/>
      <c r="IN123" s="89"/>
      <c r="IO123" s="89"/>
      <c r="IP123" s="89"/>
      <c r="IQ123" s="89"/>
      <c r="IR123" s="89"/>
      <c r="IS123" s="89"/>
      <c r="IT123" s="89"/>
      <c r="IU123" s="89"/>
      <c r="IV123" s="89"/>
      <c r="IW123" s="89"/>
      <c r="IX123" s="89"/>
      <c r="IY123" s="89"/>
      <c r="IZ123" s="89"/>
      <c r="JA123" s="89"/>
      <c r="JB123" s="89"/>
      <c r="JC123" s="89"/>
      <c r="JD123" s="89"/>
      <c r="JE123" s="89"/>
      <c r="JF123" s="89"/>
      <c r="JG123" s="89"/>
      <c r="JH123" s="89"/>
      <c r="JI123" s="89"/>
      <c r="JJ123" s="89"/>
      <c r="JK123" s="89"/>
      <c r="JL123" s="89"/>
      <c r="JM123" s="89"/>
      <c r="JN123" s="89"/>
      <c r="JO123" s="89"/>
      <c r="JP123" s="89"/>
      <c r="JQ123" s="89"/>
      <c r="JR123" s="89"/>
      <c r="JS123" s="89"/>
      <c r="JT123" s="89"/>
      <c r="JU123" s="89"/>
      <c r="JV123" s="89"/>
      <c r="JW123" s="89"/>
      <c r="JX123" s="89"/>
      <c r="JY123" s="89"/>
      <c r="JZ123" s="89"/>
      <c r="KA123" s="89"/>
      <c r="KB123" s="89"/>
      <c r="KC123" s="89"/>
      <c r="KD123" s="89"/>
      <c r="KE123" s="89"/>
      <c r="KF123" s="89"/>
      <c r="KG123" s="89"/>
      <c r="KH123" s="89"/>
      <c r="KI123" s="89"/>
      <c r="KJ123" s="89"/>
      <c r="KK123" s="89"/>
      <c r="KL123" s="89"/>
      <c r="KM123" s="89"/>
      <c r="KN123" s="89"/>
      <c r="KO123" s="89"/>
      <c r="KP123" s="89"/>
      <c r="KQ123" s="89"/>
      <c r="KR123" s="89"/>
      <c r="KS123" s="89"/>
      <c r="KT123" s="89"/>
      <c r="KU123" s="89"/>
      <c r="KV123" s="89"/>
      <c r="KW123" s="89"/>
      <c r="KX123" s="89"/>
      <c r="KY123" s="89"/>
      <c r="KZ123" s="89"/>
      <c r="LA123" s="89"/>
      <c r="LB123" s="89"/>
      <c r="LC123" s="89"/>
      <c r="LD123" s="89"/>
      <c r="LE123" s="89"/>
      <c r="LF123" s="89"/>
      <c r="LG123" s="89"/>
      <c r="LH123" s="89"/>
      <c r="LI123" s="89"/>
      <c r="LJ123" s="89"/>
      <c r="LK123" s="89"/>
      <c r="LL123" s="89"/>
      <c r="LM123" s="89"/>
      <c r="LN123" s="89"/>
      <c r="LO123" s="89"/>
      <c r="LP123" s="89"/>
      <c r="LQ123" s="89"/>
      <c r="LR123" s="89"/>
      <c r="LS123" s="89"/>
      <c r="LT123" s="89"/>
    </row>
    <row r="124" spans="1:332" s="29" customFormat="1" x14ac:dyDescent="0.35">
      <c r="A124" s="89"/>
      <c r="B124" s="90"/>
      <c r="C124" s="90"/>
      <c r="D124" s="91"/>
      <c r="E124" s="89"/>
      <c r="F124" s="89"/>
      <c r="G124" s="89"/>
      <c r="M124" s="85"/>
      <c r="N124" s="85"/>
      <c r="O124" s="91"/>
      <c r="P124" s="91"/>
      <c r="Q124" s="92"/>
      <c r="R124" s="92"/>
      <c r="S124" s="89"/>
      <c r="T124" s="89"/>
      <c r="U124" s="89"/>
      <c r="V124" s="89"/>
      <c r="Y124" s="89"/>
      <c r="AA124" s="89"/>
      <c r="AB124" s="89"/>
      <c r="AC124" s="89"/>
      <c r="AD124" s="89"/>
      <c r="AE124"/>
      <c r="AF124" s="89"/>
      <c r="AG124" s="89"/>
      <c r="AH124" s="89"/>
      <c r="AI124" s="89"/>
      <c r="AJ124" s="89"/>
      <c r="AK124" s="89"/>
      <c r="AL124" s="89"/>
      <c r="AM124" s="89"/>
      <c r="AN124" s="89"/>
      <c r="AO124" s="89"/>
      <c r="AP124" s="89"/>
      <c r="AQ124" s="89"/>
      <c r="AR124" s="89"/>
      <c r="AS124" s="89"/>
      <c r="AT124" s="89"/>
      <c r="AU124" s="89"/>
      <c r="AV124" s="89"/>
      <c r="AW124" s="89"/>
      <c r="AX124" s="89"/>
      <c r="AY124" s="89"/>
      <c r="AZ124" s="89"/>
      <c r="BA124" s="89"/>
      <c r="BB124" s="89"/>
      <c r="BC124" s="89"/>
      <c r="BD124" s="89"/>
      <c r="BE124" s="89"/>
      <c r="BF124" s="89"/>
      <c r="BG124" s="89"/>
      <c r="BH124" s="89"/>
      <c r="BI124" s="89"/>
      <c r="BJ124" s="89"/>
      <c r="BK124" s="89"/>
      <c r="BL124" s="89"/>
      <c r="BM124" s="89"/>
      <c r="BN124" s="89"/>
      <c r="BO124" s="89"/>
      <c r="BP124" s="89"/>
      <c r="BQ124" s="89"/>
      <c r="BR124" s="89"/>
      <c r="BS124" s="89"/>
      <c r="BT124" s="89"/>
      <c r="BU124" s="89"/>
      <c r="BV124" s="89"/>
      <c r="BW124" s="89"/>
      <c r="BX124" s="89"/>
      <c r="BY124" s="89"/>
      <c r="BZ124" s="89"/>
      <c r="CA124" s="89"/>
      <c r="CB124" s="89"/>
      <c r="CC124" s="89"/>
      <c r="CD124" s="89"/>
      <c r="CE124" s="89"/>
      <c r="CF124" s="89"/>
      <c r="CG124" s="89"/>
      <c r="CH124" s="89"/>
      <c r="CI124" s="89"/>
      <c r="CJ124" s="89"/>
      <c r="CK124" s="89"/>
      <c r="CL124" s="89"/>
      <c r="CM124" s="89"/>
      <c r="CN124" s="89"/>
      <c r="CO124" s="89"/>
      <c r="CP124" s="89"/>
      <c r="CQ124" s="89"/>
      <c r="CR124" s="89"/>
      <c r="CS124" s="89"/>
      <c r="CT124" s="89"/>
      <c r="CU124" s="89"/>
      <c r="CV124" s="89"/>
      <c r="CW124" s="89"/>
      <c r="CX124" s="89"/>
      <c r="CY124" s="89"/>
      <c r="CZ124" s="89"/>
      <c r="DA124" s="89"/>
      <c r="DB124" s="89"/>
      <c r="DC124" s="89"/>
      <c r="DD124" s="89"/>
      <c r="DE124" s="89"/>
      <c r="DF124" s="89"/>
      <c r="DG124" s="89"/>
      <c r="DH124" s="89"/>
      <c r="DI124" s="89"/>
      <c r="DJ124" s="89"/>
      <c r="DK124" s="89"/>
      <c r="DL124" s="89"/>
      <c r="DM124" s="89"/>
      <c r="DN124" s="89"/>
      <c r="DO124" s="89"/>
      <c r="DP124" s="89"/>
      <c r="DQ124" s="89"/>
      <c r="DR124" s="89"/>
      <c r="DS124" s="89"/>
      <c r="DT124" s="89"/>
      <c r="DU124" s="89"/>
      <c r="DV124" s="89"/>
      <c r="DW124" s="89"/>
      <c r="DX124" s="89"/>
      <c r="DY124" s="89"/>
      <c r="DZ124" s="89"/>
      <c r="EA124" s="89"/>
      <c r="EB124" s="89"/>
      <c r="EC124" s="89"/>
      <c r="ED124" s="89"/>
      <c r="EE124" s="89"/>
      <c r="EF124" s="89"/>
      <c r="EG124" s="89"/>
      <c r="EH124" s="89"/>
      <c r="EI124" s="89"/>
      <c r="EJ124" s="89"/>
      <c r="EK124" s="89"/>
      <c r="EL124" s="89"/>
      <c r="EM124" s="89"/>
      <c r="EN124" s="89"/>
      <c r="EO124" s="89"/>
      <c r="EP124" s="89"/>
      <c r="EQ124" s="89"/>
      <c r="ER124" s="89"/>
      <c r="ES124" s="89"/>
      <c r="ET124" s="89"/>
      <c r="EU124" s="89"/>
      <c r="EV124" s="89"/>
      <c r="EW124" s="89"/>
      <c r="EX124" s="89"/>
      <c r="EY124" s="89"/>
      <c r="EZ124" s="89"/>
      <c r="FA124" s="89"/>
      <c r="FB124" s="89"/>
      <c r="FC124" s="89"/>
      <c r="FD124" s="89"/>
      <c r="FE124" s="89"/>
      <c r="FF124" s="89"/>
      <c r="FG124" s="89"/>
      <c r="FH124" s="89"/>
      <c r="FI124" s="89"/>
      <c r="FJ124" s="89"/>
      <c r="FK124" s="89"/>
      <c r="FL124" s="89"/>
      <c r="FM124" s="89"/>
      <c r="FN124" s="89"/>
      <c r="FO124" s="89"/>
      <c r="FP124" s="89"/>
      <c r="FQ124" s="89"/>
      <c r="FR124" s="89"/>
      <c r="FS124" s="89"/>
      <c r="FT124" s="89"/>
      <c r="FU124" s="89"/>
      <c r="FV124" s="89"/>
      <c r="FW124" s="89"/>
      <c r="FX124" s="89"/>
      <c r="FY124" s="89"/>
      <c r="FZ124" s="89"/>
      <c r="GA124" s="89"/>
      <c r="GB124" s="89"/>
      <c r="GC124" s="89"/>
      <c r="GD124" s="89"/>
      <c r="GE124" s="89"/>
      <c r="GF124" s="89"/>
      <c r="GG124" s="89"/>
      <c r="GH124" s="89"/>
      <c r="GI124" s="89"/>
      <c r="GJ124" s="89"/>
      <c r="GK124" s="89"/>
      <c r="GL124" s="89"/>
      <c r="GM124" s="89"/>
      <c r="GN124" s="89"/>
      <c r="GO124" s="89"/>
      <c r="GP124" s="89"/>
      <c r="GQ124" s="89"/>
      <c r="GR124" s="89"/>
      <c r="GS124" s="89"/>
      <c r="GT124" s="89"/>
      <c r="GU124" s="89"/>
      <c r="GV124" s="89"/>
      <c r="GW124" s="89"/>
      <c r="GX124" s="89"/>
      <c r="GY124" s="89"/>
      <c r="GZ124" s="89"/>
      <c r="HA124" s="89"/>
      <c r="HB124" s="89"/>
      <c r="HC124" s="89"/>
      <c r="HD124" s="89"/>
      <c r="HE124" s="89"/>
      <c r="HF124" s="89"/>
      <c r="HG124" s="89"/>
      <c r="HH124" s="89"/>
      <c r="HI124" s="89"/>
      <c r="HJ124" s="89"/>
      <c r="HK124" s="89"/>
      <c r="HL124" s="89"/>
      <c r="HM124" s="89"/>
      <c r="HN124" s="89"/>
      <c r="HO124" s="89"/>
      <c r="HP124" s="89"/>
      <c r="HQ124" s="89"/>
      <c r="HR124" s="89"/>
      <c r="HS124" s="89"/>
      <c r="HT124" s="89"/>
      <c r="HU124" s="89"/>
      <c r="HV124" s="89"/>
      <c r="HW124" s="89"/>
      <c r="HX124" s="89"/>
      <c r="HY124" s="89"/>
      <c r="HZ124" s="89"/>
      <c r="IA124" s="89"/>
      <c r="IB124" s="89"/>
      <c r="IC124" s="89"/>
      <c r="ID124" s="89"/>
      <c r="IE124" s="89"/>
      <c r="IF124" s="89"/>
      <c r="IG124" s="89"/>
      <c r="IH124" s="89"/>
      <c r="II124" s="89"/>
      <c r="IJ124" s="89"/>
      <c r="IK124" s="89"/>
      <c r="IL124" s="89"/>
      <c r="IM124" s="89"/>
      <c r="IN124" s="89"/>
      <c r="IO124" s="89"/>
      <c r="IP124" s="89"/>
      <c r="IQ124" s="89"/>
      <c r="IR124" s="89"/>
      <c r="IS124" s="89"/>
      <c r="IT124" s="89"/>
      <c r="IU124" s="89"/>
      <c r="IV124" s="89"/>
      <c r="IW124" s="89"/>
      <c r="IX124" s="89"/>
      <c r="IY124" s="89"/>
      <c r="IZ124" s="89"/>
      <c r="JA124" s="89"/>
      <c r="JB124" s="89"/>
      <c r="JC124" s="89"/>
      <c r="JD124" s="89"/>
      <c r="JE124" s="89"/>
      <c r="JF124" s="89"/>
      <c r="JG124" s="89"/>
      <c r="JH124" s="89"/>
      <c r="JI124" s="89"/>
      <c r="JJ124" s="89"/>
      <c r="JK124" s="89"/>
      <c r="JL124" s="89"/>
      <c r="JM124" s="89"/>
      <c r="JN124" s="89"/>
      <c r="JO124" s="89"/>
      <c r="JP124" s="89"/>
      <c r="JQ124" s="89"/>
      <c r="JR124" s="89"/>
      <c r="JS124" s="89"/>
      <c r="JT124" s="89"/>
      <c r="JU124" s="89"/>
      <c r="JV124" s="89"/>
      <c r="JW124" s="89"/>
      <c r="JX124" s="89"/>
      <c r="JY124" s="89"/>
      <c r="JZ124" s="89"/>
      <c r="KA124" s="89"/>
      <c r="KB124" s="89"/>
      <c r="KC124" s="89"/>
      <c r="KD124" s="89"/>
      <c r="KE124" s="89"/>
      <c r="KF124" s="89"/>
      <c r="KG124" s="89"/>
      <c r="KH124" s="89"/>
      <c r="KI124" s="89"/>
      <c r="KJ124" s="89"/>
      <c r="KK124" s="89"/>
      <c r="KL124" s="89"/>
      <c r="KM124" s="89"/>
      <c r="KN124" s="89"/>
      <c r="KO124" s="89"/>
      <c r="KP124" s="89"/>
      <c r="KQ124" s="89"/>
      <c r="KR124" s="89"/>
      <c r="KS124" s="89"/>
      <c r="KT124" s="89"/>
      <c r="KU124" s="89"/>
      <c r="KV124" s="89"/>
      <c r="KW124" s="89"/>
      <c r="KX124" s="89"/>
      <c r="KY124" s="89"/>
      <c r="KZ124" s="89"/>
      <c r="LA124" s="89"/>
      <c r="LB124" s="89"/>
      <c r="LC124" s="89"/>
      <c r="LD124" s="89"/>
      <c r="LE124" s="89"/>
      <c r="LF124" s="89"/>
      <c r="LG124" s="89"/>
      <c r="LH124" s="89"/>
      <c r="LI124" s="89"/>
      <c r="LJ124" s="89"/>
      <c r="LK124" s="89"/>
      <c r="LL124" s="89"/>
      <c r="LM124" s="89"/>
      <c r="LN124" s="89"/>
      <c r="LO124" s="89"/>
      <c r="LP124" s="89"/>
      <c r="LQ124" s="89"/>
      <c r="LR124" s="89"/>
      <c r="LS124" s="89"/>
      <c r="LT124" s="89"/>
    </row>
    <row r="125" spans="1:332" s="29" customFormat="1" x14ac:dyDescent="0.35">
      <c r="A125" s="89"/>
      <c r="B125" s="90"/>
      <c r="C125" s="90"/>
      <c r="D125" s="91"/>
      <c r="E125" s="89"/>
      <c r="F125" s="89"/>
      <c r="G125" s="89"/>
      <c r="M125" s="85"/>
      <c r="N125" s="85"/>
      <c r="O125" s="91"/>
      <c r="P125" s="91"/>
      <c r="Q125" s="92"/>
      <c r="R125" s="92"/>
      <c r="S125" s="89"/>
      <c r="T125" s="89"/>
      <c r="U125" s="89"/>
      <c r="V125" s="89"/>
      <c r="Y125" s="89"/>
      <c r="AA125" s="89"/>
      <c r="AB125" s="89"/>
      <c r="AC125" s="89"/>
      <c r="AD125" s="89"/>
      <c r="AE125"/>
      <c r="AF125" s="89"/>
      <c r="AG125" s="89"/>
      <c r="AH125" s="89"/>
      <c r="AI125" s="89"/>
      <c r="AJ125" s="89"/>
      <c r="AK125" s="89"/>
      <c r="AL125" s="89"/>
      <c r="AM125" s="89"/>
      <c r="AN125" s="89"/>
      <c r="AO125" s="89"/>
      <c r="AP125" s="89"/>
      <c r="AQ125" s="89"/>
      <c r="AR125" s="89"/>
      <c r="AS125" s="89"/>
      <c r="AT125" s="89"/>
      <c r="AU125" s="89"/>
      <c r="AV125" s="89"/>
      <c r="AW125" s="89"/>
      <c r="AX125" s="89"/>
      <c r="AY125" s="89"/>
      <c r="AZ125" s="89"/>
      <c r="BA125" s="89"/>
      <c r="BB125" s="89"/>
      <c r="BC125" s="89"/>
      <c r="BD125" s="89"/>
      <c r="BE125" s="89"/>
      <c r="BF125" s="89"/>
      <c r="BG125" s="89"/>
      <c r="BH125" s="89"/>
      <c r="BI125" s="89"/>
      <c r="BJ125" s="89"/>
      <c r="BK125" s="89"/>
      <c r="BL125" s="89"/>
      <c r="BM125" s="89"/>
      <c r="BN125" s="89"/>
      <c r="BO125" s="89"/>
      <c r="BP125" s="89"/>
      <c r="BQ125" s="89"/>
      <c r="BR125" s="89"/>
      <c r="BS125" s="89"/>
      <c r="BT125" s="89"/>
      <c r="BU125" s="89"/>
      <c r="BV125" s="89"/>
      <c r="BW125" s="89"/>
      <c r="BX125" s="89"/>
      <c r="BY125" s="89"/>
      <c r="BZ125" s="89"/>
      <c r="CA125" s="89"/>
      <c r="CB125" s="89"/>
      <c r="CC125" s="89"/>
      <c r="CD125" s="89"/>
      <c r="CE125" s="89"/>
      <c r="CF125" s="89"/>
      <c r="CG125" s="89"/>
      <c r="CH125" s="89"/>
      <c r="CI125" s="89"/>
      <c r="CJ125" s="89"/>
      <c r="CK125" s="89"/>
      <c r="CL125" s="89"/>
      <c r="CM125" s="89"/>
      <c r="CN125" s="89"/>
      <c r="CO125" s="89"/>
      <c r="CP125" s="89"/>
      <c r="CQ125" s="89"/>
      <c r="CR125" s="89"/>
      <c r="CS125" s="89"/>
      <c r="CT125" s="89"/>
      <c r="CU125" s="89"/>
      <c r="CV125" s="89"/>
      <c r="CW125" s="89"/>
      <c r="CX125" s="89"/>
      <c r="CY125" s="89"/>
      <c r="CZ125" s="89"/>
      <c r="DA125" s="89"/>
      <c r="DB125" s="89"/>
      <c r="DC125" s="89"/>
      <c r="DD125" s="89"/>
      <c r="DE125" s="89"/>
      <c r="DF125" s="89"/>
      <c r="DG125" s="89"/>
      <c r="DH125" s="89"/>
      <c r="DI125" s="89"/>
      <c r="DJ125" s="89"/>
      <c r="DK125" s="89"/>
      <c r="DL125" s="89"/>
      <c r="DM125" s="89"/>
      <c r="DN125" s="89"/>
      <c r="DO125" s="89"/>
      <c r="DP125" s="89"/>
      <c r="DQ125" s="89"/>
      <c r="DR125" s="89"/>
      <c r="DS125" s="89"/>
      <c r="DT125" s="89"/>
      <c r="DU125" s="89"/>
      <c r="DV125" s="89"/>
      <c r="DW125" s="89"/>
      <c r="DX125" s="89"/>
      <c r="DY125" s="89"/>
      <c r="DZ125" s="89"/>
      <c r="EA125" s="89"/>
      <c r="EB125" s="89"/>
      <c r="EC125" s="89"/>
      <c r="ED125" s="89"/>
      <c r="EE125" s="89"/>
      <c r="EF125" s="89"/>
      <c r="EG125" s="89"/>
      <c r="EH125" s="89"/>
      <c r="EI125" s="89"/>
      <c r="EJ125" s="89"/>
      <c r="EK125" s="89"/>
      <c r="EL125" s="89"/>
      <c r="EM125" s="89"/>
      <c r="EN125" s="89"/>
      <c r="EO125" s="89"/>
      <c r="EP125" s="89"/>
      <c r="EQ125" s="89"/>
      <c r="ER125" s="89"/>
      <c r="ES125" s="89"/>
      <c r="ET125" s="89"/>
      <c r="EU125" s="89"/>
      <c r="EV125" s="89"/>
      <c r="EW125" s="89"/>
      <c r="EX125" s="89"/>
      <c r="EY125" s="89"/>
      <c r="EZ125" s="89"/>
      <c r="FA125" s="89"/>
      <c r="FB125" s="89"/>
      <c r="FC125" s="89"/>
      <c r="FD125" s="89"/>
      <c r="FE125" s="89"/>
      <c r="FF125" s="89"/>
      <c r="FG125" s="89"/>
      <c r="FH125" s="89"/>
      <c r="FI125" s="89"/>
      <c r="FJ125" s="89"/>
      <c r="FK125" s="89"/>
      <c r="FL125" s="89"/>
      <c r="FM125" s="89"/>
      <c r="FN125" s="89"/>
      <c r="FO125" s="89"/>
      <c r="FP125" s="89"/>
      <c r="FQ125" s="89"/>
      <c r="FR125" s="89"/>
      <c r="FS125" s="89"/>
      <c r="FT125" s="89"/>
      <c r="FU125" s="89"/>
      <c r="FV125" s="89"/>
      <c r="FW125" s="89"/>
      <c r="FX125" s="89"/>
      <c r="FY125" s="89"/>
      <c r="FZ125" s="89"/>
      <c r="GA125" s="89"/>
      <c r="GB125" s="89"/>
      <c r="GC125" s="89"/>
      <c r="GD125" s="89"/>
      <c r="GE125" s="89"/>
      <c r="GF125" s="89"/>
      <c r="GG125" s="89"/>
      <c r="GH125" s="89"/>
      <c r="GI125" s="89"/>
      <c r="GJ125" s="89"/>
      <c r="GK125" s="89"/>
      <c r="GL125" s="89"/>
      <c r="GM125" s="89"/>
      <c r="GN125" s="89"/>
      <c r="GO125" s="89"/>
      <c r="GP125" s="89"/>
      <c r="GQ125" s="89"/>
      <c r="GR125" s="89"/>
      <c r="GS125" s="89"/>
      <c r="GT125" s="89"/>
      <c r="GU125" s="89"/>
      <c r="GV125" s="89"/>
      <c r="GW125" s="89"/>
      <c r="GX125" s="89"/>
      <c r="GY125" s="89"/>
      <c r="GZ125" s="89"/>
      <c r="HA125" s="89"/>
      <c r="HB125" s="89"/>
      <c r="HC125" s="89"/>
      <c r="HD125" s="89"/>
      <c r="HE125" s="89"/>
      <c r="HF125" s="89"/>
      <c r="HG125" s="89"/>
      <c r="HH125" s="89"/>
      <c r="HI125" s="89"/>
      <c r="HJ125" s="89"/>
      <c r="HK125" s="89"/>
      <c r="HL125" s="89"/>
      <c r="HM125" s="89"/>
      <c r="HN125" s="89"/>
      <c r="HO125" s="89"/>
      <c r="HP125" s="89"/>
      <c r="HQ125" s="89"/>
      <c r="HR125" s="89"/>
      <c r="HS125" s="89"/>
      <c r="HT125" s="89"/>
      <c r="HU125" s="89"/>
      <c r="HV125" s="89"/>
      <c r="HW125" s="89"/>
      <c r="HX125" s="89"/>
      <c r="HY125" s="89"/>
      <c r="HZ125" s="89"/>
      <c r="IA125" s="89"/>
      <c r="IB125" s="89"/>
      <c r="IC125" s="89"/>
      <c r="ID125" s="89"/>
      <c r="IE125" s="89"/>
      <c r="IF125" s="89"/>
      <c r="IG125" s="89"/>
      <c r="IH125" s="89"/>
      <c r="II125" s="89"/>
      <c r="IJ125" s="89"/>
      <c r="IK125" s="89"/>
      <c r="IL125" s="89"/>
      <c r="IM125" s="89"/>
      <c r="IN125" s="89"/>
      <c r="IO125" s="89"/>
      <c r="IP125" s="89"/>
      <c r="IQ125" s="89"/>
      <c r="IR125" s="89"/>
      <c r="IS125" s="89"/>
      <c r="IT125" s="89"/>
      <c r="IU125" s="89"/>
      <c r="IV125" s="89"/>
      <c r="IW125" s="89"/>
      <c r="IX125" s="89"/>
      <c r="IY125" s="89"/>
      <c r="IZ125" s="89"/>
      <c r="JA125" s="89"/>
      <c r="JB125" s="89"/>
      <c r="JC125" s="89"/>
      <c r="JD125" s="89"/>
      <c r="JE125" s="89"/>
      <c r="JF125" s="89"/>
      <c r="JG125" s="89"/>
      <c r="JH125" s="89"/>
      <c r="JI125" s="89"/>
      <c r="JJ125" s="89"/>
      <c r="JK125" s="89"/>
      <c r="JL125" s="89"/>
      <c r="JM125" s="89"/>
      <c r="JN125" s="89"/>
      <c r="JO125" s="89"/>
      <c r="JP125" s="89"/>
      <c r="JQ125" s="89"/>
      <c r="JR125" s="89"/>
      <c r="JS125" s="89"/>
      <c r="JT125" s="89"/>
      <c r="JU125" s="89"/>
      <c r="JV125" s="89"/>
      <c r="JW125" s="89"/>
      <c r="JX125" s="89"/>
      <c r="JY125" s="89"/>
      <c r="JZ125" s="89"/>
      <c r="KA125" s="89"/>
      <c r="KB125" s="89"/>
      <c r="KC125" s="89"/>
      <c r="KD125" s="89"/>
      <c r="KE125" s="89"/>
      <c r="KF125" s="89"/>
      <c r="KG125" s="89"/>
      <c r="KH125" s="89"/>
      <c r="KI125" s="89"/>
      <c r="KJ125" s="89"/>
      <c r="KK125" s="89"/>
      <c r="KL125" s="89"/>
      <c r="KM125" s="89"/>
      <c r="KN125" s="89"/>
      <c r="KO125" s="89"/>
      <c r="KP125" s="89"/>
      <c r="KQ125" s="89"/>
      <c r="KR125" s="89"/>
      <c r="KS125" s="89"/>
      <c r="KT125" s="89"/>
      <c r="KU125" s="89"/>
      <c r="KV125" s="89"/>
      <c r="KW125" s="89"/>
      <c r="KX125" s="89"/>
      <c r="KY125" s="89"/>
      <c r="KZ125" s="89"/>
      <c r="LA125" s="89"/>
      <c r="LB125" s="89"/>
      <c r="LC125" s="89"/>
      <c r="LD125" s="89"/>
      <c r="LE125" s="89"/>
      <c r="LF125" s="89"/>
      <c r="LG125" s="89"/>
      <c r="LH125" s="89"/>
      <c r="LI125" s="89"/>
      <c r="LJ125" s="89"/>
      <c r="LK125" s="89"/>
      <c r="LL125" s="89"/>
      <c r="LM125" s="89"/>
      <c r="LN125" s="89"/>
      <c r="LO125" s="89"/>
      <c r="LP125" s="89"/>
      <c r="LQ125" s="89"/>
      <c r="LR125" s="89"/>
      <c r="LS125" s="89"/>
      <c r="LT125" s="89"/>
    </row>
    <row r="126" spans="1:332" s="29" customFormat="1" x14ac:dyDescent="0.35">
      <c r="A126" s="89"/>
      <c r="B126" s="90"/>
      <c r="C126" s="90"/>
      <c r="D126" s="91"/>
      <c r="E126" s="89"/>
      <c r="F126" s="89"/>
      <c r="G126" s="89"/>
      <c r="M126" s="85"/>
      <c r="N126" s="85"/>
      <c r="O126" s="91"/>
      <c r="P126" s="91"/>
      <c r="Q126" s="92"/>
      <c r="R126" s="92"/>
      <c r="S126" s="89"/>
      <c r="T126" s="89"/>
      <c r="U126" s="89"/>
      <c r="V126" s="89"/>
      <c r="Y126" s="89"/>
      <c r="AA126" s="89"/>
      <c r="AB126" s="89"/>
      <c r="AC126" s="89"/>
      <c r="AD126" s="89"/>
      <c r="AE126"/>
      <c r="AF126" s="89"/>
      <c r="AG126" s="89"/>
      <c r="AH126" s="89"/>
      <c r="AI126" s="89"/>
      <c r="AJ126" s="89"/>
      <c r="AK126" s="89"/>
      <c r="AL126" s="89"/>
      <c r="AM126" s="89"/>
      <c r="AN126" s="89"/>
      <c r="AO126" s="89"/>
      <c r="AP126" s="89"/>
      <c r="AQ126" s="89"/>
      <c r="AR126" s="89"/>
      <c r="AS126" s="89"/>
      <c r="AT126" s="89"/>
      <c r="AU126" s="89"/>
      <c r="AV126" s="89"/>
      <c r="AW126" s="89"/>
      <c r="AX126" s="89"/>
      <c r="AY126" s="89"/>
      <c r="AZ126" s="89"/>
      <c r="BA126" s="89"/>
      <c r="BB126" s="89"/>
      <c r="BC126" s="89"/>
      <c r="BD126" s="89"/>
      <c r="BE126" s="89"/>
      <c r="BF126" s="89"/>
      <c r="BG126" s="89"/>
      <c r="BH126" s="89"/>
      <c r="BI126" s="89"/>
      <c r="BJ126" s="89"/>
      <c r="BK126" s="89"/>
      <c r="BL126" s="89"/>
      <c r="BM126" s="89"/>
      <c r="BN126" s="89"/>
      <c r="BO126" s="89"/>
      <c r="BP126" s="89"/>
      <c r="BQ126" s="89"/>
      <c r="BR126" s="89"/>
      <c r="BS126" s="89"/>
      <c r="BT126" s="89"/>
      <c r="BU126" s="89"/>
      <c r="BV126" s="89"/>
      <c r="BW126" s="89"/>
      <c r="BX126" s="89"/>
      <c r="BY126" s="89"/>
      <c r="BZ126" s="89"/>
      <c r="CA126" s="89"/>
      <c r="CB126" s="89"/>
      <c r="CC126" s="89"/>
      <c r="CD126" s="89"/>
      <c r="CE126" s="89"/>
      <c r="CF126" s="89"/>
      <c r="CG126" s="89"/>
      <c r="CH126" s="89"/>
      <c r="CI126" s="89"/>
      <c r="CJ126" s="89"/>
      <c r="CK126" s="89"/>
      <c r="CL126" s="89"/>
      <c r="CM126" s="89"/>
      <c r="CN126" s="89"/>
      <c r="CO126" s="89"/>
      <c r="CP126" s="89"/>
      <c r="CQ126" s="89"/>
      <c r="CR126" s="89"/>
      <c r="CS126" s="89"/>
      <c r="CT126" s="89"/>
      <c r="CU126" s="89"/>
      <c r="CV126" s="89"/>
      <c r="CW126" s="89"/>
      <c r="CX126" s="89"/>
      <c r="CY126" s="89"/>
      <c r="CZ126" s="89"/>
      <c r="DA126" s="89"/>
      <c r="DB126" s="89"/>
      <c r="DC126" s="89"/>
      <c r="DD126" s="89"/>
      <c r="DE126" s="89"/>
      <c r="DF126" s="89"/>
      <c r="DG126" s="89"/>
      <c r="DH126" s="89"/>
      <c r="DI126" s="89"/>
      <c r="DJ126" s="89"/>
      <c r="DK126" s="89"/>
      <c r="DL126" s="89"/>
      <c r="DM126" s="89"/>
      <c r="DN126" s="89"/>
      <c r="DO126" s="89"/>
      <c r="DP126" s="89"/>
      <c r="DQ126" s="89"/>
      <c r="DR126" s="89"/>
      <c r="DS126" s="89"/>
      <c r="DT126" s="89"/>
      <c r="DU126" s="89"/>
      <c r="DV126" s="89"/>
      <c r="DW126" s="89"/>
      <c r="DX126" s="89"/>
      <c r="DY126" s="89"/>
      <c r="DZ126" s="89"/>
      <c r="EA126" s="89"/>
      <c r="EB126" s="89"/>
      <c r="EC126" s="89"/>
      <c r="ED126" s="89"/>
      <c r="EE126" s="89"/>
      <c r="EF126" s="89"/>
      <c r="EG126" s="89"/>
      <c r="EH126" s="89"/>
      <c r="EI126" s="89"/>
      <c r="EJ126" s="89"/>
      <c r="EK126" s="89"/>
      <c r="EL126" s="89"/>
      <c r="EM126" s="89"/>
      <c r="EN126" s="89"/>
      <c r="EO126" s="89"/>
      <c r="EP126" s="89"/>
      <c r="EQ126" s="89"/>
      <c r="ER126" s="89"/>
      <c r="ES126" s="89"/>
      <c r="ET126" s="89"/>
      <c r="EU126" s="89"/>
      <c r="EV126" s="89"/>
      <c r="EW126" s="89"/>
      <c r="EX126" s="89"/>
      <c r="EY126" s="89"/>
      <c r="EZ126" s="89"/>
      <c r="FA126" s="89"/>
      <c r="FB126" s="89"/>
      <c r="FC126" s="89"/>
      <c r="FD126" s="89"/>
      <c r="FE126" s="89"/>
      <c r="FF126" s="89"/>
      <c r="FG126" s="89"/>
      <c r="FH126" s="89"/>
      <c r="FI126" s="89"/>
      <c r="FJ126" s="89"/>
      <c r="FK126" s="89"/>
      <c r="FL126" s="89"/>
      <c r="FM126" s="89"/>
      <c r="FN126" s="89"/>
      <c r="FO126" s="89"/>
      <c r="FP126" s="89"/>
      <c r="FQ126" s="89"/>
      <c r="FR126" s="89"/>
      <c r="FS126" s="89"/>
      <c r="FT126" s="89"/>
      <c r="FU126" s="89"/>
      <c r="FV126" s="89"/>
      <c r="FW126" s="89"/>
      <c r="FX126" s="89"/>
      <c r="FY126" s="89"/>
      <c r="FZ126" s="89"/>
      <c r="GA126" s="89"/>
      <c r="GB126" s="89"/>
      <c r="GC126" s="89"/>
      <c r="GD126" s="89"/>
      <c r="GE126" s="89"/>
      <c r="GF126" s="89"/>
      <c r="GG126" s="89"/>
      <c r="GH126" s="89"/>
      <c r="GI126" s="89"/>
      <c r="GJ126" s="89"/>
      <c r="GK126" s="89"/>
      <c r="GL126" s="89"/>
      <c r="GM126" s="89"/>
      <c r="GN126" s="89"/>
      <c r="GO126" s="89"/>
      <c r="GP126" s="89"/>
      <c r="GQ126" s="89"/>
      <c r="GR126" s="89"/>
      <c r="GS126" s="89"/>
      <c r="GT126" s="89"/>
      <c r="GU126" s="89"/>
      <c r="GV126" s="89"/>
      <c r="GW126" s="89"/>
      <c r="GX126" s="89"/>
      <c r="GY126" s="89"/>
      <c r="GZ126" s="89"/>
      <c r="HA126" s="89"/>
      <c r="HB126" s="89"/>
      <c r="HC126" s="89"/>
      <c r="HD126" s="89"/>
      <c r="HE126" s="89"/>
      <c r="HF126" s="89"/>
      <c r="HG126" s="89"/>
      <c r="HH126" s="89"/>
      <c r="HI126" s="89"/>
      <c r="HJ126" s="89"/>
      <c r="HK126" s="89"/>
      <c r="HL126" s="89"/>
      <c r="HM126" s="89"/>
      <c r="HN126" s="89"/>
      <c r="HO126" s="89"/>
      <c r="HP126" s="89"/>
      <c r="HQ126" s="89"/>
      <c r="HR126" s="89"/>
      <c r="HS126" s="89"/>
      <c r="HT126" s="89"/>
      <c r="HU126" s="89"/>
      <c r="HV126" s="89"/>
      <c r="HW126" s="89"/>
      <c r="HX126" s="89"/>
      <c r="HY126" s="89"/>
      <c r="HZ126" s="89"/>
      <c r="IA126" s="89"/>
      <c r="IB126" s="89"/>
      <c r="IC126" s="89"/>
      <c r="ID126" s="89"/>
      <c r="IE126" s="89"/>
      <c r="IF126" s="89"/>
      <c r="IG126" s="89"/>
      <c r="IH126" s="89"/>
      <c r="II126" s="89"/>
      <c r="IJ126" s="89"/>
      <c r="IK126" s="89"/>
      <c r="IL126" s="89"/>
      <c r="IM126" s="89"/>
      <c r="IN126" s="89"/>
      <c r="IO126" s="89"/>
      <c r="IP126" s="89"/>
      <c r="IQ126" s="89"/>
      <c r="IR126" s="89"/>
      <c r="IS126" s="89"/>
      <c r="IT126" s="89"/>
      <c r="IU126" s="89"/>
      <c r="IV126" s="89"/>
      <c r="IW126" s="89"/>
      <c r="IX126" s="89"/>
      <c r="IY126" s="89"/>
      <c r="IZ126" s="89"/>
      <c r="JA126" s="89"/>
      <c r="JB126" s="89"/>
      <c r="JC126" s="89"/>
      <c r="JD126" s="89"/>
      <c r="JE126" s="89"/>
      <c r="JF126" s="89"/>
      <c r="JG126" s="89"/>
      <c r="JH126" s="89"/>
      <c r="JI126" s="89"/>
      <c r="JJ126" s="89"/>
      <c r="JK126" s="89"/>
      <c r="JL126" s="89"/>
      <c r="JM126" s="89"/>
      <c r="JN126" s="89"/>
      <c r="JO126" s="89"/>
      <c r="JP126" s="89"/>
      <c r="JQ126" s="89"/>
      <c r="JR126" s="89"/>
      <c r="JS126" s="89"/>
      <c r="JT126" s="89"/>
      <c r="JU126" s="89"/>
      <c r="JV126" s="89"/>
      <c r="JW126" s="89"/>
      <c r="JX126" s="89"/>
      <c r="JY126" s="89"/>
      <c r="JZ126" s="89"/>
      <c r="KA126" s="89"/>
      <c r="KB126" s="89"/>
      <c r="KC126" s="89"/>
      <c r="KD126" s="89"/>
      <c r="KE126" s="89"/>
      <c r="KF126" s="89"/>
      <c r="KG126" s="89"/>
      <c r="KH126" s="89"/>
      <c r="KI126" s="89"/>
      <c r="KJ126" s="89"/>
      <c r="KK126" s="89"/>
      <c r="KL126" s="89"/>
      <c r="KM126" s="89"/>
      <c r="KN126" s="89"/>
      <c r="KO126" s="89"/>
      <c r="KP126" s="89"/>
      <c r="KQ126" s="89"/>
      <c r="KR126" s="89"/>
      <c r="KS126" s="89"/>
      <c r="KT126" s="89"/>
      <c r="KU126" s="89"/>
      <c r="KV126" s="89"/>
      <c r="KW126" s="89"/>
      <c r="KX126" s="89"/>
      <c r="KY126" s="89"/>
      <c r="KZ126" s="89"/>
      <c r="LA126" s="89"/>
      <c r="LB126" s="89"/>
      <c r="LC126" s="89"/>
      <c r="LD126" s="89"/>
      <c r="LE126" s="89"/>
      <c r="LF126" s="89"/>
      <c r="LG126" s="89"/>
      <c r="LH126" s="89"/>
      <c r="LI126" s="89"/>
      <c r="LJ126" s="89"/>
      <c r="LK126" s="89"/>
      <c r="LL126" s="89"/>
      <c r="LM126" s="89"/>
      <c r="LN126" s="89"/>
      <c r="LO126" s="89"/>
      <c r="LP126" s="89"/>
      <c r="LQ126" s="89"/>
      <c r="LR126" s="89"/>
      <c r="LS126" s="89"/>
      <c r="LT126" s="89"/>
    </row>
    <row r="127" spans="1:332" s="29" customFormat="1" x14ac:dyDescent="0.35">
      <c r="A127" s="89"/>
      <c r="B127" s="90"/>
      <c r="C127" s="90"/>
      <c r="D127" s="91"/>
      <c r="E127" s="89"/>
      <c r="F127" s="89"/>
      <c r="G127" s="89"/>
      <c r="M127" s="85"/>
      <c r="N127" s="85"/>
      <c r="O127" s="91"/>
      <c r="P127" s="91"/>
      <c r="Q127" s="92"/>
      <c r="R127" s="92"/>
      <c r="S127" s="89"/>
      <c r="T127" s="89"/>
      <c r="U127" s="89"/>
      <c r="V127" s="89"/>
      <c r="Y127" s="89"/>
      <c r="AA127" s="89"/>
      <c r="AB127" s="89"/>
      <c r="AC127" s="89"/>
      <c r="AD127" s="89"/>
      <c r="AE127"/>
      <c r="AF127" s="89"/>
      <c r="AG127" s="89"/>
      <c r="AH127" s="89"/>
      <c r="AI127" s="89"/>
      <c r="AJ127" s="89"/>
      <c r="AK127" s="89"/>
      <c r="AL127" s="89"/>
      <c r="AM127" s="89"/>
      <c r="AN127" s="89"/>
      <c r="AO127" s="89"/>
      <c r="AP127" s="89"/>
      <c r="AQ127" s="89"/>
      <c r="AR127" s="89"/>
      <c r="AS127" s="89"/>
      <c r="AT127" s="89"/>
      <c r="AU127" s="89"/>
      <c r="AV127" s="89"/>
      <c r="AW127" s="89"/>
      <c r="AX127" s="89"/>
      <c r="AY127" s="89"/>
      <c r="AZ127" s="89"/>
      <c r="BA127" s="89"/>
      <c r="BB127" s="89"/>
      <c r="BC127" s="89"/>
      <c r="BD127" s="89"/>
      <c r="BE127" s="89"/>
      <c r="BF127" s="89"/>
      <c r="BG127" s="89"/>
      <c r="BH127" s="89"/>
      <c r="BI127" s="89"/>
      <c r="BJ127" s="89"/>
      <c r="BK127" s="89"/>
      <c r="BL127" s="89"/>
      <c r="BM127" s="89"/>
      <c r="BN127" s="89"/>
      <c r="BO127" s="89"/>
      <c r="BP127" s="89"/>
      <c r="BQ127" s="89"/>
      <c r="BR127" s="89"/>
      <c r="BS127" s="89"/>
      <c r="BT127" s="89"/>
      <c r="BU127" s="89"/>
      <c r="BV127" s="89"/>
      <c r="BW127" s="89"/>
      <c r="BX127" s="89"/>
      <c r="BY127" s="89"/>
      <c r="BZ127" s="89"/>
      <c r="CA127" s="89"/>
      <c r="CB127" s="89"/>
      <c r="CC127" s="89"/>
      <c r="CD127" s="89"/>
      <c r="CE127" s="89"/>
      <c r="CF127" s="89"/>
      <c r="CG127" s="89"/>
      <c r="CH127" s="89"/>
      <c r="CI127" s="89"/>
      <c r="CJ127" s="89"/>
      <c r="CK127" s="89"/>
      <c r="CL127" s="89"/>
      <c r="CM127" s="89"/>
      <c r="CN127" s="89"/>
      <c r="CO127" s="89"/>
      <c r="CP127" s="89"/>
      <c r="CQ127" s="89"/>
      <c r="CR127" s="89"/>
      <c r="CS127" s="89"/>
      <c r="CT127" s="89"/>
      <c r="CU127" s="89"/>
      <c r="CV127" s="89"/>
      <c r="CW127" s="89"/>
      <c r="CX127" s="89"/>
      <c r="CY127" s="89"/>
      <c r="CZ127" s="89"/>
      <c r="DA127" s="89"/>
      <c r="DB127" s="89"/>
      <c r="DC127" s="89"/>
      <c r="DD127" s="89"/>
      <c r="DE127" s="89"/>
      <c r="DF127" s="89"/>
      <c r="DG127" s="89"/>
      <c r="DH127" s="89"/>
      <c r="DI127" s="89"/>
      <c r="DJ127" s="89"/>
      <c r="DK127" s="89"/>
      <c r="DL127" s="89"/>
      <c r="DM127" s="89"/>
      <c r="DN127" s="89"/>
      <c r="DO127" s="89"/>
      <c r="DP127" s="89"/>
      <c r="DQ127" s="89"/>
      <c r="DR127" s="89"/>
      <c r="DS127" s="89"/>
      <c r="DT127" s="89"/>
      <c r="DU127" s="89"/>
      <c r="DV127" s="89"/>
      <c r="DW127" s="89"/>
      <c r="DX127" s="89"/>
      <c r="DY127" s="89"/>
      <c r="DZ127" s="89"/>
      <c r="EA127" s="89"/>
      <c r="EB127" s="89"/>
      <c r="EC127" s="89"/>
      <c r="ED127" s="89"/>
      <c r="EE127" s="89"/>
      <c r="EF127" s="89"/>
      <c r="EG127" s="89"/>
      <c r="EH127" s="89"/>
      <c r="EI127" s="89"/>
      <c r="EJ127" s="89"/>
      <c r="EK127" s="89"/>
      <c r="EL127" s="89"/>
      <c r="EM127" s="89"/>
      <c r="EN127" s="89"/>
      <c r="EO127" s="89"/>
      <c r="EP127" s="89"/>
      <c r="EQ127" s="89"/>
      <c r="ER127" s="89"/>
      <c r="ES127" s="89"/>
      <c r="ET127" s="89"/>
      <c r="EU127" s="89"/>
      <c r="EV127" s="89"/>
      <c r="EW127" s="89"/>
      <c r="EX127" s="89"/>
      <c r="EY127" s="89"/>
      <c r="EZ127" s="89"/>
      <c r="FA127" s="89"/>
      <c r="FB127" s="89"/>
      <c r="FC127" s="89"/>
      <c r="FD127" s="89"/>
      <c r="FE127" s="89"/>
      <c r="FF127" s="89"/>
      <c r="FG127" s="89"/>
      <c r="FH127" s="89"/>
      <c r="FI127" s="89"/>
      <c r="FJ127" s="89"/>
      <c r="FK127" s="89"/>
      <c r="FL127" s="89"/>
      <c r="FM127" s="89"/>
      <c r="FN127" s="89"/>
      <c r="FO127" s="89"/>
      <c r="FP127" s="89"/>
      <c r="FQ127" s="89"/>
      <c r="FR127" s="89"/>
      <c r="FS127" s="89"/>
      <c r="FT127" s="89"/>
      <c r="FU127" s="89"/>
      <c r="FV127" s="89"/>
      <c r="FW127" s="89"/>
      <c r="FX127" s="89"/>
      <c r="FY127" s="89"/>
      <c r="FZ127" s="89"/>
      <c r="GA127" s="89"/>
      <c r="GB127" s="89"/>
      <c r="GC127" s="89"/>
      <c r="GD127" s="89"/>
      <c r="GE127" s="89"/>
      <c r="GF127" s="89"/>
      <c r="GG127" s="89"/>
      <c r="GH127" s="89"/>
      <c r="GI127" s="89"/>
      <c r="GJ127" s="89"/>
      <c r="GK127" s="89"/>
      <c r="GL127" s="89"/>
      <c r="GM127" s="89"/>
      <c r="GN127" s="89"/>
      <c r="GO127" s="89"/>
      <c r="GP127" s="89"/>
      <c r="GQ127" s="89"/>
      <c r="GR127" s="89"/>
      <c r="GS127" s="89"/>
      <c r="GT127" s="89"/>
      <c r="GU127" s="89"/>
      <c r="GV127" s="89"/>
      <c r="GW127" s="89"/>
      <c r="GX127" s="89"/>
      <c r="GY127" s="89"/>
      <c r="GZ127" s="89"/>
      <c r="HA127" s="89"/>
      <c r="HB127" s="89"/>
      <c r="HC127" s="89"/>
      <c r="HD127" s="89"/>
      <c r="HE127" s="89"/>
      <c r="HF127" s="89"/>
      <c r="HG127" s="89"/>
      <c r="HH127" s="89"/>
      <c r="HI127" s="89"/>
      <c r="HJ127" s="89"/>
      <c r="HK127" s="89"/>
      <c r="HL127" s="89"/>
      <c r="HM127" s="89"/>
      <c r="HN127" s="89"/>
      <c r="HO127" s="89"/>
      <c r="HP127" s="89"/>
      <c r="HQ127" s="89"/>
      <c r="HR127" s="89"/>
      <c r="HS127" s="89"/>
      <c r="HT127" s="89"/>
      <c r="HU127" s="89"/>
      <c r="HV127" s="89"/>
      <c r="HW127" s="89"/>
      <c r="HX127" s="89"/>
      <c r="HY127" s="89"/>
      <c r="HZ127" s="89"/>
      <c r="IA127" s="89"/>
      <c r="IB127" s="89"/>
      <c r="IC127" s="89"/>
      <c r="ID127" s="89"/>
      <c r="IE127" s="89"/>
      <c r="IF127" s="89"/>
      <c r="IG127" s="89"/>
      <c r="IH127" s="89"/>
      <c r="II127" s="89"/>
      <c r="IJ127" s="89"/>
      <c r="IK127" s="89"/>
      <c r="IL127" s="89"/>
      <c r="IM127" s="89"/>
      <c r="IN127" s="89"/>
      <c r="IO127" s="89"/>
      <c r="IP127" s="89"/>
      <c r="IQ127" s="89"/>
      <c r="IR127" s="89"/>
      <c r="IS127" s="89"/>
      <c r="IT127" s="89"/>
      <c r="IU127" s="89"/>
      <c r="IV127" s="89"/>
      <c r="IW127" s="89"/>
      <c r="IX127" s="89"/>
      <c r="IY127" s="89"/>
      <c r="IZ127" s="89"/>
      <c r="JA127" s="89"/>
      <c r="JB127" s="89"/>
      <c r="JC127" s="89"/>
      <c r="JD127" s="89"/>
      <c r="JE127" s="89"/>
      <c r="JF127" s="89"/>
      <c r="JG127" s="89"/>
      <c r="JH127" s="89"/>
      <c r="JI127" s="89"/>
      <c r="JJ127" s="89"/>
      <c r="JK127" s="89"/>
      <c r="JL127" s="89"/>
      <c r="JM127" s="89"/>
      <c r="JN127" s="89"/>
      <c r="JO127" s="89"/>
      <c r="JP127" s="89"/>
      <c r="JQ127" s="89"/>
      <c r="JR127" s="89"/>
      <c r="JS127" s="89"/>
      <c r="JT127" s="89"/>
      <c r="JU127" s="89"/>
      <c r="JV127" s="89"/>
      <c r="JW127" s="89"/>
      <c r="JX127" s="89"/>
      <c r="JY127" s="89"/>
      <c r="JZ127" s="89"/>
      <c r="KA127" s="89"/>
      <c r="KB127" s="89"/>
      <c r="KC127" s="89"/>
      <c r="KD127" s="89"/>
      <c r="KE127" s="89"/>
      <c r="KF127" s="89"/>
      <c r="KG127" s="89"/>
      <c r="KH127" s="89"/>
      <c r="KI127" s="89"/>
      <c r="KJ127" s="89"/>
      <c r="KK127" s="89"/>
      <c r="KL127" s="89"/>
      <c r="KM127" s="89"/>
      <c r="KN127" s="89"/>
      <c r="KO127" s="89"/>
      <c r="KP127" s="89"/>
      <c r="KQ127" s="89"/>
      <c r="KR127" s="89"/>
      <c r="KS127" s="89"/>
      <c r="KT127" s="89"/>
      <c r="KU127" s="89"/>
      <c r="KV127" s="89"/>
      <c r="KW127" s="89"/>
      <c r="KX127" s="89"/>
      <c r="KY127" s="89"/>
      <c r="KZ127" s="89"/>
      <c r="LA127" s="89"/>
      <c r="LB127" s="89"/>
      <c r="LC127" s="89"/>
      <c r="LD127" s="89"/>
      <c r="LE127" s="89"/>
      <c r="LF127" s="89"/>
      <c r="LG127" s="89"/>
      <c r="LH127" s="89"/>
      <c r="LI127" s="89"/>
      <c r="LJ127" s="89"/>
      <c r="LK127" s="89"/>
      <c r="LL127" s="89"/>
      <c r="LM127" s="89"/>
      <c r="LN127" s="89"/>
      <c r="LO127" s="89"/>
      <c r="LP127" s="89"/>
      <c r="LQ127" s="89"/>
      <c r="LR127" s="89"/>
      <c r="LS127" s="89"/>
      <c r="LT127" s="89"/>
    </row>
    <row r="128" spans="1:332" s="29" customFormat="1" x14ac:dyDescent="0.35">
      <c r="A128" s="89"/>
      <c r="B128" s="90"/>
      <c r="C128" s="90"/>
      <c r="D128" s="91"/>
      <c r="E128" s="89"/>
      <c r="F128" s="89"/>
      <c r="G128" s="89"/>
      <c r="M128" s="85"/>
      <c r="N128" s="85"/>
      <c r="O128" s="91"/>
      <c r="P128" s="91"/>
      <c r="Q128" s="92"/>
      <c r="R128" s="92"/>
      <c r="S128" s="89"/>
      <c r="T128" s="89"/>
      <c r="U128" s="89"/>
      <c r="V128" s="89"/>
      <c r="Y128" s="89"/>
      <c r="AA128" s="89"/>
      <c r="AB128" s="89"/>
      <c r="AC128" s="89"/>
      <c r="AD128" s="89"/>
      <c r="AE128"/>
      <c r="AF128" s="89"/>
      <c r="AG128" s="89"/>
      <c r="AH128" s="89"/>
      <c r="AI128" s="89"/>
      <c r="AJ128" s="89"/>
      <c r="AK128" s="89"/>
      <c r="AL128" s="89"/>
      <c r="AM128" s="89"/>
      <c r="AN128" s="89"/>
      <c r="AO128" s="89"/>
      <c r="AP128" s="89"/>
      <c r="AQ128" s="89"/>
      <c r="AR128" s="89"/>
      <c r="AS128" s="89"/>
      <c r="AT128" s="89"/>
      <c r="AU128" s="89"/>
      <c r="AV128" s="89"/>
      <c r="AW128" s="89"/>
      <c r="AX128" s="89"/>
      <c r="AY128" s="89"/>
      <c r="AZ128" s="89"/>
      <c r="BA128" s="89"/>
      <c r="BB128" s="89"/>
      <c r="BC128" s="89"/>
      <c r="BD128" s="89"/>
      <c r="BE128" s="89"/>
      <c r="BF128" s="89"/>
      <c r="BG128" s="89"/>
      <c r="BH128" s="89"/>
      <c r="BI128" s="89"/>
      <c r="BJ128" s="89"/>
      <c r="BK128" s="89"/>
      <c r="BL128" s="89"/>
      <c r="BM128" s="89"/>
      <c r="BN128" s="89"/>
      <c r="BO128" s="89"/>
      <c r="BP128" s="89"/>
      <c r="BQ128" s="89"/>
      <c r="BR128" s="89"/>
      <c r="BS128" s="89"/>
      <c r="BT128" s="89"/>
      <c r="BU128" s="89"/>
      <c r="BV128" s="89"/>
      <c r="BW128" s="89"/>
      <c r="BX128" s="89"/>
      <c r="BY128" s="89"/>
      <c r="BZ128" s="89"/>
      <c r="CA128" s="89"/>
      <c r="CB128" s="89"/>
      <c r="CC128" s="89"/>
      <c r="CD128" s="89"/>
      <c r="CE128" s="89"/>
      <c r="CF128" s="89"/>
      <c r="CG128" s="89"/>
      <c r="CH128" s="89"/>
      <c r="CI128" s="89"/>
      <c r="CJ128" s="89"/>
      <c r="CK128" s="89"/>
      <c r="CL128" s="89"/>
      <c r="CM128" s="89"/>
      <c r="CN128" s="89"/>
      <c r="CO128" s="89"/>
      <c r="CP128" s="89"/>
      <c r="CQ128" s="89"/>
      <c r="CR128" s="89"/>
      <c r="CS128" s="89"/>
      <c r="CT128" s="89"/>
      <c r="CU128" s="89"/>
      <c r="CV128" s="89"/>
      <c r="CW128" s="89"/>
      <c r="CX128" s="89"/>
      <c r="CY128" s="89"/>
      <c r="CZ128" s="89"/>
      <c r="DA128" s="89"/>
      <c r="DB128" s="89"/>
      <c r="DC128" s="89"/>
      <c r="DD128" s="89"/>
      <c r="DE128" s="89"/>
      <c r="DF128" s="89"/>
      <c r="DG128" s="89"/>
      <c r="DH128" s="89"/>
      <c r="DI128" s="89"/>
      <c r="DJ128" s="89"/>
      <c r="DK128" s="89"/>
      <c r="DL128" s="89"/>
      <c r="DM128" s="89"/>
      <c r="DN128" s="89"/>
      <c r="DO128" s="89"/>
      <c r="DP128" s="89"/>
      <c r="DQ128" s="89"/>
      <c r="DR128" s="89"/>
      <c r="DS128" s="89"/>
      <c r="DT128" s="89"/>
      <c r="DU128" s="89"/>
      <c r="DV128" s="89"/>
      <c r="DW128" s="89"/>
      <c r="DX128" s="89"/>
      <c r="DY128" s="89"/>
      <c r="DZ128" s="89"/>
      <c r="EA128" s="89"/>
      <c r="EB128" s="89"/>
      <c r="EC128" s="89"/>
      <c r="ED128" s="89"/>
      <c r="EE128" s="89"/>
      <c r="EF128" s="89"/>
      <c r="EG128" s="89"/>
      <c r="EH128" s="89"/>
      <c r="EI128" s="89"/>
      <c r="EJ128" s="89"/>
      <c r="EK128" s="89"/>
      <c r="EL128" s="89"/>
      <c r="EM128" s="89"/>
      <c r="EN128" s="89"/>
      <c r="EO128" s="89"/>
      <c r="EP128" s="89"/>
      <c r="EQ128" s="89"/>
      <c r="ER128" s="89"/>
      <c r="ES128" s="89"/>
      <c r="ET128" s="89"/>
      <c r="EU128" s="89"/>
      <c r="EV128" s="89"/>
      <c r="EW128" s="89"/>
      <c r="EX128" s="89"/>
      <c r="EY128" s="89"/>
      <c r="EZ128" s="89"/>
      <c r="FA128" s="89"/>
      <c r="FB128" s="89"/>
      <c r="FC128" s="89"/>
      <c r="FD128" s="89"/>
      <c r="FE128" s="89"/>
      <c r="FF128" s="89"/>
      <c r="FG128" s="89"/>
      <c r="FH128" s="89"/>
      <c r="FI128" s="89"/>
      <c r="FJ128" s="89"/>
      <c r="FK128" s="89"/>
      <c r="FL128" s="89"/>
      <c r="FM128" s="89"/>
      <c r="FN128" s="89"/>
      <c r="FO128" s="89"/>
      <c r="FP128" s="89"/>
      <c r="FQ128" s="89"/>
      <c r="FR128" s="89"/>
      <c r="FS128" s="89"/>
      <c r="FT128" s="89"/>
      <c r="FU128" s="89"/>
      <c r="FV128" s="89"/>
      <c r="FW128" s="89"/>
      <c r="FX128" s="89"/>
      <c r="FY128" s="89"/>
      <c r="FZ128" s="89"/>
      <c r="GA128" s="89"/>
      <c r="GB128" s="89"/>
      <c r="GC128" s="89"/>
      <c r="GD128" s="89"/>
      <c r="GE128" s="89"/>
      <c r="GF128" s="89"/>
      <c r="GG128" s="89"/>
      <c r="GH128" s="89"/>
      <c r="GI128" s="89"/>
      <c r="GJ128" s="89"/>
      <c r="GK128" s="89"/>
      <c r="GL128" s="89"/>
      <c r="GM128" s="89"/>
      <c r="GN128" s="89"/>
      <c r="GO128" s="89"/>
      <c r="GP128" s="89"/>
      <c r="GQ128" s="89"/>
      <c r="GR128" s="89"/>
      <c r="GS128" s="89"/>
      <c r="GT128" s="89"/>
      <c r="GU128" s="89"/>
      <c r="GV128" s="89"/>
      <c r="GW128" s="89"/>
      <c r="GX128" s="89"/>
      <c r="GY128" s="89"/>
      <c r="GZ128" s="89"/>
      <c r="HA128" s="89"/>
      <c r="HB128" s="89"/>
      <c r="HC128" s="89"/>
      <c r="HD128" s="89"/>
      <c r="HE128" s="89"/>
      <c r="HF128" s="89"/>
      <c r="HG128" s="89"/>
      <c r="HH128" s="89"/>
      <c r="HI128" s="89"/>
      <c r="HJ128" s="89"/>
      <c r="HK128" s="89"/>
      <c r="HL128" s="89"/>
      <c r="HM128" s="89"/>
      <c r="HN128" s="89"/>
      <c r="HO128" s="89"/>
      <c r="HP128" s="89"/>
      <c r="HQ128" s="89"/>
      <c r="HR128" s="89"/>
      <c r="HS128" s="89"/>
      <c r="HT128" s="89"/>
      <c r="HU128" s="89"/>
      <c r="HV128" s="89"/>
      <c r="HW128" s="89"/>
      <c r="HX128" s="89"/>
      <c r="HY128" s="89"/>
      <c r="HZ128" s="89"/>
      <c r="IA128" s="89"/>
      <c r="IB128" s="89"/>
      <c r="IC128" s="89"/>
      <c r="ID128" s="89"/>
      <c r="IE128" s="89"/>
      <c r="IF128" s="89"/>
      <c r="IG128" s="89"/>
      <c r="IH128" s="89"/>
      <c r="II128" s="89"/>
      <c r="IJ128" s="89"/>
      <c r="IK128" s="89"/>
      <c r="IL128" s="89"/>
      <c r="IM128" s="89"/>
      <c r="IN128" s="89"/>
      <c r="IO128" s="89"/>
      <c r="IP128" s="89"/>
      <c r="IQ128" s="89"/>
      <c r="IR128" s="89"/>
      <c r="IS128" s="89"/>
      <c r="IT128" s="89"/>
      <c r="IU128" s="89"/>
      <c r="IV128" s="89"/>
      <c r="IW128" s="89"/>
      <c r="IX128" s="89"/>
      <c r="IY128" s="89"/>
      <c r="IZ128" s="89"/>
      <c r="JA128" s="89"/>
      <c r="JB128" s="89"/>
      <c r="JC128" s="89"/>
      <c r="JD128" s="89"/>
      <c r="JE128" s="89"/>
      <c r="JF128" s="89"/>
      <c r="JG128" s="89"/>
      <c r="JH128" s="89"/>
      <c r="JI128" s="89"/>
      <c r="JJ128" s="89"/>
      <c r="JK128" s="89"/>
      <c r="JL128" s="89"/>
      <c r="JM128" s="89"/>
      <c r="JN128" s="89"/>
      <c r="JO128" s="89"/>
      <c r="JP128" s="89"/>
      <c r="JQ128" s="89"/>
      <c r="JR128" s="89"/>
      <c r="JS128" s="89"/>
      <c r="JT128" s="89"/>
      <c r="JU128" s="89"/>
      <c r="JV128" s="89"/>
      <c r="JW128" s="89"/>
      <c r="JX128" s="89"/>
      <c r="JY128" s="89"/>
      <c r="JZ128" s="89"/>
      <c r="KA128" s="89"/>
      <c r="KB128" s="89"/>
      <c r="KC128" s="89"/>
      <c r="KD128" s="89"/>
      <c r="KE128" s="89"/>
      <c r="KF128" s="89"/>
      <c r="KG128" s="89"/>
      <c r="KH128" s="89"/>
      <c r="KI128" s="89"/>
      <c r="KJ128" s="89"/>
      <c r="KK128" s="89"/>
      <c r="KL128" s="89"/>
      <c r="KM128" s="89"/>
      <c r="KN128" s="89"/>
      <c r="KO128" s="89"/>
      <c r="KP128" s="89"/>
      <c r="KQ128" s="89"/>
      <c r="KR128" s="89"/>
      <c r="KS128" s="89"/>
      <c r="KT128" s="89"/>
      <c r="KU128" s="89"/>
      <c r="KV128" s="89"/>
      <c r="KW128" s="89"/>
      <c r="KX128" s="89"/>
      <c r="KY128" s="89"/>
      <c r="KZ128" s="89"/>
      <c r="LA128" s="89"/>
      <c r="LB128" s="89"/>
      <c r="LC128" s="89"/>
      <c r="LD128" s="89"/>
      <c r="LE128" s="89"/>
      <c r="LF128" s="89"/>
      <c r="LG128" s="89"/>
      <c r="LH128" s="89"/>
      <c r="LI128" s="89"/>
      <c r="LJ128" s="89"/>
      <c r="LK128" s="89"/>
      <c r="LL128" s="89"/>
      <c r="LM128" s="89"/>
      <c r="LN128" s="89"/>
      <c r="LO128" s="89"/>
      <c r="LP128" s="89"/>
      <c r="LQ128" s="89"/>
      <c r="LR128" s="89"/>
      <c r="LS128" s="89"/>
      <c r="LT128" s="89"/>
    </row>
    <row r="129" spans="1:332" s="29" customFormat="1" x14ac:dyDescent="0.35">
      <c r="A129" s="89"/>
      <c r="B129" s="90"/>
      <c r="C129" s="90"/>
      <c r="D129" s="91"/>
      <c r="E129" s="89"/>
      <c r="F129" s="89"/>
      <c r="G129" s="89"/>
      <c r="M129" s="85"/>
      <c r="N129" s="85"/>
      <c r="O129" s="91"/>
      <c r="P129" s="91"/>
      <c r="Q129" s="92"/>
      <c r="R129" s="92"/>
      <c r="S129" s="89"/>
      <c r="T129" s="89"/>
      <c r="U129" s="89"/>
      <c r="V129" s="89"/>
      <c r="Y129" s="89"/>
      <c r="AA129" s="89"/>
      <c r="AB129" s="89"/>
      <c r="AC129" s="89"/>
      <c r="AD129" s="89"/>
      <c r="AE129"/>
      <c r="AF129" s="89"/>
      <c r="AG129" s="89"/>
      <c r="AH129" s="89"/>
      <c r="AI129" s="89"/>
      <c r="AJ129" s="89"/>
      <c r="AK129" s="89"/>
      <c r="AL129" s="89"/>
      <c r="AM129" s="89"/>
      <c r="AN129" s="89"/>
      <c r="AO129" s="89"/>
      <c r="AP129" s="89"/>
      <c r="AQ129" s="89"/>
      <c r="AR129" s="89"/>
      <c r="AS129" s="89"/>
      <c r="AT129" s="89"/>
      <c r="AU129" s="89"/>
      <c r="AV129" s="89"/>
      <c r="AW129" s="89"/>
      <c r="AX129" s="89"/>
      <c r="AY129" s="89"/>
      <c r="AZ129" s="89"/>
      <c r="BA129" s="89"/>
      <c r="BB129" s="89"/>
      <c r="BC129" s="89"/>
      <c r="BD129" s="89"/>
      <c r="BE129" s="89"/>
      <c r="BF129" s="89"/>
      <c r="BG129" s="89"/>
      <c r="BH129" s="89"/>
      <c r="BI129" s="89"/>
      <c r="BJ129" s="89"/>
      <c r="BK129" s="89"/>
      <c r="BL129" s="89"/>
      <c r="BM129" s="89"/>
      <c r="BN129" s="89"/>
      <c r="BO129" s="89"/>
      <c r="BP129" s="89"/>
      <c r="BQ129" s="89"/>
      <c r="BR129" s="89"/>
      <c r="BS129" s="89"/>
      <c r="BT129" s="89"/>
      <c r="BU129" s="89"/>
      <c r="BV129" s="89"/>
      <c r="BW129" s="89"/>
      <c r="BX129" s="89"/>
      <c r="BY129" s="89"/>
      <c r="BZ129" s="89"/>
      <c r="CA129" s="89"/>
      <c r="CB129" s="89"/>
      <c r="CC129" s="89"/>
      <c r="CD129" s="89"/>
      <c r="CE129" s="89"/>
      <c r="CF129" s="89"/>
      <c r="CG129" s="89"/>
      <c r="CH129" s="89"/>
      <c r="CI129" s="89"/>
      <c r="CJ129" s="89"/>
      <c r="CK129" s="89"/>
      <c r="CL129" s="89"/>
      <c r="CM129" s="89"/>
      <c r="CN129" s="89"/>
      <c r="CO129" s="89"/>
      <c r="CP129" s="89"/>
      <c r="CQ129" s="89"/>
      <c r="CR129" s="89"/>
      <c r="CS129" s="89"/>
      <c r="CT129" s="89"/>
      <c r="CU129" s="89"/>
      <c r="CV129" s="89"/>
      <c r="CW129" s="89"/>
      <c r="CX129" s="89"/>
      <c r="CY129" s="89"/>
      <c r="CZ129" s="89"/>
      <c r="DA129" s="89"/>
      <c r="DB129" s="89"/>
      <c r="DC129" s="89"/>
      <c r="DD129" s="89"/>
      <c r="DE129" s="89"/>
      <c r="DF129" s="89"/>
      <c r="DG129" s="89"/>
      <c r="DH129" s="89"/>
      <c r="DI129" s="89"/>
      <c r="DJ129" s="89"/>
      <c r="DK129" s="89"/>
      <c r="DL129" s="89"/>
      <c r="DM129" s="89"/>
      <c r="DN129" s="89"/>
      <c r="DO129" s="89"/>
      <c r="DP129" s="89"/>
      <c r="DQ129" s="89"/>
      <c r="DR129" s="89"/>
      <c r="DS129" s="89"/>
      <c r="DT129" s="89"/>
      <c r="DU129" s="89"/>
      <c r="DV129" s="89"/>
      <c r="DW129" s="89"/>
      <c r="DX129" s="89"/>
      <c r="DY129" s="89"/>
      <c r="DZ129" s="89"/>
      <c r="EA129" s="89"/>
      <c r="EB129" s="89"/>
      <c r="EC129" s="89"/>
      <c r="ED129" s="89"/>
      <c r="EE129" s="89"/>
      <c r="EF129" s="89"/>
      <c r="EG129" s="89"/>
      <c r="EH129" s="89"/>
      <c r="EI129" s="89"/>
      <c r="EJ129" s="89"/>
      <c r="EK129" s="89"/>
      <c r="EL129" s="89"/>
      <c r="EM129" s="89"/>
      <c r="EN129" s="89"/>
      <c r="EO129" s="89"/>
      <c r="EP129" s="89"/>
      <c r="EQ129" s="89"/>
      <c r="ER129" s="89"/>
      <c r="ES129" s="89"/>
      <c r="ET129" s="89"/>
      <c r="EU129" s="89"/>
      <c r="EV129" s="89"/>
      <c r="EW129" s="89"/>
      <c r="EX129" s="89"/>
      <c r="EY129" s="89"/>
      <c r="EZ129" s="89"/>
      <c r="FA129" s="89"/>
      <c r="FB129" s="89"/>
      <c r="FC129" s="89"/>
      <c r="FD129" s="89"/>
      <c r="FE129" s="89"/>
      <c r="FF129" s="89"/>
      <c r="FG129" s="89"/>
      <c r="FH129" s="89"/>
      <c r="FI129" s="89"/>
      <c r="FJ129" s="89"/>
      <c r="FK129" s="89"/>
      <c r="FL129" s="89"/>
      <c r="FM129" s="89"/>
      <c r="FN129" s="89"/>
      <c r="FO129" s="89"/>
      <c r="FP129" s="89"/>
      <c r="FQ129" s="89"/>
      <c r="FR129" s="89"/>
      <c r="FS129" s="89"/>
      <c r="FT129" s="89"/>
      <c r="FU129" s="89"/>
      <c r="FV129" s="89"/>
      <c r="FW129" s="89"/>
      <c r="FX129" s="89"/>
      <c r="FY129" s="89"/>
      <c r="FZ129" s="89"/>
      <c r="GA129" s="89"/>
      <c r="GB129" s="89"/>
      <c r="GC129" s="89"/>
      <c r="GD129" s="89"/>
      <c r="GE129" s="89"/>
      <c r="GF129" s="89"/>
      <c r="GG129" s="89"/>
      <c r="GH129" s="89"/>
      <c r="GI129" s="89"/>
      <c r="GJ129" s="89"/>
      <c r="GK129" s="89"/>
      <c r="GL129" s="89"/>
      <c r="GM129" s="89"/>
      <c r="GN129" s="89"/>
      <c r="GO129" s="89"/>
      <c r="GP129" s="89"/>
      <c r="GQ129" s="89"/>
      <c r="GR129" s="89"/>
      <c r="GS129" s="89"/>
      <c r="GT129" s="89"/>
      <c r="GU129" s="89"/>
      <c r="GV129" s="89"/>
      <c r="GW129" s="89"/>
      <c r="GX129" s="89"/>
      <c r="GY129" s="89"/>
      <c r="GZ129" s="89"/>
      <c r="HA129" s="89"/>
      <c r="HB129" s="89"/>
      <c r="HC129" s="89"/>
      <c r="HD129" s="89"/>
      <c r="HE129" s="89"/>
      <c r="HF129" s="89"/>
      <c r="HG129" s="89"/>
      <c r="HH129" s="89"/>
      <c r="HI129" s="89"/>
      <c r="HJ129" s="89"/>
      <c r="HK129" s="89"/>
      <c r="HL129" s="89"/>
      <c r="HM129" s="89"/>
      <c r="HN129" s="89"/>
      <c r="HO129" s="89"/>
      <c r="HP129" s="89"/>
      <c r="HQ129" s="89"/>
      <c r="HR129" s="89"/>
      <c r="HS129" s="89"/>
      <c r="HT129" s="89"/>
      <c r="HU129" s="89"/>
      <c r="HV129" s="89"/>
      <c r="HW129" s="89"/>
      <c r="HX129" s="89"/>
      <c r="HY129" s="89"/>
      <c r="HZ129" s="89"/>
      <c r="IA129" s="89"/>
      <c r="IB129" s="89"/>
      <c r="IC129" s="89"/>
      <c r="ID129" s="89"/>
      <c r="IE129" s="89"/>
      <c r="IF129" s="89"/>
      <c r="IG129" s="89"/>
      <c r="IH129" s="89"/>
      <c r="II129" s="89"/>
      <c r="IJ129" s="89"/>
      <c r="IK129" s="89"/>
      <c r="IL129" s="89"/>
      <c r="IM129" s="89"/>
      <c r="IN129" s="89"/>
      <c r="IO129" s="89"/>
      <c r="IP129" s="89"/>
      <c r="IQ129" s="89"/>
      <c r="IR129" s="89"/>
      <c r="IS129" s="89"/>
      <c r="IT129" s="89"/>
      <c r="IU129" s="89"/>
      <c r="IV129" s="89"/>
      <c r="IW129" s="89"/>
      <c r="IX129" s="89"/>
      <c r="IY129" s="89"/>
      <c r="IZ129" s="89"/>
      <c r="JA129" s="89"/>
      <c r="JB129" s="89"/>
      <c r="JC129" s="89"/>
      <c r="JD129" s="89"/>
      <c r="JE129" s="89"/>
      <c r="JF129" s="89"/>
      <c r="JG129" s="89"/>
      <c r="JH129" s="89"/>
      <c r="JI129" s="89"/>
      <c r="JJ129" s="89"/>
      <c r="JK129" s="89"/>
      <c r="JL129" s="89"/>
      <c r="JM129" s="89"/>
      <c r="JN129" s="89"/>
      <c r="JO129" s="89"/>
      <c r="JP129" s="89"/>
      <c r="JQ129" s="89"/>
      <c r="JR129" s="89"/>
      <c r="JS129" s="89"/>
      <c r="JT129" s="89"/>
      <c r="JU129" s="89"/>
      <c r="JV129" s="89"/>
      <c r="JW129" s="89"/>
      <c r="JX129" s="89"/>
      <c r="JY129" s="89"/>
      <c r="JZ129" s="89"/>
      <c r="KA129" s="89"/>
      <c r="KB129" s="89"/>
      <c r="KC129" s="89"/>
      <c r="KD129" s="89"/>
      <c r="KE129" s="89"/>
      <c r="KF129" s="89"/>
      <c r="KG129" s="89"/>
      <c r="KH129" s="89"/>
      <c r="KI129" s="89"/>
      <c r="KJ129" s="89"/>
      <c r="KK129" s="89"/>
      <c r="KL129" s="89"/>
      <c r="KM129" s="89"/>
      <c r="KN129" s="89"/>
      <c r="KO129" s="89"/>
      <c r="KP129" s="89"/>
      <c r="KQ129" s="89"/>
      <c r="KR129" s="89"/>
      <c r="KS129" s="89"/>
      <c r="KT129" s="89"/>
      <c r="KU129" s="89"/>
      <c r="KV129" s="89"/>
      <c r="KW129" s="89"/>
      <c r="KX129" s="89"/>
      <c r="KY129" s="89"/>
      <c r="KZ129" s="89"/>
      <c r="LA129" s="89"/>
      <c r="LB129" s="89"/>
      <c r="LC129" s="89"/>
      <c r="LD129" s="89"/>
      <c r="LE129" s="89"/>
      <c r="LF129" s="89"/>
      <c r="LG129" s="89"/>
      <c r="LH129" s="89"/>
      <c r="LI129" s="89"/>
      <c r="LJ129" s="89"/>
      <c r="LK129" s="89"/>
      <c r="LL129" s="89"/>
      <c r="LM129" s="89"/>
      <c r="LN129" s="89"/>
      <c r="LO129" s="89"/>
      <c r="LP129" s="89"/>
      <c r="LQ129" s="89"/>
      <c r="LR129" s="89"/>
      <c r="LS129" s="89"/>
      <c r="LT129" s="89"/>
    </row>
    <row r="130" spans="1:332" s="29" customFormat="1" x14ac:dyDescent="0.35">
      <c r="A130" s="89"/>
      <c r="B130" s="90"/>
      <c r="C130" s="90"/>
      <c r="D130" s="91"/>
      <c r="E130" s="89"/>
      <c r="F130" s="89"/>
      <c r="G130" s="89"/>
      <c r="M130" s="85"/>
      <c r="N130" s="85"/>
      <c r="O130" s="91"/>
      <c r="P130" s="91"/>
      <c r="Q130" s="92"/>
      <c r="R130" s="92"/>
      <c r="S130" s="89"/>
      <c r="T130" s="89"/>
      <c r="U130" s="89"/>
      <c r="V130" s="89"/>
      <c r="Y130" s="89"/>
      <c r="AA130" s="89"/>
      <c r="AB130" s="89"/>
      <c r="AC130" s="89"/>
      <c r="AD130" s="89"/>
      <c r="AE130"/>
      <c r="AF130" s="89"/>
      <c r="AG130" s="89"/>
      <c r="AH130" s="89"/>
      <c r="AI130" s="89"/>
      <c r="AJ130" s="89"/>
      <c r="AK130" s="89"/>
      <c r="AL130" s="89"/>
      <c r="AM130" s="89"/>
      <c r="AN130" s="89"/>
      <c r="AO130" s="89"/>
      <c r="AP130" s="89"/>
      <c r="AQ130" s="89"/>
      <c r="AR130" s="89"/>
      <c r="AS130" s="89"/>
      <c r="AT130" s="89"/>
      <c r="AU130" s="89"/>
      <c r="AV130" s="89"/>
      <c r="AW130" s="89"/>
      <c r="AX130" s="89"/>
      <c r="AY130" s="89"/>
      <c r="AZ130" s="89"/>
      <c r="BA130" s="89"/>
      <c r="BB130" s="89"/>
      <c r="BC130" s="89"/>
      <c r="BD130" s="89"/>
      <c r="BE130" s="89"/>
      <c r="BF130" s="89"/>
      <c r="BG130" s="89"/>
      <c r="BH130" s="89"/>
      <c r="BI130" s="89"/>
      <c r="BJ130" s="89"/>
      <c r="BK130" s="89"/>
      <c r="BL130" s="89"/>
      <c r="BM130" s="89"/>
      <c r="BN130" s="89"/>
      <c r="BO130" s="89"/>
      <c r="BP130" s="89"/>
      <c r="BQ130" s="89"/>
      <c r="BR130" s="89"/>
      <c r="BS130" s="89"/>
      <c r="BT130" s="89"/>
      <c r="BU130" s="89"/>
      <c r="BV130" s="89"/>
      <c r="BW130" s="89"/>
      <c r="BX130" s="89"/>
      <c r="BY130" s="89"/>
      <c r="BZ130" s="89"/>
      <c r="CA130" s="89"/>
      <c r="CB130" s="89"/>
      <c r="CC130" s="89"/>
      <c r="CD130" s="89"/>
      <c r="CE130" s="89"/>
      <c r="CF130" s="89"/>
      <c r="CG130" s="89"/>
      <c r="CH130" s="89"/>
      <c r="CI130" s="89"/>
      <c r="CJ130" s="89"/>
      <c r="CK130" s="89"/>
      <c r="CL130" s="89"/>
      <c r="CM130" s="89"/>
      <c r="CN130" s="89"/>
      <c r="CO130" s="89"/>
      <c r="CP130" s="89"/>
      <c r="CQ130" s="89"/>
      <c r="CR130" s="89"/>
      <c r="CS130" s="89"/>
      <c r="CT130" s="89"/>
      <c r="CU130" s="89"/>
      <c r="CV130" s="89"/>
      <c r="CW130" s="89"/>
      <c r="CX130" s="89"/>
      <c r="CY130" s="89"/>
      <c r="CZ130" s="89"/>
      <c r="DA130" s="89"/>
      <c r="DB130" s="89"/>
      <c r="DC130" s="89"/>
      <c r="DD130" s="89"/>
      <c r="DE130" s="89"/>
      <c r="DF130" s="89"/>
      <c r="DG130" s="89"/>
      <c r="DH130" s="89"/>
      <c r="DI130" s="89"/>
      <c r="DJ130" s="89"/>
      <c r="DK130" s="89"/>
      <c r="DL130" s="89"/>
      <c r="DM130" s="89"/>
      <c r="DN130" s="89"/>
      <c r="DO130" s="89"/>
      <c r="DP130" s="89"/>
      <c r="DQ130" s="89"/>
      <c r="DR130" s="89"/>
      <c r="DS130" s="89"/>
      <c r="DT130" s="89"/>
      <c r="DU130" s="89"/>
      <c r="DV130" s="89"/>
      <c r="DW130" s="89"/>
      <c r="DX130" s="89"/>
      <c r="DY130" s="89"/>
      <c r="DZ130" s="89"/>
      <c r="EA130" s="89"/>
      <c r="EB130" s="89"/>
      <c r="EC130" s="89"/>
      <c r="ED130" s="89"/>
      <c r="EE130" s="89"/>
      <c r="EF130" s="89"/>
      <c r="EG130" s="89"/>
      <c r="EH130" s="89"/>
      <c r="EI130" s="89"/>
      <c r="EJ130" s="89"/>
      <c r="EK130" s="89"/>
      <c r="EL130" s="89"/>
      <c r="EM130" s="89"/>
      <c r="EN130" s="89"/>
      <c r="EO130" s="89"/>
      <c r="EP130" s="89"/>
      <c r="EQ130" s="89"/>
      <c r="ER130" s="89"/>
      <c r="ES130" s="89"/>
      <c r="ET130" s="89"/>
      <c r="EU130" s="89"/>
      <c r="EV130" s="89"/>
      <c r="EW130" s="89"/>
      <c r="EX130" s="89"/>
      <c r="EY130" s="89"/>
      <c r="EZ130" s="89"/>
      <c r="FA130" s="89"/>
      <c r="FB130" s="89"/>
      <c r="FC130" s="89"/>
      <c r="FD130" s="89"/>
      <c r="FE130" s="89"/>
      <c r="FF130" s="89"/>
      <c r="FG130" s="89"/>
      <c r="FH130" s="89"/>
      <c r="FI130" s="89"/>
      <c r="FJ130" s="89"/>
      <c r="FK130" s="89"/>
      <c r="FL130" s="89"/>
      <c r="FM130" s="89"/>
      <c r="FN130" s="89"/>
      <c r="FO130" s="89"/>
      <c r="FP130" s="89"/>
      <c r="FQ130" s="89"/>
      <c r="FR130" s="89"/>
      <c r="FS130" s="89"/>
      <c r="FT130" s="89"/>
      <c r="FU130" s="89"/>
      <c r="FV130" s="89"/>
      <c r="FW130" s="89"/>
      <c r="FX130" s="89"/>
      <c r="FY130" s="89"/>
      <c r="FZ130" s="89"/>
      <c r="GA130" s="89"/>
      <c r="GB130" s="89"/>
      <c r="GC130" s="89"/>
      <c r="GD130" s="89"/>
      <c r="GE130" s="89"/>
      <c r="GF130" s="89"/>
      <c r="GG130" s="89"/>
      <c r="GH130" s="89"/>
      <c r="GI130" s="89"/>
      <c r="GJ130" s="89"/>
      <c r="GK130" s="89"/>
      <c r="GL130" s="89"/>
      <c r="GM130" s="89"/>
      <c r="GN130" s="89"/>
      <c r="GO130" s="89"/>
      <c r="GP130" s="89"/>
      <c r="GQ130" s="89"/>
      <c r="GR130" s="89"/>
      <c r="GS130" s="89"/>
      <c r="GT130" s="89"/>
      <c r="GU130" s="89"/>
      <c r="GV130" s="89"/>
      <c r="GW130" s="89"/>
      <c r="GX130" s="89"/>
      <c r="GY130" s="89"/>
      <c r="GZ130" s="89"/>
      <c r="HA130" s="89"/>
      <c r="HB130" s="89"/>
      <c r="HC130" s="89"/>
      <c r="HD130" s="89"/>
      <c r="HE130" s="89"/>
      <c r="HF130" s="89"/>
      <c r="HG130" s="89"/>
      <c r="HH130" s="89"/>
      <c r="HI130" s="89"/>
      <c r="HJ130" s="89"/>
      <c r="HK130" s="89"/>
      <c r="HL130" s="89"/>
      <c r="HM130" s="89"/>
      <c r="HN130" s="89"/>
      <c r="HO130" s="89"/>
      <c r="HP130" s="89"/>
      <c r="HQ130" s="89"/>
      <c r="HR130" s="89"/>
      <c r="HS130" s="89"/>
      <c r="HT130" s="89"/>
      <c r="HU130" s="89"/>
      <c r="HV130" s="89"/>
      <c r="HW130" s="89"/>
      <c r="HX130" s="89"/>
      <c r="HY130" s="89"/>
      <c r="HZ130" s="89"/>
      <c r="IA130" s="89"/>
      <c r="IB130" s="89"/>
      <c r="IC130" s="89"/>
      <c r="ID130" s="89"/>
      <c r="IE130" s="89"/>
      <c r="IF130" s="89"/>
      <c r="IG130" s="89"/>
      <c r="IH130" s="89"/>
      <c r="II130" s="89"/>
      <c r="IJ130" s="89"/>
      <c r="IK130" s="89"/>
      <c r="IL130" s="89"/>
      <c r="IM130" s="89"/>
      <c r="IN130" s="89"/>
      <c r="IO130" s="89"/>
      <c r="IP130" s="89"/>
      <c r="IQ130" s="89"/>
      <c r="IR130" s="89"/>
      <c r="IS130" s="89"/>
      <c r="IT130" s="89"/>
      <c r="IU130" s="89"/>
      <c r="IV130" s="89"/>
      <c r="IW130" s="89"/>
      <c r="IX130" s="89"/>
      <c r="IY130" s="89"/>
      <c r="IZ130" s="89"/>
      <c r="JA130" s="89"/>
      <c r="JB130" s="89"/>
      <c r="JC130" s="89"/>
      <c r="JD130" s="89"/>
      <c r="JE130" s="89"/>
      <c r="JF130" s="89"/>
      <c r="JG130" s="89"/>
      <c r="JH130" s="89"/>
      <c r="JI130" s="89"/>
      <c r="JJ130" s="89"/>
      <c r="JK130" s="89"/>
      <c r="JL130" s="89"/>
      <c r="JM130" s="89"/>
      <c r="JN130" s="89"/>
      <c r="JO130" s="89"/>
      <c r="JP130" s="89"/>
      <c r="JQ130" s="89"/>
      <c r="JR130" s="89"/>
      <c r="JS130" s="89"/>
      <c r="JT130" s="89"/>
      <c r="JU130" s="89"/>
      <c r="JV130" s="89"/>
      <c r="JW130" s="89"/>
      <c r="JX130" s="89"/>
      <c r="JY130" s="89"/>
      <c r="JZ130" s="89"/>
      <c r="KA130" s="89"/>
      <c r="KB130" s="89"/>
      <c r="KC130" s="89"/>
      <c r="KD130" s="89"/>
      <c r="KE130" s="89"/>
      <c r="KF130" s="89"/>
      <c r="KG130" s="89"/>
      <c r="KH130" s="89"/>
      <c r="KI130" s="89"/>
      <c r="KJ130" s="89"/>
      <c r="KK130" s="89"/>
      <c r="KL130" s="89"/>
      <c r="KM130" s="89"/>
      <c r="KN130" s="89"/>
      <c r="KO130" s="89"/>
      <c r="KP130" s="89"/>
      <c r="KQ130" s="89"/>
      <c r="KR130" s="89"/>
      <c r="KS130" s="89"/>
      <c r="KT130" s="89"/>
      <c r="KU130" s="89"/>
      <c r="KV130" s="89"/>
      <c r="KW130" s="89"/>
      <c r="KX130" s="89"/>
      <c r="KY130" s="89"/>
      <c r="KZ130" s="89"/>
      <c r="LA130" s="89"/>
      <c r="LB130" s="89"/>
      <c r="LC130" s="89"/>
      <c r="LD130" s="89"/>
      <c r="LE130" s="89"/>
      <c r="LF130" s="89"/>
      <c r="LG130" s="89"/>
      <c r="LH130" s="89"/>
      <c r="LI130" s="89"/>
      <c r="LJ130" s="89"/>
      <c r="LK130" s="89"/>
      <c r="LL130" s="89"/>
      <c r="LM130" s="89"/>
      <c r="LN130" s="89"/>
      <c r="LO130" s="89"/>
      <c r="LP130" s="89"/>
      <c r="LQ130" s="89"/>
      <c r="LR130" s="89"/>
      <c r="LS130" s="89"/>
      <c r="LT130" s="89"/>
    </row>
    <row r="131" spans="1:332" s="29" customFormat="1" x14ac:dyDescent="0.35">
      <c r="A131" s="89"/>
      <c r="B131" s="90"/>
      <c r="C131" s="90"/>
      <c r="D131" s="91"/>
      <c r="E131" s="89"/>
      <c r="F131" s="89"/>
      <c r="G131" s="89"/>
      <c r="M131" s="85"/>
      <c r="N131" s="85"/>
      <c r="O131" s="91"/>
      <c r="P131" s="91"/>
      <c r="Q131" s="92"/>
      <c r="R131" s="92"/>
      <c r="S131" s="89"/>
      <c r="T131" s="89"/>
      <c r="U131" s="89"/>
      <c r="V131" s="89"/>
      <c r="Y131" s="89"/>
      <c r="AA131" s="89"/>
      <c r="AB131" s="89"/>
      <c r="AC131" s="89"/>
      <c r="AD131" s="89"/>
      <c r="AE131"/>
      <c r="AF131" s="89"/>
      <c r="AG131" s="89"/>
      <c r="AH131" s="89"/>
      <c r="AI131" s="89"/>
      <c r="AJ131" s="89"/>
      <c r="AK131" s="89"/>
      <c r="AL131" s="89"/>
      <c r="AM131" s="89"/>
      <c r="AN131" s="89"/>
      <c r="AO131" s="89"/>
      <c r="AP131" s="89"/>
      <c r="AQ131" s="89"/>
      <c r="AR131" s="89"/>
      <c r="AS131" s="89"/>
      <c r="AT131" s="89"/>
      <c r="AU131" s="89"/>
      <c r="AV131" s="89"/>
      <c r="AW131" s="89"/>
      <c r="AX131" s="89"/>
      <c r="AY131" s="89"/>
      <c r="AZ131" s="89"/>
      <c r="BA131" s="89"/>
      <c r="BB131" s="89"/>
      <c r="BC131" s="89"/>
      <c r="BD131" s="89"/>
      <c r="BE131" s="89"/>
      <c r="BF131" s="89"/>
      <c r="BG131" s="89"/>
      <c r="BH131" s="89"/>
      <c r="BI131" s="89"/>
      <c r="BJ131" s="89"/>
      <c r="BK131" s="89"/>
      <c r="BL131" s="89"/>
      <c r="BM131" s="89"/>
      <c r="BN131" s="89"/>
      <c r="BO131" s="89"/>
      <c r="BP131" s="89"/>
      <c r="BQ131" s="89"/>
      <c r="BR131" s="89"/>
      <c r="BS131" s="89"/>
      <c r="BT131" s="89"/>
      <c r="BU131" s="89"/>
      <c r="BV131" s="89"/>
      <c r="BW131" s="89"/>
      <c r="BX131" s="89"/>
      <c r="BY131" s="89"/>
      <c r="BZ131" s="89"/>
      <c r="CA131" s="89"/>
      <c r="CB131" s="89"/>
      <c r="CC131" s="89"/>
      <c r="CD131" s="89"/>
      <c r="CE131" s="89"/>
      <c r="CF131" s="89"/>
      <c r="CG131" s="89"/>
      <c r="CH131" s="89"/>
      <c r="CI131" s="89"/>
      <c r="CJ131" s="89"/>
      <c r="CK131" s="89"/>
      <c r="CL131" s="89"/>
      <c r="CM131" s="89"/>
      <c r="CN131" s="89"/>
      <c r="CO131" s="89"/>
      <c r="CP131" s="89"/>
      <c r="CQ131" s="89"/>
      <c r="CR131" s="89"/>
      <c r="CS131" s="89"/>
      <c r="CT131" s="89"/>
      <c r="CU131" s="89"/>
      <c r="CV131" s="89"/>
      <c r="CW131" s="89"/>
      <c r="CX131" s="89"/>
      <c r="CY131" s="89"/>
      <c r="CZ131" s="89"/>
      <c r="DA131" s="89"/>
      <c r="DB131" s="89"/>
      <c r="DC131" s="89"/>
      <c r="DD131" s="89"/>
      <c r="DE131" s="89"/>
      <c r="DF131" s="89"/>
      <c r="DG131" s="89"/>
      <c r="DH131" s="89"/>
      <c r="DI131" s="89"/>
      <c r="DJ131" s="89"/>
      <c r="DK131" s="89"/>
      <c r="DL131" s="89"/>
      <c r="DM131" s="89"/>
      <c r="DN131" s="89"/>
      <c r="DO131" s="89"/>
      <c r="DP131" s="89"/>
      <c r="DQ131" s="89"/>
      <c r="DR131" s="89"/>
      <c r="DS131" s="89"/>
      <c r="DT131" s="89"/>
      <c r="DU131" s="89"/>
      <c r="DV131" s="89"/>
      <c r="DW131" s="89"/>
      <c r="DX131" s="89"/>
      <c r="DY131" s="89"/>
      <c r="DZ131" s="89"/>
      <c r="EA131" s="89"/>
      <c r="EB131" s="89"/>
      <c r="EC131" s="89"/>
      <c r="ED131" s="89"/>
      <c r="EE131" s="89"/>
      <c r="EF131" s="89"/>
      <c r="EG131" s="89"/>
      <c r="EH131" s="89"/>
      <c r="EI131" s="89"/>
      <c r="EJ131" s="89"/>
      <c r="EK131" s="89"/>
      <c r="EL131" s="89"/>
      <c r="EM131" s="89"/>
      <c r="EN131" s="89"/>
      <c r="EO131" s="89"/>
      <c r="EP131" s="89"/>
      <c r="EQ131" s="89"/>
      <c r="ER131" s="89"/>
      <c r="ES131" s="89"/>
      <c r="ET131" s="89"/>
      <c r="EU131" s="89"/>
      <c r="EV131" s="89"/>
      <c r="EW131" s="89"/>
      <c r="EX131" s="89"/>
      <c r="EY131" s="89"/>
      <c r="EZ131" s="89"/>
      <c r="FA131" s="89"/>
      <c r="FB131" s="89"/>
      <c r="FC131" s="89"/>
      <c r="FD131" s="89"/>
      <c r="FE131" s="89"/>
      <c r="FF131" s="89"/>
      <c r="FG131" s="89"/>
      <c r="FH131" s="89"/>
      <c r="FI131" s="89"/>
      <c r="FJ131" s="89"/>
      <c r="FK131" s="89"/>
      <c r="FL131" s="89"/>
      <c r="FM131" s="89"/>
      <c r="FN131" s="89"/>
      <c r="FO131" s="89"/>
      <c r="FP131" s="89"/>
      <c r="FQ131" s="89"/>
      <c r="FR131" s="89"/>
      <c r="FS131" s="89"/>
      <c r="FT131" s="89"/>
      <c r="FU131" s="89"/>
      <c r="FV131" s="89"/>
      <c r="FW131" s="89"/>
      <c r="FX131" s="89"/>
      <c r="FY131" s="89"/>
      <c r="FZ131" s="89"/>
      <c r="GA131" s="89"/>
      <c r="GB131" s="89"/>
      <c r="GC131" s="89"/>
      <c r="GD131" s="89"/>
      <c r="GE131" s="89"/>
      <c r="GF131" s="89"/>
      <c r="GG131" s="89"/>
      <c r="GH131" s="89"/>
      <c r="GI131" s="89"/>
      <c r="GJ131" s="89"/>
      <c r="GK131" s="89"/>
      <c r="GL131" s="89"/>
      <c r="GM131" s="89"/>
      <c r="GN131" s="89"/>
      <c r="GO131" s="89"/>
      <c r="GP131" s="89"/>
      <c r="GQ131" s="89"/>
      <c r="GR131" s="89"/>
      <c r="GS131" s="89"/>
      <c r="GT131" s="89"/>
      <c r="GU131" s="89"/>
      <c r="GV131" s="89"/>
      <c r="GW131" s="89"/>
      <c r="GX131" s="89"/>
      <c r="GY131" s="89"/>
      <c r="GZ131" s="89"/>
      <c r="HA131" s="89"/>
      <c r="HB131" s="89"/>
      <c r="HC131" s="89"/>
      <c r="HD131" s="89"/>
      <c r="HE131" s="89"/>
      <c r="HF131" s="89"/>
      <c r="HG131" s="89"/>
      <c r="HH131" s="89"/>
      <c r="HI131" s="89"/>
      <c r="HJ131" s="89"/>
      <c r="HK131" s="89"/>
      <c r="HL131" s="89"/>
      <c r="HM131" s="89"/>
      <c r="HN131" s="89"/>
      <c r="HO131" s="89"/>
      <c r="HP131" s="89"/>
      <c r="HQ131" s="89"/>
      <c r="HR131" s="89"/>
      <c r="HS131" s="89"/>
      <c r="HT131" s="89"/>
      <c r="HU131" s="89"/>
      <c r="HV131" s="89"/>
      <c r="HW131" s="89"/>
      <c r="HX131" s="89"/>
      <c r="HY131" s="89"/>
      <c r="HZ131" s="89"/>
      <c r="IA131" s="89"/>
      <c r="IB131" s="89"/>
      <c r="IC131" s="89"/>
      <c r="ID131" s="89"/>
      <c r="IE131" s="89"/>
      <c r="IF131" s="89"/>
      <c r="IG131" s="89"/>
      <c r="IH131" s="89"/>
      <c r="II131" s="89"/>
      <c r="IJ131" s="89"/>
      <c r="IK131" s="89"/>
      <c r="IL131" s="89"/>
      <c r="IM131" s="89"/>
      <c r="IN131" s="89"/>
      <c r="IO131" s="89"/>
      <c r="IP131" s="89"/>
      <c r="IQ131" s="89"/>
      <c r="IR131" s="89"/>
      <c r="IS131" s="89"/>
      <c r="IT131" s="89"/>
      <c r="IU131" s="89"/>
      <c r="IV131" s="89"/>
      <c r="IW131" s="89"/>
      <c r="IX131" s="89"/>
      <c r="IY131" s="89"/>
      <c r="IZ131" s="89"/>
      <c r="JA131" s="89"/>
      <c r="JB131" s="89"/>
      <c r="JC131" s="89"/>
      <c r="JD131" s="89"/>
      <c r="JE131" s="89"/>
      <c r="JF131" s="89"/>
      <c r="JG131" s="89"/>
      <c r="JH131" s="89"/>
      <c r="JI131" s="89"/>
      <c r="JJ131" s="89"/>
      <c r="JK131" s="89"/>
      <c r="JL131" s="89"/>
      <c r="JM131" s="89"/>
      <c r="JN131" s="89"/>
      <c r="JO131" s="89"/>
      <c r="JP131" s="89"/>
      <c r="JQ131" s="89"/>
      <c r="JR131" s="89"/>
      <c r="JS131" s="89"/>
      <c r="JT131" s="89"/>
      <c r="JU131" s="89"/>
      <c r="JV131" s="89"/>
      <c r="JW131" s="89"/>
      <c r="JX131" s="89"/>
      <c r="JY131" s="89"/>
      <c r="JZ131" s="89"/>
      <c r="KA131" s="89"/>
      <c r="KB131" s="89"/>
      <c r="KC131" s="89"/>
      <c r="KD131" s="89"/>
      <c r="KE131" s="89"/>
      <c r="KF131" s="89"/>
      <c r="KG131" s="89"/>
      <c r="KH131" s="89"/>
      <c r="KI131" s="89"/>
      <c r="KJ131" s="89"/>
      <c r="KK131" s="89"/>
      <c r="KL131" s="89"/>
      <c r="KM131" s="89"/>
      <c r="KN131" s="89"/>
      <c r="KO131" s="89"/>
      <c r="KP131" s="89"/>
      <c r="KQ131" s="89"/>
      <c r="KR131" s="89"/>
      <c r="KS131" s="89"/>
      <c r="KT131" s="89"/>
      <c r="KU131" s="89"/>
      <c r="KV131" s="89"/>
      <c r="KW131" s="89"/>
      <c r="KX131" s="89"/>
      <c r="KY131" s="89"/>
      <c r="KZ131" s="89"/>
      <c r="LA131" s="89"/>
      <c r="LB131" s="89"/>
      <c r="LC131" s="89"/>
      <c r="LD131" s="89"/>
      <c r="LE131" s="89"/>
      <c r="LF131" s="89"/>
      <c r="LG131" s="89"/>
      <c r="LH131" s="89"/>
      <c r="LI131" s="89"/>
      <c r="LJ131" s="89"/>
      <c r="LK131" s="89"/>
      <c r="LL131" s="89"/>
      <c r="LM131" s="89"/>
      <c r="LN131" s="89"/>
      <c r="LO131" s="89"/>
      <c r="LP131" s="89"/>
      <c r="LQ131" s="89"/>
      <c r="LR131" s="89"/>
      <c r="LS131" s="89"/>
      <c r="LT131" s="89"/>
    </row>
    <row r="132" spans="1:332" s="29" customFormat="1" x14ac:dyDescent="0.35">
      <c r="A132" s="89"/>
      <c r="B132" s="90"/>
      <c r="C132" s="90"/>
      <c r="D132" s="91"/>
      <c r="E132" s="89"/>
      <c r="F132" s="89"/>
      <c r="G132" s="89"/>
      <c r="M132" s="85"/>
      <c r="N132" s="85"/>
      <c r="O132" s="91"/>
      <c r="P132" s="91"/>
      <c r="Q132" s="92"/>
      <c r="R132" s="92"/>
      <c r="S132" s="89"/>
      <c r="T132" s="89"/>
      <c r="U132" s="89"/>
      <c r="V132" s="89"/>
      <c r="Y132" s="89"/>
      <c r="AA132" s="89"/>
      <c r="AB132" s="89"/>
      <c r="AC132" s="89"/>
      <c r="AD132" s="89"/>
      <c r="AE132"/>
      <c r="AF132" s="89"/>
      <c r="AG132" s="89"/>
      <c r="AH132" s="89"/>
      <c r="AI132" s="89"/>
      <c r="AJ132" s="89"/>
      <c r="AK132" s="89"/>
      <c r="AL132" s="89"/>
      <c r="AM132" s="89"/>
      <c r="AN132" s="89"/>
      <c r="AO132" s="89"/>
      <c r="AP132" s="89"/>
      <c r="AQ132" s="89"/>
      <c r="AR132" s="89"/>
      <c r="AS132" s="89"/>
      <c r="AT132" s="89"/>
      <c r="AU132" s="89"/>
      <c r="AV132" s="89"/>
      <c r="AW132" s="89"/>
      <c r="AX132" s="89"/>
      <c r="AY132" s="89"/>
      <c r="AZ132" s="89"/>
      <c r="BA132" s="89"/>
      <c r="BB132" s="89"/>
      <c r="BC132" s="89"/>
      <c r="BD132" s="89"/>
      <c r="BE132" s="89"/>
      <c r="BF132" s="89"/>
      <c r="BG132" s="89"/>
      <c r="BH132" s="89"/>
      <c r="BI132" s="89"/>
      <c r="BJ132" s="89"/>
      <c r="BK132" s="89"/>
      <c r="BL132" s="89"/>
      <c r="BM132" s="89"/>
      <c r="BN132" s="89"/>
      <c r="BO132" s="89"/>
      <c r="BP132" s="89"/>
      <c r="BQ132" s="89"/>
      <c r="BR132" s="89"/>
      <c r="BS132" s="89"/>
      <c r="BT132" s="89"/>
      <c r="BU132" s="89"/>
      <c r="BV132" s="89"/>
      <c r="BW132" s="89"/>
      <c r="BX132" s="89"/>
      <c r="BY132" s="89"/>
      <c r="BZ132" s="89"/>
      <c r="CA132" s="89"/>
      <c r="CB132" s="89"/>
      <c r="CC132" s="89"/>
      <c r="CD132" s="89"/>
      <c r="CE132" s="89"/>
      <c r="CF132" s="89"/>
      <c r="CG132" s="89"/>
      <c r="CH132" s="89"/>
      <c r="CI132" s="89"/>
      <c r="CJ132" s="89"/>
      <c r="CK132" s="89"/>
      <c r="CL132" s="89"/>
      <c r="CM132" s="89"/>
      <c r="CN132" s="89"/>
      <c r="CO132" s="89"/>
      <c r="CP132" s="89"/>
      <c r="CQ132" s="89"/>
      <c r="CR132" s="89"/>
      <c r="CS132" s="89"/>
      <c r="CT132" s="89"/>
      <c r="CU132" s="89"/>
      <c r="CV132" s="89"/>
      <c r="CW132" s="89"/>
      <c r="CX132" s="89"/>
      <c r="CY132" s="89"/>
      <c r="CZ132" s="89"/>
      <c r="DA132" s="89"/>
      <c r="DB132" s="89"/>
      <c r="DC132" s="89"/>
      <c r="DD132" s="89"/>
      <c r="DE132" s="89"/>
      <c r="DF132" s="89"/>
      <c r="DG132" s="89"/>
      <c r="DH132" s="89"/>
      <c r="DI132" s="89"/>
      <c r="DJ132" s="89"/>
      <c r="DK132" s="89"/>
      <c r="DL132" s="89"/>
      <c r="DM132" s="89"/>
      <c r="DN132" s="89"/>
      <c r="DO132" s="89"/>
      <c r="DP132" s="89"/>
      <c r="DQ132" s="89"/>
      <c r="DR132" s="89"/>
      <c r="DS132" s="89"/>
      <c r="DT132" s="89"/>
      <c r="DU132" s="89"/>
      <c r="DV132" s="89"/>
      <c r="DW132" s="89"/>
      <c r="DX132" s="89"/>
      <c r="DY132" s="89"/>
      <c r="DZ132" s="89"/>
      <c r="EA132" s="89"/>
      <c r="EB132" s="89"/>
      <c r="EC132" s="89"/>
      <c r="ED132" s="89"/>
      <c r="EE132" s="89"/>
      <c r="EF132" s="89"/>
      <c r="EG132" s="89"/>
      <c r="EH132" s="89"/>
      <c r="EI132" s="89"/>
      <c r="EJ132" s="89"/>
      <c r="EK132" s="89"/>
      <c r="EL132" s="89"/>
      <c r="EM132" s="89"/>
      <c r="EN132" s="89"/>
      <c r="EO132" s="89"/>
      <c r="EP132" s="89"/>
      <c r="EQ132" s="89"/>
      <c r="ER132" s="89"/>
      <c r="ES132" s="89"/>
      <c r="ET132" s="89"/>
      <c r="EU132" s="89"/>
      <c r="EV132" s="89"/>
      <c r="EW132" s="89"/>
      <c r="EX132" s="89"/>
      <c r="EY132" s="89"/>
      <c r="EZ132" s="89"/>
      <c r="FA132" s="89"/>
      <c r="FB132" s="89"/>
      <c r="FC132" s="89"/>
      <c r="FD132" s="89"/>
      <c r="FE132" s="89"/>
      <c r="FF132" s="89"/>
      <c r="FG132" s="89"/>
      <c r="FH132" s="89"/>
      <c r="FI132" s="89"/>
      <c r="FJ132" s="89"/>
      <c r="FK132" s="89"/>
      <c r="FL132" s="89"/>
      <c r="FM132" s="89"/>
      <c r="FN132" s="89"/>
      <c r="FO132" s="89"/>
      <c r="FP132" s="89"/>
      <c r="FQ132" s="89"/>
      <c r="FR132" s="89"/>
      <c r="FS132" s="89"/>
      <c r="FT132" s="89"/>
      <c r="FU132" s="89"/>
      <c r="FV132" s="89"/>
      <c r="FW132" s="89"/>
      <c r="FX132" s="89"/>
      <c r="FY132" s="89"/>
      <c r="FZ132" s="89"/>
      <c r="GA132" s="89"/>
      <c r="GB132" s="89"/>
      <c r="GC132" s="89"/>
      <c r="GD132" s="89"/>
      <c r="GE132" s="89"/>
      <c r="GF132" s="89"/>
      <c r="GG132" s="89"/>
      <c r="GH132" s="89"/>
      <c r="GI132" s="89"/>
      <c r="GJ132" s="89"/>
      <c r="GK132" s="89"/>
      <c r="GL132" s="89"/>
      <c r="GM132" s="89"/>
      <c r="GN132" s="89"/>
      <c r="GO132" s="89"/>
      <c r="GP132" s="89"/>
      <c r="GQ132" s="89"/>
      <c r="GR132" s="89"/>
      <c r="GS132" s="89"/>
      <c r="GT132" s="89"/>
      <c r="GU132" s="89"/>
      <c r="GV132" s="89"/>
      <c r="GW132" s="89"/>
      <c r="GX132" s="89"/>
      <c r="GY132" s="89"/>
      <c r="GZ132" s="89"/>
      <c r="HA132" s="89"/>
      <c r="HB132" s="89"/>
      <c r="HC132" s="89"/>
      <c r="HD132" s="89"/>
      <c r="HE132" s="89"/>
      <c r="HF132" s="89"/>
      <c r="HG132" s="89"/>
      <c r="HH132" s="89"/>
      <c r="HI132" s="89"/>
      <c r="HJ132" s="89"/>
      <c r="HK132" s="89"/>
      <c r="HL132" s="89"/>
      <c r="HM132" s="89"/>
      <c r="HN132" s="89"/>
      <c r="HO132" s="89"/>
      <c r="HP132" s="89"/>
      <c r="HQ132" s="89"/>
      <c r="HR132" s="89"/>
      <c r="HS132" s="89"/>
      <c r="HT132" s="89"/>
      <c r="HU132" s="89"/>
      <c r="HV132" s="89"/>
      <c r="HW132" s="89"/>
      <c r="HX132" s="89"/>
      <c r="HY132" s="89"/>
      <c r="HZ132" s="89"/>
      <c r="IA132" s="89"/>
      <c r="IB132" s="89"/>
      <c r="IC132" s="89"/>
      <c r="ID132" s="89"/>
      <c r="IE132" s="89"/>
      <c r="IF132" s="89"/>
      <c r="IG132" s="89"/>
      <c r="IH132" s="89"/>
      <c r="II132" s="89"/>
      <c r="IJ132" s="89"/>
      <c r="IK132" s="89"/>
      <c r="IL132" s="89"/>
      <c r="IM132" s="89"/>
      <c r="IN132" s="89"/>
      <c r="IO132" s="89"/>
      <c r="IP132" s="89"/>
      <c r="IQ132" s="89"/>
      <c r="IR132" s="89"/>
      <c r="IS132" s="89"/>
      <c r="IT132" s="89"/>
      <c r="IU132" s="89"/>
      <c r="IV132" s="89"/>
      <c r="IW132" s="89"/>
      <c r="IX132" s="89"/>
      <c r="IY132" s="89"/>
      <c r="IZ132" s="89"/>
      <c r="JA132" s="89"/>
      <c r="JB132" s="89"/>
      <c r="JC132" s="89"/>
      <c r="JD132" s="89"/>
      <c r="JE132" s="89"/>
      <c r="JF132" s="89"/>
      <c r="JG132" s="89"/>
      <c r="JH132" s="89"/>
      <c r="JI132" s="89"/>
      <c r="JJ132" s="89"/>
      <c r="JK132" s="89"/>
      <c r="JL132" s="89"/>
      <c r="JM132" s="89"/>
      <c r="JN132" s="89"/>
      <c r="JO132" s="89"/>
      <c r="JP132" s="89"/>
      <c r="JQ132" s="89"/>
      <c r="JR132" s="89"/>
      <c r="JS132" s="89"/>
      <c r="JT132" s="89"/>
      <c r="JU132" s="89"/>
      <c r="JV132" s="89"/>
      <c r="JW132" s="89"/>
      <c r="JX132" s="89"/>
      <c r="JY132" s="89"/>
      <c r="JZ132" s="89"/>
      <c r="KA132" s="89"/>
      <c r="KB132" s="89"/>
      <c r="KC132" s="89"/>
      <c r="KD132" s="89"/>
      <c r="KE132" s="89"/>
      <c r="KF132" s="89"/>
      <c r="KG132" s="89"/>
      <c r="KH132" s="89"/>
      <c r="KI132" s="89"/>
      <c r="KJ132" s="89"/>
      <c r="KK132" s="89"/>
      <c r="KL132" s="89"/>
      <c r="KM132" s="89"/>
      <c r="KN132" s="89"/>
      <c r="KO132" s="89"/>
      <c r="KP132" s="89"/>
      <c r="KQ132" s="89"/>
      <c r="KR132" s="89"/>
      <c r="KS132" s="89"/>
      <c r="KT132" s="89"/>
      <c r="KU132" s="89"/>
      <c r="KV132" s="89"/>
      <c r="KW132" s="89"/>
      <c r="KX132" s="89"/>
      <c r="KY132" s="89"/>
      <c r="KZ132" s="89"/>
      <c r="LA132" s="89"/>
      <c r="LB132" s="89"/>
      <c r="LC132" s="89"/>
      <c r="LD132" s="89"/>
      <c r="LE132" s="89"/>
      <c r="LF132" s="89"/>
      <c r="LG132" s="89"/>
      <c r="LH132" s="89"/>
      <c r="LI132" s="89"/>
      <c r="LJ132" s="89"/>
      <c r="LK132" s="89"/>
      <c r="LL132" s="89"/>
      <c r="LM132" s="89"/>
      <c r="LN132" s="89"/>
      <c r="LO132" s="89"/>
      <c r="LP132" s="89"/>
      <c r="LQ132" s="89"/>
      <c r="LR132" s="89"/>
      <c r="LS132" s="89"/>
      <c r="LT132" s="89"/>
    </row>
    <row r="133" spans="1:332" s="29" customFormat="1" x14ac:dyDescent="0.35">
      <c r="A133" s="89"/>
      <c r="B133" s="90"/>
      <c r="C133" s="90"/>
      <c r="D133" s="91"/>
      <c r="E133" s="89"/>
      <c r="F133" s="89"/>
      <c r="G133" s="89"/>
      <c r="M133" s="85"/>
      <c r="N133" s="85"/>
      <c r="O133" s="91"/>
      <c r="P133" s="91"/>
      <c r="Q133" s="92"/>
      <c r="R133" s="92"/>
      <c r="S133" s="89"/>
      <c r="T133" s="89"/>
      <c r="U133" s="89"/>
      <c r="V133" s="89"/>
      <c r="Y133" s="89"/>
      <c r="AA133" s="89"/>
      <c r="AB133" s="89"/>
      <c r="AC133" s="89"/>
      <c r="AD133" s="89"/>
      <c r="AE133"/>
      <c r="AF133" s="89"/>
      <c r="AG133" s="89"/>
      <c r="AH133" s="89"/>
      <c r="AI133" s="89"/>
      <c r="AJ133" s="89"/>
      <c r="AK133" s="89"/>
      <c r="AL133" s="89"/>
      <c r="AM133" s="89"/>
      <c r="AN133" s="89"/>
      <c r="AO133" s="89"/>
      <c r="AP133" s="89"/>
      <c r="AQ133" s="89"/>
      <c r="AR133" s="89"/>
      <c r="AS133" s="89"/>
      <c r="AT133" s="89"/>
      <c r="AU133" s="89"/>
      <c r="AV133" s="89"/>
      <c r="AW133" s="89"/>
      <c r="AX133" s="89"/>
      <c r="AY133" s="89"/>
      <c r="AZ133" s="89"/>
      <c r="BA133" s="89"/>
      <c r="BB133" s="89"/>
      <c r="BC133" s="89"/>
      <c r="BD133" s="89"/>
      <c r="BE133" s="89"/>
      <c r="BF133" s="89"/>
      <c r="BG133" s="89"/>
      <c r="BH133" s="89"/>
      <c r="BI133" s="89"/>
      <c r="BJ133" s="89"/>
      <c r="BK133" s="89"/>
      <c r="BL133" s="89"/>
      <c r="BM133" s="89"/>
      <c r="BN133" s="89"/>
      <c r="BO133" s="89"/>
      <c r="BP133" s="89"/>
      <c r="BQ133" s="89"/>
      <c r="BR133" s="89"/>
      <c r="BS133" s="89"/>
      <c r="BT133" s="89"/>
      <c r="BU133" s="89"/>
      <c r="BV133" s="89"/>
      <c r="BW133" s="89"/>
      <c r="BX133" s="89"/>
      <c r="BY133" s="89"/>
      <c r="BZ133" s="89"/>
      <c r="CA133" s="89"/>
      <c r="CB133" s="89"/>
      <c r="CC133" s="89"/>
      <c r="CD133" s="89"/>
      <c r="CE133" s="89"/>
      <c r="CF133" s="89"/>
      <c r="CG133" s="89"/>
      <c r="CH133" s="89"/>
      <c r="CI133" s="89"/>
      <c r="CJ133" s="89"/>
      <c r="CK133" s="89"/>
      <c r="CL133" s="89"/>
      <c r="CM133" s="89"/>
      <c r="CN133" s="89"/>
      <c r="CO133" s="89"/>
      <c r="CP133" s="89"/>
      <c r="CQ133" s="89"/>
      <c r="CR133" s="89"/>
      <c r="CS133" s="89"/>
      <c r="CT133" s="89"/>
      <c r="CU133" s="89"/>
      <c r="CV133" s="89"/>
      <c r="CW133" s="89"/>
      <c r="CX133" s="89"/>
      <c r="CY133" s="89"/>
      <c r="CZ133" s="89"/>
      <c r="DA133" s="89"/>
      <c r="DB133" s="89"/>
      <c r="DC133" s="89"/>
      <c r="DD133" s="89"/>
      <c r="DE133" s="89"/>
      <c r="DF133" s="89"/>
      <c r="DG133" s="89"/>
      <c r="DH133" s="89"/>
      <c r="DI133" s="89"/>
      <c r="DJ133" s="89"/>
      <c r="DK133" s="89"/>
      <c r="DL133" s="89"/>
      <c r="DM133" s="89"/>
      <c r="DN133" s="89"/>
      <c r="DO133" s="89"/>
      <c r="DP133" s="89"/>
      <c r="DQ133" s="89"/>
      <c r="DR133" s="89"/>
      <c r="DS133" s="89"/>
      <c r="DT133" s="89"/>
      <c r="DU133" s="89"/>
      <c r="DV133" s="89"/>
      <c r="DW133" s="89"/>
      <c r="DX133" s="89"/>
      <c r="DY133" s="89"/>
      <c r="DZ133" s="89"/>
      <c r="EA133" s="89"/>
      <c r="EB133" s="89"/>
      <c r="EC133" s="89"/>
      <c r="ED133" s="89"/>
      <c r="EE133" s="89"/>
      <c r="EF133" s="89"/>
      <c r="EG133" s="89"/>
      <c r="EH133" s="89"/>
      <c r="EI133" s="89"/>
      <c r="EJ133" s="89"/>
      <c r="EK133" s="89"/>
      <c r="EL133" s="89"/>
      <c r="EM133" s="89"/>
      <c r="EN133" s="89"/>
      <c r="EO133" s="89"/>
      <c r="EP133" s="89"/>
      <c r="EQ133" s="89"/>
      <c r="ER133" s="89"/>
      <c r="ES133" s="89"/>
      <c r="ET133" s="89"/>
      <c r="EU133" s="89"/>
      <c r="EV133" s="89"/>
      <c r="EW133" s="89"/>
      <c r="EX133" s="89"/>
      <c r="EY133" s="89"/>
      <c r="EZ133" s="89"/>
      <c r="FA133" s="89"/>
      <c r="FB133" s="89"/>
      <c r="FC133" s="89"/>
      <c r="FD133" s="89"/>
      <c r="FE133" s="89"/>
      <c r="FF133" s="89"/>
      <c r="FG133" s="89"/>
      <c r="FH133" s="89"/>
      <c r="FI133" s="89"/>
      <c r="FJ133" s="89"/>
      <c r="FK133" s="89"/>
      <c r="FL133" s="89"/>
      <c r="FM133" s="89"/>
      <c r="FN133" s="89"/>
      <c r="FO133" s="89"/>
      <c r="FP133" s="89"/>
      <c r="FQ133" s="89"/>
      <c r="FR133" s="89"/>
      <c r="FS133" s="89"/>
      <c r="FT133" s="89"/>
      <c r="FU133" s="89"/>
      <c r="FV133" s="89"/>
      <c r="FW133" s="89"/>
      <c r="FX133" s="89"/>
      <c r="FY133" s="89"/>
      <c r="FZ133" s="89"/>
      <c r="GA133" s="89"/>
      <c r="GB133" s="89"/>
      <c r="GC133" s="89"/>
      <c r="GD133" s="89"/>
      <c r="GE133" s="89"/>
      <c r="GF133" s="89"/>
      <c r="GG133" s="89"/>
      <c r="GH133" s="89"/>
      <c r="GI133" s="89"/>
      <c r="GJ133" s="89"/>
      <c r="GK133" s="89"/>
      <c r="GL133" s="89"/>
      <c r="GM133" s="89"/>
      <c r="GN133" s="89"/>
      <c r="GO133" s="89"/>
      <c r="GP133" s="89"/>
      <c r="GQ133" s="89"/>
      <c r="GR133" s="89"/>
      <c r="GS133" s="89"/>
      <c r="GT133" s="89"/>
      <c r="GU133" s="89"/>
      <c r="GV133" s="89"/>
      <c r="GW133" s="89"/>
      <c r="GX133" s="89"/>
      <c r="GY133" s="89"/>
      <c r="GZ133" s="89"/>
      <c r="HA133" s="89"/>
      <c r="HB133" s="89"/>
      <c r="HC133" s="89"/>
      <c r="HD133" s="89"/>
      <c r="HE133" s="89"/>
      <c r="HF133" s="89"/>
      <c r="HG133" s="89"/>
      <c r="HH133" s="89"/>
      <c r="HI133" s="89"/>
      <c r="HJ133" s="89"/>
      <c r="HK133" s="89"/>
      <c r="HL133" s="89"/>
      <c r="HM133" s="89"/>
      <c r="HN133" s="89"/>
      <c r="HO133" s="89"/>
      <c r="HP133" s="89"/>
      <c r="HQ133" s="89"/>
      <c r="HR133" s="89"/>
      <c r="HS133" s="89"/>
      <c r="HT133" s="89"/>
      <c r="HU133" s="89"/>
      <c r="HV133" s="89"/>
      <c r="HW133" s="89"/>
      <c r="HX133" s="89"/>
      <c r="HY133" s="89"/>
      <c r="HZ133" s="89"/>
      <c r="IA133" s="89"/>
      <c r="IB133" s="89"/>
      <c r="IC133" s="89"/>
      <c r="ID133" s="89"/>
      <c r="IE133" s="89"/>
      <c r="IF133" s="89"/>
      <c r="IG133" s="89"/>
      <c r="IH133" s="89"/>
      <c r="II133" s="89"/>
      <c r="IJ133" s="89"/>
      <c r="IK133" s="89"/>
      <c r="IL133" s="89"/>
      <c r="IM133" s="89"/>
      <c r="IN133" s="89"/>
      <c r="IO133" s="89"/>
      <c r="IP133" s="89"/>
      <c r="IQ133" s="89"/>
      <c r="IR133" s="89"/>
      <c r="IS133" s="89"/>
      <c r="IT133" s="89"/>
      <c r="IU133" s="89"/>
      <c r="IV133" s="89"/>
      <c r="IW133" s="89"/>
      <c r="IX133" s="89"/>
      <c r="IY133" s="89"/>
      <c r="IZ133" s="89"/>
      <c r="JA133" s="89"/>
      <c r="JB133" s="89"/>
      <c r="JC133" s="89"/>
      <c r="JD133" s="89"/>
      <c r="JE133" s="89"/>
      <c r="JF133" s="89"/>
      <c r="JG133" s="89"/>
      <c r="JH133" s="89"/>
      <c r="JI133" s="89"/>
      <c r="JJ133" s="89"/>
      <c r="JK133" s="89"/>
      <c r="JL133" s="89"/>
      <c r="JM133" s="89"/>
      <c r="JN133" s="89"/>
      <c r="JO133" s="89"/>
      <c r="JP133" s="89"/>
      <c r="JQ133" s="89"/>
      <c r="JR133" s="89"/>
      <c r="JS133" s="89"/>
      <c r="JT133" s="89"/>
      <c r="JU133" s="89"/>
      <c r="JV133" s="89"/>
      <c r="JW133" s="89"/>
      <c r="JX133" s="89"/>
      <c r="JY133" s="89"/>
      <c r="JZ133" s="89"/>
      <c r="KA133" s="89"/>
      <c r="KB133" s="89"/>
      <c r="KC133" s="89"/>
      <c r="KD133" s="89"/>
      <c r="KE133" s="89"/>
      <c r="KF133" s="89"/>
      <c r="KG133" s="89"/>
      <c r="KH133" s="89"/>
      <c r="KI133" s="89"/>
      <c r="KJ133" s="89"/>
      <c r="KK133" s="89"/>
      <c r="KL133" s="89"/>
      <c r="KM133" s="89"/>
      <c r="KN133" s="89"/>
      <c r="KO133" s="89"/>
      <c r="KP133" s="89"/>
      <c r="KQ133" s="89"/>
      <c r="KR133" s="89"/>
      <c r="KS133" s="89"/>
      <c r="KT133" s="89"/>
      <c r="KU133" s="89"/>
      <c r="KV133" s="89"/>
      <c r="KW133" s="89"/>
      <c r="KX133" s="89"/>
      <c r="KY133" s="89"/>
      <c r="KZ133" s="89"/>
      <c r="LA133" s="89"/>
      <c r="LB133" s="89"/>
      <c r="LC133" s="89"/>
      <c r="LD133" s="89"/>
      <c r="LE133" s="89"/>
      <c r="LF133" s="89"/>
      <c r="LG133" s="89"/>
      <c r="LH133" s="89"/>
      <c r="LI133" s="89"/>
      <c r="LJ133" s="89"/>
      <c r="LK133" s="89"/>
      <c r="LL133" s="89"/>
      <c r="LM133" s="89"/>
      <c r="LN133" s="89"/>
      <c r="LO133" s="89"/>
      <c r="LP133" s="89"/>
      <c r="LQ133" s="89"/>
      <c r="LR133" s="89"/>
      <c r="LS133" s="89"/>
      <c r="LT133" s="89"/>
    </row>
    <row r="134" spans="1:332" s="29" customFormat="1" x14ac:dyDescent="0.35">
      <c r="A134" s="89"/>
      <c r="B134" s="90"/>
      <c r="C134" s="90"/>
      <c r="D134" s="91"/>
      <c r="E134" s="89"/>
      <c r="F134" s="89"/>
      <c r="G134" s="89"/>
      <c r="M134" s="85"/>
      <c r="N134" s="85"/>
      <c r="O134" s="91"/>
      <c r="P134" s="91"/>
      <c r="Q134" s="92"/>
      <c r="R134" s="92"/>
      <c r="S134" s="89"/>
      <c r="T134" s="89"/>
      <c r="U134" s="89"/>
      <c r="V134" s="89"/>
      <c r="Y134" s="89"/>
      <c r="AA134" s="89"/>
      <c r="AB134" s="89"/>
      <c r="AC134" s="89"/>
      <c r="AD134" s="89"/>
      <c r="AE134"/>
      <c r="AF134" s="89"/>
      <c r="AG134" s="89"/>
      <c r="AH134" s="89"/>
      <c r="AI134" s="89"/>
      <c r="AJ134" s="89"/>
      <c r="AK134" s="89"/>
      <c r="AL134" s="89"/>
      <c r="AM134" s="89"/>
      <c r="AN134" s="89"/>
      <c r="AO134" s="89"/>
      <c r="AP134" s="89"/>
      <c r="AQ134" s="89"/>
      <c r="AR134" s="89"/>
      <c r="AS134" s="89"/>
      <c r="AT134" s="89"/>
      <c r="AU134" s="89"/>
      <c r="AV134" s="89"/>
      <c r="AW134" s="89"/>
      <c r="AX134" s="89"/>
      <c r="AY134" s="89"/>
      <c r="AZ134" s="89"/>
      <c r="BA134" s="89"/>
      <c r="BB134" s="89"/>
      <c r="BC134" s="89"/>
      <c r="BD134" s="89"/>
      <c r="BE134" s="89"/>
      <c r="BF134" s="89"/>
      <c r="BG134" s="89"/>
      <c r="BH134" s="89"/>
      <c r="BI134" s="89"/>
      <c r="BJ134" s="89"/>
      <c r="BK134" s="89"/>
      <c r="BL134" s="89"/>
      <c r="BM134" s="89"/>
      <c r="BN134" s="89"/>
      <c r="BO134" s="89"/>
      <c r="BP134" s="89"/>
      <c r="BQ134" s="89"/>
      <c r="BR134" s="89"/>
      <c r="BS134" s="89"/>
      <c r="BT134" s="89"/>
      <c r="BU134" s="89"/>
      <c r="BV134" s="89"/>
      <c r="BW134" s="89"/>
      <c r="BX134" s="89"/>
      <c r="BY134" s="89"/>
      <c r="BZ134" s="89"/>
      <c r="CA134" s="89"/>
      <c r="CB134" s="89"/>
      <c r="CC134" s="89"/>
      <c r="CD134" s="89"/>
      <c r="CE134" s="89"/>
      <c r="CF134" s="89"/>
      <c r="CG134" s="89"/>
      <c r="CH134" s="89"/>
      <c r="CI134" s="89"/>
      <c r="CJ134" s="89"/>
      <c r="CK134" s="89"/>
      <c r="CL134" s="89"/>
      <c r="CM134" s="89"/>
      <c r="CN134" s="89"/>
      <c r="CO134" s="89"/>
      <c r="CP134" s="89"/>
      <c r="CQ134" s="89"/>
      <c r="CR134" s="89"/>
      <c r="CS134" s="89"/>
      <c r="CT134" s="89"/>
      <c r="CU134" s="89"/>
      <c r="CV134" s="89"/>
      <c r="CW134" s="89"/>
      <c r="CX134" s="89"/>
      <c r="CY134" s="89"/>
      <c r="CZ134" s="89"/>
      <c r="DA134" s="89"/>
      <c r="DB134" s="89"/>
      <c r="DC134" s="89"/>
      <c r="DD134" s="89"/>
      <c r="DE134" s="89"/>
      <c r="DF134" s="89"/>
      <c r="DG134" s="89"/>
      <c r="DH134" s="89"/>
      <c r="DI134" s="89"/>
      <c r="DJ134" s="89"/>
      <c r="DK134" s="89"/>
      <c r="DL134" s="89"/>
      <c r="DM134" s="89"/>
      <c r="DN134" s="89"/>
      <c r="DO134" s="89"/>
      <c r="DP134" s="89"/>
      <c r="DQ134" s="89"/>
      <c r="DR134" s="89"/>
      <c r="DS134" s="89"/>
      <c r="DT134" s="89"/>
      <c r="DU134" s="89"/>
      <c r="DV134" s="89"/>
      <c r="DW134" s="89"/>
      <c r="DX134" s="89"/>
      <c r="DY134" s="89"/>
      <c r="DZ134" s="89"/>
      <c r="EA134" s="89"/>
      <c r="EB134" s="89"/>
      <c r="EC134" s="89"/>
      <c r="ED134" s="89"/>
      <c r="EE134" s="89"/>
      <c r="EF134" s="89"/>
      <c r="EG134" s="89"/>
      <c r="EH134" s="89"/>
      <c r="EI134" s="89"/>
      <c r="EJ134" s="89"/>
      <c r="EK134" s="89"/>
      <c r="EL134" s="89"/>
      <c r="EM134" s="89"/>
      <c r="EN134" s="89"/>
      <c r="EO134" s="89"/>
      <c r="EP134" s="89"/>
      <c r="EQ134" s="89"/>
      <c r="ER134" s="89"/>
      <c r="ES134" s="89"/>
      <c r="ET134" s="89"/>
      <c r="EU134" s="89"/>
      <c r="EV134" s="89"/>
      <c r="EW134" s="89"/>
      <c r="EX134" s="89"/>
      <c r="EY134" s="89"/>
      <c r="EZ134" s="89"/>
      <c r="FA134" s="89"/>
      <c r="FB134" s="89"/>
      <c r="FC134" s="89"/>
      <c r="FD134" s="89"/>
      <c r="FE134" s="89"/>
      <c r="FF134" s="89"/>
      <c r="FG134" s="89"/>
      <c r="FH134" s="89"/>
      <c r="FI134" s="89"/>
      <c r="FJ134" s="89"/>
      <c r="FK134" s="89"/>
      <c r="FL134" s="89"/>
      <c r="FM134" s="89"/>
      <c r="FN134" s="89"/>
      <c r="FO134" s="89"/>
      <c r="FP134" s="89"/>
      <c r="FQ134" s="89"/>
      <c r="FR134" s="89"/>
      <c r="FS134" s="89"/>
      <c r="FT134" s="89"/>
      <c r="FU134" s="89"/>
      <c r="FV134" s="89"/>
      <c r="FW134" s="89"/>
      <c r="FX134" s="89"/>
      <c r="FY134" s="89"/>
      <c r="FZ134" s="89"/>
      <c r="GA134" s="89"/>
      <c r="GB134" s="89"/>
      <c r="GC134" s="89"/>
      <c r="GD134" s="89"/>
      <c r="GE134" s="89"/>
      <c r="GF134" s="89"/>
      <c r="GG134" s="89"/>
      <c r="GH134" s="89"/>
      <c r="GI134" s="89"/>
      <c r="GJ134" s="89"/>
      <c r="GK134" s="89"/>
      <c r="GL134" s="89"/>
      <c r="GM134" s="89"/>
      <c r="GN134" s="89"/>
      <c r="GO134" s="89"/>
      <c r="GP134" s="89"/>
      <c r="GQ134" s="89"/>
      <c r="GR134" s="89"/>
      <c r="GS134" s="89"/>
      <c r="GT134" s="89"/>
      <c r="GU134" s="89"/>
      <c r="GV134" s="89"/>
      <c r="GW134" s="89"/>
      <c r="GX134" s="89"/>
      <c r="GY134" s="89"/>
      <c r="GZ134" s="89"/>
      <c r="HA134" s="89"/>
      <c r="HB134" s="89"/>
      <c r="HC134" s="89"/>
      <c r="HD134" s="89"/>
      <c r="HE134" s="89"/>
      <c r="HF134" s="89"/>
      <c r="HG134" s="89"/>
      <c r="HH134" s="89"/>
      <c r="HI134" s="89"/>
      <c r="HJ134" s="89"/>
      <c r="HK134" s="89"/>
      <c r="HL134" s="89"/>
      <c r="HM134" s="89"/>
      <c r="HN134" s="89"/>
      <c r="HO134" s="89"/>
      <c r="HP134" s="89"/>
      <c r="HQ134" s="89"/>
      <c r="HR134" s="89"/>
      <c r="HS134" s="89"/>
      <c r="HT134" s="89"/>
      <c r="HU134" s="89"/>
      <c r="HV134" s="89"/>
      <c r="HW134" s="89"/>
      <c r="HX134" s="89"/>
      <c r="HY134" s="89"/>
      <c r="HZ134" s="89"/>
      <c r="IA134" s="89"/>
      <c r="IB134" s="89"/>
      <c r="IC134" s="89"/>
      <c r="ID134" s="89"/>
      <c r="IE134" s="89"/>
      <c r="IF134" s="89"/>
      <c r="IG134" s="89"/>
      <c r="IH134" s="89"/>
      <c r="II134" s="89"/>
      <c r="IJ134" s="89"/>
      <c r="IK134" s="89"/>
      <c r="IL134" s="89"/>
      <c r="IM134" s="89"/>
      <c r="IN134" s="89"/>
      <c r="IO134" s="89"/>
      <c r="IP134" s="89"/>
      <c r="IQ134" s="89"/>
      <c r="IR134" s="89"/>
      <c r="IS134" s="89"/>
      <c r="IT134" s="89"/>
      <c r="IU134" s="89"/>
      <c r="IV134" s="89"/>
      <c r="IW134" s="89"/>
      <c r="IX134" s="89"/>
      <c r="IY134" s="89"/>
      <c r="IZ134" s="89"/>
      <c r="JA134" s="89"/>
      <c r="JB134" s="89"/>
      <c r="JC134" s="89"/>
      <c r="JD134" s="89"/>
      <c r="JE134" s="89"/>
      <c r="JF134" s="89"/>
      <c r="JG134" s="89"/>
      <c r="JH134" s="89"/>
      <c r="JI134" s="89"/>
      <c r="JJ134" s="89"/>
      <c r="JK134" s="89"/>
      <c r="JL134" s="89"/>
      <c r="JM134" s="89"/>
      <c r="JN134" s="89"/>
      <c r="JO134" s="89"/>
      <c r="JP134" s="89"/>
      <c r="JQ134" s="89"/>
      <c r="JR134" s="89"/>
      <c r="JS134" s="89"/>
      <c r="JT134" s="89"/>
      <c r="JU134" s="89"/>
      <c r="JV134" s="89"/>
      <c r="JW134" s="89"/>
      <c r="JX134" s="89"/>
      <c r="JY134" s="89"/>
      <c r="JZ134" s="89"/>
      <c r="KA134" s="89"/>
      <c r="KB134" s="89"/>
      <c r="KC134" s="89"/>
      <c r="KD134" s="89"/>
      <c r="KE134" s="89"/>
      <c r="KF134" s="89"/>
      <c r="KG134" s="89"/>
      <c r="KH134" s="89"/>
      <c r="KI134" s="89"/>
      <c r="KJ134" s="89"/>
      <c r="KK134" s="89"/>
      <c r="KL134" s="89"/>
      <c r="KM134" s="89"/>
      <c r="KN134" s="89"/>
      <c r="KO134" s="89"/>
      <c r="KP134" s="89"/>
      <c r="KQ134" s="89"/>
      <c r="KR134" s="89"/>
      <c r="KS134" s="89"/>
      <c r="KT134" s="89"/>
      <c r="KU134" s="89"/>
      <c r="KV134" s="89"/>
      <c r="KW134" s="89"/>
      <c r="KX134" s="89"/>
      <c r="KY134" s="89"/>
      <c r="KZ134" s="89"/>
      <c r="LA134" s="89"/>
      <c r="LB134" s="89"/>
      <c r="LC134" s="89"/>
      <c r="LD134" s="89"/>
      <c r="LE134" s="89"/>
      <c r="LF134" s="89"/>
      <c r="LG134" s="89"/>
      <c r="LH134" s="89"/>
      <c r="LI134" s="89"/>
      <c r="LJ134" s="89"/>
      <c r="LK134" s="89"/>
      <c r="LL134" s="89"/>
      <c r="LM134" s="89"/>
      <c r="LN134" s="89"/>
      <c r="LO134" s="89"/>
      <c r="LP134" s="89"/>
      <c r="LQ134" s="89"/>
      <c r="LR134" s="89"/>
      <c r="LS134" s="89"/>
      <c r="LT134" s="89"/>
    </row>
    <row r="135" spans="1:332" s="29" customFormat="1" x14ac:dyDescent="0.35">
      <c r="A135" s="89"/>
      <c r="B135" s="90"/>
      <c r="C135" s="90"/>
      <c r="D135" s="91"/>
      <c r="E135" s="89"/>
      <c r="F135" s="89"/>
      <c r="G135" s="89"/>
      <c r="M135" s="85"/>
      <c r="N135" s="85"/>
      <c r="O135" s="91"/>
      <c r="P135" s="91"/>
      <c r="Q135" s="92"/>
      <c r="R135" s="92"/>
      <c r="S135" s="89"/>
      <c r="T135" s="89"/>
      <c r="U135" s="89"/>
      <c r="V135" s="89"/>
      <c r="Y135" s="89"/>
      <c r="AA135" s="89"/>
      <c r="AB135" s="89"/>
      <c r="AC135" s="89"/>
      <c r="AD135" s="89"/>
      <c r="AE135"/>
      <c r="AF135" s="89"/>
      <c r="AG135" s="89"/>
      <c r="AH135" s="89"/>
      <c r="AI135" s="89"/>
      <c r="AJ135" s="89"/>
      <c r="AK135" s="89"/>
      <c r="AL135" s="89"/>
      <c r="AM135" s="89"/>
      <c r="AN135" s="89"/>
      <c r="AO135" s="89"/>
      <c r="AP135" s="89"/>
      <c r="AQ135" s="89"/>
      <c r="AR135" s="89"/>
      <c r="AS135" s="89"/>
      <c r="AT135" s="89"/>
      <c r="AU135" s="89"/>
      <c r="AV135" s="89"/>
      <c r="AW135" s="89"/>
      <c r="AX135" s="89"/>
      <c r="AY135" s="89"/>
      <c r="AZ135" s="89"/>
      <c r="BA135" s="89"/>
      <c r="BB135" s="89"/>
      <c r="BC135" s="89"/>
      <c r="BD135" s="89"/>
      <c r="BE135" s="89"/>
      <c r="BF135" s="89"/>
      <c r="BG135" s="89"/>
      <c r="BH135" s="89"/>
      <c r="BI135" s="89"/>
      <c r="BJ135" s="89"/>
      <c r="BK135" s="89"/>
      <c r="BL135" s="89"/>
      <c r="BM135" s="89"/>
      <c r="BN135" s="89"/>
      <c r="BO135" s="89"/>
      <c r="BP135" s="89"/>
      <c r="BQ135" s="89"/>
      <c r="BR135" s="89"/>
      <c r="BS135" s="89"/>
      <c r="BT135" s="89"/>
      <c r="BU135" s="89"/>
      <c r="BV135" s="89"/>
      <c r="BW135" s="89"/>
      <c r="BX135" s="89"/>
      <c r="BY135" s="89"/>
      <c r="BZ135" s="89"/>
      <c r="CA135" s="89"/>
      <c r="CB135" s="89"/>
      <c r="CC135" s="89"/>
      <c r="CD135" s="89"/>
      <c r="CE135" s="89"/>
      <c r="CF135" s="89"/>
      <c r="CG135" s="89"/>
      <c r="CH135" s="89"/>
      <c r="CI135" s="89"/>
      <c r="CJ135" s="89"/>
      <c r="CK135" s="89"/>
      <c r="CL135" s="89"/>
      <c r="CM135" s="89"/>
      <c r="CN135" s="89"/>
      <c r="CO135" s="89"/>
      <c r="CP135" s="89"/>
      <c r="CQ135" s="89"/>
      <c r="CR135" s="89"/>
      <c r="CS135" s="89"/>
      <c r="CT135" s="89"/>
      <c r="CU135" s="89"/>
      <c r="CV135" s="89"/>
      <c r="CW135" s="89"/>
      <c r="CX135" s="89"/>
      <c r="CY135" s="89"/>
      <c r="CZ135" s="89"/>
      <c r="DA135" s="89"/>
      <c r="DB135" s="89"/>
      <c r="DC135" s="89"/>
      <c r="DD135" s="89"/>
      <c r="DE135" s="89"/>
      <c r="DF135" s="89"/>
      <c r="DG135" s="89"/>
      <c r="DH135" s="89"/>
      <c r="DI135" s="89"/>
      <c r="DJ135" s="89"/>
      <c r="DK135" s="89"/>
      <c r="DL135" s="89"/>
      <c r="DM135" s="89"/>
      <c r="DN135" s="89"/>
      <c r="DO135" s="89"/>
      <c r="DP135" s="89"/>
      <c r="DQ135" s="89"/>
      <c r="DR135" s="89"/>
      <c r="DS135" s="89"/>
      <c r="DT135" s="89"/>
      <c r="DU135" s="89"/>
      <c r="DV135" s="89"/>
      <c r="DW135" s="89"/>
      <c r="DX135" s="89"/>
      <c r="DY135" s="89"/>
      <c r="DZ135" s="89"/>
      <c r="EA135" s="89"/>
      <c r="EB135" s="89"/>
      <c r="EC135" s="89"/>
      <c r="ED135" s="89"/>
      <c r="EE135" s="89"/>
      <c r="EF135" s="89"/>
      <c r="EG135" s="89"/>
      <c r="EH135" s="89"/>
      <c r="EI135" s="89"/>
      <c r="EJ135" s="89"/>
      <c r="EK135" s="89"/>
      <c r="EL135" s="89"/>
      <c r="EM135" s="89"/>
      <c r="EN135" s="89"/>
      <c r="EO135" s="89"/>
      <c r="EP135" s="89"/>
      <c r="EQ135" s="89"/>
      <c r="ER135" s="89"/>
      <c r="ES135" s="89"/>
      <c r="ET135" s="89"/>
      <c r="EU135" s="89"/>
      <c r="EV135" s="89"/>
      <c r="EW135" s="89"/>
      <c r="EX135" s="89"/>
      <c r="EY135" s="89"/>
      <c r="EZ135" s="89"/>
      <c r="FA135" s="89"/>
      <c r="FB135" s="89"/>
      <c r="FC135" s="89"/>
      <c r="FD135" s="89"/>
      <c r="FE135" s="89"/>
      <c r="FF135" s="89"/>
      <c r="FG135" s="89"/>
      <c r="FH135" s="89"/>
      <c r="FI135" s="89"/>
      <c r="FJ135" s="89"/>
      <c r="FK135" s="89"/>
      <c r="FL135" s="89"/>
      <c r="FM135" s="89"/>
      <c r="FN135" s="89"/>
      <c r="FO135" s="89"/>
      <c r="FP135" s="89"/>
      <c r="FQ135" s="89"/>
      <c r="FR135" s="89"/>
      <c r="FS135" s="89"/>
      <c r="FT135" s="89"/>
      <c r="FU135" s="89"/>
      <c r="FV135" s="89"/>
      <c r="FW135" s="89"/>
      <c r="FX135" s="89"/>
      <c r="FY135" s="89"/>
      <c r="FZ135" s="89"/>
      <c r="GA135" s="89"/>
      <c r="GB135" s="89"/>
      <c r="GC135" s="89"/>
      <c r="GD135" s="89"/>
      <c r="GE135" s="89"/>
      <c r="GF135" s="89"/>
      <c r="GG135" s="89"/>
      <c r="GH135" s="89"/>
      <c r="GI135" s="89"/>
      <c r="GJ135" s="89"/>
      <c r="GK135" s="89"/>
      <c r="GL135" s="89"/>
      <c r="GM135" s="89"/>
      <c r="GN135" s="89"/>
      <c r="GO135" s="89"/>
      <c r="GP135" s="89"/>
      <c r="GQ135" s="89"/>
      <c r="GR135" s="89"/>
      <c r="GS135" s="89"/>
      <c r="GT135" s="89"/>
      <c r="GU135" s="89"/>
      <c r="GV135" s="89"/>
      <c r="GW135" s="89"/>
      <c r="GX135" s="89"/>
      <c r="GY135" s="89"/>
      <c r="GZ135" s="89"/>
      <c r="HA135" s="89"/>
      <c r="HB135" s="89"/>
      <c r="HC135" s="89"/>
      <c r="HD135" s="89"/>
      <c r="HE135" s="89"/>
      <c r="HF135" s="89"/>
      <c r="HG135" s="89"/>
      <c r="HH135" s="89"/>
      <c r="HI135" s="89"/>
      <c r="HJ135" s="89"/>
      <c r="HK135" s="89"/>
      <c r="HL135" s="89"/>
      <c r="HM135" s="89"/>
      <c r="HN135" s="89"/>
      <c r="HO135" s="89"/>
      <c r="HP135" s="89"/>
      <c r="HQ135" s="89"/>
      <c r="HR135" s="89"/>
      <c r="HS135" s="89"/>
      <c r="HT135" s="89"/>
      <c r="HU135" s="89"/>
      <c r="HV135" s="89"/>
      <c r="HW135" s="89"/>
      <c r="HX135" s="89"/>
      <c r="HY135" s="89"/>
      <c r="HZ135" s="89"/>
      <c r="IA135" s="89"/>
      <c r="IB135" s="89"/>
      <c r="IC135" s="89"/>
      <c r="ID135" s="89"/>
      <c r="IE135" s="89"/>
      <c r="IF135" s="89"/>
      <c r="IG135" s="89"/>
      <c r="IH135" s="89"/>
      <c r="II135" s="89"/>
      <c r="IJ135" s="89"/>
      <c r="IK135" s="89"/>
      <c r="IL135" s="89"/>
      <c r="IM135" s="89"/>
      <c r="IN135" s="89"/>
      <c r="IO135" s="89"/>
      <c r="IP135" s="89"/>
      <c r="IQ135" s="89"/>
      <c r="IR135" s="89"/>
      <c r="IS135" s="89"/>
      <c r="IT135" s="89"/>
      <c r="IU135" s="89"/>
      <c r="IV135" s="89"/>
      <c r="IW135" s="89"/>
      <c r="IX135" s="89"/>
      <c r="IY135" s="89"/>
      <c r="IZ135" s="89"/>
      <c r="JA135" s="89"/>
      <c r="JB135" s="89"/>
      <c r="JC135" s="89"/>
      <c r="JD135" s="89"/>
      <c r="JE135" s="89"/>
      <c r="JF135" s="89"/>
      <c r="JG135" s="89"/>
      <c r="JH135" s="89"/>
      <c r="JI135" s="89"/>
      <c r="JJ135" s="89"/>
      <c r="JK135" s="89"/>
      <c r="JL135" s="89"/>
      <c r="JM135" s="89"/>
      <c r="JN135" s="89"/>
      <c r="JO135" s="89"/>
      <c r="JP135" s="89"/>
      <c r="JQ135" s="89"/>
      <c r="JR135" s="89"/>
      <c r="JS135" s="89"/>
      <c r="JT135" s="89"/>
      <c r="JU135" s="89"/>
      <c r="JV135" s="89"/>
      <c r="JW135" s="89"/>
      <c r="JX135" s="89"/>
      <c r="JY135" s="89"/>
      <c r="JZ135" s="89"/>
      <c r="KA135" s="89"/>
      <c r="KB135" s="89"/>
      <c r="KC135" s="89"/>
      <c r="KD135" s="89"/>
      <c r="KE135" s="89"/>
      <c r="KF135" s="89"/>
      <c r="KG135" s="89"/>
      <c r="KH135" s="89"/>
      <c r="KI135" s="89"/>
      <c r="KJ135" s="89"/>
      <c r="KK135" s="89"/>
      <c r="KL135" s="89"/>
      <c r="KM135" s="89"/>
      <c r="KN135" s="89"/>
      <c r="KO135" s="89"/>
      <c r="KP135" s="89"/>
      <c r="KQ135" s="89"/>
      <c r="KR135" s="89"/>
      <c r="KS135" s="89"/>
      <c r="KT135" s="89"/>
      <c r="KU135" s="89"/>
      <c r="KV135" s="89"/>
      <c r="KW135" s="89"/>
      <c r="KX135" s="89"/>
      <c r="KY135" s="89"/>
      <c r="KZ135" s="89"/>
      <c r="LA135" s="89"/>
      <c r="LB135" s="89"/>
      <c r="LC135" s="89"/>
      <c r="LD135" s="89"/>
      <c r="LE135" s="89"/>
      <c r="LF135" s="89"/>
      <c r="LG135" s="89"/>
      <c r="LH135" s="89"/>
      <c r="LI135" s="89"/>
      <c r="LJ135" s="89"/>
      <c r="LK135" s="89"/>
      <c r="LL135" s="89"/>
      <c r="LM135" s="89"/>
      <c r="LN135" s="89"/>
      <c r="LO135" s="89"/>
      <c r="LP135" s="89"/>
      <c r="LQ135" s="89"/>
      <c r="LR135" s="89"/>
      <c r="LS135" s="89"/>
      <c r="LT135" s="89"/>
    </row>
    <row r="136" spans="1:332" s="29" customFormat="1" x14ac:dyDescent="0.35">
      <c r="A136" s="89"/>
      <c r="B136" s="90"/>
      <c r="C136" s="90"/>
      <c r="D136" s="91"/>
      <c r="E136" s="89"/>
      <c r="F136" s="89"/>
      <c r="G136" s="89"/>
      <c r="M136" s="85"/>
      <c r="N136" s="85"/>
      <c r="O136" s="91"/>
      <c r="P136" s="91"/>
      <c r="Q136" s="92"/>
      <c r="R136" s="92"/>
      <c r="S136" s="89"/>
      <c r="T136" s="89"/>
      <c r="U136" s="89"/>
      <c r="V136" s="89"/>
      <c r="Y136" s="89"/>
      <c r="AA136" s="89"/>
      <c r="AB136" s="89"/>
      <c r="AC136" s="89"/>
      <c r="AD136" s="89"/>
      <c r="AE136"/>
      <c r="AF136" s="89"/>
      <c r="AG136" s="89"/>
      <c r="AH136" s="89"/>
      <c r="AI136" s="89"/>
      <c r="AJ136" s="89"/>
      <c r="AK136" s="89"/>
      <c r="AL136" s="89"/>
      <c r="AM136" s="89"/>
      <c r="AN136" s="89"/>
      <c r="AO136" s="89"/>
      <c r="AP136" s="89"/>
      <c r="AQ136" s="89"/>
      <c r="AR136" s="89"/>
      <c r="AS136" s="89"/>
      <c r="AT136" s="89"/>
      <c r="AU136" s="89"/>
      <c r="AV136" s="89"/>
      <c r="AW136" s="89"/>
      <c r="AX136" s="89"/>
      <c r="AY136" s="89"/>
      <c r="AZ136" s="89"/>
      <c r="BA136" s="89"/>
      <c r="BB136" s="89"/>
      <c r="BC136" s="89"/>
      <c r="BD136" s="89"/>
      <c r="BE136" s="89"/>
      <c r="BF136" s="89"/>
      <c r="BG136" s="89"/>
      <c r="BH136" s="89"/>
      <c r="BI136" s="89"/>
      <c r="BJ136" s="89"/>
      <c r="BK136" s="89"/>
      <c r="BL136" s="89"/>
      <c r="BM136" s="89"/>
      <c r="BN136" s="89"/>
      <c r="BO136" s="89"/>
      <c r="BP136" s="89"/>
      <c r="BQ136" s="89"/>
      <c r="BR136" s="89"/>
      <c r="BS136" s="89"/>
      <c r="BT136" s="89"/>
      <c r="BU136" s="89"/>
      <c r="BV136" s="89"/>
      <c r="BW136" s="89"/>
      <c r="BX136" s="89"/>
      <c r="BY136" s="89"/>
      <c r="BZ136" s="89"/>
      <c r="CA136" s="89"/>
      <c r="CB136" s="89"/>
      <c r="CC136" s="89"/>
      <c r="CD136" s="89"/>
      <c r="CE136" s="89"/>
      <c r="CF136" s="89"/>
      <c r="CG136" s="89"/>
      <c r="CH136" s="89"/>
      <c r="CI136" s="89"/>
      <c r="CJ136" s="89"/>
      <c r="CK136" s="89"/>
      <c r="CL136" s="89"/>
      <c r="CM136" s="89"/>
      <c r="CN136" s="89"/>
      <c r="CO136" s="89"/>
      <c r="CP136" s="89"/>
      <c r="CQ136" s="89"/>
      <c r="CR136" s="89"/>
      <c r="CS136" s="89"/>
      <c r="CT136" s="89"/>
      <c r="CU136" s="89"/>
      <c r="CV136" s="89"/>
      <c r="CW136" s="89"/>
      <c r="CX136" s="89"/>
      <c r="CY136" s="89"/>
      <c r="CZ136" s="89"/>
      <c r="DA136" s="89"/>
      <c r="DB136" s="89"/>
      <c r="DC136" s="89"/>
      <c r="DD136" s="89"/>
      <c r="DE136" s="89"/>
      <c r="DF136" s="89"/>
      <c r="DG136" s="89"/>
      <c r="DH136" s="89"/>
      <c r="DI136" s="89"/>
      <c r="DJ136" s="89"/>
      <c r="DK136" s="89"/>
      <c r="DL136" s="89"/>
      <c r="DM136" s="89"/>
      <c r="DN136" s="89"/>
      <c r="DO136" s="89"/>
      <c r="DP136" s="89"/>
      <c r="DQ136" s="89"/>
      <c r="DR136" s="89"/>
      <c r="DS136" s="89"/>
      <c r="DT136" s="89"/>
      <c r="DU136" s="89"/>
      <c r="DV136" s="89"/>
      <c r="DW136" s="89"/>
      <c r="DX136" s="89"/>
      <c r="DY136" s="89"/>
      <c r="DZ136" s="89"/>
      <c r="EA136" s="89"/>
      <c r="EB136" s="89"/>
      <c r="EC136" s="89"/>
      <c r="ED136" s="89"/>
      <c r="EE136" s="89"/>
      <c r="EF136" s="89"/>
      <c r="EG136" s="89"/>
      <c r="EH136" s="89"/>
      <c r="EI136" s="89"/>
      <c r="EJ136" s="89"/>
      <c r="EK136" s="89"/>
      <c r="EL136" s="89"/>
      <c r="EM136" s="89"/>
      <c r="EN136" s="89"/>
      <c r="EO136" s="89"/>
      <c r="EP136" s="89"/>
      <c r="EQ136" s="89"/>
      <c r="ER136" s="89"/>
      <c r="ES136" s="89"/>
      <c r="ET136" s="89"/>
      <c r="EU136" s="89"/>
      <c r="EV136" s="89"/>
      <c r="EW136" s="89"/>
      <c r="EX136" s="89"/>
      <c r="EY136" s="89"/>
      <c r="EZ136" s="89"/>
      <c r="FA136" s="89"/>
      <c r="FB136" s="89"/>
      <c r="FC136" s="89"/>
      <c r="FD136" s="89"/>
      <c r="FE136" s="89"/>
      <c r="FF136" s="89"/>
      <c r="FG136" s="89"/>
      <c r="FH136" s="89"/>
      <c r="FI136" s="89"/>
      <c r="FJ136" s="89"/>
      <c r="FK136" s="89"/>
      <c r="FL136" s="89"/>
      <c r="FM136" s="89"/>
      <c r="FN136" s="89"/>
      <c r="FO136" s="89"/>
      <c r="FP136" s="89"/>
      <c r="FQ136" s="89"/>
      <c r="FR136" s="89"/>
      <c r="FS136" s="89"/>
      <c r="FT136" s="89"/>
      <c r="FU136" s="89"/>
      <c r="FV136" s="89"/>
      <c r="FW136" s="89"/>
      <c r="FX136" s="89"/>
      <c r="FY136" s="89"/>
      <c r="FZ136" s="89"/>
      <c r="GA136" s="89"/>
      <c r="GB136" s="89"/>
      <c r="GC136" s="89"/>
      <c r="GD136" s="89"/>
      <c r="GE136" s="89"/>
      <c r="GF136" s="89"/>
      <c r="GG136" s="89"/>
      <c r="GH136" s="89"/>
      <c r="GI136" s="89"/>
      <c r="GJ136" s="89"/>
      <c r="GK136" s="89"/>
      <c r="GL136" s="89"/>
      <c r="GM136" s="89"/>
      <c r="GN136" s="89"/>
      <c r="GO136" s="89"/>
      <c r="GP136" s="89"/>
      <c r="GQ136" s="89"/>
      <c r="GR136" s="89"/>
      <c r="GS136" s="89"/>
      <c r="GT136" s="89"/>
      <c r="GU136" s="89"/>
      <c r="GV136" s="89"/>
      <c r="GW136" s="89"/>
      <c r="GX136" s="89"/>
      <c r="GY136" s="89"/>
      <c r="GZ136" s="89"/>
      <c r="HA136" s="89"/>
      <c r="HB136" s="89"/>
      <c r="HC136" s="89"/>
      <c r="HD136" s="89"/>
      <c r="HE136" s="89"/>
      <c r="HF136" s="89"/>
      <c r="HG136" s="89"/>
      <c r="HH136" s="89"/>
      <c r="HI136" s="89"/>
      <c r="HJ136" s="89"/>
      <c r="HK136" s="89"/>
      <c r="HL136" s="89"/>
      <c r="HM136" s="89"/>
      <c r="HN136" s="89"/>
      <c r="HO136" s="89"/>
      <c r="HP136" s="89"/>
      <c r="HQ136" s="89"/>
      <c r="HR136" s="89"/>
      <c r="HS136" s="89"/>
      <c r="HT136" s="89"/>
      <c r="HU136" s="89"/>
      <c r="HV136" s="89"/>
      <c r="HW136" s="89"/>
      <c r="HX136" s="89"/>
      <c r="HY136" s="89"/>
      <c r="HZ136" s="89"/>
      <c r="IA136" s="89"/>
      <c r="IB136" s="89"/>
      <c r="IC136" s="89"/>
      <c r="ID136" s="89"/>
      <c r="IE136" s="89"/>
      <c r="IF136" s="89"/>
      <c r="IG136" s="89"/>
      <c r="IH136" s="89"/>
      <c r="II136" s="89"/>
      <c r="IJ136" s="89"/>
      <c r="IK136" s="89"/>
      <c r="IL136" s="89"/>
      <c r="IM136" s="89"/>
      <c r="IN136" s="89"/>
      <c r="IO136" s="89"/>
      <c r="IP136" s="89"/>
      <c r="IQ136" s="89"/>
      <c r="IR136" s="89"/>
      <c r="IS136" s="89"/>
      <c r="IT136" s="89"/>
      <c r="IU136" s="89"/>
      <c r="IV136" s="89"/>
      <c r="IW136" s="89"/>
      <c r="IX136" s="89"/>
      <c r="IY136" s="89"/>
      <c r="IZ136" s="89"/>
      <c r="JA136" s="89"/>
      <c r="JB136" s="89"/>
      <c r="JC136" s="89"/>
      <c r="JD136" s="89"/>
      <c r="JE136" s="89"/>
      <c r="JF136" s="89"/>
      <c r="JG136" s="89"/>
      <c r="JH136" s="89"/>
      <c r="JI136" s="89"/>
      <c r="JJ136" s="89"/>
      <c r="JK136" s="89"/>
      <c r="JL136" s="89"/>
      <c r="JM136" s="89"/>
      <c r="JN136" s="89"/>
      <c r="JO136" s="89"/>
      <c r="JP136" s="89"/>
      <c r="JQ136" s="89"/>
      <c r="JR136" s="89"/>
      <c r="JS136" s="89"/>
      <c r="JT136" s="89"/>
      <c r="JU136" s="89"/>
      <c r="JV136" s="89"/>
      <c r="JW136" s="89"/>
      <c r="JX136" s="89"/>
      <c r="JY136" s="89"/>
      <c r="JZ136" s="89"/>
      <c r="KA136" s="89"/>
      <c r="KB136" s="89"/>
      <c r="KC136" s="89"/>
      <c r="KD136" s="89"/>
      <c r="KE136" s="89"/>
      <c r="KF136" s="89"/>
      <c r="KG136" s="89"/>
      <c r="KH136" s="89"/>
      <c r="KI136" s="89"/>
      <c r="KJ136" s="89"/>
      <c r="KK136" s="89"/>
      <c r="KL136" s="89"/>
      <c r="KM136" s="89"/>
      <c r="KN136" s="89"/>
      <c r="KO136" s="89"/>
      <c r="KP136" s="89"/>
      <c r="KQ136" s="89"/>
      <c r="KR136" s="89"/>
      <c r="KS136" s="89"/>
      <c r="KT136" s="89"/>
      <c r="KU136" s="89"/>
      <c r="KV136" s="89"/>
      <c r="KW136" s="89"/>
      <c r="KX136" s="89"/>
      <c r="KY136" s="89"/>
      <c r="KZ136" s="89"/>
      <c r="LA136" s="89"/>
      <c r="LB136" s="89"/>
      <c r="LC136" s="89"/>
      <c r="LD136" s="89"/>
      <c r="LE136" s="89"/>
      <c r="LF136" s="89"/>
      <c r="LG136" s="89"/>
      <c r="LH136" s="89"/>
      <c r="LI136" s="89"/>
      <c r="LJ136" s="89"/>
      <c r="LK136" s="89"/>
      <c r="LL136" s="89"/>
      <c r="LM136" s="89"/>
      <c r="LN136" s="89"/>
      <c r="LO136" s="89"/>
      <c r="LP136" s="89"/>
      <c r="LQ136" s="89"/>
      <c r="LR136" s="89"/>
      <c r="LS136" s="89"/>
      <c r="LT136" s="89"/>
    </row>
    <row r="137" spans="1:332" s="29" customFormat="1" x14ac:dyDescent="0.35">
      <c r="A137" s="89"/>
      <c r="B137" s="90"/>
      <c r="C137" s="90"/>
      <c r="D137" s="91"/>
      <c r="E137" s="89"/>
      <c r="F137" s="89"/>
      <c r="G137" s="89"/>
      <c r="M137" s="85"/>
      <c r="N137" s="85"/>
      <c r="O137" s="91"/>
      <c r="P137" s="91"/>
      <c r="Q137" s="92"/>
      <c r="R137" s="92"/>
      <c r="S137" s="89"/>
      <c r="T137" s="89"/>
      <c r="U137" s="89"/>
      <c r="V137" s="89"/>
      <c r="Y137" s="89"/>
      <c r="AA137" s="89"/>
      <c r="AB137" s="89"/>
      <c r="AC137" s="89"/>
      <c r="AD137" s="89"/>
      <c r="AE137"/>
      <c r="AF137" s="89"/>
      <c r="AG137" s="89"/>
      <c r="AH137" s="89"/>
      <c r="AI137" s="89"/>
      <c r="AJ137" s="89"/>
      <c r="AK137" s="89"/>
      <c r="AL137" s="89"/>
      <c r="AM137" s="89"/>
      <c r="AN137" s="89"/>
      <c r="AO137" s="89"/>
      <c r="AP137" s="89"/>
      <c r="AQ137" s="89"/>
      <c r="AR137" s="89"/>
      <c r="AS137" s="89"/>
      <c r="AT137" s="89"/>
      <c r="AU137" s="89"/>
      <c r="AV137" s="89"/>
      <c r="AW137" s="89"/>
      <c r="AX137" s="89"/>
      <c r="AY137" s="89"/>
      <c r="AZ137" s="89"/>
      <c r="BA137" s="89"/>
      <c r="BB137" s="89"/>
      <c r="BC137" s="89"/>
      <c r="BD137" s="89"/>
      <c r="BE137" s="89"/>
      <c r="BF137" s="89"/>
      <c r="BG137" s="89"/>
      <c r="BH137" s="89"/>
      <c r="BI137" s="89"/>
      <c r="BJ137" s="89"/>
      <c r="BK137" s="89"/>
      <c r="BL137" s="89"/>
      <c r="BM137" s="89"/>
      <c r="BN137" s="89"/>
      <c r="BO137" s="89"/>
      <c r="BP137" s="89"/>
      <c r="BQ137" s="89"/>
      <c r="BR137" s="89"/>
      <c r="BS137" s="89"/>
      <c r="BT137" s="89"/>
      <c r="BU137" s="89"/>
      <c r="BV137" s="89"/>
      <c r="BW137" s="89"/>
      <c r="BX137" s="89"/>
      <c r="BY137" s="89"/>
      <c r="BZ137" s="89"/>
      <c r="CA137" s="89"/>
      <c r="CB137" s="89"/>
      <c r="CC137" s="89"/>
      <c r="CD137" s="89"/>
      <c r="CE137" s="89"/>
      <c r="CF137" s="89"/>
      <c r="CG137" s="89"/>
      <c r="CH137" s="89"/>
      <c r="CI137" s="89"/>
      <c r="CJ137" s="89"/>
      <c r="CK137" s="89"/>
      <c r="CL137" s="89"/>
      <c r="CM137" s="89"/>
      <c r="CN137" s="89"/>
      <c r="CO137" s="89"/>
      <c r="CP137" s="89"/>
      <c r="CQ137" s="89"/>
      <c r="CR137" s="89"/>
      <c r="CS137" s="89"/>
      <c r="CT137" s="89"/>
      <c r="CU137" s="89"/>
      <c r="CV137" s="89"/>
      <c r="CW137" s="89"/>
      <c r="CX137" s="89"/>
      <c r="CY137" s="89"/>
      <c r="CZ137" s="89"/>
      <c r="DA137" s="89"/>
      <c r="DB137" s="89"/>
      <c r="DC137" s="89"/>
      <c r="DD137" s="89"/>
      <c r="DE137" s="89"/>
      <c r="DF137" s="89"/>
      <c r="DG137" s="89"/>
      <c r="DH137" s="89"/>
      <c r="DI137" s="89"/>
      <c r="DJ137" s="89"/>
      <c r="DK137" s="89"/>
      <c r="DL137" s="89"/>
      <c r="DM137" s="89"/>
      <c r="DN137" s="89"/>
      <c r="DO137" s="89"/>
      <c r="DP137" s="89"/>
      <c r="DQ137" s="89"/>
      <c r="DR137" s="89"/>
      <c r="DS137" s="89"/>
      <c r="DT137" s="89"/>
      <c r="DU137" s="89"/>
      <c r="DV137" s="89"/>
      <c r="DW137" s="89"/>
      <c r="DX137" s="89"/>
      <c r="DY137" s="89"/>
      <c r="DZ137" s="89"/>
      <c r="EA137" s="89"/>
      <c r="EB137" s="89"/>
      <c r="EC137" s="89"/>
      <c r="ED137" s="89"/>
      <c r="EE137" s="89"/>
      <c r="EF137" s="89"/>
      <c r="EG137" s="89"/>
      <c r="EH137" s="89"/>
      <c r="EI137" s="89"/>
      <c r="EJ137" s="89"/>
      <c r="EK137" s="89"/>
      <c r="EL137" s="89"/>
      <c r="EM137" s="89"/>
      <c r="EN137" s="89"/>
      <c r="EO137" s="89"/>
      <c r="EP137" s="89"/>
      <c r="EQ137" s="89"/>
      <c r="ER137" s="89"/>
      <c r="ES137" s="89"/>
      <c r="ET137" s="89"/>
      <c r="EU137" s="89"/>
      <c r="EV137" s="89"/>
      <c r="EW137" s="89"/>
      <c r="EX137" s="89"/>
      <c r="EY137" s="89"/>
      <c r="EZ137" s="89"/>
      <c r="FA137" s="89"/>
      <c r="FB137" s="89"/>
      <c r="FC137" s="89"/>
      <c r="FD137" s="89"/>
      <c r="FE137" s="89"/>
      <c r="FF137" s="89"/>
      <c r="FG137" s="89"/>
      <c r="FH137" s="89"/>
      <c r="FI137" s="89"/>
      <c r="FJ137" s="89"/>
      <c r="FK137" s="89"/>
      <c r="FL137" s="89"/>
      <c r="FM137" s="89"/>
      <c r="FN137" s="89"/>
      <c r="FO137" s="89"/>
      <c r="FP137" s="89"/>
      <c r="FQ137" s="89"/>
      <c r="FR137" s="89"/>
      <c r="FS137" s="89"/>
      <c r="FT137" s="89"/>
      <c r="FU137" s="89"/>
      <c r="FV137" s="89"/>
      <c r="FW137" s="89"/>
      <c r="FX137" s="89"/>
      <c r="FY137" s="89"/>
      <c r="FZ137" s="89"/>
      <c r="GA137" s="89"/>
      <c r="GB137" s="89"/>
      <c r="GC137" s="89"/>
      <c r="GD137" s="89"/>
      <c r="GE137" s="89"/>
      <c r="GF137" s="89"/>
      <c r="GG137" s="89"/>
      <c r="GH137" s="89"/>
      <c r="GI137" s="89"/>
      <c r="GJ137" s="89"/>
      <c r="GK137" s="89"/>
      <c r="GL137" s="89"/>
      <c r="GM137" s="89"/>
      <c r="GN137" s="89"/>
      <c r="GO137" s="89"/>
      <c r="GP137" s="89"/>
      <c r="GQ137" s="89"/>
      <c r="GR137" s="89"/>
      <c r="GS137" s="89"/>
      <c r="GT137" s="89"/>
      <c r="GU137" s="89"/>
      <c r="GV137" s="89"/>
      <c r="GW137" s="89"/>
      <c r="GX137" s="89"/>
      <c r="GY137" s="89"/>
      <c r="GZ137" s="89"/>
      <c r="HA137" s="89"/>
      <c r="HB137" s="89"/>
      <c r="HC137" s="89"/>
      <c r="HD137" s="89"/>
      <c r="HE137" s="89"/>
      <c r="HF137" s="89"/>
      <c r="HG137" s="89"/>
      <c r="HH137" s="89"/>
      <c r="HI137" s="89"/>
      <c r="HJ137" s="89"/>
      <c r="HK137" s="89"/>
      <c r="HL137" s="89"/>
      <c r="HM137" s="89"/>
      <c r="HN137" s="89"/>
      <c r="HO137" s="89"/>
      <c r="HP137" s="89"/>
      <c r="HQ137" s="89"/>
      <c r="HR137" s="89"/>
      <c r="HS137" s="89"/>
      <c r="HT137" s="89"/>
      <c r="HU137" s="89"/>
      <c r="HV137" s="89"/>
      <c r="HW137" s="89"/>
      <c r="HX137" s="89"/>
      <c r="HY137" s="89"/>
      <c r="HZ137" s="89"/>
      <c r="IA137" s="89"/>
      <c r="IB137" s="89"/>
      <c r="IC137" s="89"/>
      <c r="ID137" s="89"/>
      <c r="IE137" s="89"/>
      <c r="IF137" s="89"/>
      <c r="IG137" s="89"/>
      <c r="IH137" s="89"/>
      <c r="II137" s="89"/>
      <c r="IJ137" s="89"/>
      <c r="IK137" s="89"/>
      <c r="IL137" s="89"/>
      <c r="IM137" s="89"/>
      <c r="IN137" s="89"/>
      <c r="IO137" s="89"/>
      <c r="IP137" s="89"/>
      <c r="IQ137" s="89"/>
      <c r="IR137" s="89"/>
      <c r="IS137" s="89"/>
      <c r="IT137" s="89"/>
      <c r="IU137" s="89"/>
      <c r="IV137" s="89"/>
      <c r="IW137" s="89"/>
      <c r="IX137" s="89"/>
      <c r="IY137" s="89"/>
      <c r="IZ137" s="89"/>
      <c r="JA137" s="89"/>
      <c r="JB137" s="89"/>
      <c r="JC137" s="89"/>
      <c r="JD137" s="89"/>
      <c r="JE137" s="89"/>
      <c r="JF137" s="89"/>
      <c r="JG137" s="89"/>
      <c r="JH137" s="89"/>
      <c r="JI137" s="89"/>
      <c r="JJ137" s="89"/>
      <c r="JK137" s="89"/>
      <c r="JL137" s="89"/>
      <c r="JM137" s="89"/>
      <c r="JN137" s="89"/>
      <c r="JO137" s="89"/>
      <c r="JP137" s="89"/>
      <c r="JQ137" s="89"/>
      <c r="JR137" s="89"/>
      <c r="JS137" s="89"/>
      <c r="JT137" s="89"/>
      <c r="JU137" s="89"/>
      <c r="JV137" s="89"/>
      <c r="JW137" s="89"/>
      <c r="JX137" s="89"/>
      <c r="JY137" s="89"/>
      <c r="JZ137" s="89"/>
      <c r="KA137" s="89"/>
      <c r="KB137" s="89"/>
      <c r="KC137" s="89"/>
      <c r="KD137" s="89"/>
      <c r="KE137" s="89"/>
      <c r="KF137" s="89"/>
      <c r="KG137" s="89"/>
      <c r="KH137" s="89"/>
      <c r="KI137" s="89"/>
      <c r="KJ137" s="89"/>
      <c r="KK137" s="89"/>
      <c r="KL137" s="89"/>
      <c r="KM137" s="89"/>
      <c r="KN137" s="89"/>
      <c r="KO137" s="89"/>
      <c r="KP137" s="89"/>
      <c r="KQ137" s="89"/>
      <c r="KR137" s="89"/>
      <c r="KS137" s="89"/>
      <c r="KT137" s="89"/>
      <c r="KU137" s="89"/>
      <c r="KV137" s="89"/>
      <c r="KW137" s="89"/>
      <c r="KX137" s="89"/>
      <c r="KY137" s="89"/>
      <c r="KZ137" s="89"/>
      <c r="LA137" s="89"/>
      <c r="LB137" s="89"/>
      <c r="LC137" s="89"/>
      <c r="LD137" s="89"/>
      <c r="LE137" s="89"/>
      <c r="LF137" s="89"/>
      <c r="LG137" s="89"/>
      <c r="LH137" s="89"/>
      <c r="LI137" s="89"/>
      <c r="LJ137" s="89"/>
      <c r="LK137" s="89"/>
      <c r="LL137" s="89"/>
      <c r="LM137" s="89"/>
      <c r="LN137" s="89"/>
      <c r="LO137" s="89"/>
      <c r="LP137" s="89"/>
      <c r="LQ137" s="89"/>
      <c r="LR137" s="89"/>
      <c r="LS137" s="89"/>
      <c r="LT137" s="89"/>
    </row>
    <row r="138" spans="1:332" s="29" customFormat="1" x14ac:dyDescent="0.35">
      <c r="A138" s="89"/>
      <c r="B138" s="90"/>
      <c r="C138" s="90"/>
      <c r="D138" s="91"/>
      <c r="E138" s="89"/>
      <c r="F138" s="89"/>
      <c r="G138" s="89"/>
      <c r="M138" s="85"/>
      <c r="N138" s="85"/>
      <c r="O138" s="91"/>
      <c r="P138" s="91"/>
      <c r="Q138" s="92"/>
      <c r="R138" s="92"/>
      <c r="S138" s="89"/>
      <c r="T138" s="89"/>
      <c r="U138" s="89"/>
      <c r="V138" s="89"/>
      <c r="Y138" s="89"/>
      <c r="AA138" s="89"/>
      <c r="AB138" s="89"/>
      <c r="AC138" s="89"/>
      <c r="AD138" s="89"/>
      <c r="AE138"/>
      <c r="AF138" s="89"/>
      <c r="AG138" s="89"/>
      <c r="AH138" s="89"/>
      <c r="AI138" s="89"/>
      <c r="AJ138" s="89"/>
      <c r="AK138" s="89"/>
      <c r="AL138" s="89"/>
      <c r="AM138" s="89"/>
      <c r="AN138" s="89"/>
      <c r="AO138" s="89"/>
      <c r="AP138" s="89"/>
      <c r="AQ138" s="89"/>
      <c r="AR138" s="89"/>
      <c r="AS138" s="89"/>
      <c r="AT138" s="89"/>
      <c r="AU138" s="89"/>
      <c r="AV138" s="89"/>
      <c r="AW138" s="89"/>
      <c r="AX138" s="89"/>
      <c r="AY138" s="89"/>
      <c r="AZ138" s="89"/>
      <c r="BA138" s="89"/>
      <c r="BB138" s="89"/>
      <c r="BC138" s="89"/>
      <c r="BD138" s="89"/>
      <c r="BE138" s="89"/>
      <c r="BF138" s="89"/>
      <c r="BG138" s="89"/>
      <c r="BH138" s="89"/>
      <c r="BI138" s="89"/>
      <c r="BJ138" s="89"/>
      <c r="BK138" s="89"/>
      <c r="BL138" s="89"/>
      <c r="BM138" s="89"/>
      <c r="BN138" s="89"/>
      <c r="BO138" s="89"/>
      <c r="BP138" s="89"/>
      <c r="BQ138" s="89"/>
      <c r="BR138" s="89"/>
      <c r="BS138" s="89"/>
      <c r="BT138" s="89"/>
      <c r="BU138" s="89"/>
      <c r="BV138" s="89"/>
      <c r="BW138" s="89"/>
      <c r="BX138" s="89"/>
      <c r="BY138" s="89"/>
      <c r="BZ138" s="89"/>
      <c r="CA138" s="89"/>
      <c r="CB138" s="89"/>
      <c r="CC138" s="89"/>
      <c r="CD138" s="89"/>
      <c r="CE138" s="89"/>
      <c r="CF138" s="89"/>
      <c r="CG138" s="89"/>
      <c r="CH138" s="89"/>
      <c r="CI138" s="89"/>
      <c r="CJ138" s="89"/>
      <c r="CK138" s="89"/>
      <c r="CL138" s="89"/>
      <c r="CM138" s="89"/>
      <c r="CN138" s="89"/>
      <c r="CO138" s="89"/>
      <c r="CP138" s="89"/>
      <c r="CQ138" s="89"/>
      <c r="CR138" s="89"/>
      <c r="CS138" s="89"/>
      <c r="CT138" s="89"/>
      <c r="CU138" s="89"/>
      <c r="CV138" s="89"/>
      <c r="CW138" s="89"/>
      <c r="CX138" s="89"/>
      <c r="CY138" s="89"/>
      <c r="CZ138" s="89"/>
      <c r="DA138" s="89"/>
      <c r="DB138" s="89"/>
      <c r="DC138" s="89"/>
      <c r="DD138" s="89"/>
      <c r="DE138" s="89"/>
      <c r="DF138" s="89"/>
      <c r="DG138" s="89"/>
      <c r="DH138" s="89"/>
      <c r="DI138" s="89"/>
      <c r="DJ138" s="89"/>
      <c r="DK138" s="89"/>
      <c r="DL138" s="89"/>
      <c r="DM138" s="89"/>
      <c r="DN138" s="89"/>
      <c r="DO138" s="89"/>
      <c r="DP138" s="89"/>
      <c r="DQ138" s="89"/>
      <c r="DR138" s="89"/>
      <c r="DS138" s="89"/>
      <c r="DT138" s="89"/>
      <c r="DU138" s="89"/>
      <c r="DV138" s="89"/>
      <c r="DW138" s="89"/>
      <c r="DX138" s="89"/>
      <c r="DY138" s="89"/>
      <c r="DZ138" s="89"/>
      <c r="EA138" s="89"/>
      <c r="EB138" s="89"/>
      <c r="EC138" s="89"/>
      <c r="ED138" s="89"/>
      <c r="EE138" s="89"/>
      <c r="EF138" s="89"/>
      <c r="EG138" s="89"/>
      <c r="EH138" s="89"/>
      <c r="EI138" s="89"/>
      <c r="EJ138" s="89"/>
      <c r="EK138" s="89"/>
      <c r="EL138" s="89"/>
      <c r="EM138" s="89"/>
      <c r="EN138" s="89"/>
      <c r="EO138" s="89"/>
      <c r="EP138" s="89"/>
      <c r="EQ138" s="89"/>
      <c r="ER138" s="89"/>
      <c r="ES138" s="89"/>
      <c r="ET138" s="89"/>
      <c r="EU138" s="89"/>
      <c r="EV138" s="89"/>
      <c r="EW138" s="89"/>
      <c r="EX138" s="89"/>
      <c r="EY138" s="89"/>
      <c r="EZ138" s="89"/>
      <c r="FA138" s="89"/>
      <c r="FB138" s="89"/>
      <c r="FC138" s="89"/>
      <c r="FD138" s="89"/>
      <c r="FE138" s="89"/>
      <c r="FF138" s="89"/>
      <c r="FG138" s="89"/>
      <c r="FH138" s="89"/>
      <c r="FI138" s="89"/>
      <c r="FJ138" s="89"/>
      <c r="FK138" s="89"/>
      <c r="FL138" s="89"/>
      <c r="FM138" s="89"/>
      <c r="FN138" s="89"/>
      <c r="FO138" s="89"/>
      <c r="FP138" s="89"/>
      <c r="FQ138" s="89"/>
      <c r="FR138" s="89"/>
      <c r="FS138" s="89"/>
      <c r="FT138" s="89"/>
      <c r="FU138" s="89"/>
      <c r="FV138" s="89"/>
      <c r="FW138" s="89"/>
      <c r="FX138" s="89"/>
      <c r="FY138" s="89"/>
      <c r="FZ138" s="89"/>
      <c r="GA138" s="89"/>
      <c r="GB138" s="89"/>
      <c r="GC138" s="89"/>
      <c r="GD138" s="89"/>
      <c r="GE138" s="89"/>
      <c r="GF138" s="89"/>
      <c r="GG138" s="89"/>
      <c r="GH138" s="89"/>
      <c r="GI138" s="89"/>
      <c r="GJ138" s="89"/>
      <c r="GK138" s="89"/>
      <c r="GL138" s="89"/>
      <c r="GM138" s="89"/>
      <c r="GN138" s="89"/>
      <c r="GO138" s="89"/>
      <c r="GP138" s="89"/>
      <c r="GQ138" s="89"/>
      <c r="GR138" s="89"/>
      <c r="GS138" s="89"/>
      <c r="GT138" s="89"/>
      <c r="GU138" s="89"/>
      <c r="GV138" s="89"/>
      <c r="GW138" s="89"/>
      <c r="GX138" s="89"/>
      <c r="GY138" s="89"/>
      <c r="GZ138" s="89"/>
      <c r="HA138" s="89"/>
      <c r="HB138" s="89"/>
      <c r="HC138" s="89"/>
      <c r="HD138" s="89"/>
      <c r="HE138" s="89"/>
      <c r="HF138" s="89"/>
      <c r="HG138" s="89"/>
      <c r="HH138" s="89"/>
      <c r="HI138" s="89"/>
      <c r="HJ138" s="89"/>
      <c r="HK138" s="89"/>
      <c r="HL138" s="89"/>
      <c r="HM138" s="89"/>
      <c r="HN138" s="89"/>
      <c r="HO138" s="89"/>
      <c r="HP138" s="89"/>
      <c r="HQ138" s="89"/>
      <c r="HR138" s="89"/>
      <c r="HS138" s="89"/>
      <c r="HT138" s="89"/>
      <c r="HU138" s="89"/>
      <c r="HV138" s="89"/>
      <c r="HW138" s="89"/>
      <c r="HX138" s="89"/>
      <c r="HY138" s="89"/>
      <c r="HZ138" s="89"/>
      <c r="IA138" s="89"/>
      <c r="IB138" s="89"/>
      <c r="IC138" s="89"/>
      <c r="ID138" s="89"/>
      <c r="IE138" s="89"/>
      <c r="IF138" s="89"/>
      <c r="IG138" s="89"/>
      <c r="IH138" s="89"/>
      <c r="II138" s="89"/>
      <c r="IJ138" s="89"/>
      <c r="IK138" s="89"/>
      <c r="IL138" s="89"/>
      <c r="IM138" s="89"/>
      <c r="IN138" s="89"/>
      <c r="IO138" s="89"/>
      <c r="IP138" s="89"/>
      <c r="IQ138" s="89"/>
      <c r="IR138" s="89"/>
      <c r="IS138" s="89"/>
      <c r="IT138" s="89"/>
      <c r="IU138" s="89"/>
      <c r="IV138" s="89"/>
      <c r="IW138" s="89"/>
      <c r="IX138" s="89"/>
      <c r="IY138" s="89"/>
      <c r="IZ138" s="89"/>
      <c r="JA138" s="89"/>
      <c r="JB138" s="89"/>
      <c r="JC138" s="89"/>
      <c r="JD138" s="89"/>
      <c r="JE138" s="89"/>
      <c r="JF138" s="89"/>
      <c r="JG138" s="89"/>
      <c r="JH138" s="89"/>
      <c r="JI138" s="89"/>
      <c r="JJ138" s="89"/>
      <c r="JK138" s="89"/>
      <c r="JL138" s="89"/>
      <c r="JM138" s="89"/>
      <c r="JN138" s="89"/>
      <c r="JO138" s="89"/>
      <c r="JP138" s="89"/>
      <c r="JQ138" s="89"/>
      <c r="JR138" s="89"/>
      <c r="JS138" s="89"/>
      <c r="JT138" s="89"/>
      <c r="JU138" s="89"/>
      <c r="JV138" s="89"/>
      <c r="JW138" s="89"/>
      <c r="JX138" s="89"/>
      <c r="JY138" s="89"/>
      <c r="JZ138" s="89"/>
      <c r="KA138" s="89"/>
      <c r="KB138" s="89"/>
      <c r="KC138" s="89"/>
      <c r="KD138" s="89"/>
      <c r="KE138" s="89"/>
      <c r="KF138" s="89"/>
      <c r="KG138" s="89"/>
      <c r="KH138" s="89"/>
      <c r="KI138" s="89"/>
      <c r="KJ138" s="89"/>
      <c r="KK138" s="89"/>
      <c r="KL138" s="89"/>
      <c r="KM138" s="89"/>
      <c r="KN138" s="89"/>
      <c r="KO138" s="89"/>
      <c r="KP138" s="89"/>
      <c r="KQ138" s="89"/>
      <c r="KR138" s="89"/>
      <c r="KS138" s="89"/>
      <c r="KT138" s="89"/>
      <c r="KU138" s="89"/>
      <c r="KV138" s="89"/>
      <c r="KW138" s="89"/>
      <c r="KX138" s="89"/>
      <c r="KY138" s="89"/>
      <c r="KZ138" s="89"/>
      <c r="LA138" s="89"/>
      <c r="LB138" s="89"/>
      <c r="LC138" s="89"/>
      <c r="LD138" s="89"/>
      <c r="LE138" s="89"/>
      <c r="LF138" s="89"/>
      <c r="LG138" s="89"/>
      <c r="LH138" s="89"/>
      <c r="LI138" s="89"/>
      <c r="LJ138" s="89"/>
      <c r="LK138" s="89"/>
      <c r="LL138" s="89"/>
      <c r="LM138" s="89"/>
      <c r="LN138" s="89"/>
      <c r="LO138" s="89"/>
      <c r="LP138" s="89"/>
      <c r="LQ138" s="89"/>
      <c r="LR138" s="89"/>
      <c r="LS138" s="89"/>
      <c r="LT138" s="89"/>
    </row>
    <row r="139" spans="1:332" s="29" customFormat="1" x14ac:dyDescent="0.35">
      <c r="A139" s="89"/>
      <c r="B139" s="90"/>
      <c r="C139" s="90"/>
      <c r="D139" s="91"/>
      <c r="E139" s="89"/>
      <c r="F139" s="89"/>
      <c r="G139" s="89"/>
      <c r="M139" s="85"/>
      <c r="N139" s="85"/>
      <c r="O139" s="91"/>
      <c r="P139" s="91"/>
      <c r="Q139" s="92"/>
      <c r="R139" s="92"/>
      <c r="S139" s="89"/>
      <c r="T139" s="89"/>
      <c r="U139" s="89"/>
      <c r="V139" s="89"/>
      <c r="Y139" s="89"/>
      <c r="AA139" s="89"/>
      <c r="AB139" s="89"/>
      <c r="AC139" s="89"/>
      <c r="AD139" s="89"/>
      <c r="AE139"/>
      <c r="AF139" s="89"/>
      <c r="AG139" s="89"/>
      <c r="AH139" s="89"/>
      <c r="AI139" s="89"/>
      <c r="AJ139" s="89"/>
      <c r="AK139" s="89"/>
      <c r="AL139" s="89"/>
      <c r="AM139" s="89"/>
      <c r="AN139" s="89"/>
      <c r="AO139" s="89"/>
      <c r="AP139" s="89"/>
      <c r="AQ139" s="89"/>
      <c r="AR139" s="89"/>
      <c r="AS139" s="89"/>
      <c r="AT139" s="89"/>
      <c r="AU139" s="89"/>
      <c r="AV139" s="89"/>
      <c r="AW139" s="89"/>
      <c r="AX139" s="89"/>
      <c r="AY139" s="89"/>
      <c r="AZ139" s="89"/>
      <c r="BA139" s="89"/>
      <c r="BB139" s="89"/>
      <c r="BC139" s="89"/>
      <c r="BD139" s="89"/>
      <c r="BE139" s="89"/>
      <c r="BF139" s="89"/>
      <c r="BG139" s="89"/>
      <c r="BH139" s="89"/>
      <c r="BI139" s="89"/>
      <c r="BJ139" s="89"/>
      <c r="BK139" s="89"/>
      <c r="BL139" s="89"/>
      <c r="BM139" s="89"/>
      <c r="BN139" s="89"/>
      <c r="BO139" s="89"/>
      <c r="BP139" s="89"/>
      <c r="BQ139" s="89"/>
      <c r="BR139" s="89"/>
      <c r="BS139" s="89"/>
      <c r="BT139" s="89"/>
      <c r="BU139" s="89"/>
      <c r="BV139" s="89"/>
      <c r="BW139" s="89"/>
      <c r="BX139" s="89"/>
      <c r="BY139" s="89"/>
      <c r="BZ139" s="89"/>
      <c r="CA139" s="89"/>
      <c r="CB139" s="89"/>
      <c r="CC139" s="89"/>
      <c r="CD139" s="89"/>
      <c r="CE139" s="89"/>
      <c r="CF139" s="89"/>
      <c r="CG139" s="89"/>
      <c r="CH139" s="89"/>
      <c r="CI139" s="89"/>
      <c r="CJ139" s="89"/>
      <c r="CK139" s="89"/>
      <c r="CL139" s="89"/>
      <c r="CM139" s="89"/>
      <c r="CN139" s="89"/>
      <c r="CO139" s="89"/>
      <c r="CP139" s="89"/>
      <c r="CQ139" s="89"/>
      <c r="CR139" s="89"/>
      <c r="CS139" s="89"/>
      <c r="CT139" s="89"/>
      <c r="CU139" s="89"/>
      <c r="CV139" s="89"/>
      <c r="CW139" s="89"/>
      <c r="CX139" s="89"/>
      <c r="CY139" s="89"/>
      <c r="CZ139" s="89"/>
      <c r="DA139" s="89"/>
      <c r="DB139" s="89"/>
      <c r="DC139" s="89"/>
      <c r="DD139" s="89"/>
      <c r="DE139" s="89"/>
      <c r="DF139" s="89"/>
      <c r="DG139" s="89"/>
      <c r="DH139" s="89"/>
      <c r="DI139" s="89"/>
      <c r="DJ139" s="89"/>
      <c r="DK139" s="89"/>
      <c r="DL139" s="89"/>
      <c r="DM139" s="89"/>
      <c r="DN139" s="89"/>
      <c r="DO139" s="89"/>
      <c r="DP139" s="89"/>
      <c r="DQ139" s="89"/>
      <c r="DR139" s="89"/>
      <c r="DS139" s="89"/>
      <c r="DT139" s="89"/>
      <c r="DU139" s="89"/>
      <c r="DV139" s="89"/>
      <c r="DW139" s="89"/>
      <c r="DX139" s="89"/>
      <c r="DY139" s="89"/>
      <c r="DZ139" s="89"/>
      <c r="EA139" s="89"/>
      <c r="EB139" s="89"/>
      <c r="EC139" s="89"/>
      <c r="ED139" s="89"/>
      <c r="EE139" s="89"/>
      <c r="EF139" s="89"/>
      <c r="EG139" s="89"/>
      <c r="EH139" s="89"/>
      <c r="EI139" s="89"/>
      <c r="EJ139" s="89"/>
      <c r="EK139" s="89"/>
      <c r="EL139" s="89"/>
      <c r="EM139" s="89"/>
      <c r="EN139" s="89"/>
      <c r="EO139" s="89"/>
      <c r="EP139" s="89"/>
      <c r="EQ139" s="89"/>
      <c r="ER139" s="89"/>
      <c r="ES139" s="89"/>
      <c r="ET139" s="89"/>
      <c r="EU139" s="89"/>
      <c r="EV139" s="89"/>
      <c r="EW139" s="89"/>
      <c r="EX139" s="89"/>
      <c r="EY139" s="89"/>
      <c r="EZ139" s="89"/>
      <c r="FA139" s="89"/>
      <c r="FB139" s="89"/>
      <c r="FC139" s="89"/>
      <c r="FD139" s="89"/>
      <c r="FE139" s="89"/>
      <c r="FF139" s="89"/>
      <c r="FG139" s="89"/>
      <c r="FH139" s="89"/>
      <c r="FI139" s="89"/>
      <c r="FJ139" s="89"/>
      <c r="FK139" s="89"/>
      <c r="FL139" s="89"/>
      <c r="FM139" s="89"/>
      <c r="FN139" s="89"/>
      <c r="FO139" s="89"/>
      <c r="FP139" s="89"/>
      <c r="FQ139" s="89"/>
      <c r="FR139" s="89"/>
      <c r="FS139" s="89"/>
      <c r="FT139" s="89"/>
      <c r="FU139" s="89"/>
      <c r="FV139" s="89"/>
      <c r="FW139" s="89"/>
      <c r="FX139" s="89"/>
      <c r="FY139" s="89"/>
      <c r="FZ139" s="89"/>
      <c r="GA139" s="89"/>
      <c r="GB139" s="89"/>
      <c r="GC139" s="89"/>
      <c r="GD139" s="89"/>
      <c r="GE139" s="89"/>
      <c r="GF139" s="89"/>
      <c r="GG139" s="89"/>
      <c r="GH139" s="89"/>
      <c r="GI139" s="89"/>
      <c r="GJ139" s="89"/>
      <c r="GK139" s="89"/>
      <c r="GL139" s="89"/>
      <c r="GM139" s="89"/>
      <c r="GN139" s="89"/>
      <c r="GO139" s="89"/>
      <c r="GP139" s="89"/>
      <c r="GQ139" s="89"/>
      <c r="GR139" s="89"/>
      <c r="GS139" s="89"/>
      <c r="GT139" s="89"/>
      <c r="GU139" s="89"/>
      <c r="GV139" s="89"/>
      <c r="GW139" s="89"/>
      <c r="GX139" s="89"/>
      <c r="GY139" s="89"/>
      <c r="GZ139" s="89"/>
      <c r="HA139" s="89"/>
      <c r="HB139" s="89"/>
      <c r="HC139" s="89"/>
      <c r="HD139" s="89"/>
      <c r="HE139" s="89"/>
      <c r="HF139" s="89"/>
      <c r="HG139" s="89"/>
      <c r="HH139" s="89"/>
      <c r="HI139" s="89"/>
      <c r="HJ139" s="89"/>
      <c r="HK139" s="89"/>
      <c r="HL139" s="89"/>
      <c r="HM139" s="89"/>
      <c r="HN139" s="89"/>
      <c r="HO139" s="89"/>
      <c r="HP139" s="89"/>
      <c r="HQ139" s="89"/>
      <c r="HR139" s="89"/>
      <c r="HS139" s="89"/>
      <c r="HT139" s="89"/>
      <c r="HU139" s="89"/>
      <c r="HV139" s="89"/>
      <c r="HW139" s="89"/>
      <c r="HX139" s="89"/>
      <c r="HY139" s="89"/>
      <c r="HZ139" s="89"/>
      <c r="IA139" s="89"/>
      <c r="IB139" s="89"/>
      <c r="IC139" s="89"/>
      <c r="ID139" s="89"/>
      <c r="IE139" s="89"/>
      <c r="IF139" s="89"/>
      <c r="IG139" s="89"/>
      <c r="IH139" s="89"/>
      <c r="II139" s="89"/>
      <c r="IJ139" s="89"/>
      <c r="IK139" s="89"/>
      <c r="IL139" s="89"/>
      <c r="IM139" s="89"/>
      <c r="IN139" s="89"/>
      <c r="IO139" s="89"/>
      <c r="IP139" s="89"/>
      <c r="IQ139" s="89"/>
      <c r="IR139" s="89"/>
      <c r="IS139" s="89"/>
      <c r="IT139" s="89"/>
      <c r="IU139" s="89"/>
      <c r="IV139" s="89"/>
      <c r="IW139" s="89"/>
      <c r="IX139" s="89"/>
      <c r="IY139" s="89"/>
      <c r="IZ139" s="89"/>
      <c r="JA139" s="89"/>
      <c r="JB139" s="89"/>
      <c r="JC139" s="89"/>
      <c r="JD139" s="89"/>
      <c r="JE139" s="89"/>
      <c r="JF139" s="89"/>
      <c r="JG139" s="89"/>
      <c r="JH139" s="89"/>
      <c r="JI139" s="89"/>
      <c r="JJ139" s="89"/>
      <c r="JK139" s="89"/>
      <c r="JL139" s="89"/>
      <c r="JM139" s="89"/>
      <c r="JN139" s="89"/>
      <c r="JO139" s="89"/>
      <c r="JP139" s="89"/>
      <c r="JQ139" s="89"/>
      <c r="JR139" s="89"/>
      <c r="JS139" s="89"/>
      <c r="JT139" s="89"/>
      <c r="JU139" s="89"/>
      <c r="JV139" s="89"/>
      <c r="JW139" s="89"/>
      <c r="JX139" s="89"/>
      <c r="JY139" s="89"/>
      <c r="JZ139" s="89"/>
      <c r="KA139" s="89"/>
      <c r="KB139" s="89"/>
      <c r="KC139" s="89"/>
      <c r="KD139" s="89"/>
      <c r="KE139" s="89"/>
      <c r="KF139" s="89"/>
      <c r="KG139" s="89"/>
      <c r="KH139" s="89"/>
      <c r="KI139" s="89"/>
      <c r="KJ139" s="89"/>
      <c r="KK139" s="89"/>
      <c r="KL139" s="89"/>
      <c r="KM139" s="89"/>
      <c r="KN139" s="89"/>
      <c r="KO139" s="89"/>
      <c r="KP139" s="89"/>
      <c r="KQ139" s="89"/>
      <c r="KR139" s="89"/>
      <c r="KS139" s="89"/>
      <c r="KT139" s="89"/>
      <c r="KU139" s="89"/>
      <c r="KV139" s="89"/>
      <c r="KW139" s="89"/>
      <c r="KX139" s="89"/>
      <c r="KY139" s="89"/>
      <c r="KZ139" s="89"/>
      <c r="LA139" s="89"/>
      <c r="LB139" s="89"/>
      <c r="LC139" s="89"/>
      <c r="LD139" s="89"/>
      <c r="LE139" s="89"/>
      <c r="LF139" s="89"/>
      <c r="LG139" s="89"/>
      <c r="LH139" s="89"/>
      <c r="LI139" s="89"/>
      <c r="LJ139" s="89"/>
      <c r="LK139" s="89"/>
      <c r="LL139" s="89"/>
      <c r="LM139" s="89"/>
      <c r="LN139" s="89"/>
      <c r="LO139" s="89"/>
      <c r="LP139" s="89"/>
      <c r="LQ139" s="89"/>
      <c r="LR139" s="89"/>
      <c r="LS139" s="89"/>
      <c r="LT139" s="89"/>
    </row>
    <row r="140" spans="1:332" s="29" customFormat="1" x14ac:dyDescent="0.35">
      <c r="A140" s="89"/>
      <c r="B140" s="90"/>
      <c r="C140" s="90"/>
      <c r="D140" s="91"/>
      <c r="E140" s="89"/>
      <c r="F140" s="89"/>
      <c r="G140" s="89"/>
      <c r="M140" s="85"/>
      <c r="N140" s="85"/>
      <c r="O140" s="91"/>
      <c r="P140" s="91"/>
      <c r="Q140" s="92"/>
      <c r="R140" s="92"/>
      <c r="S140" s="89"/>
      <c r="T140" s="89"/>
      <c r="U140" s="89"/>
      <c r="V140" s="89"/>
      <c r="Y140" s="89"/>
      <c r="AA140" s="89"/>
      <c r="AB140" s="89"/>
      <c r="AC140" s="89"/>
      <c r="AD140" s="89"/>
      <c r="AE140"/>
      <c r="AF140" s="89"/>
      <c r="AG140" s="89"/>
      <c r="AH140" s="89"/>
      <c r="AI140" s="89"/>
      <c r="AJ140" s="89"/>
      <c r="AK140" s="89"/>
      <c r="AL140" s="89"/>
      <c r="AM140" s="89"/>
      <c r="AN140" s="89"/>
      <c r="AO140" s="89"/>
      <c r="AP140" s="89"/>
      <c r="AQ140" s="89"/>
      <c r="AR140" s="89"/>
      <c r="AS140" s="89"/>
      <c r="AT140" s="89"/>
      <c r="AU140" s="89"/>
      <c r="AV140" s="89"/>
      <c r="AW140" s="89"/>
      <c r="AX140" s="89"/>
      <c r="AY140" s="89"/>
      <c r="AZ140" s="89"/>
      <c r="BA140" s="89"/>
      <c r="BB140" s="89"/>
      <c r="BC140" s="89"/>
      <c r="BD140" s="89"/>
      <c r="BE140" s="89"/>
      <c r="BF140" s="89"/>
      <c r="BG140" s="89"/>
      <c r="BH140" s="89"/>
      <c r="BI140" s="89"/>
      <c r="BJ140" s="89"/>
      <c r="BK140" s="89"/>
      <c r="BL140" s="89"/>
      <c r="BM140" s="89"/>
      <c r="BN140" s="89"/>
      <c r="BO140" s="89"/>
      <c r="BP140" s="89"/>
      <c r="BQ140" s="89"/>
      <c r="BR140" s="89"/>
      <c r="BS140" s="89"/>
      <c r="BT140" s="89"/>
      <c r="BU140" s="89"/>
      <c r="BV140" s="89"/>
      <c r="BW140" s="89"/>
      <c r="BX140" s="89"/>
      <c r="BY140" s="89"/>
      <c r="BZ140" s="89"/>
      <c r="CA140" s="89"/>
      <c r="CB140" s="89"/>
      <c r="CC140" s="89"/>
      <c r="CD140" s="89"/>
      <c r="CE140" s="89"/>
      <c r="CF140" s="89"/>
      <c r="CG140" s="89"/>
      <c r="CH140" s="89"/>
      <c r="CI140" s="89"/>
      <c r="CJ140" s="89"/>
      <c r="CK140" s="89"/>
      <c r="CL140" s="89"/>
      <c r="CM140" s="89"/>
      <c r="CN140" s="89"/>
      <c r="CO140" s="89"/>
      <c r="CP140" s="89"/>
      <c r="CQ140" s="89"/>
      <c r="CR140" s="89"/>
      <c r="CS140" s="89"/>
      <c r="CT140" s="89"/>
      <c r="CU140" s="89"/>
      <c r="CV140" s="89"/>
      <c r="CW140" s="89"/>
      <c r="CX140" s="89"/>
      <c r="CY140" s="89"/>
      <c r="CZ140" s="89"/>
      <c r="DA140" s="89"/>
      <c r="DB140" s="89"/>
      <c r="DC140" s="89"/>
      <c r="DD140" s="89"/>
      <c r="DE140" s="89"/>
      <c r="DF140" s="89"/>
      <c r="DG140" s="89"/>
      <c r="DH140" s="89"/>
      <c r="DI140" s="89"/>
      <c r="DJ140" s="89"/>
      <c r="DK140" s="89"/>
      <c r="DL140" s="89"/>
      <c r="DM140" s="89"/>
      <c r="DN140" s="89"/>
      <c r="DO140" s="89"/>
      <c r="DP140" s="89"/>
      <c r="DQ140" s="89"/>
      <c r="DR140" s="89"/>
      <c r="DS140" s="89"/>
      <c r="DT140" s="89"/>
      <c r="DU140" s="89"/>
      <c r="DV140" s="89"/>
      <c r="DW140" s="89"/>
      <c r="DX140" s="89"/>
      <c r="DY140" s="89"/>
      <c r="DZ140" s="89"/>
      <c r="EA140" s="89"/>
      <c r="EB140" s="89"/>
      <c r="EC140" s="89"/>
      <c r="ED140" s="89"/>
      <c r="EE140" s="89"/>
      <c r="EF140" s="89"/>
      <c r="EG140" s="89"/>
      <c r="EH140" s="89"/>
      <c r="EI140" s="89"/>
      <c r="EJ140" s="89"/>
      <c r="EK140" s="89"/>
      <c r="EL140" s="89"/>
      <c r="EM140" s="89"/>
      <c r="EN140" s="89"/>
      <c r="EO140" s="89"/>
      <c r="EP140" s="89"/>
      <c r="EQ140" s="89"/>
      <c r="ER140" s="89"/>
      <c r="ES140" s="89"/>
      <c r="ET140" s="89"/>
      <c r="EU140" s="89"/>
      <c r="EV140" s="89"/>
      <c r="EW140" s="89"/>
      <c r="EX140" s="89"/>
      <c r="EY140" s="89"/>
      <c r="EZ140" s="89"/>
      <c r="FA140" s="89"/>
      <c r="FB140" s="89"/>
      <c r="FC140" s="89"/>
      <c r="FD140" s="89"/>
      <c r="FE140" s="89"/>
      <c r="FF140" s="89"/>
      <c r="FG140" s="89"/>
      <c r="FH140" s="89"/>
      <c r="FI140" s="89"/>
      <c r="FJ140" s="89"/>
      <c r="FK140" s="89"/>
      <c r="FL140" s="89"/>
      <c r="FM140" s="89"/>
      <c r="FN140" s="89"/>
      <c r="FO140" s="89"/>
      <c r="FP140" s="89"/>
      <c r="FQ140" s="89"/>
      <c r="FR140" s="89"/>
      <c r="FS140" s="89"/>
      <c r="FT140" s="89"/>
      <c r="FU140" s="89"/>
      <c r="FV140" s="89"/>
      <c r="FW140" s="89"/>
      <c r="FX140" s="89"/>
      <c r="FY140" s="89"/>
      <c r="FZ140" s="89"/>
      <c r="GA140" s="89"/>
      <c r="GB140" s="89"/>
      <c r="GC140" s="89"/>
      <c r="GD140" s="89"/>
      <c r="GE140" s="89"/>
      <c r="GF140" s="89"/>
      <c r="GG140" s="89"/>
      <c r="GH140" s="89"/>
      <c r="GI140" s="89"/>
      <c r="GJ140" s="89"/>
      <c r="GK140" s="89"/>
      <c r="GL140" s="89"/>
      <c r="GM140" s="89"/>
      <c r="GN140" s="89"/>
      <c r="GO140" s="89"/>
      <c r="GP140" s="89"/>
      <c r="GQ140" s="89"/>
      <c r="GR140" s="89"/>
      <c r="GS140" s="89"/>
      <c r="GT140" s="89"/>
      <c r="GU140" s="89"/>
      <c r="GV140" s="89"/>
      <c r="GW140" s="89"/>
      <c r="GX140" s="89"/>
      <c r="GY140" s="89"/>
      <c r="GZ140" s="89"/>
      <c r="HA140" s="89"/>
      <c r="HB140" s="89"/>
      <c r="HC140" s="89"/>
      <c r="HD140" s="89"/>
      <c r="HE140" s="89"/>
      <c r="HF140" s="89"/>
      <c r="HG140" s="89"/>
      <c r="HH140" s="89"/>
      <c r="HI140" s="89"/>
      <c r="HJ140" s="89"/>
      <c r="HK140" s="89"/>
      <c r="HL140" s="89"/>
      <c r="HM140" s="89"/>
      <c r="HN140" s="89"/>
      <c r="HO140" s="89"/>
      <c r="HP140" s="89"/>
      <c r="HQ140" s="89"/>
      <c r="HR140" s="89"/>
      <c r="HS140" s="89"/>
      <c r="HT140" s="89"/>
      <c r="HU140" s="89"/>
      <c r="HV140" s="89"/>
      <c r="HW140" s="89"/>
      <c r="HX140" s="89"/>
      <c r="HY140" s="89"/>
      <c r="HZ140" s="89"/>
      <c r="IA140" s="89"/>
      <c r="IB140" s="89"/>
      <c r="IC140" s="89"/>
      <c r="ID140" s="89"/>
      <c r="IE140" s="89"/>
      <c r="IF140" s="89"/>
      <c r="IG140" s="89"/>
      <c r="IH140" s="89"/>
      <c r="II140" s="89"/>
      <c r="IJ140" s="89"/>
      <c r="IK140" s="89"/>
      <c r="IL140" s="89"/>
      <c r="IM140" s="89"/>
      <c r="IN140" s="89"/>
      <c r="IO140" s="89"/>
      <c r="IP140" s="89"/>
      <c r="IQ140" s="89"/>
      <c r="IR140" s="89"/>
      <c r="IS140" s="89"/>
      <c r="IT140" s="89"/>
      <c r="IU140" s="89"/>
      <c r="IV140" s="89"/>
      <c r="IW140" s="89"/>
      <c r="IX140" s="89"/>
      <c r="IY140" s="89"/>
      <c r="IZ140" s="89"/>
      <c r="JA140" s="89"/>
      <c r="JB140" s="89"/>
      <c r="JC140" s="89"/>
      <c r="JD140" s="89"/>
      <c r="JE140" s="89"/>
      <c r="JF140" s="89"/>
      <c r="JG140" s="89"/>
      <c r="JH140" s="89"/>
      <c r="JI140" s="89"/>
      <c r="JJ140" s="89"/>
      <c r="JK140" s="89"/>
      <c r="JL140" s="89"/>
      <c r="JM140" s="89"/>
      <c r="JN140" s="89"/>
      <c r="JO140" s="89"/>
      <c r="JP140" s="89"/>
      <c r="JQ140" s="89"/>
      <c r="JR140" s="89"/>
      <c r="JS140" s="89"/>
      <c r="JT140" s="89"/>
      <c r="JU140" s="89"/>
      <c r="JV140" s="89"/>
      <c r="JW140" s="89"/>
      <c r="JX140" s="89"/>
      <c r="JY140" s="89"/>
      <c r="JZ140" s="89"/>
      <c r="KA140" s="89"/>
      <c r="KB140" s="89"/>
      <c r="KC140" s="89"/>
      <c r="KD140" s="89"/>
      <c r="KE140" s="89"/>
      <c r="KF140" s="89"/>
      <c r="KG140" s="89"/>
      <c r="KH140" s="89"/>
      <c r="KI140" s="89"/>
      <c r="KJ140" s="89"/>
      <c r="KK140" s="89"/>
      <c r="KL140" s="89"/>
      <c r="KM140" s="89"/>
      <c r="KN140" s="89"/>
      <c r="KO140" s="89"/>
      <c r="KP140" s="89"/>
      <c r="KQ140" s="89"/>
      <c r="KR140" s="89"/>
      <c r="KS140" s="89"/>
      <c r="KT140" s="89"/>
      <c r="KU140" s="89"/>
      <c r="KV140" s="89"/>
      <c r="KW140" s="89"/>
      <c r="KX140" s="89"/>
      <c r="KY140" s="89"/>
      <c r="KZ140" s="89"/>
      <c r="LA140" s="89"/>
      <c r="LB140" s="89"/>
      <c r="LC140" s="89"/>
      <c r="LD140" s="89"/>
      <c r="LE140" s="89"/>
      <c r="LF140" s="89"/>
      <c r="LG140" s="89"/>
      <c r="LH140" s="89"/>
      <c r="LI140" s="89"/>
      <c r="LJ140" s="89"/>
      <c r="LK140" s="89"/>
      <c r="LL140" s="89"/>
      <c r="LM140" s="89"/>
      <c r="LN140" s="89"/>
      <c r="LO140" s="89"/>
      <c r="LP140" s="89"/>
      <c r="LQ140" s="89"/>
      <c r="LR140" s="89"/>
      <c r="LS140" s="89"/>
      <c r="LT140" s="89"/>
    </row>
    <row r="141" spans="1:332" s="29" customFormat="1" x14ac:dyDescent="0.35">
      <c r="A141" s="89"/>
      <c r="B141" s="90"/>
      <c r="C141" s="90"/>
      <c r="D141" s="91"/>
      <c r="E141" s="89"/>
      <c r="F141" s="89"/>
      <c r="G141" s="89"/>
      <c r="M141" s="85"/>
      <c r="N141" s="85"/>
      <c r="O141" s="91"/>
      <c r="P141" s="91"/>
      <c r="Q141" s="92"/>
      <c r="R141" s="92"/>
      <c r="S141" s="89"/>
      <c r="T141" s="89"/>
      <c r="U141" s="89"/>
      <c r="V141" s="89"/>
      <c r="Y141" s="89"/>
      <c r="AA141" s="89"/>
      <c r="AB141" s="89"/>
      <c r="AC141" s="89"/>
      <c r="AD141" s="89"/>
      <c r="AE141"/>
      <c r="AF141" s="89"/>
      <c r="AG141" s="89"/>
      <c r="AH141" s="89"/>
      <c r="AI141" s="89"/>
      <c r="AJ141" s="89"/>
      <c r="AK141" s="89"/>
      <c r="AL141" s="89"/>
      <c r="AM141" s="89"/>
      <c r="AN141" s="89"/>
      <c r="AO141" s="89"/>
      <c r="AP141" s="89"/>
      <c r="AQ141" s="89"/>
      <c r="AR141" s="89"/>
      <c r="AS141" s="89"/>
      <c r="AT141" s="89"/>
      <c r="AU141" s="89"/>
      <c r="AV141" s="89"/>
      <c r="AW141" s="89"/>
      <c r="AX141" s="89"/>
      <c r="AY141" s="89"/>
      <c r="AZ141" s="89"/>
      <c r="BA141" s="89"/>
      <c r="BB141" s="89"/>
      <c r="BC141" s="89"/>
      <c r="BD141" s="89"/>
      <c r="BE141" s="89"/>
      <c r="BF141" s="89"/>
      <c r="BG141" s="89"/>
      <c r="BH141" s="89"/>
      <c r="BI141" s="89"/>
      <c r="BJ141" s="89"/>
      <c r="BK141" s="89"/>
      <c r="BL141" s="89"/>
      <c r="BM141" s="89"/>
      <c r="BN141" s="89"/>
      <c r="BO141" s="89"/>
      <c r="BP141" s="89"/>
      <c r="BQ141" s="89"/>
      <c r="BR141" s="89"/>
      <c r="BS141" s="89"/>
      <c r="BT141" s="89"/>
      <c r="BU141" s="89"/>
      <c r="BV141" s="89"/>
      <c r="BW141" s="89"/>
      <c r="BX141" s="89"/>
      <c r="BY141" s="89"/>
      <c r="BZ141" s="89"/>
      <c r="CA141" s="89"/>
      <c r="CB141" s="89"/>
      <c r="CC141" s="89"/>
      <c r="CD141" s="89"/>
      <c r="CE141" s="89"/>
      <c r="CF141" s="89"/>
      <c r="CG141" s="89"/>
      <c r="CH141" s="89"/>
      <c r="CI141" s="89"/>
      <c r="CJ141" s="89"/>
      <c r="CK141" s="89"/>
      <c r="CL141" s="89"/>
      <c r="CM141" s="89"/>
      <c r="CN141" s="89"/>
      <c r="CO141" s="89"/>
      <c r="CP141" s="89"/>
      <c r="CQ141" s="89"/>
      <c r="CR141" s="89"/>
      <c r="CS141" s="89"/>
      <c r="CT141" s="89"/>
      <c r="CU141" s="89"/>
      <c r="CV141" s="89"/>
      <c r="CW141" s="89"/>
      <c r="CX141" s="89"/>
      <c r="CY141" s="89"/>
      <c r="CZ141" s="89"/>
      <c r="DA141" s="89"/>
      <c r="DB141" s="89"/>
      <c r="DC141" s="89"/>
      <c r="DD141" s="89"/>
      <c r="DE141" s="89"/>
      <c r="DF141" s="89"/>
      <c r="DG141" s="89"/>
      <c r="DH141" s="89"/>
      <c r="DI141" s="89"/>
      <c r="DJ141" s="89"/>
      <c r="DK141" s="89"/>
      <c r="DL141" s="89"/>
      <c r="DM141" s="89"/>
      <c r="DN141" s="89"/>
      <c r="DO141" s="89"/>
      <c r="DP141" s="89"/>
      <c r="DQ141" s="89"/>
      <c r="DR141" s="89"/>
      <c r="DS141" s="89"/>
      <c r="DT141" s="89"/>
      <c r="DU141" s="89"/>
      <c r="DV141" s="89"/>
      <c r="DW141" s="89"/>
      <c r="DX141" s="89"/>
      <c r="DY141" s="89"/>
      <c r="DZ141" s="89"/>
      <c r="EA141" s="89"/>
      <c r="EB141" s="89"/>
      <c r="EC141" s="89"/>
      <c r="ED141" s="89"/>
      <c r="EE141" s="89"/>
      <c r="EF141" s="89"/>
      <c r="EG141" s="89"/>
      <c r="EH141" s="89"/>
      <c r="EI141" s="89"/>
      <c r="EJ141" s="89"/>
      <c r="EK141" s="89"/>
      <c r="EL141" s="89"/>
      <c r="EM141" s="89"/>
      <c r="EN141" s="89"/>
      <c r="EO141" s="89"/>
      <c r="EP141" s="89"/>
      <c r="EQ141" s="89"/>
      <c r="ER141" s="89"/>
      <c r="ES141" s="89"/>
      <c r="ET141" s="89"/>
      <c r="EU141" s="89"/>
      <c r="EV141" s="89"/>
      <c r="EW141" s="89"/>
      <c r="EX141" s="89"/>
      <c r="EY141" s="89"/>
      <c r="EZ141" s="89"/>
      <c r="FA141" s="89"/>
      <c r="FB141" s="89"/>
      <c r="FC141" s="89"/>
      <c r="FD141" s="89"/>
      <c r="FE141" s="89"/>
      <c r="FF141" s="89"/>
      <c r="FG141" s="89"/>
      <c r="FH141" s="89"/>
      <c r="FI141" s="89"/>
      <c r="FJ141" s="89"/>
      <c r="FK141" s="89"/>
      <c r="FL141" s="89"/>
      <c r="FM141" s="89"/>
      <c r="FN141" s="89"/>
      <c r="FO141" s="89"/>
      <c r="FP141" s="89"/>
      <c r="FQ141" s="89"/>
      <c r="FR141" s="89"/>
      <c r="FS141" s="89"/>
      <c r="FT141" s="89"/>
      <c r="FU141" s="89"/>
      <c r="FV141" s="89"/>
      <c r="FW141" s="89"/>
      <c r="FX141" s="89"/>
      <c r="FY141" s="89"/>
      <c r="FZ141" s="89"/>
      <c r="GA141" s="89"/>
      <c r="GB141" s="89"/>
      <c r="GC141" s="89"/>
      <c r="GD141" s="89"/>
      <c r="GE141" s="89"/>
      <c r="GF141" s="89"/>
      <c r="GG141" s="89"/>
      <c r="GH141" s="89"/>
      <c r="GI141" s="89"/>
      <c r="GJ141" s="89"/>
      <c r="GK141" s="89"/>
      <c r="GL141" s="89"/>
      <c r="GM141" s="89"/>
      <c r="GN141" s="89"/>
      <c r="GO141" s="89"/>
      <c r="GP141" s="89"/>
      <c r="GQ141" s="89"/>
      <c r="GR141" s="89"/>
      <c r="GS141" s="89"/>
      <c r="GT141" s="89"/>
      <c r="GU141" s="89"/>
      <c r="GV141" s="89"/>
      <c r="GW141" s="89"/>
      <c r="GX141" s="89"/>
      <c r="GY141" s="89"/>
      <c r="GZ141" s="89"/>
      <c r="HA141" s="89"/>
      <c r="HB141" s="89"/>
      <c r="HC141" s="89"/>
      <c r="HD141" s="89"/>
      <c r="HE141" s="89"/>
      <c r="HF141" s="89"/>
      <c r="HG141" s="89"/>
      <c r="HH141" s="89"/>
      <c r="HI141" s="89"/>
      <c r="HJ141" s="89"/>
      <c r="HK141" s="89"/>
      <c r="HL141" s="89"/>
      <c r="HM141" s="89"/>
      <c r="HN141" s="89"/>
      <c r="HO141" s="89"/>
      <c r="HP141" s="89"/>
      <c r="HQ141" s="89"/>
      <c r="HR141" s="89"/>
      <c r="HS141" s="89"/>
      <c r="HT141" s="89"/>
      <c r="HU141" s="89"/>
      <c r="HV141" s="89"/>
      <c r="HW141" s="89"/>
      <c r="HX141" s="89"/>
      <c r="HY141" s="89"/>
      <c r="HZ141" s="89"/>
      <c r="IA141" s="89"/>
      <c r="IB141" s="89"/>
      <c r="IC141" s="89"/>
      <c r="ID141" s="89"/>
      <c r="IE141" s="89"/>
      <c r="IF141" s="89"/>
      <c r="IG141" s="89"/>
      <c r="IH141" s="89"/>
      <c r="II141" s="89"/>
      <c r="IJ141" s="89"/>
      <c r="IK141" s="89"/>
      <c r="IL141" s="89"/>
      <c r="IM141" s="89"/>
      <c r="IN141" s="89"/>
      <c r="IO141" s="89"/>
      <c r="IP141" s="89"/>
      <c r="IQ141" s="89"/>
      <c r="IR141" s="89"/>
      <c r="IS141" s="89"/>
      <c r="IT141" s="89"/>
      <c r="IU141" s="89"/>
      <c r="IV141" s="89"/>
      <c r="IW141" s="89"/>
      <c r="IX141" s="89"/>
      <c r="IY141" s="89"/>
      <c r="IZ141" s="89"/>
      <c r="JA141" s="89"/>
      <c r="JB141" s="89"/>
      <c r="JC141" s="89"/>
      <c r="JD141" s="89"/>
      <c r="JE141" s="89"/>
      <c r="JF141" s="89"/>
      <c r="JG141" s="89"/>
      <c r="JH141" s="89"/>
      <c r="JI141" s="89"/>
      <c r="JJ141" s="89"/>
      <c r="JK141" s="89"/>
      <c r="JL141" s="89"/>
      <c r="JM141" s="89"/>
      <c r="JN141" s="89"/>
      <c r="JO141" s="89"/>
      <c r="JP141" s="89"/>
      <c r="JQ141" s="89"/>
      <c r="JR141" s="89"/>
      <c r="JS141" s="89"/>
      <c r="JT141" s="89"/>
      <c r="JU141" s="89"/>
      <c r="JV141" s="89"/>
      <c r="JW141" s="89"/>
      <c r="JX141" s="89"/>
      <c r="JY141" s="89"/>
      <c r="JZ141" s="89"/>
      <c r="KA141" s="89"/>
      <c r="KB141" s="89"/>
      <c r="KC141" s="89"/>
      <c r="KD141" s="89"/>
      <c r="KE141" s="89"/>
      <c r="KF141" s="89"/>
      <c r="KG141" s="89"/>
      <c r="KH141" s="89"/>
      <c r="KI141" s="89"/>
      <c r="KJ141" s="89"/>
      <c r="KK141" s="89"/>
      <c r="KL141" s="89"/>
      <c r="KM141" s="89"/>
      <c r="KN141" s="89"/>
      <c r="KO141" s="89"/>
      <c r="KP141" s="89"/>
      <c r="KQ141" s="89"/>
      <c r="KR141" s="89"/>
      <c r="KS141" s="89"/>
      <c r="KT141" s="89"/>
      <c r="KU141" s="89"/>
      <c r="KV141" s="89"/>
      <c r="KW141" s="89"/>
      <c r="KX141" s="89"/>
      <c r="KY141" s="89"/>
      <c r="KZ141" s="89"/>
      <c r="LA141" s="89"/>
      <c r="LB141" s="89"/>
      <c r="LC141" s="89"/>
      <c r="LD141" s="89"/>
      <c r="LE141" s="89"/>
      <c r="LF141" s="89"/>
      <c r="LG141" s="89"/>
      <c r="LH141" s="89"/>
      <c r="LI141" s="89"/>
      <c r="LJ141" s="89"/>
      <c r="LK141" s="89"/>
      <c r="LL141" s="89"/>
      <c r="LM141" s="89"/>
      <c r="LN141" s="89"/>
      <c r="LO141" s="89"/>
      <c r="LP141" s="89"/>
      <c r="LQ141" s="89"/>
      <c r="LR141" s="89"/>
      <c r="LS141" s="89"/>
      <c r="LT141" s="89"/>
    </row>
    <row r="142" spans="1:332" s="29" customFormat="1" x14ac:dyDescent="0.35">
      <c r="A142" s="89"/>
      <c r="B142" s="90"/>
      <c r="C142" s="90"/>
      <c r="D142" s="91"/>
      <c r="E142" s="89"/>
      <c r="F142" s="89"/>
      <c r="G142" s="89"/>
      <c r="M142" s="85"/>
      <c r="N142" s="85"/>
      <c r="O142" s="91"/>
      <c r="P142" s="91"/>
      <c r="Q142" s="92"/>
      <c r="R142" s="92"/>
      <c r="S142" s="89"/>
      <c r="T142" s="89"/>
      <c r="U142" s="89"/>
      <c r="V142" s="89"/>
      <c r="Y142" s="89"/>
      <c r="AA142" s="89"/>
      <c r="AB142" s="89"/>
      <c r="AC142" s="89"/>
      <c r="AD142" s="89"/>
      <c r="AE142"/>
      <c r="AF142" s="89"/>
      <c r="AG142" s="89"/>
      <c r="AH142" s="89"/>
      <c r="AI142" s="89"/>
      <c r="AJ142" s="89"/>
      <c r="AK142" s="89"/>
      <c r="AL142" s="89"/>
      <c r="AM142" s="89"/>
      <c r="AN142" s="89"/>
      <c r="AO142" s="89"/>
      <c r="AP142" s="89"/>
      <c r="AQ142" s="89"/>
      <c r="AR142" s="89"/>
      <c r="AS142" s="89"/>
      <c r="AT142" s="89"/>
      <c r="AU142" s="89"/>
      <c r="AV142" s="89"/>
      <c r="AW142" s="89"/>
      <c r="AX142" s="89"/>
      <c r="AY142" s="89"/>
      <c r="AZ142" s="89"/>
      <c r="BA142" s="89"/>
      <c r="BB142" s="89"/>
      <c r="BC142" s="89"/>
      <c r="BD142" s="89"/>
      <c r="BE142" s="89"/>
      <c r="BF142" s="89"/>
      <c r="BG142" s="89"/>
      <c r="BH142" s="89"/>
      <c r="BI142" s="89"/>
      <c r="BJ142" s="89"/>
      <c r="BK142" s="89"/>
      <c r="BL142" s="89"/>
      <c r="BM142" s="89"/>
      <c r="BN142" s="89"/>
      <c r="BO142" s="89"/>
      <c r="BP142" s="89"/>
      <c r="BQ142" s="89"/>
      <c r="BR142" s="89"/>
      <c r="BS142" s="89"/>
      <c r="BT142" s="89"/>
      <c r="BU142" s="89"/>
      <c r="BV142" s="89"/>
      <c r="BW142" s="89"/>
      <c r="BX142" s="89"/>
      <c r="BY142" s="89"/>
      <c r="BZ142" s="89"/>
      <c r="CA142" s="89"/>
      <c r="CB142" s="89"/>
      <c r="CC142" s="89"/>
      <c r="CD142" s="89"/>
      <c r="CE142" s="89"/>
      <c r="CF142" s="89"/>
      <c r="CG142" s="89"/>
      <c r="CH142" s="89"/>
      <c r="CI142" s="89"/>
      <c r="CJ142" s="89"/>
      <c r="CK142" s="89"/>
      <c r="CL142" s="89"/>
      <c r="CM142" s="89"/>
      <c r="CN142" s="89"/>
      <c r="CO142" s="89"/>
      <c r="CP142" s="89"/>
      <c r="CQ142" s="89"/>
      <c r="CR142" s="89"/>
      <c r="CS142" s="89"/>
      <c r="CT142" s="89"/>
      <c r="CU142" s="89"/>
      <c r="CV142" s="89"/>
      <c r="CW142" s="89"/>
      <c r="CX142" s="89"/>
      <c r="CY142" s="89"/>
      <c r="CZ142" s="89"/>
      <c r="DA142" s="89"/>
      <c r="DB142" s="89"/>
      <c r="DC142" s="89"/>
      <c r="DD142" s="89"/>
      <c r="DE142" s="89"/>
      <c r="DF142" s="89"/>
      <c r="DG142" s="89"/>
      <c r="DH142" s="89"/>
      <c r="DI142" s="89"/>
      <c r="DJ142" s="89"/>
      <c r="DK142" s="89"/>
      <c r="DL142" s="89"/>
      <c r="DM142" s="89"/>
      <c r="DN142" s="89"/>
      <c r="DO142" s="89"/>
      <c r="DP142" s="89"/>
      <c r="DQ142" s="89"/>
      <c r="DR142" s="89"/>
      <c r="DS142" s="89"/>
      <c r="DT142" s="89"/>
      <c r="DU142" s="89"/>
      <c r="DV142" s="89"/>
      <c r="DW142" s="89"/>
      <c r="DX142" s="89"/>
      <c r="DY142" s="89"/>
      <c r="DZ142" s="89"/>
      <c r="EA142" s="89"/>
      <c r="EB142" s="89"/>
      <c r="EC142" s="89"/>
      <c r="ED142" s="89"/>
      <c r="EE142" s="89"/>
      <c r="EF142" s="89"/>
      <c r="EG142" s="89"/>
      <c r="EH142" s="89"/>
      <c r="EI142" s="89"/>
      <c r="EJ142" s="89"/>
      <c r="EK142" s="89"/>
      <c r="EL142" s="89"/>
      <c r="EM142" s="89"/>
      <c r="EN142" s="89"/>
      <c r="EO142" s="89"/>
      <c r="EP142" s="89"/>
      <c r="EQ142" s="89"/>
      <c r="ER142" s="89"/>
      <c r="ES142" s="89"/>
      <c r="ET142" s="89"/>
      <c r="EU142" s="89"/>
      <c r="EV142" s="89"/>
      <c r="EW142" s="89"/>
      <c r="EX142" s="89"/>
      <c r="EY142" s="89"/>
      <c r="EZ142" s="89"/>
      <c r="FA142" s="89"/>
      <c r="FB142" s="89"/>
      <c r="FC142" s="89"/>
      <c r="FD142" s="89"/>
      <c r="FE142" s="89"/>
      <c r="FF142" s="89"/>
      <c r="FG142" s="89"/>
      <c r="FH142" s="89"/>
      <c r="FI142" s="89"/>
      <c r="FJ142" s="89"/>
      <c r="FK142" s="89"/>
      <c r="FL142" s="89"/>
      <c r="FM142" s="89"/>
      <c r="FN142" s="89"/>
      <c r="FO142" s="89"/>
      <c r="FP142" s="89"/>
      <c r="FQ142" s="89"/>
      <c r="FR142" s="89"/>
      <c r="FS142" s="89"/>
      <c r="FT142" s="89"/>
      <c r="FU142" s="89"/>
      <c r="FV142" s="89"/>
      <c r="FW142" s="89"/>
      <c r="FX142" s="89"/>
      <c r="FY142" s="89"/>
      <c r="FZ142" s="89"/>
      <c r="GA142" s="89"/>
      <c r="GB142" s="89"/>
      <c r="GC142" s="89"/>
      <c r="GD142" s="89"/>
      <c r="GE142" s="89"/>
      <c r="GF142" s="89"/>
      <c r="GG142" s="89"/>
      <c r="GH142" s="89"/>
      <c r="GI142" s="89"/>
      <c r="GJ142" s="89"/>
      <c r="GK142" s="89"/>
      <c r="GL142" s="89"/>
      <c r="GM142" s="89"/>
      <c r="GN142" s="89"/>
      <c r="GO142" s="89"/>
      <c r="GP142" s="89"/>
      <c r="GQ142" s="89"/>
      <c r="GR142" s="89"/>
      <c r="GS142" s="89"/>
      <c r="GT142" s="89"/>
      <c r="GU142" s="89"/>
      <c r="GV142" s="89"/>
      <c r="GW142" s="89"/>
      <c r="GX142" s="89"/>
      <c r="GY142" s="89"/>
      <c r="GZ142" s="89"/>
      <c r="HA142" s="89"/>
      <c r="HB142" s="89"/>
      <c r="HC142" s="89"/>
      <c r="HD142" s="89"/>
      <c r="HE142" s="89"/>
      <c r="HF142" s="89"/>
      <c r="HG142" s="89"/>
      <c r="HH142" s="89"/>
      <c r="HI142" s="89"/>
      <c r="HJ142" s="89"/>
      <c r="HK142" s="89"/>
      <c r="HL142" s="89"/>
      <c r="HM142" s="89"/>
      <c r="HN142" s="89"/>
      <c r="HO142" s="89"/>
      <c r="HP142" s="89"/>
      <c r="HQ142" s="89"/>
      <c r="HR142" s="89"/>
      <c r="HS142" s="89"/>
      <c r="HT142" s="89"/>
      <c r="HU142" s="89"/>
      <c r="HV142" s="89"/>
      <c r="HW142" s="89"/>
      <c r="HX142" s="89"/>
      <c r="HY142" s="89"/>
      <c r="HZ142" s="89"/>
      <c r="IA142" s="89"/>
      <c r="IB142" s="89"/>
      <c r="IC142" s="89"/>
      <c r="ID142" s="89"/>
      <c r="IE142" s="89"/>
      <c r="IF142" s="89"/>
      <c r="IG142" s="89"/>
      <c r="IH142" s="89"/>
      <c r="II142" s="89"/>
      <c r="IJ142" s="89"/>
      <c r="IK142" s="89"/>
      <c r="IL142" s="89"/>
      <c r="IM142" s="89"/>
      <c r="IN142" s="89"/>
      <c r="IO142" s="89"/>
      <c r="IP142" s="89"/>
      <c r="IQ142" s="89"/>
      <c r="IR142" s="89"/>
      <c r="IS142" s="89"/>
      <c r="IT142" s="89"/>
      <c r="IU142" s="89"/>
      <c r="IV142" s="89"/>
      <c r="IW142" s="89"/>
      <c r="IX142" s="89"/>
      <c r="IY142" s="89"/>
      <c r="IZ142" s="89"/>
      <c r="JA142" s="89"/>
      <c r="JB142" s="89"/>
      <c r="JC142" s="89"/>
      <c r="JD142" s="89"/>
      <c r="JE142" s="89"/>
      <c r="JF142" s="89"/>
      <c r="JG142" s="89"/>
      <c r="JH142" s="89"/>
      <c r="JI142" s="89"/>
      <c r="JJ142" s="89"/>
      <c r="JK142" s="89"/>
      <c r="JL142" s="89"/>
      <c r="JM142" s="89"/>
      <c r="JN142" s="89"/>
      <c r="JO142" s="89"/>
      <c r="JP142" s="89"/>
      <c r="JQ142" s="89"/>
      <c r="JR142" s="89"/>
      <c r="JS142" s="89"/>
      <c r="JT142" s="89"/>
      <c r="JU142" s="89"/>
      <c r="JV142" s="89"/>
      <c r="JW142" s="89"/>
      <c r="JX142" s="89"/>
      <c r="JY142" s="89"/>
      <c r="JZ142" s="89"/>
      <c r="KA142" s="89"/>
      <c r="KB142" s="89"/>
      <c r="KC142" s="89"/>
      <c r="KD142" s="89"/>
      <c r="KE142" s="89"/>
      <c r="KF142" s="89"/>
      <c r="KG142" s="89"/>
      <c r="KH142" s="89"/>
      <c r="KI142" s="89"/>
      <c r="KJ142" s="89"/>
      <c r="KK142" s="89"/>
      <c r="KL142" s="89"/>
      <c r="KM142" s="89"/>
      <c r="KN142" s="89"/>
      <c r="KO142" s="89"/>
      <c r="KP142" s="89"/>
      <c r="KQ142" s="89"/>
      <c r="KR142" s="89"/>
      <c r="KS142" s="89"/>
      <c r="KT142" s="89"/>
      <c r="KU142" s="89"/>
      <c r="KV142" s="89"/>
      <c r="KW142" s="89"/>
      <c r="KX142" s="89"/>
      <c r="KY142" s="89"/>
      <c r="KZ142" s="89"/>
      <c r="LA142" s="89"/>
      <c r="LB142" s="89"/>
      <c r="LC142" s="89"/>
      <c r="LD142" s="89"/>
      <c r="LE142" s="89"/>
      <c r="LF142" s="89"/>
      <c r="LG142" s="89"/>
      <c r="LH142" s="89"/>
      <c r="LI142" s="89"/>
      <c r="LJ142" s="89"/>
      <c r="LK142" s="89"/>
      <c r="LL142" s="89"/>
      <c r="LM142" s="89"/>
      <c r="LN142" s="89"/>
      <c r="LO142" s="89"/>
      <c r="LP142" s="89"/>
      <c r="LQ142" s="89"/>
      <c r="LR142" s="89"/>
      <c r="LS142" s="89"/>
      <c r="LT142" s="89"/>
    </row>
    <row r="143" spans="1:332" s="29" customFormat="1" x14ac:dyDescent="0.35">
      <c r="A143" s="89"/>
      <c r="B143" s="90"/>
      <c r="C143" s="90"/>
      <c r="D143" s="91"/>
      <c r="E143" s="89"/>
      <c r="F143" s="89"/>
      <c r="G143" s="89"/>
      <c r="M143" s="85"/>
      <c r="N143" s="85"/>
      <c r="O143" s="91"/>
      <c r="P143" s="91"/>
      <c r="Q143" s="92"/>
      <c r="R143" s="92"/>
      <c r="S143" s="89"/>
      <c r="T143" s="89"/>
      <c r="U143" s="89"/>
      <c r="V143" s="89"/>
      <c r="Y143" s="89"/>
      <c r="AA143" s="89"/>
      <c r="AB143" s="89"/>
      <c r="AC143" s="89"/>
      <c r="AD143" s="89"/>
      <c r="AE143"/>
      <c r="AF143" s="89"/>
      <c r="AG143" s="89"/>
      <c r="AH143" s="89"/>
      <c r="AI143" s="89"/>
      <c r="AJ143" s="89"/>
      <c r="AK143" s="89"/>
      <c r="AL143" s="89"/>
      <c r="AM143" s="89"/>
      <c r="AN143" s="89"/>
      <c r="AO143" s="89"/>
      <c r="AP143" s="89"/>
      <c r="AQ143" s="89"/>
      <c r="AR143" s="89"/>
      <c r="AS143" s="89"/>
      <c r="AT143" s="89"/>
      <c r="AU143" s="89"/>
      <c r="AV143" s="89"/>
      <c r="AW143" s="89"/>
      <c r="AX143" s="89"/>
      <c r="AY143" s="89"/>
      <c r="AZ143" s="89"/>
      <c r="BA143" s="89"/>
      <c r="BB143" s="89"/>
      <c r="BC143" s="89"/>
      <c r="BD143" s="89"/>
      <c r="BE143" s="89"/>
      <c r="BF143" s="89"/>
      <c r="BG143" s="89"/>
      <c r="BH143" s="89"/>
      <c r="BI143" s="89"/>
      <c r="BJ143" s="89"/>
      <c r="BK143" s="89"/>
      <c r="BL143" s="89"/>
      <c r="BM143" s="89"/>
      <c r="BN143" s="89"/>
      <c r="BO143" s="89"/>
      <c r="BP143" s="89"/>
      <c r="BQ143" s="89"/>
      <c r="BR143" s="89"/>
      <c r="BS143" s="89"/>
      <c r="BT143" s="89"/>
      <c r="BU143" s="89"/>
      <c r="BV143" s="89"/>
      <c r="BW143" s="89"/>
      <c r="BX143" s="89"/>
      <c r="BY143" s="89"/>
      <c r="BZ143" s="89"/>
      <c r="CA143" s="89"/>
      <c r="CB143" s="89"/>
      <c r="CC143" s="89"/>
      <c r="CD143" s="89"/>
      <c r="CE143" s="89"/>
      <c r="CF143" s="89"/>
      <c r="CG143" s="89"/>
      <c r="CH143" s="89"/>
      <c r="CI143" s="89"/>
      <c r="CJ143" s="89"/>
      <c r="CK143" s="89"/>
      <c r="CL143" s="89"/>
      <c r="CM143" s="89"/>
      <c r="CN143" s="89"/>
      <c r="CO143" s="89"/>
      <c r="CP143" s="89"/>
      <c r="CQ143" s="89"/>
      <c r="CR143" s="89"/>
      <c r="CS143" s="89"/>
      <c r="CT143" s="89"/>
      <c r="CU143" s="89"/>
      <c r="CV143" s="89"/>
      <c r="CW143" s="89"/>
      <c r="CX143" s="89"/>
      <c r="CY143" s="89"/>
      <c r="CZ143" s="89"/>
      <c r="DA143" s="89"/>
      <c r="DB143" s="89"/>
      <c r="DC143" s="89"/>
      <c r="DD143" s="89"/>
      <c r="DE143" s="89"/>
      <c r="DF143" s="89"/>
      <c r="DG143" s="89"/>
      <c r="DH143" s="89"/>
      <c r="DI143" s="89"/>
      <c r="DJ143" s="89"/>
      <c r="DK143" s="89"/>
      <c r="DL143" s="89"/>
      <c r="DM143" s="89"/>
      <c r="DN143" s="89"/>
      <c r="DO143" s="89"/>
      <c r="DP143" s="89"/>
      <c r="DQ143" s="89"/>
      <c r="DR143" s="89"/>
      <c r="DS143" s="89"/>
      <c r="DT143" s="89"/>
      <c r="DU143" s="89"/>
      <c r="DV143" s="89"/>
      <c r="DW143" s="89"/>
      <c r="DX143" s="89"/>
      <c r="DY143" s="89"/>
      <c r="DZ143" s="89"/>
      <c r="EA143" s="89"/>
      <c r="EB143" s="89"/>
      <c r="EC143" s="89"/>
      <c r="ED143" s="89"/>
      <c r="EE143" s="89"/>
      <c r="EF143" s="89"/>
      <c r="EG143" s="89"/>
      <c r="EH143" s="89"/>
      <c r="EI143" s="89"/>
      <c r="EJ143" s="89"/>
      <c r="EK143" s="89"/>
      <c r="EL143" s="89"/>
      <c r="EM143" s="89"/>
      <c r="EN143" s="89"/>
      <c r="EO143" s="89"/>
      <c r="EP143" s="89"/>
      <c r="EQ143" s="89"/>
      <c r="ER143" s="89"/>
      <c r="ES143" s="89"/>
      <c r="ET143" s="89"/>
      <c r="EU143" s="89"/>
      <c r="EV143" s="89"/>
      <c r="EW143" s="89"/>
      <c r="EX143" s="89"/>
      <c r="EY143" s="89"/>
      <c r="EZ143" s="89"/>
      <c r="FA143" s="89"/>
      <c r="FB143" s="89"/>
      <c r="FC143" s="89"/>
      <c r="FD143" s="89"/>
      <c r="FE143" s="89"/>
      <c r="FF143" s="89"/>
      <c r="FG143" s="89"/>
      <c r="FH143" s="89"/>
      <c r="FI143" s="89"/>
      <c r="FJ143" s="89"/>
      <c r="FK143" s="89"/>
      <c r="FL143" s="89"/>
      <c r="FM143" s="89"/>
      <c r="FN143" s="89"/>
      <c r="FO143" s="89"/>
      <c r="FP143" s="89"/>
      <c r="FQ143" s="89"/>
      <c r="FR143" s="89"/>
      <c r="FS143" s="89"/>
      <c r="FT143" s="89"/>
      <c r="FU143" s="89"/>
      <c r="FV143" s="89"/>
      <c r="FW143" s="89"/>
      <c r="FX143" s="89"/>
      <c r="FY143" s="89"/>
      <c r="FZ143" s="89"/>
      <c r="GA143" s="89"/>
      <c r="GB143" s="89"/>
      <c r="GC143" s="89"/>
      <c r="GD143" s="89"/>
      <c r="GE143" s="89"/>
      <c r="GF143" s="89"/>
      <c r="GG143" s="89"/>
      <c r="GH143" s="89"/>
      <c r="GI143" s="89"/>
      <c r="GJ143" s="89"/>
      <c r="GK143" s="89"/>
      <c r="GL143" s="89"/>
      <c r="GM143" s="89"/>
      <c r="GN143" s="89"/>
      <c r="GO143" s="89"/>
      <c r="GP143" s="89"/>
      <c r="GQ143" s="89"/>
      <c r="GR143" s="89"/>
      <c r="GS143" s="89"/>
      <c r="GT143" s="89"/>
      <c r="GU143" s="89"/>
      <c r="GV143" s="89"/>
      <c r="GW143" s="89"/>
      <c r="GX143" s="89"/>
      <c r="GY143" s="89"/>
      <c r="GZ143" s="89"/>
      <c r="HA143" s="89"/>
      <c r="HB143" s="89"/>
      <c r="HC143" s="89"/>
      <c r="HD143" s="89"/>
      <c r="HE143" s="89"/>
      <c r="HF143" s="89"/>
      <c r="HG143" s="89"/>
      <c r="HH143" s="89"/>
      <c r="HI143" s="89"/>
      <c r="HJ143" s="89"/>
      <c r="HK143" s="89"/>
      <c r="HL143" s="89"/>
      <c r="HM143" s="89"/>
      <c r="HN143" s="89"/>
      <c r="HO143" s="89"/>
      <c r="HP143" s="89"/>
      <c r="HQ143" s="89"/>
      <c r="HR143" s="89"/>
      <c r="HS143" s="89"/>
      <c r="HT143" s="89"/>
      <c r="HU143" s="89"/>
      <c r="HV143" s="89"/>
      <c r="HW143" s="89"/>
      <c r="HX143" s="89"/>
      <c r="HY143" s="89"/>
      <c r="HZ143" s="89"/>
      <c r="IA143" s="89"/>
      <c r="IB143" s="89"/>
      <c r="IC143" s="89"/>
      <c r="ID143" s="89"/>
      <c r="IE143" s="89"/>
      <c r="IF143" s="89"/>
      <c r="IG143" s="89"/>
      <c r="IH143" s="89"/>
      <c r="II143" s="89"/>
      <c r="IJ143" s="89"/>
      <c r="IK143" s="89"/>
      <c r="IL143" s="89"/>
      <c r="IM143" s="89"/>
      <c r="IN143" s="89"/>
      <c r="IO143" s="89"/>
      <c r="IP143" s="89"/>
      <c r="IQ143" s="89"/>
      <c r="IR143" s="89"/>
      <c r="IS143" s="89"/>
      <c r="IT143" s="89"/>
      <c r="IU143" s="89"/>
      <c r="IV143" s="89"/>
      <c r="IW143" s="89"/>
      <c r="IX143" s="89"/>
      <c r="IY143" s="89"/>
      <c r="IZ143" s="89"/>
      <c r="JA143" s="89"/>
      <c r="JB143" s="89"/>
      <c r="JC143" s="89"/>
      <c r="JD143" s="89"/>
      <c r="JE143" s="89"/>
      <c r="JF143" s="89"/>
      <c r="JG143" s="89"/>
      <c r="JH143" s="89"/>
      <c r="JI143" s="89"/>
      <c r="JJ143" s="89"/>
      <c r="JK143" s="89"/>
      <c r="JL143" s="89"/>
      <c r="JM143" s="89"/>
      <c r="JN143" s="89"/>
      <c r="JO143" s="89"/>
      <c r="JP143" s="89"/>
      <c r="JQ143" s="89"/>
      <c r="JR143" s="89"/>
      <c r="JS143" s="89"/>
      <c r="JT143" s="89"/>
      <c r="JU143" s="89"/>
      <c r="JV143" s="89"/>
      <c r="JW143" s="89"/>
      <c r="JX143" s="89"/>
      <c r="JY143" s="89"/>
      <c r="JZ143" s="89"/>
      <c r="KA143" s="89"/>
      <c r="KB143" s="89"/>
      <c r="KC143" s="89"/>
      <c r="KD143" s="89"/>
      <c r="KE143" s="89"/>
      <c r="KF143" s="89"/>
      <c r="KG143" s="89"/>
      <c r="KH143" s="89"/>
      <c r="KI143" s="89"/>
      <c r="KJ143" s="89"/>
      <c r="KK143" s="89"/>
      <c r="KL143" s="89"/>
      <c r="KM143" s="89"/>
      <c r="KN143" s="89"/>
      <c r="KO143" s="89"/>
      <c r="KP143" s="89"/>
      <c r="KQ143" s="89"/>
      <c r="KR143" s="89"/>
      <c r="KS143" s="89"/>
      <c r="KT143" s="89"/>
      <c r="KU143" s="89"/>
      <c r="KV143" s="89"/>
      <c r="KW143" s="89"/>
      <c r="KX143" s="89"/>
      <c r="KY143" s="89"/>
      <c r="KZ143" s="89"/>
      <c r="LA143" s="89"/>
      <c r="LB143" s="89"/>
      <c r="LC143" s="89"/>
      <c r="LD143" s="89"/>
      <c r="LE143" s="89"/>
      <c r="LF143" s="89"/>
      <c r="LG143" s="89"/>
      <c r="LH143" s="89"/>
      <c r="LI143" s="89"/>
      <c r="LJ143" s="89"/>
      <c r="LK143" s="89"/>
      <c r="LL143" s="89"/>
      <c r="LM143" s="89"/>
      <c r="LN143" s="89"/>
      <c r="LO143" s="89"/>
      <c r="LP143" s="89"/>
      <c r="LQ143" s="89"/>
      <c r="LR143" s="89"/>
      <c r="LS143" s="89"/>
      <c r="LT143" s="89"/>
    </row>
    <row r="144" spans="1:332" s="29" customFormat="1" x14ac:dyDescent="0.35">
      <c r="A144" s="89"/>
      <c r="B144" s="90"/>
      <c r="C144" s="90"/>
      <c r="D144" s="91"/>
      <c r="E144" s="89"/>
      <c r="F144" s="89"/>
      <c r="G144" s="89"/>
      <c r="M144" s="85"/>
      <c r="N144" s="85"/>
      <c r="O144" s="91"/>
      <c r="P144" s="91"/>
      <c r="Q144" s="92"/>
      <c r="R144" s="92"/>
      <c r="S144" s="89"/>
      <c r="T144" s="89"/>
      <c r="U144" s="89"/>
      <c r="V144" s="89"/>
      <c r="Y144" s="89"/>
      <c r="AA144" s="89"/>
      <c r="AB144" s="89"/>
      <c r="AC144" s="89"/>
      <c r="AD144" s="89"/>
      <c r="AE144"/>
      <c r="AF144" s="89"/>
      <c r="AG144" s="89"/>
      <c r="AH144" s="89"/>
      <c r="AI144" s="89"/>
      <c r="AJ144" s="89"/>
      <c r="AK144" s="89"/>
      <c r="AL144" s="89"/>
      <c r="AM144" s="89"/>
      <c r="AN144" s="89"/>
      <c r="AO144" s="89"/>
      <c r="AP144" s="89"/>
      <c r="AQ144" s="89"/>
      <c r="AR144" s="89"/>
      <c r="AS144" s="89"/>
      <c r="AT144" s="89"/>
      <c r="AU144" s="89"/>
      <c r="AV144" s="89"/>
      <c r="AW144" s="89"/>
      <c r="AX144" s="89"/>
      <c r="AY144" s="89"/>
      <c r="AZ144" s="89"/>
      <c r="BA144" s="89"/>
      <c r="BB144" s="89"/>
      <c r="BC144" s="89"/>
      <c r="BD144" s="89"/>
      <c r="BE144" s="89"/>
      <c r="BF144" s="89"/>
      <c r="BG144" s="89"/>
      <c r="BH144" s="89"/>
      <c r="BI144" s="89"/>
      <c r="BJ144" s="89"/>
      <c r="BK144" s="89"/>
      <c r="BL144" s="89"/>
      <c r="BM144" s="89"/>
      <c r="BN144" s="89"/>
      <c r="BO144" s="89"/>
      <c r="BP144" s="89"/>
      <c r="BQ144" s="89"/>
      <c r="BR144" s="89"/>
      <c r="BS144" s="89"/>
      <c r="BT144" s="89"/>
      <c r="BU144" s="89"/>
      <c r="BV144" s="89"/>
      <c r="BW144" s="89"/>
      <c r="BX144" s="89"/>
      <c r="BY144" s="89"/>
      <c r="BZ144" s="89"/>
      <c r="CA144" s="89"/>
      <c r="CB144" s="89"/>
      <c r="CC144" s="89"/>
      <c r="CD144" s="89"/>
      <c r="CE144" s="89"/>
      <c r="CF144" s="89"/>
      <c r="CG144" s="89"/>
      <c r="CH144" s="89"/>
      <c r="CI144" s="89"/>
      <c r="CJ144" s="89"/>
      <c r="CK144" s="89"/>
      <c r="CL144" s="89"/>
      <c r="CM144" s="89"/>
      <c r="CN144" s="89"/>
      <c r="CO144" s="89"/>
      <c r="CP144" s="89"/>
      <c r="CQ144" s="89"/>
      <c r="CR144" s="89"/>
      <c r="CS144" s="89"/>
      <c r="CT144" s="89"/>
      <c r="CU144" s="89"/>
      <c r="CV144" s="89"/>
      <c r="CW144" s="89"/>
      <c r="CX144" s="89"/>
      <c r="CY144" s="89"/>
      <c r="CZ144" s="89"/>
      <c r="DA144" s="89"/>
      <c r="DB144" s="89"/>
      <c r="DC144" s="89"/>
      <c r="DD144" s="89"/>
      <c r="DE144" s="89"/>
      <c r="DF144" s="89"/>
      <c r="DG144" s="89"/>
      <c r="DH144" s="89"/>
      <c r="DI144" s="89"/>
      <c r="DJ144" s="89"/>
      <c r="DK144" s="89"/>
      <c r="DL144" s="89"/>
      <c r="DM144" s="89"/>
      <c r="DN144" s="89"/>
      <c r="DO144" s="89"/>
      <c r="DP144" s="89"/>
      <c r="DQ144" s="89"/>
      <c r="DR144" s="89"/>
      <c r="DS144" s="89"/>
      <c r="DT144" s="89"/>
      <c r="DU144" s="89"/>
      <c r="DV144" s="89"/>
      <c r="DW144" s="89"/>
      <c r="DX144" s="89"/>
      <c r="DY144" s="89"/>
      <c r="DZ144" s="89"/>
      <c r="EA144" s="89"/>
      <c r="EB144" s="89"/>
      <c r="EC144" s="89"/>
      <c r="ED144" s="89"/>
      <c r="EE144" s="89"/>
      <c r="EF144" s="89"/>
      <c r="EG144" s="89"/>
      <c r="EH144" s="89"/>
      <c r="EI144" s="89"/>
      <c r="EJ144" s="89"/>
      <c r="EK144" s="89"/>
      <c r="EL144" s="89"/>
      <c r="EM144" s="89"/>
      <c r="EN144" s="89"/>
      <c r="EO144" s="89"/>
      <c r="EP144" s="89"/>
      <c r="EQ144" s="89"/>
      <c r="ER144" s="89"/>
      <c r="ES144" s="89"/>
      <c r="ET144" s="89"/>
      <c r="EU144" s="89"/>
      <c r="EV144" s="89"/>
      <c r="EW144" s="89"/>
      <c r="EX144" s="89"/>
      <c r="EY144" s="89"/>
      <c r="EZ144" s="89"/>
      <c r="FA144" s="89"/>
      <c r="FB144" s="89"/>
      <c r="FC144" s="89"/>
      <c r="FD144" s="89"/>
      <c r="FE144" s="89"/>
      <c r="FF144" s="89"/>
      <c r="FG144" s="89"/>
      <c r="FH144" s="89"/>
      <c r="FI144" s="89"/>
      <c r="FJ144" s="89"/>
      <c r="FK144" s="89"/>
      <c r="FL144" s="89"/>
      <c r="FM144" s="89"/>
      <c r="FN144" s="89"/>
      <c r="FO144" s="89"/>
      <c r="FP144" s="89"/>
      <c r="FQ144" s="89"/>
      <c r="FR144" s="89"/>
      <c r="FS144" s="89"/>
      <c r="FT144" s="89"/>
      <c r="FU144" s="89"/>
      <c r="FV144" s="89"/>
      <c r="FW144" s="89"/>
      <c r="FX144" s="89"/>
      <c r="FY144" s="89"/>
      <c r="FZ144" s="89"/>
      <c r="GA144" s="89"/>
      <c r="GB144" s="89"/>
      <c r="GC144" s="89"/>
      <c r="GD144" s="89"/>
      <c r="GE144" s="89"/>
      <c r="GF144" s="89"/>
      <c r="GG144" s="89"/>
      <c r="GH144" s="89"/>
      <c r="GI144" s="89"/>
      <c r="GJ144" s="89"/>
      <c r="GK144" s="89"/>
      <c r="GL144" s="89"/>
      <c r="GM144" s="89"/>
      <c r="GN144" s="89"/>
      <c r="GO144" s="89"/>
      <c r="GP144" s="89"/>
      <c r="GQ144" s="89"/>
      <c r="GR144" s="89"/>
      <c r="GS144" s="89"/>
      <c r="GT144" s="89"/>
      <c r="GU144" s="89"/>
      <c r="GV144" s="89"/>
      <c r="GW144" s="89"/>
      <c r="GX144" s="89"/>
      <c r="GY144" s="89"/>
      <c r="GZ144" s="89"/>
      <c r="HA144" s="89"/>
      <c r="HB144" s="89"/>
      <c r="HC144" s="89"/>
      <c r="HD144" s="89"/>
      <c r="HE144" s="89"/>
      <c r="HF144" s="89"/>
      <c r="HG144" s="89"/>
      <c r="HH144" s="89"/>
      <c r="HI144" s="89"/>
      <c r="HJ144" s="89"/>
      <c r="HK144" s="89"/>
      <c r="HL144" s="89"/>
      <c r="HM144" s="89"/>
      <c r="HN144" s="89"/>
      <c r="HO144" s="89"/>
      <c r="HP144" s="89"/>
      <c r="HQ144" s="89"/>
      <c r="HR144" s="89"/>
      <c r="HS144" s="89"/>
      <c r="HT144" s="89"/>
      <c r="HU144" s="89"/>
      <c r="HV144" s="89"/>
      <c r="HW144" s="89"/>
      <c r="HX144" s="89"/>
      <c r="HY144" s="89"/>
      <c r="HZ144" s="89"/>
      <c r="IA144" s="89"/>
      <c r="IB144" s="89"/>
      <c r="IC144" s="89"/>
      <c r="ID144" s="89"/>
      <c r="IE144" s="89"/>
      <c r="IF144" s="89"/>
      <c r="IG144" s="89"/>
      <c r="IH144" s="89"/>
      <c r="II144" s="89"/>
      <c r="IJ144" s="89"/>
      <c r="IK144" s="89"/>
      <c r="IL144" s="89"/>
      <c r="IM144" s="89"/>
      <c r="IN144" s="89"/>
      <c r="IO144" s="89"/>
      <c r="IP144" s="89"/>
      <c r="IQ144" s="89"/>
      <c r="IR144" s="89"/>
      <c r="IS144" s="89"/>
      <c r="IT144" s="89"/>
      <c r="IU144" s="89"/>
      <c r="IV144" s="89"/>
      <c r="IW144" s="89"/>
      <c r="IX144" s="89"/>
      <c r="IY144" s="89"/>
      <c r="IZ144" s="89"/>
      <c r="JA144" s="89"/>
      <c r="JB144" s="89"/>
      <c r="JC144" s="89"/>
      <c r="JD144" s="89"/>
      <c r="JE144" s="89"/>
      <c r="JF144" s="89"/>
      <c r="JG144" s="89"/>
      <c r="JH144" s="89"/>
      <c r="JI144" s="89"/>
      <c r="JJ144" s="89"/>
      <c r="JK144" s="89"/>
      <c r="JL144" s="89"/>
      <c r="JM144" s="89"/>
      <c r="JN144" s="89"/>
      <c r="JO144" s="89"/>
      <c r="JP144" s="89"/>
      <c r="JQ144" s="89"/>
      <c r="JR144" s="89"/>
      <c r="JS144" s="89"/>
      <c r="JT144" s="89"/>
      <c r="JU144" s="89"/>
      <c r="JV144" s="89"/>
      <c r="JW144" s="89"/>
      <c r="JX144" s="89"/>
      <c r="JY144" s="89"/>
      <c r="JZ144" s="89"/>
      <c r="KA144" s="89"/>
      <c r="KB144" s="89"/>
      <c r="KC144" s="89"/>
      <c r="KD144" s="89"/>
      <c r="KE144" s="89"/>
      <c r="KF144" s="89"/>
      <c r="KG144" s="89"/>
      <c r="KH144" s="89"/>
      <c r="KI144" s="89"/>
      <c r="KJ144" s="89"/>
      <c r="KK144" s="89"/>
      <c r="KL144" s="89"/>
      <c r="KM144" s="89"/>
      <c r="KN144" s="89"/>
      <c r="KO144" s="89"/>
      <c r="KP144" s="89"/>
      <c r="KQ144" s="89"/>
      <c r="KR144" s="89"/>
      <c r="KS144" s="89"/>
      <c r="KT144" s="89"/>
      <c r="KU144" s="89"/>
      <c r="KV144" s="89"/>
      <c r="KW144" s="89"/>
      <c r="KX144" s="89"/>
      <c r="KY144" s="89"/>
      <c r="KZ144" s="89"/>
      <c r="LA144" s="89"/>
      <c r="LB144" s="89"/>
      <c r="LC144" s="89"/>
      <c r="LD144" s="89"/>
      <c r="LE144" s="89"/>
      <c r="LF144" s="89"/>
      <c r="LG144" s="89"/>
      <c r="LH144" s="89"/>
      <c r="LI144" s="89"/>
      <c r="LJ144" s="89"/>
      <c r="LK144" s="89"/>
      <c r="LL144" s="89"/>
      <c r="LM144" s="89"/>
      <c r="LN144" s="89"/>
      <c r="LO144" s="89"/>
      <c r="LP144" s="89"/>
      <c r="LQ144" s="89"/>
      <c r="LR144" s="89"/>
      <c r="LS144" s="89"/>
      <c r="LT144" s="89"/>
    </row>
    <row r="145" spans="1:332" s="29" customFormat="1" x14ac:dyDescent="0.35">
      <c r="A145" s="89"/>
      <c r="B145" s="90"/>
      <c r="C145" s="90"/>
      <c r="D145" s="91"/>
      <c r="E145" s="89"/>
      <c r="F145" s="89"/>
      <c r="G145" s="89"/>
      <c r="M145" s="85"/>
      <c r="N145" s="85"/>
      <c r="O145" s="91"/>
      <c r="P145" s="91"/>
      <c r="Q145" s="92"/>
      <c r="R145" s="92"/>
      <c r="S145" s="89"/>
      <c r="T145" s="89"/>
      <c r="U145" s="89"/>
      <c r="V145" s="89"/>
      <c r="Y145" s="89"/>
      <c r="AA145" s="89"/>
      <c r="AB145" s="89"/>
      <c r="AC145" s="89"/>
      <c r="AD145" s="89"/>
      <c r="AE145"/>
      <c r="AF145" s="89"/>
      <c r="AG145" s="89"/>
      <c r="AH145" s="89"/>
      <c r="AI145" s="89"/>
      <c r="AJ145" s="89"/>
      <c r="AK145" s="89"/>
      <c r="AL145" s="89"/>
      <c r="AM145" s="89"/>
      <c r="AN145" s="89"/>
      <c r="AO145" s="89"/>
      <c r="AP145" s="89"/>
      <c r="AQ145" s="89"/>
      <c r="AR145" s="89"/>
      <c r="AS145" s="89"/>
      <c r="AT145" s="89"/>
      <c r="AU145" s="89"/>
      <c r="AV145" s="89"/>
      <c r="AW145" s="89"/>
      <c r="AX145" s="89"/>
      <c r="AY145" s="89"/>
      <c r="AZ145" s="89"/>
      <c r="BA145" s="89"/>
      <c r="BB145" s="89"/>
      <c r="BC145" s="89"/>
      <c r="BD145" s="89"/>
      <c r="BE145" s="89"/>
      <c r="BF145" s="89"/>
      <c r="BG145" s="89"/>
      <c r="BH145" s="89"/>
      <c r="BI145" s="89"/>
      <c r="BJ145" s="89"/>
      <c r="BK145" s="89"/>
      <c r="BL145" s="89"/>
      <c r="BM145" s="89"/>
      <c r="BN145" s="89"/>
      <c r="BO145" s="89"/>
      <c r="BP145" s="89"/>
      <c r="BQ145" s="89"/>
      <c r="BR145" s="89"/>
      <c r="BS145" s="89"/>
      <c r="BT145" s="89"/>
      <c r="BU145" s="89"/>
      <c r="BV145" s="89"/>
      <c r="BW145" s="89"/>
      <c r="BX145" s="89"/>
      <c r="BY145" s="89"/>
      <c r="BZ145" s="89"/>
      <c r="CA145" s="89"/>
      <c r="CB145" s="89"/>
      <c r="CC145" s="89"/>
      <c r="CD145" s="89"/>
      <c r="CE145" s="89"/>
      <c r="CF145" s="89"/>
      <c r="CG145" s="89"/>
      <c r="CH145" s="89"/>
      <c r="CI145" s="89"/>
      <c r="CJ145" s="89"/>
      <c r="CK145" s="89"/>
      <c r="CL145" s="89"/>
      <c r="CM145" s="89"/>
      <c r="CN145" s="89"/>
      <c r="CO145" s="89"/>
      <c r="CP145" s="89"/>
      <c r="CQ145" s="89"/>
      <c r="CR145" s="89"/>
      <c r="CS145" s="89"/>
      <c r="CT145" s="89"/>
      <c r="CU145" s="89"/>
      <c r="CV145" s="89"/>
      <c r="CW145" s="89"/>
      <c r="CX145" s="89"/>
      <c r="CY145" s="89"/>
      <c r="CZ145" s="89"/>
      <c r="DA145" s="89"/>
      <c r="DB145" s="89"/>
      <c r="DC145" s="89"/>
      <c r="DD145" s="89"/>
      <c r="DE145" s="89"/>
      <c r="DF145" s="89"/>
      <c r="DG145" s="89"/>
      <c r="DH145" s="89"/>
      <c r="DI145" s="89"/>
      <c r="DJ145" s="89"/>
      <c r="DK145" s="89"/>
      <c r="DL145" s="89"/>
      <c r="DM145" s="89"/>
      <c r="DN145" s="89"/>
      <c r="DO145" s="89"/>
      <c r="DP145" s="89"/>
      <c r="DQ145" s="89"/>
      <c r="DR145" s="89"/>
      <c r="DS145" s="89"/>
      <c r="DT145" s="89"/>
      <c r="DU145" s="89"/>
      <c r="DV145" s="89"/>
      <c r="DW145" s="89"/>
      <c r="DX145" s="89"/>
      <c r="DY145" s="89"/>
      <c r="DZ145" s="89"/>
      <c r="EA145" s="89"/>
      <c r="EB145" s="89"/>
      <c r="EC145" s="89"/>
      <c r="ED145" s="89"/>
      <c r="EE145" s="89"/>
      <c r="EF145" s="89"/>
      <c r="EG145" s="89"/>
      <c r="EH145" s="89"/>
      <c r="EI145" s="89"/>
      <c r="EJ145" s="89"/>
      <c r="EK145" s="89"/>
      <c r="EL145" s="89"/>
      <c r="EM145" s="89"/>
      <c r="EN145" s="89"/>
      <c r="EO145" s="89"/>
      <c r="EP145" s="89"/>
      <c r="EQ145" s="89"/>
      <c r="ER145" s="89"/>
      <c r="ES145" s="89"/>
      <c r="ET145" s="89"/>
      <c r="EU145" s="89"/>
      <c r="EV145" s="89"/>
      <c r="EW145" s="89"/>
      <c r="EX145" s="89"/>
      <c r="EY145" s="89"/>
      <c r="EZ145" s="89"/>
      <c r="FA145" s="89"/>
      <c r="FB145" s="89"/>
      <c r="FC145" s="89"/>
      <c r="FD145" s="89"/>
      <c r="FE145" s="89"/>
      <c r="FF145" s="89"/>
      <c r="FG145" s="89"/>
      <c r="FH145" s="89"/>
      <c r="FI145" s="89"/>
      <c r="FJ145" s="89"/>
      <c r="FK145" s="89"/>
      <c r="FL145" s="89"/>
      <c r="FM145" s="89"/>
      <c r="FN145" s="89"/>
      <c r="FO145" s="89"/>
      <c r="FP145" s="89"/>
      <c r="FQ145" s="89"/>
      <c r="FR145" s="89"/>
      <c r="FS145" s="89"/>
      <c r="FT145" s="89"/>
      <c r="FU145" s="89"/>
      <c r="FV145" s="89"/>
      <c r="FW145" s="89"/>
      <c r="FX145" s="89"/>
      <c r="FY145" s="89"/>
      <c r="FZ145" s="89"/>
      <c r="GA145" s="89"/>
      <c r="GB145" s="89"/>
      <c r="GC145" s="89"/>
      <c r="GD145" s="89"/>
      <c r="GE145" s="89"/>
      <c r="GF145" s="89"/>
      <c r="GG145" s="89"/>
      <c r="GH145" s="89"/>
      <c r="GI145" s="89"/>
      <c r="GJ145" s="89"/>
      <c r="GK145" s="89"/>
      <c r="GL145" s="89"/>
      <c r="GM145" s="89"/>
      <c r="GN145" s="89"/>
      <c r="GO145" s="89"/>
      <c r="GP145" s="89"/>
      <c r="GQ145" s="89"/>
      <c r="GR145" s="89"/>
      <c r="GS145" s="89"/>
      <c r="GT145" s="89"/>
      <c r="GU145" s="89"/>
      <c r="GV145" s="89"/>
      <c r="GW145" s="89"/>
      <c r="GX145" s="89"/>
      <c r="GY145" s="89"/>
      <c r="GZ145" s="89"/>
      <c r="HA145" s="89"/>
      <c r="HB145" s="89"/>
      <c r="HC145" s="89"/>
      <c r="HD145" s="89"/>
      <c r="HE145" s="89"/>
      <c r="HF145" s="89"/>
      <c r="HG145" s="89"/>
      <c r="HH145" s="89"/>
      <c r="HI145" s="89"/>
      <c r="HJ145" s="89"/>
      <c r="HK145" s="89"/>
      <c r="HL145" s="89"/>
      <c r="HM145" s="89"/>
      <c r="HN145" s="89"/>
      <c r="HO145" s="89"/>
      <c r="HP145" s="89"/>
      <c r="HQ145" s="89"/>
      <c r="HR145" s="89"/>
      <c r="HS145" s="89"/>
      <c r="HT145" s="89"/>
      <c r="HU145" s="89"/>
      <c r="HV145" s="89"/>
      <c r="HW145" s="89"/>
      <c r="HX145" s="89"/>
      <c r="HY145" s="89"/>
      <c r="HZ145" s="89"/>
      <c r="IA145" s="89"/>
      <c r="IB145" s="89"/>
      <c r="IC145" s="89"/>
      <c r="ID145" s="89"/>
      <c r="IE145" s="89"/>
      <c r="IF145" s="89"/>
      <c r="IG145" s="89"/>
      <c r="IH145" s="89"/>
      <c r="II145" s="89"/>
      <c r="IJ145" s="89"/>
      <c r="IK145" s="89"/>
      <c r="IL145" s="89"/>
      <c r="IM145" s="89"/>
      <c r="IN145" s="89"/>
      <c r="IO145" s="89"/>
      <c r="IP145" s="89"/>
      <c r="IQ145" s="89"/>
      <c r="IR145" s="89"/>
      <c r="IS145" s="89"/>
      <c r="IT145" s="89"/>
      <c r="IU145" s="89"/>
      <c r="IV145" s="89"/>
      <c r="IW145" s="89"/>
      <c r="IX145" s="89"/>
      <c r="IY145" s="89"/>
      <c r="IZ145" s="89"/>
      <c r="JA145" s="89"/>
      <c r="JB145" s="89"/>
      <c r="JC145" s="89"/>
      <c r="JD145" s="89"/>
      <c r="JE145" s="89"/>
      <c r="JF145" s="89"/>
      <c r="JG145" s="89"/>
      <c r="JH145" s="89"/>
      <c r="JI145" s="89"/>
      <c r="JJ145" s="89"/>
      <c r="JK145" s="89"/>
      <c r="JL145" s="89"/>
      <c r="JM145" s="89"/>
      <c r="JN145" s="89"/>
      <c r="JO145" s="89"/>
      <c r="JP145" s="89"/>
      <c r="JQ145" s="89"/>
      <c r="JR145" s="89"/>
      <c r="JS145" s="89"/>
      <c r="JT145" s="89"/>
      <c r="JU145" s="89"/>
      <c r="JV145" s="89"/>
      <c r="JW145" s="89"/>
      <c r="JX145" s="89"/>
      <c r="JY145" s="89"/>
      <c r="JZ145" s="89"/>
      <c r="KA145" s="89"/>
      <c r="KB145" s="89"/>
      <c r="KC145" s="89"/>
      <c r="KD145" s="89"/>
      <c r="KE145" s="89"/>
      <c r="KF145" s="89"/>
      <c r="KG145" s="89"/>
      <c r="KH145" s="89"/>
      <c r="KI145" s="89"/>
      <c r="KJ145" s="89"/>
      <c r="KK145" s="89"/>
      <c r="KL145" s="89"/>
      <c r="KM145" s="89"/>
      <c r="KN145" s="89"/>
      <c r="KO145" s="89"/>
      <c r="KP145" s="89"/>
      <c r="KQ145" s="89"/>
      <c r="KR145" s="89"/>
      <c r="KS145" s="89"/>
      <c r="KT145" s="89"/>
      <c r="KU145" s="89"/>
      <c r="KV145" s="89"/>
      <c r="KW145" s="89"/>
      <c r="KX145" s="89"/>
      <c r="KY145" s="89"/>
      <c r="KZ145" s="89"/>
      <c r="LA145" s="89"/>
      <c r="LB145" s="89"/>
      <c r="LC145" s="89"/>
      <c r="LD145" s="89"/>
      <c r="LE145" s="89"/>
      <c r="LF145" s="89"/>
      <c r="LG145" s="89"/>
      <c r="LH145" s="89"/>
      <c r="LI145" s="89"/>
      <c r="LJ145" s="89"/>
      <c r="LK145" s="89"/>
      <c r="LL145" s="89"/>
      <c r="LM145" s="89"/>
      <c r="LN145" s="89"/>
      <c r="LO145" s="89"/>
      <c r="LP145" s="89"/>
      <c r="LQ145" s="89"/>
      <c r="LR145" s="89"/>
      <c r="LS145" s="89"/>
      <c r="LT145" s="89"/>
    </row>
    <row r="146" spans="1:332" s="29" customFormat="1" x14ac:dyDescent="0.35">
      <c r="A146" s="89"/>
      <c r="B146" s="90"/>
      <c r="C146" s="90"/>
      <c r="D146" s="91"/>
      <c r="E146" s="89"/>
      <c r="F146" s="89"/>
      <c r="G146" s="89"/>
      <c r="M146" s="85"/>
      <c r="N146" s="85"/>
      <c r="O146" s="91"/>
      <c r="P146" s="91"/>
      <c r="Q146" s="92"/>
      <c r="R146" s="92"/>
      <c r="S146" s="89"/>
      <c r="T146" s="89"/>
      <c r="U146" s="89"/>
      <c r="V146" s="89"/>
      <c r="Y146" s="89"/>
      <c r="AA146" s="89"/>
      <c r="AB146" s="89"/>
      <c r="AC146" s="89"/>
      <c r="AD146" s="89"/>
      <c r="AE146"/>
      <c r="AF146" s="89"/>
      <c r="AG146" s="89"/>
      <c r="AH146" s="89"/>
      <c r="AI146" s="89"/>
      <c r="AJ146" s="89"/>
      <c r="AK146" s="89"/>
      <c r="AL146" s="89"/>
      <c r="AM146" s="89"/>
      <c r="AN146" s="89"/>
      <c r="AO146" s="89"/>
      <c r="AP146" s="89"/>
      <c r="AQ146" s="89"/>
      <c r="AR146" s="89"/>
      <c r="AS146" s="89"/>
      <c r="AT146" s="89"/>
      <c r="AU146" s="89"/>
      <c r="AV146" s="89"/>
      <c r="AW146" s="89"/>
      <c r="AX146" s="89"/>
      <c r="AY146" s="89"/>
      <c r="AZ146" s="89"/>
      <c r="BA146" s="89"/>
      <c r="BB146" s="89"/>
      <c r="BC146" s="89"/>
      <c r="BD146" s="89"/>
      <c r="BE146" s="89"/>
      <c r="BF146" s="89"/>
      <c r="BG146" s="89"/>
      <c r="BH146" s="89"/>
      <c r="BI146" s="89"/>
      <c r="BJ146" s="89"/>
      <c r="BK146" s="89"/>
      <c r="BL146" s="89"/>
      <c r="BM146" s="89"/>
      <c r="BN146" s="89"/>
      <c r="BO146" s="89"/>
      <c r="BP146" s="89"/>
      <c r="BQ146" s="89"/>
      <c r="BR146" s="89"/>
      <c r="BS146" s="89"/>
      <c r="BT146" s="89"/>
      <c r="BU146" s="89"/>
      <c r="BV146" s="89"/>
      <c r="BW146" s="89"/>
      <c r="BX146" s="89"/>
      <c r="BY146" s="89"/>
      <c r="BZ146" s="89"/>
      <c r="CA146" s="89"/>
      <c r="CB146" s="89"/>
      <c r="CC146" s="89"/>
      <c r="CD146" s="89"/>
      <c r="CE146" s="89"/>
      <c r="CF146" s="89"/>
      <c r="CG146" s="89"/>
      <c r="CH146" s="89"/>
      <c r="CI146" s="89"/>
      <c r="CJ146" s="89"/>
      <c r="CK146" s="89"/>
      <c r="CL146" s="89"/>
      <c r="CM146" s="89"/>
      <c r="CN146" s="89"/>
      <c r="CO146" s="89"/>
      <c r="CP146" s="89"/>
      <c r="CQ146" s="89"/>
      <c r="CR146" s="89"/>
      <c r="CS146" s="89"/>
      <c r="CT146" s="89"/>
      <c r="CU146" s="89"/>
      <c r="CV146" s="89"/>
      <c r="CW146" s="89"/>
      <c r="CX146" s="89"/>
      <c r="CY146" s="89"/>
      <c r="CZ146" s="89"/>
      <c r="DA146" s="89"/>
      <c r="DB146" s="89"/>
      <c r="DC146" s="89"/>
      <c r="DD146" s="89"/>
      <c r="DE146" s="89"/>
      <c r="DF146" s="89"/>
      <c r="DG146" s="89"/>
      <c r="DH146" s="89"/>
      <c r="DI146" s="89"/>
      <c r="DJ146" s="89"/>
      <c r="DK146" s="89"/>
      <c r="DL146" s="89"/>
      <c r="DM146" s="89"/>
      <c r="DN146" s="89"/>
      <c r="DO146" s="89"/>
      <c r="DP146" s="89"/>
      <c r="DQ146" s="89"/>
      <c r="DR146" s="89"/>
      <c r="DS146" s="89"/>
      <c r="DT146" s="89"/>
      <c r="DU146" s="89"/>
      <c r="DV146" s="89"/>
      <c r="DW146" s="89"/>
      <c r="DX146" s="89"/>
      <c r="DY146" s="89"/>
      <c r="DZ146" s="89"/>
      <c r="EA146" s="89"/>
      <c r="EB146" s="89"/>
      <c r="EC146" s="89"/>
      <c r="ED146" s="89"/>
      <c r="EE146" s="89"/>
      <c r="EF146" s="89"/>
      <c r="EG146" s="89"/>
      <c r="EH146" s="89"/>
      <c r="EI146" s="89"/>
      <c r="EJ146" s="89"/>
      <c r="EK146" s="89"/>
      <c r="EL146" s="89"/>
      <c r="EM146" s="89"/>
      <c r="EN146" s="89"/>
      <c r="EO146" s="89"/>
      <c r="EP146" s="89"/>
      <c r="EQ146" s="89"/>
      <c r="ER146" s="89"/>
      <c r="ES146" s="89"/>
      <c r="ET146" s="89"/>
      <c r="EU146" s="89"/>
      <c r="EV146" s="89"/>
      <c r="EW146" s="89"/>
      <c r="EX146" s="89"/>
      <c r="EY146" s="89"/>
      <c r="EZ146" s="89"/>
      <c r="FA146" s="89"/>
      <c r="FB146" s="89"/>
      <c r="FC146" s="89"/>
      <c r="FD146" s="89"/>
      <c r="FE146" s="89"/>
      <c r="FF146" s="89"/>
      <c r="FG146" s="89"/>
      <c r="FH146" s="89"/>
      <c r="FI146" s="89"/>
      <c r="FJ146" s="89"/>
      <c r="FK146" s="89"/>
      <c r="FL146" s="89"/>
      <c r="FM146" s="89"/>
      <c r="FN146" s="89"/>
      <c r="FO146" s="89"/>
      <c r="FP146" s="89"/>
      <c r="FQ146" s="89"/>
      <c r="FR146" s="89"/>
      <c r="FS146" s="89"/>
      <c r="FT146" s="89"/>
      <c r="FU146" s="89"/>
      <c r="FV146" s="89"/>
      <c r="FW146" s="89"/>
      <c r="FX146" s="89"/>
      <c r="FY146" s="89"/>
      <c r="FZ146" s="89"/>
      <c r="GA146" s="89"/>
      <c r="GB146" s="89"/>
      <c r="GC146" s="89"/>
      <c r="GD146" s="89"/>
      <c r="GE146" s="89"/>
      <c r="GF146" s="89"/>
      <c r="GG146" s="89"/>
      <c r="GH146" s="89"/>
      <c r="GI146" s="89"/>
      <c r="GJ146" s="89"/>
      <c r="GK146" s="89"/>
      <c r="GL146" s="89"/>
      <c r="GM146" s="89"/>
      <c r="GN146" s="89"/>
      <c r="GO146" s="89"/>
      <c r="GP146" s="89"/>
      <c r="GQ146" s="89"/>
      <c r="GR146" s="89"/>
      <c r="GS146" s="89"/>
      <c r="GT146" s="89"/>
      <c r="GU146" s="89"/>
      <c r="GV146" s="89"/>
      <c r="GW146" s="89"/>
      <c r="GX146" s="89"/>
      <c r="GY146" s="89"/>
      <c r="GZ146" s="89"/>
      <c r="HA146" s="89"/>
      <c r="HB146" s="89"/>
      <c r="HC146" s="89"/>
      <c r="HD146" s="89"/>
      <c r="HE146" s="89"/>
      <c r="HF146" s="89"/>
      <c r="HG146" s="89"/>
      <c r="HH146" s="89"/>
      <c r="HI146" s="89"/>
      <c r="HJ146" s="89"/>
      <c r="HK146" s="89"/>
      <c r="HL146" s="89"/>
      <c r="HM146" s="89"/>
      <c r="HN146" s="89"/>
      <c r="HO146" s="89"/>
      <c r="HP146" s="89"/>
      <c r="HQ146" s="89"/>
      <c r="HR146" s="89"/>
      <c r="HS146" s="89"/>
      <c r="HT146" s="89"/>
      <c r="HU146" s="89"/>
      <c r="HV146" s="89"/>
      <c r="HW146" s="89"/>
      <c r="HX146" s="89"/>
      <c r="HY146" s="89"/>
      <c r="HZ146" s="89"/>
      <c r="IA146" s="89"/>
      <c r="IB146" s="89"/>
      <c r="IC146" s="89"/>
      <c r="ID146" s="89"/>
      <c r="IE146" s="89"/>
      <c r="IF146" s="89"/>
      <c r="IG146" s="89"/>
      <c r="IH146" s="89"/>
      <c r="II146" s="89"/>
      <c r="IJ146" s="89"/>
      <c r="IK146" s="89"/>
      <c r="IL146" s="89"/>
      <c r="IM146" s="89"/>
      <c r="IN146" s="89"/>
      <c r="IO146" s="89"/>
      <c r="IP146" s="89"/>
      <c r="IQ146" s="89"/>
      <c r="IR146" s="89"/>
      <c r="IS146" s="89"/>
      <c r="IT146" s="89"/>
      <c r="IU146" s="89"/>
      <c r="IV146" s="89"/>
      <c r="IW146" s="89"/>
      <c r="IX146" s="89"/>
      <c r="IY146" s="89"/>
      <c r="IZ146" s="89"/>
      <c r="JA146" s="89"/>
      <c r="JB146" s="89"/>
      <c r="JC146" s="89"/>
      <c r="JD146" s="89"/>
      <c r="JE146" s="89"/>
      <c r="JF146" s="89"/>
      <c r="JG146" s="89"/>
      <c r="JH146" s="89"/>
      <c r="JI146" s="89"/>
      <c r="JJ146" s="89"/>
      <c r="JK146" s="89"/>
      <c r="JL146" s="89"/>
      <c r="JM146" s="89"/>
      <c r="JN146" s="89"/>
      <c r="JO146" s="89"/>
      <c r="JP146" s="89"/>
      <c r="JQ146" s="89"/>
      <c r="JR146" s="89"/>
      <c r="JS146" s="89"/>
      <c r="JT146" s="89"/>
      <c r="JU146" s="89"/>
      <c r="JV146" s="89"/>
      <c r="JW146" s="89"/>
      <c r="JX146" s="89"/>
      <c r="JY146" s="89"/>
      <c r="JZ146" s="89"/>
      <c r="KA146" s="89"/>
      <c r="KB146" s="89"/>
      <c r="KC146" s="89"/>
      <c r="KD146" s="89"/>
      <c r="KE146" s="89"/>
      <c r="KF146" s="89"/>
      <c r="KG146" s="89"/>
      <c r="KH146" s="89"/>
      <c r="KI146" s="89"/>
      <c r="KJ146" s="89"/>
      <c r="KK146" s="89"/>
      <c r="KL146" s="89"/>
      <c r="KM146" s="89"/>
      <c r="KN146" s="89"/>
      <c r="KO146" s="89"/>
      <c r="KP146" s="89"/>
      <c r="KQ146" s="89"/>
      <c r="KR146" s="89"/>
      <c r="KS146" s="89"/>
      <c r="KT146" s="89"/>
      <c r="KU146" s="89"/>
      <c r="KV146" s="89"/>
      <c r="KW146" s="89"/>
      <c r="KX146" s="89"/>
      <c r="KY146" s="89"/>
      <c r="KZ146" s="89"/>
      <c r="LA146" s="89"/>
      <c r="LB146" s="89"/>
      <c r="LC146" s="89"/>
      <c r="LD146" s="89"/>
      <c r="LE146" s="89"/>
      <c r="LF146" s="89"/>
      <c r="LG146" s="89"/>
      <c r="LH146" s="89"/>
      <c r="LI146" s="89"/>
      <c r="LJ146" s="89"/>
      <c r="LK146" s="89"/>
      <c r="LL146" s="89"/>
      <c r="LM146" s="89"/>
      <c r="LN146" s="89"/>
      <c r="LO146" s="89"/>
      <c r="LP146" s="89"/>
      <c r="LQ146" s="89"/>
      <c r="LR146" s="89"/>
      <c r="LS146" s="89"/>
      <c r="LT146" s="89"/>
    </row>
    <row r="147" spans="1:332" s="29" customFormat="1" x14ac:dyDescent="0.35">
      <c r="A147" s="89"/>
      <c r="B147" s="90"/>
      <c r="C147" s="90"/>
      <c r="D147" s="91"/>
      <c r="E147" s="89"/>
      <c r="F147" s="89"/>
      <c r="G147" s="89"/>
      <c r="M147" s="85"/>
      <c r="N147" s="85"/>
      <c r="O147" s="91"/>
      <c r="P147" s="91"/>
      <c r="Q147" s="92"/>
      <c r="R147" s="92"/>
      <c r="S147" s="89"/>
      <c r="T147" s="89"/>
      <c r="U147" s="89"/>
      <c r="V147" s="89"/>
      <c r="Y147" s="89"/>
      <c r="AA147" s="89"/>
      <c r="AB147" s="89"/>
      <c r="AC147" s="89"/>
      <c r="AD147" s="89"/>
      <c r="AE147"/>
      <c r="AF147" s="89"/>
      <c r="AG147" s="89"/>
      <c r="AH147" s="89"/>
      <c r="AI147" s="89"/>
      <c r="AJ147" s="89"/>
      <c r="AK147" s="89"/>
      <c r="AL147" s="89"/>
      <c r="AM147" s="89"/>
      <c r="AN147" s="89"/>
      <c r="AO147" s="89"/>
      <c r="AP147" s="89"/>
      <c r="AQ147" s="89"/>
      <c r="AR147" s="89"/>
      <c r="AS147" s="89"/>
      <c r="AT147" s="89"/>
      <c r="AU147" s="89"/>
      <c r="AV147" s="89"/>
      <c r="AW147" s="89"/>
      <c r="AX147" s="89"/>
      <c r="AY147" s="89"/>
      <c r="AZ147" s="89"/>
      <c r="BA147" s="89"/>
      <c r="BB147" s="89"/>
      <c r="BC147" s="89"/>
      <c r="BD147" s="89"/>
      <c r="BE147" s="89"/>
      <c r="BF147" s="89"/>
      <c r="BG147" s="89"/>
      <c r="BH147" s="89"/>
      <c r="BI147" s="89"/>
      <c r="BJ147" s="89"/>
      <c r="BK147" s="89"/>
      <c r="BL147" s="89"/>
      <c r="BM147" s="89"/>
      <c r="BN147" s="89"/>
      <c r="BO147" s="89"/>
      <c r="BP147" s="89"/>
      <c r="BQ147" s="89"/>
      <c r="BR147" s="89"/>
      <c r="BS147" s="89"/>
      <c r="BT147" s="89"/>
      <c r="BU147" s="89"/>
      <c r="BV147" s="89"/>
      <c r="BW147" s="89"/>
      <c r="BX147" s="89"/>
      <c r="BY147" s="89"/>
      <c r="BZ147" s="89"/>
      <c r="CA147" s="89"/>
      <c r="CB147" s="89"/>
      <c r="CC147" s="89"/>
      <c r="CD147" s="89"/>
      <c r="CE147" s="89"/>
      <c r="CF147" s="89"/>
      <c r="CG147" s="89"/>
      <c r="CH147" s="89"/>
      <c r="CI147" s="89"/>
      <c r="CJ147" s="89"/>
      <c r="CK147" s="89"/>
      <c r="CL147" s="89"/>
      <c r="CM147" s="89"/>
      <c r="CN147" s="89"/>
      <c r="CO147" s="89"/>
      <c r="CP147" s="89"/>
      <c r="CQ147" s="89"/>
      <c r="CR147" s="89"/>
      <c r="CS147" s="89"/>
      <c r="CT147" s="89"/>
      <c r="CU147" s="89"/>
      <c r="CV147" s="89"/>
      <c r="CW147" s="89"/>
      <c r="CX147" s="89"/>
      <c r="CY147" s="89"/>
      <c r="CZ147" s="89"/>
      <c r="DA147" s="89"/>
      <c r="DB147" s="89"/>
      <c r="DC147" s="89"/>
      <c r="DD147" s="89"/>
      <c r="DE147" s="89"/>
      <c r="DF147" s="89"/>
      <c r="DG147" s="89"/>
      <c r="DH147" s="89"/>
      <c r="DI147" s="89"/>
      <c r="DJ147" s="89"/>
      <c r="DK147" s="89"/>
      <c r="DL147" s="89"/>
      <c r="DM147" s="89"/>
      <c r="DN147" s="89"/>
      <c r="DO147" s="89"/>
      <c r="DP147" s="89"/>
      <c r="DQ147" s="89"/>
      <c r="DR147" s="89"/>
      <c r="DS147" s="89"/>
      <c r="DT147" s="89"/>
      <c r="DU147" s="89"/>
      <c r="DV147" s="89"/>
      <c r="DW147" s="89"/>
      <c r="DX147" s="89"/>
      <c r="DY147" s="89"/>
      <c r="DZ147" s="89"/>
      <c r="EA147" s="89"/>
      <c r="EB147" s="89"/>
      <c r="EC147" s="89"/>
      <c r="ED147" s="89"/>
      <c r="EE147" s="89"/>
      <c r="EF147" s="89"/>
      <c r="EG147" s="89"/>
      <c r="EH147" s="89"/>
      <c r="EI147" s="89"/>
      <c r="EJ147" s="89"/>
      <c r="EK147" s="89"/>
      <c r="EL147" s="89"/>
      <c r="EM147" s="89"/>
      <c r="EN147" s="89"/>
      <c r="EO147" s="89"/>
      <c r="EP147" s="89"/>
      <c r="EQ147" s="89"/>
      <c r="ER147" s="89"/>
      <c r="ES147" s="89"/>
      <c r="ET147" s="89"/>
      <c r="EU147" s="89"/>
      <c r="EV147" s="89"/>
      <c r="EW147" s="89"/>
      <c r="EX147" s="89"/>
      <c r="EY147" s="89"/>
      <c r="EZ147" s="89"/>
      <c r="FA147" s="89"/>
      <c r="FB147" s="89"/>
      <c r="FC147" s="89"/>
      <c r="FD147" s="89"/>
      <c r="FE147" s="89"/>
      <c r="FF147" s="89"/>
      <c r="FG147" s="89"/>
      <c r="FH147" s="89"/>
      <c r="FI147" s="89"/>
      <c r="FJ147" s="89"/>
      <c r="FK147" s="89"/>
      <c r="FL147" s="89"/>
      <c r="FM147" s="89"/>
      <c r="FN147" s="89"/>
      <c r="FO147" s="89"/>
      <c r="FP147" s="89"/>
      <c r="FQ147" s="89"/>
      <c r="FR147" s="89"/>
      <c r="FS147" s="89"/>
      <c r="FT147" s="89"/>
      <c r="FU147" s="89"/>
      <c r="FV147" s="89"/>
      <c r="FW147" s="89"/>
      <c r="FX147" s="89"/>
      <c r="FY147" s="89"/>
      <c r="FZ147" s="89"/>
      <c r="GA147" s="89"/>
      <c r="GB147" s="89"/>
      <c r="GC147" s="89"/>
      <c r="GD147" s="89"/>
      <c r="GE147" s="89"/>
      <c r="GF147" s="89"/>
      <c r="GG147" s="89"/>
      <c r="GH147" s="89"/>
      <c r="GI147" s="89"/>
      <c r="GJ147" s="89"/>
      <c r="GK147" s="89"/>
      <c r="GL147" s="89"/>
      <c r="GM147" s="89"/>
      <c r="GN147" s="89"/>
      <c r="GO147" s="89"/>
      <c r="GP147" s="89"/>
      <c r="GQ147" s="89"/>
      <c r="GR147" s="89"/>
      <c r="GS147" s="89"/>
      <c r="GT147" s="89"/>
      <c r="GU147" s="89"/>
      <c r="GV147" s="89"/>
      <c r="GW147" s="89"/>
      <c r="GX147" s="89"/>
      <c r="GY147" s="89"/>
      <c r="GZ147" s="89"/>
      <c r="HA147" s="89"/>
      <c r="HB147" s="89"/>
      <c r="HC147" s="89"/>
      <c r="HD147" s="89"/>
      <c r="HE147" s="89"/>
      <c r="HF147" s="89"/>
      <c r="HG147" s="89"/>
      <c r="HH147" s="89"/>
      <c r="HI147" s="89"/>
      <c r="HJ147" s="89"/>
      <c r="HK147" s="89"/>
      <c r="HL147" s="89"/>
      <c r="HM147" s="89"/>
      <c r="HN147" s="89"/>
      <c r="HO147" s="89"/>
      <c r="HP147" s="89"/>
      <c r="HQ147" s="89"/>
      <c r="HR147" s="89"/>
      <c r="HS147" s="89"/>
      <c r="HT147" s="89"/>
      <c r="HU147" s="89"/>
      <c r="HV147" s="89"/>
      <c r="HW147" s="89"/>
      <c r="HX147" s="89"/>
      <c r="HY147" s="89"/>
      <c r="HZ147" s="89"/>
      <c r="IA147" s="89"/>
      <c r="IB147" s="89"/>
      <c r="IC147" s="89"/>
      <c r="ID147" s="89"/>
      <c r="IE147" s="89"/>
      <c r="IF147" s="89"/>
      <c r="IG147" s="89"/>
      <c r="IH147" s="89"/>
      <c r="II147" s="89"/>
      <c r="IJ147" s="89"/>
      <c r="IK147" s="89"/>
      <c r="IL147" s="89"/>
      <c r="IM147" s="89"/>
      <c r="IN147" s="89"/>
      <c r="IO147" s="89"/>
      <c r="IP147" s="89"/>
      <c r="IQ147" s="89"/>
      <c r="IR147" s="89"/>
      <c r="IS147" s="89"/>
      <c r="IT147" s="89"/>
      <c r="IU147" s="89"/>
      <c r="IV147" s="89"/>
      <c r="IW147" s="89"/>
      <c r="IX147" s="89"/>
      <c r="IY147" s="89"/>
      <c r="IZ147" s="89"/>
      <c r="JA147" s="89"/>
      <c r="JB147" s="89"/>
      <c r="JC147" s="89"/>
      <c r="JD147" s="89"/>
      <c r="JE147" s="89"/>
      <c r="JF147" s="89"/>
      <c r="JG147" s="89"/>
      <c r="JH147" s="89"/>
      <c r="JI147" s="89"/>
      <c r="JJ147" s="89"/>
      <c r="JK147" s="89"/>
      <c r="JL147" s="89"/>
      <c r="JM147" s="89"/>
      <c r="JN147" s="89"/>
      <c r="JO147" s="89"/>
      <c r="JP147" s="89"/>
      <c r="JQ147" s="89"/>
      <c r="JR147" s="89"/>
      <c r="JS147" s="89"/>
      <c r="JT147" s="89"/>
      <c r="JU147" s="89"/>
      <c r="JV147" s="89"/>
      <c r="JW147" s="89"/>
      <c r="JX147" s="89"/>
      <c r="JY147" s="89"/>
      <c r="JZ147" s="89"/>
      <c r="KA147" s="89"/>
      <c r="KB147" s="89"/>
      <c r="KC147" s="89"/>
      <c r="KD147" s="89"/>
      <c r="KE147" s="89"/>
      <c r="KF147" s="89"/>
      <c r="KG147" s="89"/>
      <c r="KH147" s="89"/>
      <c r="KI147" s="89"/>
      <c r="KJ147" s="89"/>
      <c r="KK147" s="89"/>
      <c r="KL147" s="89"/>
      <c r="KM147" s="89"/>
      <c r="KN147" s="89"/>
      <c r="KO147" s="89"/>
      <c r="KP147" s="89"/>
      <c r="KQ147" s="89"/>
      <c r="KR147" s="89"/>
      <c r="KS147" s="89"/>
      <c r="KT147" s="89"/>
      <c r="KU147" s="89"/>
      <c r="KV147" s="89"/>
      <c r="KW147" s="89"/>
      <c r="KX147" s="89"/>
      <c r="KY147" s="89"/>
      <c r="KZ147" s="89"/>
      <c r="LA147" s="89"/>
      <c r="LB147" s="89"/>
      <c r="LC147" s="89"/>
      <c r="LD147" s="89"/>
      <c r="LE147" s="89"/>
      <c r="LF147" s="89"/>
      <c r="LG147" s="89"/>
      <c r="LH147" s="89"/>
      <c r="LI147" s="89"/>
      <c r="LJ147" s="89"/>
      <c r="LK147" s="89"/>
      <c r="LL147" s="89"/>
      <c r="LM147" s="89"/>
      <c r="LN147" s="89"/>
      <c r="LO147" s="89"/>
      <c r="LP147" s="89"/>
      <c r="LQ147" s="89"/>
      <c r="LR147" s="89"/>
      <c r="LS147" s="89"/>
      <c r="LT147" s="89"/>
    </row>
    <row r="148" spans="1:332" s="29" customFormat="1" x14ac:dyDescent="0.35">
      <c r="A148" s="89"/>
      <c r="B148" s="90"/>
      <c r="C148" s="90"/>
      <c r="D148" s="91"/>
      <c r="E148" s="89"/>
      <c r="F148" s="89"/>
      <c r="G148" s="89"/>
      <c r="M148" s="85"/>
      <c r="N148" s="85"/>
      <c r="O148" s="91"/>
      <c r="P148" s="91"/>
      <c r="Q148" s="92"/>
      <c r="R148" s="92"/>
      <c r="S148" s="89"/>
      <c r="T148" s="89"/>
      <c r="U148" s="89"/>
      <c r="V148" s="89"/>
      <c r="Y148" s="89"/>
      <c r="AA148" s="89"/>
      <c r="AB148" s="89"/>
      <c r="AC148" s="89"/>
      <c r="AD148" s="89"/>
      <c r="AE148"/>
      <c r="AF148" s="89"/>
      <c r="AG148" s="89"/>
      <c r="AH148" s="89"/>
      <c r="AI148" s="89"/>
      <c r="AJ148" s="89"/>
      <c r="AK148" s="89"/>
      <c r="AL148" s="89"/>
      <c r="AM148" s="89"/>
      <c r="AN148" s="89"/>
      <c r="AO148" s="89"/>
      <c r="AP148" s="89"/>
      <c r="AQ148" s="89"/>
      <c r="AR148" s="89"/>
      <c r="AS148" s="89"/>
      <c r="AT148" s="89"/>
      <c r="AU148" s="89"/>
      <c r="AV148" s="89"/>
      <c r="AW148" s="89"/>
      <c r="AX148" s="89"/>
      <c r="AY148" s="89"/>
      <c r="AZ148" s="89"/>
      <c r="BA148" s="89"/>
      <c r="BB148" s="89"/>
      <c r="BC148" s="89"/>
      <c r="BD148" s="89"/>
      <c r="BE148" s="89"/>
      <c r="BF148" s="89"/>
      <c r="BG148" s="89"/>
      <c r="BH148" s="89"/>
      <c r="BI148" s="89"/>
      <c r="BJ148" s="89"/>
      <c r="BK148" s="89"/>
      <c r="BL148" s="89"/>
      <c r="BM148" s="89"/>
      <c r="BN148" s="89"/>
      <c r="BO148" s="89"/>
      <c r="BP148" s="89"/>
      <c r="BQ148" s="89"/>
      <c r="BR148" s="89"/>
      <c r="BS148" s="89"/>
      <c r="BT148" s="89"/>
      <c r="BU148" s="89"/>
      <c r="BV148" s="89"/>
      <c r="BW148" s="89"/>
      <c r="BX148" s="89"/>
      <c r="BY148" s="89"/>
      <c r="BZ148" s="89"/>
      <c r="CA148" s="89"/>
      <c r="CB148" s="89"/>
      <c r="CC148" s="89"/>
      <c r="CD148" s="89"/>
      <c r="CE148" s="89"/>
      <c r="CF148" s="89"/>
      <c r="CG148" s="89"/>
      <c r="CH148" s="89"/>
      <c r="CI148" s="89"/>
      <c r="CJ148" s="89"/>
      <c r="CK148" s="89"/>
      <c r="CL148" s="89"/>
      <c r="CM148" s="89"/>
      <c r="CN148" s="89"/>
      <c r="CO148" s="89"/>
      <c r="CP148" s="89"/>
      <c r="CQ148" s="89"/>
      <c r="CR148" s="89"/>
      <c r="CS148" s="89"/>
      <c r="CT148" s="89"/>
      <c r="CU148" s="89"/>
      <c r="CV148" s="89"/>
      <c r="CW148" s="89"/>
      <c r="CX148" s="89"/>
      <c r="CY148" s="89"/>
      <c r="CZ148" s="89"/>
      <c r="DA148" s="89"/>
      <c r="DB148" s="89"/>
      <c r="DC148" s="89"/>
      <c r="DD148" s="89"/>
      <c r="DE148" s="89"/>
      <c r="DF148" s="89"/>
      <c r="DG148" s="89"/>
      <c r="DH148" s="89"/>
      <c r="DI148" s="89"/>
      <c r="DJ148" s="89"/>
      <c r="DK148" s="89"/>
      <c r="DL148" s="89"/>
      <c r="DM148" s="89"/>
      <c r="DN148" s="89"/>
      <c r="DO148" s="89"/>
      <c r="DP148" s="89"/>
      <c r="DQ148" s="89"/>
      <c r="DR148" s="89"/>
      <c r="DS148" s="89"/>
      <c r="DT148" s="89"/>
      <c r="DU148" s="89"/>
      <c r="DV148" s="89"/>
      <c r="DW148" s="89"/>
      <c r="DX148" s="89"/>
      <c r="DY148" s="89"/>
      <c r="DZ148" s="89"/>
      <c r="EA148" s="89"/>
      <c r="EB148" s="89"/>
      <c r="EC148" s="89"/>
      <c r="ED148" s="89"/>
      <c r="EE148" s="89"/>
      <c r="EF148" s="89"/>
      <c r="EG148" s="89"/>
      <c r="EH148" s="89"/>
      <c r="EI148" s="89"/>
      <c r="EJ148" s="89"/>
      <c r="EK148" s="89"/>
      <c r="EL148" s="89"/>
      <c r="EM148" s="89"/>
      <c r="EN148" s="89"/>
      <c r="EO148" s="89"/>
      <c r="EP148" s="89"/>
      <c r="EQ148" s="89"/>
      <c r="ER148" s="89"/>
      <c r="ES148" s="89"/>
      <c r="ET148" s="89"/>
      <c r="EU148" s="89"/>
      <c r="EV148" s="89"/>
      <c r="EW148" s="89"/>
      <c r="EX148" s="89"/>
      <c r="EY148" s="89"/>
      <c r="EZ148" s="89"/>
      <c r="FA148" s="89"/>
      <c r="FB148" s="89"/>
      <c r="FC148" s="89"/>
      <c r="FD148" s="89"/>
      <c r="FE148" s="89"/>
      <c r="FF148" s="89"/>
      <c r="FG148" s="89"/>
      <c r="FH148" s="89"/>
      <c r="FI148" s="89"/>
      <c r="FJ148" s="89"/>
      <c r="FK148" s="89"/>
      <c r="FL148" s="89"/>
      <c r="FM148" s="89"/>
      <c r="FN148" s="89"/>
      <c r="FO148" s="89"/>
      <c r="FP148" s="89"/>
      <c r="FQ148" s="89"/>
      <c r="FR148" s="89"/>
      <c r="FS148" s="89"/>
      <c r="FT148" s="89"/>
      <c r="FU148" s="89"/>
      <c r="FV148" s="89"/>
      <c r="FW148" s="89"/>
      <c r="FX148" s="89"/>
      <c r="FY148" s="89"/>
      <c r="FZ148" s="89"/>
      <c r="GA148" s="89"/>
      <c r="GB148" s="89"/>
      <c r="GC148" s="89"/>
      <c r="GD148" s="89"/>
      <c r="GE148" s="89"/>
      <c r="GF148" s="89"/>
      <c r="GG148" s="89"/>
      <c r="GH148" s="89"/>
      <c r="GI148" s="89"/>
      <c r="GJ148" s="89"/>
      <c r="GK148" s="89"/>
      <c r="GL148" s="89"/>
      <c r="GM148" s="89"/>
      <c r="GN148" s="89"/>
      <c r="GO148" s="89"/>
      <c r="GP148" s="89"/>
      <c r="GQ148" s="89"/>
      <c r="GR148" s="89"/>
      <c r="GS148" s="89"/>
      <c r="GT148" s="89"/>
      <c r="GU148" s="89"/>
      <c r="GV148" s="89"/>
      <c r="GW148" s="89"/>
      <c r="GX148" s="89"/>
      <c r="GY148" s="89"/>
      <c r="GZ148" s="89"/>
      <c r="HA148" s="89"/>
      <c r="HB148" s="89"/>
      <c r="HC148" s="89"/>
      <c r="HD148" s="89"/>
      <c r="HE148" s="89"/>
      <c r="HF148" s="89"/>
      <c r="HG148" s="89"/>
      <c r="HH148" s="89"/>
      <c r="HI148" s="89"/>
      <c r="HJ148" s="89"/>
      <c r="HK148" s="89"/>
      <c r="HL148" s="89"/>
      <c r="HM148" s="89"/>
      <c r="HN148" s="89"/>
      <c r="HO148" s="89"/>
      <c r="HP148" s="89"/>
      <c r="HQ148" s="89"/>
      <c r="HR148" s="89"/>
      <c r="HS148" s="89"/>
      <c r="HT148" s="89"/>
      <c r="HU148" s="89"/>
      <c r="HV148" s="89"/>
      <c r="HW148" s="89"/>
      <c r="HX148" s="89"/>
      <c r="HY148" s="89"/>
      <c r="HZ148" s="89"/>
      <c r="IA148" s="89"/>
      <c r="IB148" s="89"/>
      <c r="IC148" s="89"/>
      <c r="ID148" s="89"/>
      <c r="IE148" s="89"/>
      <c r="IF148" s="89"/>
      <c r="IG148" s="89"/>
      <c r="IH148" s="89"/>
      <c r="II148" s="89"/>
      <c r="IJ148" s="89"/>
      <c r="IK148" s="89"/>
      <c r="IL148" s="89"/>
      <c r="IM148" s="89"/>
      <c r="IN148" s="89"/>
      <c r="IO148" s="89"/>
      <c r="IP148" s="89"/>
      <c r="IQ148" s="89"/>
      <c r="IR148" s="89"/>
      <c r="IS148" s="89"/>
      <c r="IT148" s="89"/>
      <c r="IU148" s="89"/>
      <c r="IV148" s="89"/>
      <c r="IW148" s="89"/>
      <c r="IX148" s="89"/>
      <c r="IY148" s="89"/>
      <c r="IZ148" s="89"/>
      <c r="JA148" s="89"/>
      <c r="JB148" s="89"/>
      <c r="JC148" s="89"/>
      <c r="JD148" s="89"/>
      <c r="JE148" s="89"/>
      <c r="JF148" s="89"/>
      <c r="JG148" s="89"/>
      <c r="JH148" s="89"/>
      <c r="JI148" s="89"/>
      <c r="JJ148" s="89"/>
      <c r="JK148" s="89"/>
      <c r="JL148" s="89"/>
      <c r="JM148" s="89"/>
      <c r="JN148" s="89"/>
      <c r="JO148" s="89"/>
      <c r="JP148" s="89"/>
      <c r="JQ148" s="89"/>
      <c r="JR148" s="89"/>
      <c r="JS148" s="89"/>
      <c r="JT148" s="89"/>
      <c r="JU148" s="89"/>
      <c r="JV148" s="89"/>
      <c r="JW148" s="89"/>
      <c r="JX148" s="89"/>
      <c r="JY148" s="89"/>
      <c r="JZ148" s="89"/>
      <c r="KA148" s="89"/>
      <c r="KB148" s="89"/>
      <c r="KC148" s="89"/>
      <c r="KD148" s="89"/>
      <c r="KE148" s="89"/>
      <c r="KF148" s="89"/>
      <c r="KG148" s="89"/>
      <c r="KH148" s="89"/>
      <c r="KI148" s="89"/>
      <c r="KJ148" s="89"/>
      <c r="KK148" s="89"/>
      <c r="KL148" s="89"/>
      <c r="KM148" s="89"/>
      <c r="KN148" s="89"/>
      <c r="KO148" s="89"/>
      <c r="KP148" s="89"/>
      <c r="KQ148" s="89"/>
      <c r="KR148" s="89"/>
      <c r="KS148" s="89"/>
      <c r="KT148" s="89"/>
      <c r="KU148" s="89"/>
      <c r="KV148" s="89"/>
      <c r="KW148" s="89"/>
      <c r="KX148" s="89"/>
      <c r="KY148" s="89"/>
      <c r="KZ148" s="89"/>
      <c r="LA148" s="89"/>
      <c r="LB148" s="89"/>
      <c r="LC148" s="89"/>
      <c r="LD148" s="89"/>
      <c r="LE148" s="89"/>
      <c r="LF148" s="89"/>
      <c r="LG148" s="89"/>
      <c r="LH148" s="89"/>
      <c r="LI148" s="89"/>
      <c r="LJ148" s="89"/>
      <c r="LK148" s="89"/>
      <c r="LL148" s="89"/>
      <c r="LM148" s="89"/>
      <c r="LN148" s="89"/>
      <c r="LO148" s="89"/>
      <c r="LP148" s="89"/>
      <c r="LQ148" s="89"/>
      <c r="LR148" s="89"/>
      <c r="LS148" s="89"/>
      <c r="LT148" s="89"/>
    </row>
    <row r="149" spans="1:332" s="29" customFormat="1" x14ac:dyDescent="0.35">
      <c r="A149" s="89"/>
      <c r="B149" s="90"/>
      <c r="C149" s="90"/>
      <c r="D149" s="91"/>
      <c r="E149" s="89"/>
      <c r="F149" s="89"/>
      <c r="G149" s="89"/>
      <c r="M149" s="85"/>
      <c r="N149" s="85"/>
      <c r="O149" s="91"/>
      <c r="P149" s="91"/>
      <c r="Q149" s="92"/>
      <c r="R149" s="92"/>
      <c r="S149" s="89"/>
      <c r="T149" s="89"/>
      <c r="U149" s="89"/>
      <c r="V149" s="89"/>
      <c r="Y149" s="89"/>
      <c r="AA149" s="89"/>
      <c r="AB149" s="89"/>
      <c r="AC149" s="89"/>
      <c r="AD149" s="89"/>
      <c r="AE149"/>
      <c r="AF149" s="89"/>
      <c r="AG149" s="89"/>
      <c r="AH149" s="89"/>
      <c r="AI149" s="89"/>
      <c r="AJ149" s="89"/>
      <c r="AK149" s="89"/>
      <c r="AL149" s="89"/>
      <c r="AM149" s="89"/>
      <c r="AN149" s="89"/>
      <c r="AO149" s="89"/>
      <c r="AP149" s="89"/>
      <c r="AQ149" s="89"/>
      <c r="AR149" s="89"/>
      <c r="AS149" s="89"/>
      <c r="AT149" s="89"/>
      <c r="AU149" s="89"/>
      <c r="AV149" s="89"/>
      <c r="AW149" s="89"/>
      <c r="AX149" s="89"/>
      <c r="AY149" s="89"/>
      <c r="AZ149" s="89"/>
      <c r="BA149" s="89"/>
      <c r="BB149" s="89"/>
      <c r="BC149" s="89"/>
      <c r="BD149" s="89"/>
      <c r="BE149" s="89"/>
      <c r="BF149" s="89"/>
      <c r="BG149" s="89"/>
      <c r="BH149" s="89"/>
      <c r="BI149" s="89"/>
      <c r="BJ149" s="89"/>
      <c r="BK149" s="89"/>
      <c r="BL149" s="89"/>
      <c r="BM149" s="89"/>
      <c r="BN149" s="89"/>
      <c r="BO149" s="89"/>
      <c r="BP149" s="89"/>
      <c r="BQ149" s="89"/>
      <c r="BR149" s="89"/>
      <c r="BS149" s="89"/>
      <c r="BT149" s="89"/>
      <c r="BU149" s="89"/>
      <c r="BV149" s="89"/>
      <c r="BW149" s="89"/>
      <c r="BX149" s="89"/>
      <c r="BY149" s="89"/>
      <c r="BZ149" s="89"/>
      <c r="CA149" s="89"/>
      <c r="CB149" s="89"/>
      <c r="CC149" s="89"/>
      <c r="CD149" s="89"/>
      <c r="CE149" s="89"/>
      <c r="CF149" s="89"/>
      <c r="CG149" s="89"/>
      <c r="CH149" s="89"/>
      <c r="CI149" s="89"/>
      <c r="CJ149" s="89"/>
      <c r="CK149" s="89"/>
      <c r="CL149" s="89"/>
      <c r="CM149" s="89"/>
      <c r="CN149" s="89"/>
      <c r="CO149" s="89"/>
      <c r="CP149" s="89"/>
      <c r="CQ149" s="89"/>
      <c r="CR149" s="89"/>
      <c r="CS149" s="89"/>
      <c r="CT149" s="89"/>
      <c r="CU149" s="89"/>
      <c r="CV149" s="89"/>
      <c r="CW149" s="89"/>
      <c r="CX149" s="89"/>
      <c r="CY149" s="89"/>
      <c r="CZ149" s="89"/>
      <c r="DA149" s="89"/>
      <c r="DB149" s="89"/>
      <c r="DC149" s="89"/>
      <c r="DD149" s="89"/>
      <c r="DE149" s="89"/>
      <c r="DF149" s="89"/>
      <c r="DG149" s="89"/>
      <c r="DH149" s="89"/>
      <c r="DI149" s="89"/>
      <c r="DJ149" s="89"/>
      <c r="DK149" s="89"/>
      <c r="DL149" s="89"/>
      <c r="DM149" s="89"/>
      <c r="DN149" s="89"/>
      <c r="DO149" s="89"/>
      <c r="DP149" s="89"/>
      <c r="DQ149" s="89"/>
      <c r="DR149" s="89"/>
      <c r="DS149" s="89"/>
      <c r="DT149" s="89"/>
      <c r="DU149" s="89"/>
      <c r="DV149" s="89"/>
      <c r="DW149" s="89"/>
      <c r="DX149" s="89"/>
      <c r="DY149" s="89"/>
      <c r="DZ149" s="89"/>
      <c r="EA149" s="89"/>
      <c r="EB149" s="89"/>
      <c r="EC149" s="89"/>
      <c r="ED149" s="89"/>
      <c r="EE149" s="89"/>
      <c r="EF149" s="89"/>
      <c r="EG149" s="89"/>
      <c r="EH149" s="89"/>
      <c r="EI149" s="89"/>
      <c r="EJ149" s="89"/>
      <c r="EK149" s="89"/>
      <c r="EL149" s="89"/>
      <c r="EM149" s="89"/>
      <c r="EN149" s="89"/>
      <c r="EO149" s="89"/>
      <c r="EP149" s="89"/>
      <c r="EQ149" s="89"/>
      <c r="ER149" s="89"/>
      <c r="ES149" s="89"/>
      <c r="ET149" s="89"/>
      <c r="EU149" s="89"/>
      <c r="EV149" s="89"/>
      <c r="EW149" s="89"/>
      <c r="EX149" s="89"/>
      <c r="EY149" s="89"/>
      <c r="EZ149" s="89"/>
      <c r="FA149" s="89"/>
      <c r="FB149" s="89"/>
      <c r="FC149" s="89"/>
      <c r="FD149" s="89"/>
      <c r="FE149" s="89"/>
      <c r="FF149" s="89"/>
      <c r="FG149" s="89"/>
      <c r="FH149" s="89"/>
      <c r="FI149" s="89"/>
      <c r="FJ149" s="89"/>
      <c r="FK149" s="89"/>
      <c r="FL149" s="89"/>
      <c r="FM149" s="89"/>
      <c r="FN149" s="89"/>
      <c r="FO149" s="89"/>
      <c r="FP149" s="89"/>
      <c r="FQ149" s="89"/>
      <c r="FR149" s="89"/>
      <c r="FS149" s="89"/>
      <c r="FT149" s="89"/>
      <c r="FU149" s="89"/>
      <c r="FV149" s="89"/>
      <c r="FW149" s="89"/>
      <c r="FX149" s="89"/>
      <c r="FY149" s="89"/>
      <c r="FZ149" s="89"/>
      <c r="GA149" s="89"/>
      <c r="GB149" s="89"/>
      <c r="GC149" s="89"/>
      <c r="GD149" s="89"/>
      <c r="GE149" s="89"/>
      <c r="GF149" s="89"/>
      <c r="GG149" s="89"/>
      <c r="GH149" s="89"/>
      <c r="GI149" s="89"/>
      <c r="GJ149" s="89"/>
      <c r="GK149" s="89"/>
      <c r="GL149" s="89"/>
      <c r="GM149" s="89"/>
      <c r="GN149" s="89"/>
      <c r="GO149" s="89"/>
      <c r="GP149" s="89"/>
      <c r="GQ149" s="89"/>
      <c r="GR149" s="89"/>
      <c r="GS149" s="89"/>
      <c r="GT149" s="89"/>
      <c r="GU149" s="89"/>
      <c r="GV149" s="89"/>
      <c r="GW149" s="89"/>
      <c r="GX149" s="89"/>
      <c r="GY149" s="89"/>
      <c r="GZ149" s="89"/>
      <c r="HA149" s="89"/>
      <c r="HB149" s="89"/>
      <c r="HC149" s="89"/>
      <c r="HD149" s="89"/>
      <c r="HE149" s="89"/>
      <c r="HF149" s="89"/>
      <c r="HG149" s="89"/>
      <c r="HH149" s="89"/>
      <c r="HI149" s="89"/>
      <c r="HJ149" s="89"/>
      <c r="HK149" s="89"/>
      <c r="HL149" s="89"/>
      <c r="HM149" s="89"/>
      <c r="HN149" s="89"/>
      <c r="HO149" s="89"/>
      <c r="HP149" s="89"/>
      <c r="HQ149" s="89"/>
      <c r="HR149" s="89"/>
      <c r="HS149" s="89"/>
      <c r="HT149" s="89"/>
      <c r="HU149" s="89"/>
      <c r="HV149" s="89"/>
      <c r="HW149" s="89"/>
      <c r="HX149" s="89"/>
      <c r="HY149" s="89"/>
      <c r="HZ149" s="89"/>
      <c r="IA149" s="89"/>
      <c r="IB149" s="89"/>
      <c r="IC149" s="89"/>
      <c r="ID149" s="89"/>
      <c r="IE149" s="89"/>
      <c r="IF149" s="89"/>
      <c r="IG149" s="89"/>
      <c r="IH149" s="89"/>
      <c r="II149" s="89"/>
      <c r="IJ149" s="89"/>
      <c r="IK149" s="89"/>
      <c r="IL149" s="89"/>
      <c r="IM149" s="89"/>
      <c r="IN149" s="89"/>
      <c r="IO149" s="89"/>
      <c r="IP149" s="89"/>
      <c r="IQ149" s="89"/>
      <c r="IR149" s="89"/>
      <c r="IS149" s="89"/>
      <c r="IT149" s="89"/>
      <c r="IU149" s="89"/>
      <c r="IV149" s="89"/>
      <c r="IW149" s="89"/>
      <c r="IX149" s="89"/>
      <c r="IY149" s="89"/>
      <c r="IZ149" s="89"/>
      <c r="JA149" s="89"/>
      <c r="JB149" s="89"/>
      <c r="JC149" s="89"/>
      <c r="JD149" s="89"/>
      <c r="JE149" s="89"/>
      <c r="JF149" s="89"/>
      <c r="JG149" s="89"/>
      <c r="JH149" s="89"/>
      <c r="JI149" s="89"/>
      <c r="JJ149" s="89"/>
      <c r="JK149" s="89"/>
      <c r="JL149" s="89"/>
      <c r="JM149" s="89"/>
      <c r="JN149" s="89"/>
      <c r="JO149" s="89"/>
      <c r="JP149" s="89"/>
      <c r="JQ149" s="89"/>
      <c r="JR149" s="89"/>
      <c r="JS149" s="89"/>
      <c r="JT149" s="89"/>
      <c r="JU149" s="89"/>
      <c r="JV149" s="89"/>
      <c r="JW149" s="89"/>
      <c r="JX149" s="89"/>
      <c r="JY149" s="89"/>
      <c r="JZ149" s="89"/>
      <c r="KA149" s="89"/>
      <c r="KB149" s="89"/>
      <c r="KC149" s="89"/>
      <c r="KD149" s="89"/>
      <c r="KE149" s="89"/>
      <c r="KF149" s="89"/>
      <c r="KG149" s="89"/>
      <c r="KH149" s="89"/>
      <c r="KI149" s="89"/>
      <c r="KJ149" s="89"/>
      <c r="KK149" s="89"/>
      <c r="KL149" s="89"/>
      <c r="KM149" s="89"/>
      <c r="KN149" s="89"/>
      <c r="KO149" s="89"/>
      <c r="KP149" s="89"/>
      <c r="KQ149" s="89"/>
      <c r="KR149" s="89"/>
      <c r="KS149" s="89"/>
      <c r="KT149" s="89"/>
      <c r="KU149" s="89"/>
      <c r="KV149" s="89"/>
      <c r="KW149" s="89"/>
      <c r="KX149" s="89"/>
      <c r="KY149" s="89"/>
      <c r="KZ149" s="89"/>
      <c r="LA149" s="89"/>
      <c r="LB149" s="89"/>
      <c r="LC149" s="89"/>
      <c r="LD149" s="89"/>
      <c r="LE149" s="89"/>
      <c r="LF149" s="89"/>
      <c r="LG149" s="89"/>
      <c r="LH149" s="89"/>
      <c r="LI149" s="89"/>
      <c r="LJ149" s="89"/>
      <c r="LK149" s="89"/>
      <c r="LL149" s="89"/>
      <c r="LM149" s="89"/>
      <c r="LN149" s="89"/>
      <c r="LO149" s="89"/>
      <c r="LP149" s="89"/>
      <c r="LQ149" s="89"/>
      <c r="LR149" s="89"/>
      <c r="LS149" s="89"/>
      <c r="LT149" s="89"/>
    </row>
    <row r="150" spans="1:332" s="29" customFormat="1" x14ac:dyDescent="0.35">
      <c r="A150" s="89"/>
      <c r="B150" s="90"/>
      <c r="C150" s="90"/>
      <c r="D150" s="91"/>
      <c r="E150" s="89"/>
      <c r="F150" s="89"/>
      <c r="G150" s="89"/>
      <c r="M150" s="85"/>
      <c r="N150" s="85"/>
      <c r="O150" s="91"/>
      <c r="P150" s="91"/>
      <c r="Q150" s="92"/>
      <c r="R150" s="92"/>
      <c r="S150" s="89"/>
      <c r="T150" s="89"/>
      <c r="U150" s="89"/>
      <c r="V150" s="89"/>
      <c r="Y150" s="89"/>
      <c r="AA150" s="89"/>
      <c r="AB150" s="89"/>
      <c r="AC150" s="89"/>
      <c r="AD150" s="89"/>
      <c r="AE150"/>
      <c r="AF150" s="89"/>
      <c r="AG150" s="89"/>
      <c r="AH150" s="89"/>
      <c r="AI150" s="89"/>
      <c r="AJ150" s="89"/>
      <c r="AK150" s="89"/>
      <c r="AL150" s="89"/>
      <c r="AM150" s="89"/>
      <c r="AN150" s="89"/>
      <c r="AO150" s="89"/>
      <c r="AP150" s="89"/>
      <c r="AQ150" s="89"/>
      <c r="AR150" s="89"/>
      <c r="AS150" s="89"/>
      <c r="AT150" s="89"/>
      <c r="AU150" s="89"/>
      <c r="AV150" s="89"/>
      <c r="AW150" s="89"/>
      <c r="AX150" s="89"/>
      <c r="AY150" s="89"/>
      <c r="AZ150" s="89"/>
      <c r="BA150" s="89"/>
      <c r="BB150" s="89"/>
      <c r="BC150" s="89"/>
      <c r="BD150" s="89"/>
      <c r="BE150" s="89"/>
      <c r="BF150" s="89"/>
      <c r="BG150" s="89"/>
      <c r="BH150" s="89"/>
      <c r="BI150" s="89"/>
      <c r="BJ150" s="89"/>
      <c r="BK150" s="89"/>
      <c r="BL150" s="89"/>
      <c r="BM150" s="89"/>
      <c r="BN150" s="89"/>
      <c r="BO150" s="89"/>
      <c r="BP150" s="89"/>
      <c r="BQ150" s="89"/>
      <c r="BR150" s="89"/>
      <c r="BS150" s="89"/>
      <c r="BT150" s="89"/>
      <c r="BU150" s="89"/>
      <c r="BV150" s="89"/>
      <c r="BW150" s="89"/>
      <c r="BX150" s="89"/>
      <c r="BY150" s="89"/>
      <c r="BZ150" s="89"/>
      <c r="CA150" s="89"/>
      <c r="CB150" s="89"/>
      <c r="CC150" s="89"/>
      <c r="CD150" s="89"/>
      <c r="CE150" s="89"/>
      <c r="CF150" s="89"/>
      <c r="CG150" s="89"/>
      <c r="CH150" s="89"/>
      <c r="CI150" s="89"/>
      <c r="CJ150" s="89"/>
      <c r="CK150" s="89"/>
      <c r="CL150" s="89"/>
      <c r="CM150" s="89"/>
      <c r="CN150" s="89"/>
      <c r="CO150" s="89"/>
      <c r="CP150" s="89"/>
      <c r="CQ150" s="89"/>
      <c r="CR150" s="89"/>
      <c r="CS150" s="89"/>
      <c r="CT150" s="89"/>
      <c r="CU150" s="89"/>
      <c r="CV150" s="89"/>
      <c r="CW150" s="89"/>
      <c r="CX150" s="89"/>
      <c r="CY150" s="89"/>
      <c r="CZ150" s="89"/>
      <c r="DA150" s="89"/>
      <c r="DB150" s="89"/>
      <c r="DC150" s="89"/>
      <c r="DD150" s="89"/>
      <c r="DE150" s="89"/>
      <c r="DF150" s="89"/>
      <c r="DG150" s="89"/>
      <c r="DH150" s="89"/>
      <c r="DI150" s="89"/>
      <c r="DJ150" s="89"/>
      <c r="DK150" s="89"/>
      <c r="DL150" s="89"/>
      <c r="DM150" s="89"/>
      <c r="DN150" s="89"/>
      <c r="DO150" s="89"/>
      <c r="DP150" s="89"/>
      <c r="DQ150" s="89"/>
      <c r="DR150" s="89"/>
      <c r="DS150" s="89"/>
      <c r="DT150" s="89"/>
      <c r="DU150" s="89"/>
      <c r="DV150" s="89"/>
      <c r="DW150" s="89"/>
      <c r="DX150" s="89"/>
      <c r="DY150" s="89"/>
      <c r="DZ150" s="89"/>
      <c r="EA150" s="89"/>
      <c r="EB150" s="89"/>
      <c r="EC150" s="89"/>
      <c r="ED150" s="89"/>
      <c r="EE150" s="89"/>
      <c r="EF150" s="89"/>
      <c r="EG150" s="89"/>
      <c r="EH150" s="89"/>
      <c r="EI150" s="89"/>
      <c r="EJ150" s="89"/>
      <c r="EK150" s="89"/>
      <c r="EL150" s="89"/>
      <c r="EM150" s="89"/>
      <c r="EN150" s="89"/>
      <c r="EO150" s="89"/>
      <c r="EP150" s="89"/>
      <c r="EQ150" s="89"/>
      <c r="ER150" s="89"/>
      <c r="ES150" s="89"/>
      <c r="ET150" s="89"/>
      <c r="EU150" s="89"/>
      <c r="EV150" s="89"/>
      <c r="EW150" s="89"/>
      <c r="EX150" s="89"/>
      <c r="EY150" s="89"/>
      <c r="EZ150" s="89"/>
      <c r="FA150" s="89"/>
      <c r="FB150" s="89"/>
      <c r="FC150" s="89"/>
      <c r="FD150" s="89"/>
      <c r="FE150" s="89"/>
      <c r="FF150" s="89"/>
      <c r="FG150" s="89"/>
      <c r="FH150" s="89"/>
      <c r="FI150" s="89"/>
      <c r="FJ150" s="89"/>
      <c r="FK150" s="89"/>
      <c r="FL150" s="89"/>
      <c r="FM150" s="89"/>
      <c r="FN150" s="89"/>
      <c r="FO150" s="89"/>
      <c r="FP150" s="89"/>
      <c r="FQ150" s="89"/>
      <c r="FR150" s="89"/>
      <c r="FS150" s="89"/>
      <c r="FT150" s="89"/>
      <c r="FU150" s="89"/>
      <c r="FV150" s="89"/>
      <c r="FW150" s="89"/>
      <c r="FX150" s="89"/>
      <c r="FY150" s="89"/>
      <c r="FZ150" s="89"/>
      <c r="GA150" s="89"/>
      <c r="GB150" s="89"/>
      <c r="GC150" s="89"/>
      <c r="GD150" s="89"/>
      <c r="GE150" s="89"/>
      <c r="GF150" s="89"/>
      <c r="GG150" s="89"/>
      <c r="GH150" s="89"/>
      <c r="GI150" s="89"/>
      <c r="GJ150" s="89"/>
      <c r="GK150" s="89"/>
      <c r="GL150" s="89"/>
      <c r="GM150" s="89"/>
      <c r="GN150" s="89"/>
      <c r="GO150" s="89"/>
      <c r="GP150" s="89"/>
      <c r="GQ150" s="89"/>
      <c r="GR150" s="89"/>
      <c r="GS150" s="89"/>
      <c r="GT150" s="89"/>
      <c r="GU150" s="89"/>
      <c r="GV150" s="89"/>
      <c r="GW150" s="89"/>
      <c r="GX150" s="89"/>
      <c r="GY150" s="89"/>
      <c r="GZ150" s="89"/>
      <c r="HA150" s="89"/>
      <c r="HB150" s="89"/>
      <c r="HC150" s="89"/>
      <c r="HD150" s="89"/>
      <c r="HE150" s="89"/>
      <c r="HF150" s="89"/>
      <c r="HG150" s="89"/>
      <c r="HH150" s="89"/>
      <c r="HI150" s="89"/>
      <c r="HJ150" s="89"/>
      <c r="HK150" s="89"/>
      <c r="HL150" s="89"/>
      <c r="HM150" s="89"/>
      <c r="HN150" s="89"/>
      <c r="HO150" s="89"/>
      <c r="HP150" s="89"/>
      <c r="HQ150" s="89"/>
      <c r="HR150" s="89"/>
      <c r="HS150" s="89"/>
      <c r="HT150" s="89"/>
      <c r="HU150" s="89"/>
      <c r="HV150" s="89"/>
      <c r="HW150" s="89"/>
      <c r="HX150" s="89"/>
      <c r="HY150" s="89"/>
      <c r="HZ150" s="89"/>
      <c r="IA150" s="89"/>
      <c r="IB150" s="89"/>
      <c r="IC150" s="89"/>
      <c r="ID150" s="89"/>
      <c r="IE150" s="89"/>
      <c r="IF150" s="89"/>
      <c r="IG150" s="89"/>
      <c r="IH150" s="89"/>
      <c r="II150" s="89"/>
      <c r="IJ150" s="89"/>
      <c r="IK150" s="89"/>
      <c r="IL150" s="89"/>
      <c r="IM150" s="89"/>
      <c r="IN150" s="89"/>
      <c r="IO150" s="89"/>
      <c r="IP150" s="89"/>
      <c r="IQ150" s="89"/>
      <c r="IR150" s="89"/>
      <c r="IS150" s="89"/>
      <c r="IT150" s="89"/>
      <c r="IU150" s="89"/>
      <c r="IV150" s="89"/>
      <c r="IW150" s="89"/>
      <c r="IX150" s="89"/>
      <c r="IY150" s="89"/>
      <c r="IZ150" s="89"/>
      <c r="JA150" s="89"/>
      <c r="JB150" s="89"/>
      <c r="JC150" s="89"/>
      <c r="JD150" s="89"/>
      <c r="JE150" s="89"/>
      <c r="JF150" s="89"/>
      <c r="JG150" s="89"/>
      <c r="JH150" s="89"/>
      <c r="JI150" s="89"/>
      <c r="JJ150" s="89"/>
      <c r="JK150" s="89"/>
      <c r="JL150" s="89"/>
      <c r="JM150" s="89"/>
      <c r="JN150" s="89"/>
      <c r="JO150" s="89"/>
      <c r="JP150" s="89"/>
      <c r="JQ150" s="89"/>
      <c r="JR150" s="89"/>
      <c r="JS150" s="89"/>
      <c r="JT150" s="89"/>
      <c r="JU150" s="89"/>
      <c r="JV150" s="89"/>
      <c r="JW150" s="89"/>
      <c r="JX150" s="89"/>
      <c r="JY150" s="89"/>
      <c r="JZ150" s="89"/>
      <c r="KA150" s="89"/>
      <c r="KB150" s="89"/>
      <c r="KC150" s="89"/>
      <c r="KD150" s="89"/>
      <c r="KE150" s="89"/>
      <c r="KF150" s="89"/>
      <c r="KG150" s="89"/>
      <c r="KH150" s="89"/>
      <c r="KI150" s="89"/>
      <c r="KJ150" s="89"/>
      <c r="KK150" s="89"/>
      <c r="KL150" s="89"/>
      <c r="KM150" s="89"/>
      <c r="KN150" s="89"/>
      <c r="KO150" s="89"/>
      <c r="KP150" s="89"/>
      <c r="KQ150" s="89"/>
      <c r="KR150" s="89"/>
      <c r="KS150" s="89"/>
      <c r="KT150" s="89"/>
      <c r="KU150" s="89"/>
      <c r="KV150" s="89"/>
      <c r="KW150" s="89"/>
      <c r="KX150" s="89"/>
      <c r="KY150" s="89"/>
      <c r="KZ150" s="89"/>
      <c r="LA150" s="89"/>
      <c r="LB150" s="89"/>
      <c r="LC150" s="89"/>
      <c r="LD150" s="89"/>
      <c r="LE150" s="89"/>
      <c r="LF150" s="89"/>
      <c r="LG150" s="89"/>
      <c r="LH150" s="89"/>
      <c r="LI150" s="89"/>
      <c r="LJ150" s="89"/>
      <c r="LK150" s="89"/>
      <c r="LL150" s="89"/>
      <c r="LM150" s="89"/>
      <c r="LN150" s="89"/>
      <c r="LO150" s="89"/>
      <c r="LP150" s="89"/>
      <c r="LQ150" s="89"/>
      <c r="LR150" s="89"/>
      <c r="LS150" s="89"/>
      <c r="LT150" s="89"/>
    </row>
    <row r="151" spans="1:332" s="29" customFormat="1" x14ac:dyDescent="0.35">
      <c r="A151" s="89"/>
      <c r="B151" s="90"/>
      <c r="C151" s="90"/>
      <c r="D151" s="91"/>
      <c r="E151" s="89"/>
      <c r="F151" s="89"/>
      <c r="G151" s="89"/>
      <c r="M151" s="85"/>
      <c r="N151" s="85"/>
      <c r="O151" s="91"/>
      <c r="P151" s="91"/>
      <c r="Q151" s="92"/>
      <c r="R151" s="92"/>
      <c r="S151" s="89"/>
      <c r="T151" s="89"/>
      <c r="U151" s="89"/>
      <c r="V151" s="89"/>
      <c r="Y151" s="89"/>
      <c r="AA151" s="89"/>
      <c r="AB151" s="89"/>
      <c r="AC151" s="89"/>
      <c r="AD151" s="89"/>
      <c r="AE151"/>
      <c r="AF151" s="89"/>
      <c r="AG151" s="89"/>
      <c r="AH151" s="89"/>
      <c r="AI151" s="89"/>
      <c r="AJ151" s="89"/>
      <c r="AK151" s="89"/>
      <c r="AL151" s="89"/>
      <c r="AM151" s="89"/>
      <c r="AN151" s="89"/>
      <c r="AO151" s="89"/>
      <c r="AP151" s="89"/>
      <c r="AQ151" s="89"/>
      <c r="AR151" s="89"/>
      <c r="AS151" s="89"/>
      <c r="AT151" s="89"/>
      <c r="AU151" s="89"/>
      <c r="AV151" s="89"/>
      <c r="AW151" s="89"/>
      <c r="AX151" s="89"/>
      <c r="AY151" s="89"/>
      <c r="AZ151" s="89"/>
      <c r="BA151" s="89"/>
      <c r="BB151" s="89"/>
      <c r="BC151" s="89"/>
      <c r="BD151" s="89"/>
      <c r="BE151" s="89"/>
      <c r="BF151" s="89"/>
      <c r="BG151" s="89"/>
      <c r="BH151" s="89"/>
      <c r="BI151" s="89"/>
      <c r="BJ151" s="89"/>
      <c r="BK151" s="89"/>
      <c r="BL151" s="89"/>
      <c r="BM151" s="89"/>
      <c r="BN151" s="89"/>
      <c r="BO151" s="89"/>
      <c r="BP151" s="89"/>
      <c r="BQ151" s="89"/>
      <c r="BR151" s="89"/>
      <c r="BS151" s="89"/>
      <c r="BT151" s="89"/>
      <c r="BU151" s="89"/>
      <c r="BV151" s="89"/>
      <c r="BW151" s="89"/>
      <c r="BX151" s="89"/>
      <c r="BY151" s="89"/>
      <c r="BZ151" s="89"/>
      <c r="CA151" s="89"/>
      <c r="CB151" s="89"/>
      <c r="CC151" s="89"/>
      <c r="CD151" s="89"/>
      <c r="CE151" s="89"/>
      <c r="CF151" s="89"/>
      <c r="CG151" s="89"/>
      <c r="CH151" s="89"/>
      <c r="CI151" s="89"/>
      <c r="CJ151" s="89"/>
      <c r="CK151" s="89"/>
      <c r="CL151" s="89"/>
      <c r="CM151" s="89"/>
      <c r="CN151" s="89"/>
      <c r="CO151" s="89"/>
      <c r="CP151" s="89"/>
      <c r="CQ151" s="89"/>
      <c r="CR151" s="89"/>
      <c r="CS151" s="89"/>
      <c r="CT151" s="89"/>
      <c r="CU151" s="89"/>
      <c r="CV151" s="89"/>
      <c r="CW151" s="89"/>
      <c r="CX151" s="89"/>
      <c r="CY151" s="89"/>
      <c r="CZ151" s="89"/>
      <c r="DA151" s="89"/>
      <c r="DB151" s="89"/>
      <c r="DC151" s="89"/>
      <c r="DD151" s="89"/>
      <c r="DE151" s="89"/>
      <c r="DF151" s="89"/>
      <c r="DG151" s="89"/>
      <c r="DH151" s="89"/>
      <c r="DI151" s="89"/>
      <c r="DJ151" s="89"/>
      <c r="DK151" s="89"/>
      <c r="DL151" s="89"/>
      <c r="DM151" s="89"/>
      <c r="DN151" s="89"/>
      <c r="DO151" s="89"/>
      <c r="DP151" s="89"/>
      <c r="DQ151" s="89"/>
      <c r="DR151" s="89"/>
      <c r="DS151" s="89"/>
      <c r="DT151" s="89"/>
      <c r="DU151" s="89"/>
      <c r="DV151" s="89"/>
      <c r="DW151" s="89"/>
      <c r="DX151" s="89"/>
      <c r="DY151" s="89"/>
      <c r="DZ151" s="89"/>
      <c r="EA151" s="89"/>
      <c r="EB151" s="89"/>
      <c r="EC151" s="89"/>
      <c r="ED151" s="89"/>
      <c r="EE151" s="89"/>
      <c r="EF151" s="89"/>
      <c r="EG151" s="89"/>
      <c r="EH151" s="89"/>
      <c r="EI151" s="89"/>
      <c r="EJ151" s="89"/>
      <c r="EK151" s="89"/>
      <c r="EL151" s="89"/>
      <c r="EM151" s="89"/>
      <c r="EN151" s="89"/>
      <c r="EO151" s="89"/>
      <c r="EP151" s="89"/>
      <c r="EQ151" s="89"/>
      <c r="ER151" s="89"/>
      <c r="ES151" s="89"/>
      <c r="ET151" s="89"/>
      <c r="EU151" s="89"/>
      <c r="EV151" s="89"/>
      <c r="EW151" s="89"/>
      <c r="EX151" s="89"/>
      <c r="EY151" s="89"/>
      <c r="EZ151" s="89"/>
      <c r="FA151" s="89"/>
      <c r="FB151" s="89"/>
      <c r="FC151" s="89"/>
      <c r="FD151" s="89"/>
      <c r="FE151" s="89"/>
      <c r="FF151" s="89"/>
      <c r="FG151" s="89"/>
      <c r="FH151" s="89"/>
      <c r="FI151" s="89"/>
      <c r="FJ151" s="89"/>
      <c r="FK151" s="89"/>
      <c r="FL151" s="89"/>
      <c r="FM151" s="89"/>
      <c r="FN151" s="89"/>
      <c r="FO151" s="89"/>
      <c r="FP151" s="89"/>
      <c r="FQ151" s="89"/>
      <c r="FR151" s="89"/>
      <c r="FS151" s="89"/>
      <c r="FT151" s="89"/>
      <c r="FU151" s="89"/>
      <c r="FV151" s="89"/>
      <c r="FW151" s="89"/>
      <c r="FX151" s="89"/>
      <c r="FY151" s="89"/>
      <c r="FZ151" s="89"/>
      <c r="GA151" s="89"/>
      <c r="GB151" s="89"/>
      <c r="GC151" s="89"/>
      <c r="GD151" s="89"/>
      <c r="GE151" s="89"/>
      <c r="GF151" s="89"/>
      <c r="GG151" s="89"/>
      <c r="GH151" s="89"/>
      <c r="GI151" s="89"/>
      <c r="GJ151" s="89"/>
      <c r="GK151" s="89"/>
      <c r="GL151" s="89"/>
      <c r="GM151" s="89"/>
      <c r="GN151" s="89"/>
      <c r="GO151" s="89"/>
      <c r="GP151" s="89"/>
      <c r="GQ151" s="89"/>
      <c r="GR151" s="89"/>
      <c r="GS151" s="89"/>
      <c r="GT151" s="89"/>
      <c r="GU151" s="89"/>
      <c r="GV151" s="89"/>
      <c r="GW151" s="89"/>
      <c r="GX151" s="89"/>
      <c r="GY151" s="89"/>
      <c r="GZ151" s="89"/>
      <c r="HA151" s="89"/>
      <c r="HB151" s="89"/>
      <c r="HC151" s="89"/>
      <c r="HD151" s="89"/>
      <c r="HE151" s="89"/>
      <c r="HF151" s="89"/>
      <c r="HG151" s="89"/>
      <c r="HH151" s="89"/>
      <c r="HI151" s="89"/>
      <c r="HJ151" s="89"/>
      <c r="HK151" s="89"/>
      <c r="HL151" s="89"/>
      <c r="HM151" s="89"/>
      <c r="HN151" s="89"/>
      <c r="HO151" s="89"/>
      <c r="HP151" s="89"/>
      <c r="HQ151" s="89"/>
      <c r="HR151" s="89"/>
      <c r="HS151" s="89"/>
      <c r="HT151" s="89"/>
      <c r="HU151" s="89"/>
      <c r="HV151" s="89"/>
      <c r="HW151" s="89"/>
      <c r="HX151" s="89"/>
      <c r="HY151" s="89"/>
      <c r="HZ151" s="89"/>
      <c r="IA151" s="89"/>
      <c r="IB151" s="89"/>
      <c r="IC151" s="89"/>
      <c r="ID151" s="89"/>
      <c r="IE151" s="89"/>
      <c r="IF151" s="89"/>
      <c r="IG151" s="89"/>
      <c r="IH151" s="89"/>
      <c r="II151" s="89"/>
      <c r="IJ151" s="89"/>
      <c r="IK151" s="89"/>
      <c r="IL151" s="89"/>
      <c r="IM151" s="89"/>
      <c r="IN151" s="89"/>
      <c r="IO151" s="89"/>
      <c r="IP151" s="89"/>
      <c r="IQ151" s="89"/>
      <c r="IR151" s="89"/>
      <c r="IS151" s="89"/>
      <c r="IT151" s="89"/>
      <c r="IU151" s="89"/>
      <c r="IV151" s="89"/>
      <c r="IW151" s="89"/>
      <c r="IX151" s="89"/>
      <c r="IY151" s="89"/>
      <c r="IZ151" s="89"/>
      <c r="JA151" s="89"/>
      <c r="JB151" s="89"/>
      <c r="JC151" s="89"/>
      <c r="JD151" s="89"/>
      <c r="JE151" s="89"/>
      <c r="JF151" s="89"/>
      <c r="JG151" s="89"/>
      <c r="JH151" s="89"/>
      <c r="JI151" s="89"/>
      <c r="JJ151" s="89"/>
      <c r="JK151" s="89"/>
      <c r="JL151" s="89"/>
      <c r="JM151" s="89"/>
      <c r="JN151" s="89"/>
      <c r="JO151" s="89"/>
      <c r="JP151" s="89"/>
      <c r="JQ151" s="89"/>
      <c r="JR151" s="89"/>
      <c r="JS151" s="89"/>
      <c r="JT151" s="89"/>
      <c r="JU151" s="89"/>
      <c r="JV151" s="89"/>
      <c r="JW151" s="89"/>
      <c r="JX151" s="89"/>
      <c r="JY151" s="89"/>
      <c r="JZ151" s="89"/>
      <c r="KA151" s="89"/>
      <c r="KB151" s="89"/>
      <c r="KC151" s="89"/>
      <c r="KD151" s="89"/>
      <c r="KE151" s="89"/>
      <c r="KF151" s="89"/>
      <c r="KG151" s="89"/>
      <c r="KH151" s="89"/>
      <c r="KI151" s="89"/>
      <c r="KJ151" s="89"/>
      <c r="KK151" s="89"/>
      <c r="KL151" s="89"/>
      <c r="KM151" s="89"/>
      <c r="KN151" s="89"/>
      <c r="KO151" s="89"/>
      <c r="KP151" s="89"/>
      <c r="KQ151" s="89"/>
      <c r="KR151" s="89"/>
      <c r="KS151" s="89"/>
      <c r="KT151" s="89"/>
      <c r="KU151" s="89"/>
      <c r="KV151" s="89"/>
      <c r="KW151" s="89"/>
      <c r="KX151" s="89"/>
      <c r="KY151" s="89"/>
      <c r="KZ151" s="89"/>
      <c r="LA151" s="89"/>
      <c r="LB151" s="89"/>
      <c r="LC151" s="89"/>
      <c r="LD151" s="89"/>
      <c r="LE151" s="89"/>
      <c r="LF151" s="89"/>
      <c r="LG151" s="89"/>
      <c r="LH151" s="89"/>
      <c r="LI151" s="89"/>
      <c r="LJ151" s="89"/>
      <c r="LK151" s="89"/>
      <c r="LL151" s="89"/>
      <c r="LM151" s="89"/>
      <c r="LN151" s="89"/>
      <c r="LO151" s="89"/>
      <c r="LP151" s="89"/>
      <c r="LQ151" s="89"/>
      <c r="LR151" s="89"/>
      <c r="LS151" s="89"/>
      <c r="LT151" s="89"/>
    </row>
    <row r="152" spans="1:332" s="29" customFormat="1" x14ac:dyDescent="0.35">
      <c r="A152" s="89"/>
      <c r="B152" s="90"/>
      <c r="C152" s="90"/>
      <c r="D152" s="91"/>
      <c r="E152" s="89"/>
      <c r="F152" s="89"/>
      <c r="G152" s="89"/>
      <c r="M152" s="85"/>
      <c r="N152" s="85"/>
      <c r="O152" s="91"/>
      <c r="P152" s="91"/>
      <c r="Q152" s="92"/>
      <c r="R152" s="92"/>
      <c r="S152" s="89"/>
      <c r="T152" s="89"/>
      <c r="U152" s="89"/>
      <c r="V152" s="89"/>
      <c r="Y152" s="89"/>
      <c r="AA152" s="89"/>
      <c r="AB152" s="89"/>
      <c r="AC152" s="89"/>
      <c r="AD152" s="89"/>
      <c r="AE152"/>
      <c r="AF152" s="89"/>
      <c r="AG152" s="89"/>
      <c r="AH152" s="89"/>
      <c r="AI152" s="89"/>
      <c r="AJ152" s="89"/>
      <c r="AK152" s="89"/>
      <c r="AL152" s="89"/>
      <c r="AM152" s="89"/>
      <c r="AN152" s="89"/>
      <c r="AO152" s="89"/>
      <c r="AP152" s="89"/>
      <c r="AQ152" s="89"/>
      <c r="AR152" s="89"/>
      <c r="AS152" s="89"/>
      <c r="AT152" s="89"/>
      <c r="AU152" s="89"/>
      <c r="AV152" s="89"/>
      <c r="AW152" s="89"/>
      <c r="AX152" s="89"/>
      <c r="AY152" s="89"/>
      <c r="AZ152" s="89"/>
      <c r="BA152" s="89"/>
      <c r="BB152" s="89"/>
      <c r="BC152" s="89"/>
      <c r="BD152" s="89"/>
      <c r="BE152" s="89"/>
      <c r="BF152" s="89"/>
      <c r="BG152" s="89"/>
      <c r="BH152" s="89"/>
      <c r="BI152" s="89"/>
      <c r="BJ152" s="89"/>
      <c r="BK152" s="89"/>
      <c r="BL152" s="89"/>
      <c r="BM152" s="89"/>
      <c r="BN152" s="89"/>
      <c r="BO152" s="89"/>
      <c r="BP152" s="89"/>
      <c r="BQ152" s="89"/>
      <c r="BR152" s="89"/>
      <c r="BS152" s="89"/>
      <c r="BT152" s="89"/>
      <c r="BU152" s="89"/>
      <c r="BV152" s="89"/>
      <c r="BW152" s="89"/>
      <c r="BX152" s="89"/>
      <c r="BY152" s="89"/>
      <c r="BZ152" s="89"/>
      <c r="CA152" s="89"/>
      <c r="CB152" s="89"/>
      <c r="CC152" s="89"/>
      <c r="CD152" s="89"/>
      <c r="CE152" s="89"/>
      <c r="CF152" s="89"/>
      <c r="CG152" s="89"/>
      <c r="CH152" s="89"/>
      <c r="CI152" s="89"/>
      <c r="CJ152" s="89"/>
      <c r="CK152" s="89"/>
      <c r="CL152" s="89"/>
      <c r="CM152" s="89"/>
      <c r="CN152" s="89"/>
      <c r="CO152" s="89"/>
      <c r="CP152" s="89"/>
      <c r="CQ152" s="89"/>
      <c r="CR152" s="89"/>
      <c r="CS152" s="89"/>
      <c r="CT152" s="89"/>
      <c r="CU152" s="89"/>
      <c r="CV152" s="89"/>
      <c r="CW152" s="89"/>
      <c r="CX152" s="89"/>
      <c r="CY152" s="89"/>
      <c r="CZ152" s="89"/>
      <c r="DA152" s="89"/>
      <c r="DB152" s="89"/>
      <c r="DC152" s="89"/>
      <c r="DD152" s="89"/>
      <c r="DE152" s="89"/>
      <c r="DF152" s="89"/>
      <c r="DG152" s="89"/>
      <c r="DH152" s="89"/>
      <c r="DI152" s="89"/>
      <c r="DJ152" s="89"/>
      <c r="DK152" s="89"/>
      <c r="DL152" s="89"/>
      <c r="DM152" s="89"/>
      <c r="DN152" s="89"/>
      <c r="DO152" s="89"/>
      <c r="DP152" s="89"/>
      <c r="DQ152" s="89"/>
      <c r="DR152" s="89"/>
      <c r="DS152" s="89"/>
      <c r="DT152" s="89"/>
      <c r="DU152" s="89"/>
      <c r="DV152" s="89"/>
      <c r="DW152" s="89"/>
      <c r="DX152" s="89"/>
      <c r="DY152" s="89"/>
      <c r="DZ152" s="89"/>
      <c r="EA152" s="89"/>
      <c r="EB152" s="89"/>
      <c r="EC152" s="89"/>
      <c r="ED152" s="89"/>
      <c r="EE152" s="89"/>
      <c r="EF152" s="89"/>
      <c r="EG152" s="89"/>
      <c r="EH152" s="89"/>
      <c r="EI152" s="89"/>
      <c r="EJ152" s="89"/>
      <c r="EK152" s="89"/>
      <c r="EL152" s="89"/>
      <c r="EM152" s="89"/>
      <c r="EN152" s="89"/>
      <c r="EO152" s="89"/>
      <c r="EP152" s="89"/>
      <c r="EQ152" s="89"/>
      <c r="ER152" s="89"/>
      <c r="ES152" s="89"/>
      <c r="ET152" s="89"/>
      <c r="EU152" s="89"/>
      <c r="EV152" s="89"/>
      <c r="EW152" s="89"/>
      <c r="EX152" s="89"/>
      <c r="EY152" s="89"/>
      <c r="EZ152" s="89"/>
      <c r="FA152" s="89"/>
      <c r="FB152" s="89"/>
      <c r="FC152" s="89"/>
      <c r="FD152" s="89"/>
      <c r="FE152" s="89"/>
      <c r="FF152" s="89"/>
      <c r="FG152" s="89"/>
      <c r="FH152" s="89"/>
      <c r="FI152" s="89"/>
      <c r="FJ152" s="89"/>
      <c r="FK152" s="89"/>
      <c r="FL152" s="89"/>
      <c r="FM152" s="89"/>
      <c r="FN152" s="89"/>
      <c r="FO152" s="89"/>
      <c r="FP152" s="89"/>
      <c r="FQ152" s="89"/>
      <c r="FR152" s="89"/>
      <c r="FS152" s="89"/>
      <c r="FT152" s="89"/>
      <c r="FU152" s="89"/>
      <c r="FV152" s="89"/>
      <c r="FW152" s="89"/>
      <c r="FX152" s="89"/>
      <c r="FY152" s="89"/>
      <c r="FZ152" s="89"/>
      <c r="GA152" s="89"/>
      <c r="GB152" s="89"/>
      <c r="GC152" s="89"/>
      <c r="GD152" s="89"/>
      <c r="GE152" s="89"/>
      <c r="GF152" s="89"/>
      <c r="GG152" s="89"/>
      <c r="GH152" s="89"/>
      <c r="GI152" s="89"/>
      <c r="GJ152" s="89"/>
      <c r="GK152" s="89"/>
      <c r="GL152" s="89"/>
      <c r="GM152" s="89"/>
      <c r="GN152" s="89"/>
      <c r="GO152" s="89"/>
      <c r="GP152" s="89"/>
      <c r="GQ152" s="89"/>
      <c r="GR152" s="89"/>
      <c r="GS152" s="89"/>
      <c r="GT152" s="89"/>
      <c r="GU152" s="89"/>
      <c r="GV152" s="89"/>
      <c r="GW152" s="89"/>
      <c r="GX152" s="89"/>
      <c r="GY152" s="89"/>
      <c r="GZ152" s="89"/>
      <c r="HA152" s="89"/>
      <c r="HB152" s="89"/>
      <c r="HC152" s="89"/>
      <c r="HD152" s="89"/>
      <c r="HE152" s="89"/>
      <c r="HF152" s="89"/>
      <c r="HG152" s="89"/>
      <c r="HH152" s="89"/>
      <c r="HI152" s="89"/>
      <c r="HJ152" s="89"/>
      <c r="HK152" s="89"/>
      <c r="HL152" s="89"/>
      <c r="HM152" s="89"/>
      <c r="HN152" s="89"/>
      <c r="HO152" s="89"/>
      <c r="HP152" s="89"/>
      <c r="HQ152" s="89"/>
      <c r="HR152" s="89"/>
      <c r="HS152" s="89"/>
      <c r="HT152" s="89"/>
      <c r="HU152" s="89"/>
      <c r="HV152" s="89"/>
      <c r="HW152" s="89"/>
      <c r="HX152" s="89"/>
      <c r="HY152" s="89"/>
      <c r="HZ152" s="89"/>
      <c r="IA152" s="89"/>
      <c r="IB152" s="89"/>
      <c r="IC152" s="89"/>
      <c r="ID152" s="89"/>
      <c r="IE152" s="89"/>
      <c r="IF152" s="89"/>
      <c r="IG152" s="89"/>
      <c r="IH152" s="89"/>
      <c r="II152" s="89"/>
      <c r="IJ152" s="89"/>
      <c r="IK152" s="89"/>
      <c r="IL152" s="89"/>
      <c r="IM152" s="89"/>
      <c r="IN152" s="89"/>
      <c r="IO152" s="89"/>
      <c r="IP152" s="89"/>
      <c r="IQ152" s="89"/>
      <c r="IR152" s="89"/>
      <c r="IS152" s="89"/>
      <c r="IT152" s="89"/>
      <c r="IU152" s="89"/>
      <c r="IV152" s="89"/>
      <c r="IW152" s="89"/>
      <c r="IX152" s="89"/>
      <c r="IY152" s="89"/>
      <c r="IZ152" s="89"/>
      <c r="JA152" s="89"/>
      <c r="JB152" s="89"/>
      <c r="JC152" s="89"/>
      <c r="JD152" s="89"/>
      <c r="JE152" s="89"/>
      <c r="JF152" s="89"/>
      <c r="JG152" s="89"/>
      <c r="JH152" s="89"/>
      <c r="JI152" s="89"/>
      <c r="JJ152" s="89"/>
      <c r="JK152" s="89"/>
      <c r="JL152" s="89"/>
      <c r="JM152" s="89"/>
      <c r="JN152" s="89"/>
      <c r="JO152" s="89"/>
      <c r="JP152" s="89"/>
      <c r="JQ152" s="89"/>
      <c r="JR152" s="89"/>
      <c r="JS152" s="89"/>
      <c r="JT152" s="89"/>
      <c r="JU152" s="89"/>
      <c r="JV152" s="89"/>
      <c r="JW152" s="89"/>
      <c r="JX152" s="89"/>
      <c r="JY152" s="89"/>
      <c r="JZ152" s="89"/>
      <c r="KA152" s="89"/>
      <c r="KB152" s="89"/>
      <c r="KC152" s="89"/>
      <c r="KD152" s="89"/>
      <c r="KE152" s="89"/>
      <c r="KF152" s="89"/>
      <c r="KG152" s="89"/>
      <c r="KH152" s="89"/>
      <c r="KI152" s="89"/>
      <c r="KJ152" s="89"/>
      <c r="KK152" s="89"/>
      <c r="KL152" s="89"/>
      <c r="KM152" s="89"/>
      <c r="KN152" s="89"/>
      <c r="KO152" s="89"/>
      <c r="KP152" s="89"/>
      <c r="KQ152" s="89"/>
      <c r="KR152" s="89"/>
      <c r="KS152" s="89"/>
      <c r="KT152" s="89"/>
      <c r="KU152" s="89"/>
      <c r="KV152" s="89"/>
      <c r="KW152" s="89"/>
      <c r="KX152" s="89"/>
      <c r="KY152" s="89"/>
      <c r="KZ152" s="89"/>
      <c r="LA152" s="89"/>
      <c r="LB152" s="89"/>
      <c r="LC152" s="89"/>
      <c r="LD152" s="89"/>
      <c r="LE152" s="89"/>
      <c r="LF152" s="89"/>
      <c r="LG152" s="89"/>
      <c r="LH152" s="89"/>
      <c r="LI152" s="89"/>
      <c r="LJ152" s="89"/>
      <c r="LK152" s="89"/>
      <c r="LL152" s="89"/>
      <c r="LM152" s="89"/>
      <c r="LN152" s="89"/>
      <c r="LO152" s="89"/>
      <c r="LP152" s="89"/>
      <c r="LQ152" s="89"/>
      <c r="LR152" s="89"/>
      <c r="LS152" s="89"/>
      <c r="LT152" s="89"/>
    </row>
    <row r="153" spans="1:332" s="29" customFormat="1" x14ac:dyDescent="0.35">
      <c r="A153" s="89"/>
      <c r="B153" s="90"/>
      <c r="C153" s="90"/>
      <c r="D153" s="91"/>
      <c r="E153" s="89"/>
      <c r="F153" s="89"/>
      <c r="G153" s="89"/>
      <c r="M153" s="85"/>
      <c r="N153" s="85"/>
      <c r="O153" s="91"/>
      <c r="P153" s="91"/>
      <c r="Q153" s="92"/>
      <c r="R153" s="92"/>
      <c r="S153" s="89"/>
      <c r="T153" s="89"/>
      <c r="U153" s="89"/>
      <c r="V153" s="89"/>
      <c r="Y153" s="89"/>
      <c r="AA153" s="89"/>
      <c r="AB153" s="89"/>
      <c r="AC153" s="89"/>
      <c r="AD153" s="89"/>
      <c r="AE153"/>
      <c r="AF153" s="89"/>
      <c r="AG153" s="89"/>
      <c r="AH153" s="89"/>
      <c r="AI153" s="89"/>
      <c r="AJ153" s="89"/>
      <c r="AK153" s="89"/>
      <c r="AL153" s="89"/>
      <c r="AM153" s="89"/>
      <c r="AN153" s="89"/>
      <c r="AO153" s="89"/>
      <c r="AP153" s="89"/>
      <c r="AQ153" s="89"/>
      <c r="AR153" s="89"/>
      <c r="AS153" s="89"/>
      <c r="AT153" s="89"/>
      <c r="AU153" s="89"/>
      <c r="AV153" s="89"/>
      <c r="AW153" s="89"/>
      <c r="AX153" s="89"/>
      <c r="AY153" s="89"/>
      <c r="AZ153" s="89"/>
      <c r="BA153" s="89"/>
      <c r="BB153" s="89"/>
      <c r="BC153" s="89"/>
      <c r="BD153" s="89"/>
      <c r="BE153" s="89"/>
      <c r="BF153" s="89"/>
      <c r="BG153" s="89"/>
      <c r="BH153" s="89"/>
      <c r="BI153" s="89"/>
      <c r="BJ153" s="89"/>
      <c r="BK153" s="89"/>
      <c r="BL153" s="89"/>
      <c r="BM153" s="89"/>
      <c r="BN153" s="89"/>
      <c r="BO153" s="89"/>
      <c r="BP153" s="89"/>
      <c r="BQ153" s="89"/>
      <c r="BR153" s="89"/>
      <c r="BS153" s="89"/>
      <c r="BT153" s="89"/>
      <c r="BU153" s="89"/>
      <c r="BV153" s="89"/>
      <c r="BW153" s="89"/>
      <c r="BX153" s="89"/>
      <c r="BY153" s="89"/>
      <c r="BZ153" s="89"/>
      <c r="CA153" s="89"/>
      <c r="CB153" s="89"/>
      <c r="CC153" s="89"/>
      <c r="CD153" s="89"/>
      <c r="CE153" s="89"/>
      <c r="CF153" s="89"/>
      <c r="CG153" s="89"/>
      <c r="CH153" s="89"/>
      <c r="CI153" s="89"/>
      <c r="CJ153" s="89"/>
      <c r="CK153" s="89"/>
      <c r="CL153" s="89"/>
      <c r="CM153" s="89"/>
      <c r="CN153" s="89"/>
      <c r="CO153" s="89"/>
      <c r="CP153" s="89"/>
      <c r="CQ153" s="89"/>
      <c r="CR153" s="89"/>
      <c r="CS153" s="89"/>
      <c r="CT153" s="89"/>
      <c r="CU153" s="89"/>
      <c r="CV153" s="89"/>
      <c r="CW153" s="89"/>
      <c r="CX153" s="89"/>
      <c r="CY153" s="89"/>
      <c r="CZ153" s="89"/>
      <c r="DA153" s="89"/>
      <c r="DB153" s="89"/>
      <c r="DC153" s="89"/>
      <c r="DD153" s="89"/>
      <c r="DE153" s="89"/>
      <c r="DF153" s="89"/>
      <c r="DG153" s="89"/>
      <c r="DH153" s="89"/>
      <c r="DI153" s="89"/>
      <c r="DJ153" s="89"/>
      <c r="DK153" s="89"/>
      <c r="DL153" s="89"/>
      <c r="DM153" s="89"/>
      <c r="DN153" s="89"/>
      <c r="DO153" s="89"/>
      <c r="DP153" s="89"/>
      <c r="DQ153" s="89"/>
      <c r="DR153" s="89"/>
      <c r="DS153" s="89"/>
      <c r="DT153" s="89"/>
      <c r="DU153" s="89"/>
      <c r="DV153" s="89"/>
      <c r="DW153" s="89"/>
      <c r="DX153" s="89"/>
      <c r="DY153" s="89"/>
      <c r="DZ153" s="89"/>
      <c r="EA153" s="89"/>
      <c r="EB153" s="89"/>
      <c r="EC153" s="89"/>
      <c r="ED153" s="89"/>
      <c r="EE153" s="89"/>
      <c r="EF153" s="89"/>
      <c r="EG153" s="89"/>
      <c r="EH153" s="89"/>
      <c r="EI153" s="89"/>
      <c r="EJ153" s="89"/>
      <c r="EK153" s="89"/>
      <c r="EL153" s="89"/>
      <c r="EM153" s="89"/>
      <c r="EN153" s="89"/>
      <c r="EO153" s="89"/>
      <c r="EP153" s="89"/>
      <c r="EQ153" s="89"/>
      <c r="ER153" s="89"/>
      <c r="ES153" s="89"/>
      <c r="ET153" s="89"/>
      <c r="EU153" s="89"/>
      <c r="EV153" s="89"/>
      <c r="EW153" s="89"/>
      <c r="EX153" s="89"/>
      <c r="EY153" s="89"/>
      <c r="EZ153" s="89"/>
      <c r="FA153" s="89"/>
      <c r="FB153" s="89"/>
      <c r="FC153" s="89"/>
      <c r="FD153" s="89"/>
      <c r="FE153" s="89"/>
      <c r="FF153" s="89"/>
      <c r="FG153" s="89"/>
      <c r="FH153" s="89"/>
      <c r="FI153" s="89"/>
      <c r="FJ153" s="89"/>
      <c r="FK153" s="89"/>
      <c r="FL153" s="89"/>
      <c r="FM153" s="89"/>
      <c r="FN153" s="89"/>
      <c r="FO153" s="89"/>
      <c r="FP153" s="89"/>
      <c r="FQ153" s="89"/>
      <c r="FR153" s="89"/>
      <c r="FS153" s="89"/>
      <c r="FT153" s="89"/>
      <c r="FU153" s="89"/>
      <c r="FV153" s="89"/>
      <c r="FW153" s="89"/>
      <c r="FX153" s="89"/>
      <c r="FY153" s="89"/>
      <c r="FZ153" s="89"/>
      <c r="GA153" s="89"/>
      <c r="GB153" s="89"/>
      <c r="GC153" s="89"/>
      <c r="GD153" s="89"/>
      <c r="GE153" s="89"/>
      <c r="GF153" s="89"/>
      <c r="GG153" s="89"/>
      <c r="GH153" s="89"/>
      <c r="GI153" s="89"/>
      <c r="GJ153" s="89"/>
      <c r="GK153" s="89"/>
      <c r="GL153" s="89"/>
      <c r="GM153" s="89"/>
      <c r="GN153" s="89"/>
      <c r="GO153" s="89"/>
      <c r="GP153" s="89"/>
      <c r="GQ153" s="89"/>
      <c r="GR153" s="89"/>
      <c r="GS153" s="89"/>
      <c r="GT153" s="89"/>
      <c r="GU153" s="89"/>
      <c r="GV153" s="89"/>
      <c r="GW153" s="89"/>
      <c r="GX153" s="89"/>
      <c r="GY153" s="89"/>
      <c r="GZ153" s="89"/>
      <c r="HA153" s="89"/>
      <c r="HB153" s="89"/>
      <c r="HC153" s="89"/>
      <c r="HD153" s="89"/>
      <c r="HE153" s="89"/>
      <c r="HF153" s="89"/>
      <c r="HG153" s="89"/>
      <c r="HH153" s="89"/>
      <c r="HI153" s="89"/>
      <c r="HJ153" s="89"/>
      <c r="HK153" s="89"/>
      <c r="HL153" s="89"/>
      <c r="HM153" s="89"/>
      <c r="HN153" s="89"/>
      <c r="HO153" s="89"/>
      <c r="HP153" s="89"/>
      <c r="HQ153" s="89"/>
      <c r="HR153" s="89"/>
      <c r="HS153" s="89"/>
      <c r="HT153" s="89"/>
      <c r="HU153" s="89"/>
      <c r="HV153" s="89"/>
      <c r="HW153" s="89"/>
      <c r="HX153" s="89"/>
      <c r="HY153" s="89"/>
      <c r="HZ153" s="89"/>
      <c r="IA153" s="89"/>
      <c r="IB153" s="89"/>
      <c r="IC153" s="89"/>
      <c r="ID153" s="89"/>
      <c r="IE153" s="89"/>
      <c r="IF153" s="89"/>
      <c r="IG153" s="89"/>
      <c r="IH153" s="89"/>
      <c r="II153" s="89"/>
      <c r="IJ153" s="89"/>
      <c r="IK153" s="89"/>
      <c r="IL153" s="89"/>
      <c r="IM153" s="89"/>
      <c r="IN153" s="89"/>
      <c r="IO153" s="89"/>
      <c r="IP153" s="89"/>
      <c r="IQ153" s="89"/>
      <c r="IR153" s="89"/>
      <c r="IS153" s="89"/>
      <c r="IT153" s="89"/>
      <c r="IU153" s="89"/>
      <c r="IV153" s="89"/>
      <c r="IW153" s="89"/>
      <c r="IX153" s="89"/>
      <c r="IY153" s="89"/>
      <c r="IZ153" s="89"/>
      <c r="JA153" s="89"/>
      <c r="JB153" s="89"/>
      <c r="JC153" s="89"/>
      <c r="JD153" s="89"/>
      <c r="JE153" s="89"/>
      <c r="JF153" s="89"/>
      <c r="JG153" s="89"/>
      <c r="JH153" s="89"/>
      <c r="JI153" s="89"/>
      <c r="JJ153" s="89"/>
      <c r="JK153" s="89"/>
      <c r="JL153" s="89"/>
      <c r="JM153" s="89"/>
      <c r="JN153" s="89"/>
      <c r="JO153" s="89"/>
      <c r="JP153" s="89"/>
      <c r="JQ153" s="89"/>
      <c r="JR153" s="89"/>
      <c r="JS153" s="89"/>
      <c r="JT153" s="89"/>
      <c r="JU153" s="89"/>
      <c r="JV153" s="89"/>
      <c r="JW153" s="89"/>
      <c r="JX153" s="89"/>
      <c r="JY153" s="89"/>
      <c r="JZ153" s="89"/>
      <c r="KA153" s="89"/>
      <c r="KB153" s="89"/>
      <c r="KC153" s="89"/>
      <c r="KD153" s="89"/>
      <c r="KE153" s="89"/>
      <c r="KF153" s="89"/>
      <c r="KG153" s="89"/>
      <c r="KH153" s="89"/>
      <c r="KI153" s="89"/>
      <c r="KJ153" s="89"/>
      <c r="KK153" s="89"/>
      <c r="KL153" s="89"/>
      <c r="KM153" s="89"/>
      <c r="KN153" s="89"/>
      <c r="KO153" s="89"/>
      <c r="KP153" s="89"/>
      <c r="KQ153" s="89"/>
      <c r="KR153" s="89"/>
      <c r="KS153" s="89"/>
      <c r="KT153" s="89"/>
      <c r="KU153" s="89"/>
      <c r="KV153" s="89"/>
      <c r="KW153" s="89"/>
      <c r="KX153" s="89"/>
      <c r="KY153" s="89"/>
      <c r="KZ153" s="89"/>
      <c r="LA153" s="89"/>
      <c r="LB153" s="89"/>
      <c r="LC153" s="89"/>
      <c r="LD153" s="89"/>
      <c r="LE153" s="89"/>
      <c r="LF153" s="89"/>
      <c r="LG153" s="89"/>
      <c r="LH153" s="89"/>
      <c r="LI153" s="89"/>
      <c r="LJ153" s="89"/>
      <c r="LK153" s="89"/>
      <c r="LL153" s="89"/>
      <c r="LM153" s="89"/>
      <c r="LN153" s="89"/>
      <c r="LO153" s="89"/>
      <c r="LP153" s="89"/>
      <c r="LQ153" s="89"/>
      <c r="LR153" s="89"/>
      <c r="LS153" s="89"/>
      <c r="LT153" s="89"/>
    </row>
    <row r="154" spans="1:332" s="29" customFormat="1" x14ac:dyDescent="0.35">
      <c r="A154" s="89"/>
      <c r="B154" s="90"/>
      <c r="C154" s="90"/>
      <c r="D154" s="91"/>
      <c r="E154" s="89"/>
      <c r="F154" s="89"/>
      <c r="G154" s="89"/>
      <c r="M154" s="85"/>
      <c r="N154" s="85"/>
      <c r="O154" s="91"/>
      <c r="P154" s="91"/>
      <c r="Q154" s="92"/>
      <c r="R154" s="92"/>
      <c r="S154" s="89"/>
      <c r="T154" s="89"/>
      <c r="U154" s="89"/>
      <c r="V154" s="89"/>
      <c r="Y154" s="89"/>
      <c r="AA154" s="89"/>
      <c r="AB154" s="89"/>
      <c r="AC154" s="89"/>
      <c r="AD154" s="89"/>
      <c r="AE154"/>
      <c r="AF154" s="89"/>
      <c r="AG154" s="89"/>
      <c r="AH154" s="89"/>
      <c r="AI154" s="89"/>
      <c r="AJ154" s="89"/>
      <c r="AK154" s="89"/>
      <c r="AL154" s="89"/>
      <c r="AM154" s="89"/>
      <c r="AN154" s="89"/>
      <c r="AO154" s="89"/>
      <c r="AP154" s="89"/>
      <c r="AQ154" s="89"/>
      <c r="AR154" s="89"/>
      <c r="AS154" s="89"/>
      <c r="AT154" s="89"/>
      <c r="AU154" s="89"/>
      <c r="AV154" s="89"/>
      <c r="AW154" s="89"/>
      <c r="AX154" s="89"/>
      <c r="AY154" s="89"/>
      <c r="AZ154" s="89"/>
      <c r="BA154" s="89"/>
      <c r="BB154" s="89"/>
      <c r="BC154" s="89"/>
      <c r="BD154" s="89"/>
      <c r="BE154" s="89"/>
      <c r="BF154" s="89"/>
      <c r="BG154" s="89"/>
      <c r="BH154" s="89"/>
      <c r="BI154" s="89"/>
      <c r="BJ154" s="89"/>
      <c r="BK154" s="89"/>
      <c r="BL154" s="89"/>
      <c r="BM154" s="89"/>
      <c r="BN154" s="89"/>
      <c r="BO154" s="89"/>
      <c r="BP154" s="89"/>
      <c r="BQ154" s="89"/>
      <c r="BR154" s="89"/>
      <c r="BS154" s="89"/>
      <c r="BT154" s="89"/>
      <c r="BU154" s="89"/>
      <c r="BV154" s="89"/>
      <c r="BW154" s="89"/>
      <c r="BX154" s="89"/>
      <c r="BY154" s="89"/>
      <c r="BZ154" s="89"/>
      <c r="CA154" s="89"/>
      <c r="CB154" s="89"/>
      <c r="CC154" s="89"/>
      <c r="CD154" s="89"/>
      <c r="CE154" s="89"/>
      <c r="CF154" s="89"/>
      <c r="CG154" s="89"/>
      <c r="CH154" s="89"/>
      <c r="CI154" s="89"/>
      <c r="CJ154" s="89"/>
      <c r="CK154" s="89"/>
      <c r="CL154" s="89"/>
      <c r="CM154" s="89"/>
      <c r="CN154" s="89"/>
      <c r="CO154" s="89"/>
      <c r="CP154" s="89"/>
      <c r="CQ154" s="89"/>
      <c r="CR154" s="89"/>
      <c r="CS154" s="89"/>
      <c r="CT154" s="89"/>
      <c r="CU154" s="89"/>
      <c r="CV154" s="89"/>
      <c r="CW154" s="89"/>
      <c r="CX154" s="89"/>
      <c r="CY154" s="89"/>
      <c r="CZ154" s="89"/>
      <c r="DA154" s="89"/>
      <c r="DB154" s="89"/>
      <c r="DC154" s="89"/>
      <c r="DD154" s="89"/>
      <c r="DE154" s="89"/>
      <c r="DF154" s="89"/>
      <c r="DG154" s="89"/>
      <c r="DH154" s="89"/>
      <c r="DI154" s="89"/>
      <c r="DJ154" s="89"/>
      <c r="DK154" s="89"/>
      <c r="DL154" s="89"/>
      <c r="DM154" s="89"/>
      <c r="DN154" s="89"/>
      <c r="DO154" s="89"/>
      <c r="DP154" s="89"/>
      <c r="DQ154" s="89"/>
      <c r="DR154" s="89"/>
      <c r="DS154" s="89"/>
      <c r="DT154" s="89"/>
      <c r="DU154" s="89"/>
      <c r="DV154" s="89"/>
      <c r="DW154" s="89"/>
      <c r="DX154" s="89"/>
      <c r="DY154" s="89"/>
      <c r="DZ154" s="89"/>
      <c r="EA154" s="89"/>
      <c r="EB154" s="89"/>
      <c r="EC154" s="89"/>
      <c r="ED154" s="89"/>
      <c r="EE154" s="89"/>
      <c r="EF154" s="89"/>
      <c r="EG154" s="89"/>
      <c r="EH154" s="89"/>
      <c r="EI154" s="89"/>
      <c r="EJ154" s="89"/>
      <c r="EK154" s="89"/>
      <c r="EL154" s="89"/>
      <c r="EM154" s="89"/>
      <c r="EN154" s="89"/>
      <c r="EO154" s="89"/>
      <c r="EP154" s="89"/>
      <c r="EQ154" s="89"/>
      <c r="ER154" s="89"/>
      <c r="ES154" s="89"/>
      <c r="ET154" s="89"/>
      <c r="EU154" s="89"/>
      <c r="EV154" s="89"/>
      <c r="EW154" s="89"/>
      <c r="EX154" s="89"/>
      <c r="EY154" s="89"/>
      <c r="EZ154" s="89"/>
      <c r="FA154" s="89"/>
      <c r="FB154" s="89"/>
      <c r="FC154" s="89"/>
      <c r="FD154" s="89"/>
      <c r="FE154" s="89"/>
      <c r="FF154" s="89"/>
      <c r="FG154" s="89"/>
      <c r="FH154" s="89"/>
      <c r="FI154" s="89"/>
      <c r="FJ154" s="89"/>
      <c r="FK154" s="89"/>
      <c r="FL154" s="89"/>
      <c r="FM154" s="89"/>
      <c r="FN154" s="89"/>
      <c r="FO154" s="89"/>
      <c r="FP154" s="89"/>
      <c r="FQ154" s="89"/>
      <c r="FR154" s="89"/>
      <c r="FS154" s="89"/>
      <c r="FT154" s="89"/>
      <c r="FU154" s="89"/>
      <c r="FV154" s="89"/>
      <c r="FW154" s="89"/>
      <c r="FX154" s="89"/>
      <c r="FY154" s="89"/>
      <c r="FZ154" s="89"/>
      <c r="GA154" s="89"/>
      <c r="GB154" s="89"/>
      <c r="GC154" s="89"/>
      <c r="GD154" s="89"/>
      <c r="GE154" s="89"/>
      <c r="GF154" s="89"/>
      <c r="GG154" s="89"/>
      <c r="GH154" s="89"/>
      <c r="GI154" s="89"/>
      <c r="GJ154" s="89"/>
      <c r="GK154" s="89"/>
      <c r="GL154" s="89"/>
      <c r="GM154" s="89"/>
      <c r="GN154" s="89"/>
      <c r="GO154" s="89"/>
      <c r="GP154" s="89"/>
      <c r="GQ154" s="89"/>
      <c r="GR154" s="89"/>
      <c r="GS154" s="89"/>
      <c r="GT154" s="89"/>
      <c r="GU154" s="89"/>
      <c r="GV154" s="89"/>
      <c r="GW154" s="89"/>
      <c r="GX154" s="89"/>
      <c r="GY154" s="89"/>
      <c r="GZ154" s="89"/>
      <c r="HA154" s="89"/>
      <c r="HB154" s="89"/>
      <c r="HC154" s="89"/>
      <c r="HD154" s="89"/>
      <c r="HE154" s="89"/>
      <c r="HF154" s="89"/>
      <c r="HG154" s="89"/>
      <c r="HH154" s="89"/>
      <c r="HI154" s="89"/>
      <c r="HJ154" s="89"/>
      <c r="HK154" s="89"/>
      <c r="HL154" s="89"/>
      <c r="HM154" s="89"/>
      <c r="HN154" s="89"/>
      <c r="HO154" s="89"/>
      <c r="HP154" s="89"/>
      <c r="HQ154" s="89"/>
      <c r="HR154" s="89"/>
      <c r="HS154" s="89"/>
      <c r="HT154" s="89"/>
      <c r="HU154" s="89"/>
      <c r="HV154" s="89"/>
      <c r="HW154" s="89"/>
      <c r="HX154" s="89"/>
      <c r="HY154" s="89"/>
      <c r="HZ154" s="89"/>
      <c r="IA154" s="89"/>
      <c r="IB154" s="89"/>
      <c r="IC154" s="89"/>
      <c r="ID154" s="89"/>
      <c r="IE154" s="89"/>
      <c r="IF154" s="89"/>
      <c r="IG154" s="89"/>
      <c r="IH154" s="89"/>
      <c r="II154" s="89"/>
      <c r="IJ154" s="89"/>
      <c r="IK154" s="89"/>
      <c r="IL154" s="89"/>
      <c r="IM154" s="89"/>
      <c r="IN154" s="89"/>
      <c r="IO154" s="89"/>
      <c r="IP154" s="89"/>
      <c r="IQ154" s="89"/>
      <c r="IR154" s="89"/>
      <c r="IS154" s="89"/>
      <c r="IT154" s="89"/>
      <c r="IU154" s="89"/>
      <c r="IV154" s="89"/>
      <c r="IW154" s="89"/>
      <c r="IX154" s="89"/>
      <c r="IY154" s="89"/>
      <c r="IZ154" s="89"/>
      <c r="JA154" s="89"/>
      <c r="JB154" s="89"/>
      <c r="JC154" s="89"/>
      <c r="JD154" s="89"/>
      <c r="JE154" s="89"/>
      <c r="JF154" s="89"/>
      <c r="JG154" s="89"/>
      <c r="JH154" s="89"/>
      <c r="JI154" s="89"/>
      <c r="JJ154" s="89"/>
      <c r="JK154" s="89"/>
      <c r="JL154" s="89"/>
      <c r="JM154" s="89"/>
      <c r="JN154" s="89"/>
      <c r="JO154" s="89"/>
      <c r="JP154" s="89"/>
      <c r="JQ154" s="89"/>
      <c r="JR154" s="89"/>
      <c r="JS154" s="89"/>
      <c r="JT154" s="89"/>
      <c r="JU154" s="89"/>
      <c r="JV154" s="89"/>
      <c r="JW154" s="89"/>
      <c r="JX154" s="89"/>
      <c r="JY154" s="89"/>
      <c r="JZ154" s="89"/>
      <c r="KA154" s="89"/>
      <c r="KB154" s="89"/>
      <c r="KC154" s="89"/>
      <c r="KD154" s="89"/>
      <c r="KE154" s="89"/>
      <c r="KF154" s="89"/>
      <c r="KG154" s="89"/>
      <c r="KH154" s="89"/>
      <c r="KI154" s="89"/>
      <c r="KJ154" s="89"/>
      <c r="KK154" s="89"/>
      <c r="KL154" s="89"/>
      <c r="KM154" s="89"/>
      <c r="KN154" s="89"/>
      <c r="KO154" s="89"/>
      <c r="KP154" s="89"/>
      <c r="KQ154" s="89"/>
      <c r="KR154" s="89"/>
      <c r="KS154" s="89"/>
      <c r="KT154" s="89"/>
      <c r="KU154" s="89"/>
      <c r="KV154" s="89"/>
      <c r="KW154" s="89"/>
      <c r="KX154" s="89"/>
      <c r="KY154" s="89"/>
      <c r="KZ154" s="89"/>
      <c r="LA154" s="89"/>
      <c r="LB154" s="89"/>
      <c r="LC154" s="89"/>
      <c r="LD154" s="89"/>
      <c r="LE154" s="89"/>
      <c r="LF154" s="89"/>
      <c r="LG154" s="89"/>
      <c r="LH154" s="89"/>
      <c r="LI154" s="89"/>
      <c r="LJ154" s="89"/>
      <c r="LK154" s="89"/>
      <c r="LL154" s="89"/>
      <c r="LM154" s="89"/>
      <c r="LN154" s="89"/>
      <c r="LO154" s="89"/>
      <c r="LP154" s="89"/>
      <c r="LQ154" s="89"/>
      <c r="LR154" s="89"/>
      <c r="LS154" s="89"/>
      <c r="LT154" s="89"/>
    </row>
    <row r="155" spans="1:332" s="29" customFormat="1" x14ac:dyDescent="0.35">
      <c r="A155" s="89"/>
      <c r="B155" s="90"/>
      <c r="C155" s="90"/>
      <c r="D155" s="91"/>
      <c r="E155" s="89"/>
      <c r="F155" s="89"/>
      <c r="G155" s="89"/>
      <c r="M155" s="85"/>
      <c r="N155" s="85"/>
      <c r="O155" s="91"/>
      <c r="P155" s="91"/>
      <c r="Q155" s="92"/>
      <c r="R155" s="92"/>
      <c r="S155" s="89"/>
      <c r="T155" s="89"/>
      <c r="U155" s="89"/>
      <c r="V155" s="89"/>
      <c r="Y155" s="89"/>
      <c r="AA155" s="89"/>
      <c r="AB155" s="89"/>
      <c r="AC155" s="89"/>
      <c r="AD155" s="89"/>
      <c r="AE155"/>
      <c r="AF155" s="89"/>
      <c r="AG155" s="89"/>
      <c r="AH155" s="89"/>
      <c r="AI155" s="89"/>
      <c r="AJ155" s="89"/>
      <c r="AK155" s="89"/>
      <c r="AL155" s="89"/>
      <c r="AM155" s="89"/>
      <c r="AN155" s="89"/>
      <c r="AO155" s="89"/>
      <c r="AP155" s="89"/>
      <c r="AQ155" s="89"/>
      <c r="AR155" s="89"/>
      <c r="AS155" s="89"/>
      <c r="AT155" s="89"/>
      <c r="AU155" s="89"/>
      <c r="AV155" s="89"/>
      <c r="AW155" s="89"/>
      <c r="AX155" s="89"/>
      <c r="AY155" s="89"/>
      <c r="AZ155" s="89"/>
      <c r="BA155" s="89"/>
      <c r="BB155" s="89"/>
      <c r="BC155" s="89"/>
      <c r="BD155" s="89"/>
      <c r="BE155" s="89"/>
      <c r="BF155" s="89"/>
      <c r="BG155" s="89"/>
      <c r="BH155" s="89"/>
      <c r="BI155" s="89"/>
      <c r="BJ155" s="89"/>
      <c r="BK155" s="89"/>
      <c r="BL155" s="89"/>
      <c r="BM155" s="89"/>
      <c r="BN155" s="89"/>
      <c r="BO155" s="89"/>
      <c r="BP155" s="89"/>
      <c r="BQ155" s="89"/>
      <c r="BR155" s="89"/>
      <c r="BS155" s="89"/>
      <c r="BT155" s="89"/>
      <c r="BU155" s="89"/>
      <c r="BV155" s="89"/>
      <c r="BW155" s="89"/>
      <c r="BX155" s="89"/>
      <c r="BY155" s="89"/>
      <c r="BZ155" s="89"/>
      <c r="CA155" s="89"/>
      <c r="CB155" s="89"/>
      <c r="CC155" s="89"/>
      <c r="CD155" s="89"/>
      <c r="CE155" s="89"/>
      <c r="CF155" s="89"/>
      <c r="CG155" s="89"/>
      <c r="CH155" s="89"/>
      <c r="CI155" s="89"/>
      <c r="CJ155" s="89"/>
      <c r="CK155" s="89"/>
      <c r="CL155" s="89"/>
      <c r="CM155" s="89"/>
      <c r="CN155" s="89"/>
      <c r="CO155" s="89"/>
      <c r="CP155" s="89"/>
      <c r="CQ155" s="89"/>
      <c r="CR155" s="89"/>
      <c r="CS155" s="89"/>
      <c r="CT155" s="89"/>
      <c r="CU155" s="89"/>
      <c r="CV155" s="89"/>
      <c r="CW155" s="89"/>
      <c r="CX155" s="89"/>
      <c r="CY155" s="89"/>
      <c r="CZ155" s="89"/>
      <c r="DA155" s="89"/>
      <c r="DB155" s="89"/>
      <c r="DC155" s="89"/>
      <c r="DD155" s="89"/>
      <c r="DE155" s="89"/>
      <c r="DF155" s="89"/>
      <c r="DG155" s="89"/>
      <c r="DH155" s="89"/>
      <c r="DI155" s="89"/>
      <c r="DJ155" s="89"/>
      <c r="DK155" s="89"/>
      <c r="DL155" s="89"/>
      <c r="DM155" s="89"/>
      <c r="DN155" s="89"/>
      <c r="DO155" s="89"/>
      <c r="DP155" s="89"/>
      <c r="DQ155" s="89"/>
      <c r="DR155" s="89"/>
      <c r="DS155" s="89"/>
      <c r="DT155" s="89"/>
      <c r="DU155" s="89"/>
      <c r="DV155" s="89"/>
      <c r="DW155" s="89"/>
      <c r="DX155" s="89"/>
      <c r="DY155" s="89"/>
      <c r="DZ155" s="89"/>
      <c r="EA155" s="89"/>
      <c r="EB155" s="89"/>
      <c r="EC155" s="89"/>
      <c r="ED155" s="89"/>
      <c r="EE155" s="89"/>
      <c r="EF155" s="89"/>
      <c r="EG155" s="89"/>
      <c r="EH155" s="89"/>
      <c r="EI155" s="89"/>
      <c r="EJ155" s="89"/>
      <c r="EK155" s="89"/>
      <c r="EL155" s="89"/>
      <c r="EM155" s="89"/>
      <c r="EN155" s="89"/>
      <c r="EO155" s="89"/>
      <c r="EP155" s="89"/>
      <c r="EQ155" s="89"/>
      <c r="ER155" s="89"/>
      <c r="ES155" s="89"/>
      <c r="ET155" s="89"/>
      <c r="EU155" s="89"/>
      <c r="EV155" s="89"/>
      <c r="EW155" s="89"/>
      <c r="EX155" s="89"/>
      <c r="EY155" s="89"/>
      <c r="EZ155" s="89"/>
      <c r="FA155" s="89"/>
      <c r="FB155" s="89"/>
      <c r="FC155" s="89"/>
      <c r="FD155" s="89"/>
      <c r="FE155" s="89"/>
      <c r="FF155" s="89"/>
      <c r="FG155" s="89"/>
      <c r="FH155" s="89"/>
      <c r="FI155" s="89"/>
      <c r="FJ155" s="89"/>
      <c r="FK155" s="89"/>
      <c r="FL155" s="89"/>
      <c r="FM155" s="89"/>
      <c r="FN155" s="89"/>
      <c r="FO155" s="89"/>
      <c r="FP155" s="89"/>
      <c r="FQ155" s="89"/>
      <c r="FR155" s="89"/>
      <c r="FS155" s="89"/>
      <c r="FT155" s="89"/>
      <c r="FU155" s="89"/>
      <c r="FV155" s="89"/>
      <c r="FW155" s="89"/>
      <c r="FX155" s="89"/>
      <c r="FY155" s="89"/>
      <c r="FZ155" s="89"/>
      <c r="GA155" s="89"/>
      <c r="GB155" s="89"/>
      <c r="GC155" s="89"/>
      <c r="GD155" s="89"/>
      <c r="GE155" s="89"/>
      <c r="GF155" s="89"/>
      <c r="GG155" s="89"/>
      <c r="GH155" s="89"/>
      <c r="GI155" s="89"/>
      <c r="GJ155" s="89"/>
      <c r="GK155" s="89"/>
      <c r="GL155" s="89"/>
      <c r="GM155" s="89"/>
      <c r="GN155" s="89"/>
      <c r="GO155" s="89"/>
      <c r="GP155" s="89"/>
      <c r="GQ155" s="89"/>
      <c r="GR155" s="89"/>
      <c r="GS155" s="89"/>
      <c r="GT155" s="89"/>
      <c r="GU155" s="89"/>
      <c r="GV155" s="89"/>
      <c r="GW155" s="89"/>
      <c r="GX155" s="89"/>
      <c r="GY155" s="89"/>
      <c r="GZ155" s="89"/>
      <c r="HA155" s="89"/>
      <c r="HB155" s="89"/>
      <c r="HC155" s="89"/>
      <c r="HD155" s="89"/>
      <c r="HE155" s="89"/>
      <c r="HF155" s="89"/>
      <c r="HG155" s="89"/>
      <c r="HH155" s="89"/>
      <c r="HI155" s="89"/>
      <c r="HJ155" s="89"/>
      <c r="HK155" s="89"/>
      <c r="HL155" s="89"/>
      <c r="HM155" s="89"/>
      <c r="HN155" s="89"/>
      <c r="HO155" s="89"/>
      <c r="HP155" s="89"/>
      <c r="HQ155" s="89"/>
      <c r="HR155" s="89"/>
      <c r="HS155" s="89"/>
      <c r="HT155" s="89"/>
      <c r="HU155" s="89"/>
      <c r="HV155" s="89"/>
      <c r="HW155" s="89"/>
      <c r="HX155" s="89"/>
      <c r="HY155" s="89"/>
      <c r="HZ155" s="89"/>
      <c r="IA155" s="89"/>
      <c r="IB155" s="89"/>
      <c r="IC155" s="89"/>
      <c r="ID155" s="89"/>
      <c r="IE155" s="89"/>
      <c r="IF155" s="89"/>
      <c r="IG155" s="89"/>
      <c r="IH155" s="89"/>
      <c r="II155" s="89"/>
      <c r="IJ155" s="89"/>
      <c r="IK155" s="89"/>
      <c r="IL155" s="89"/>
      <c r="IM155" s="89"/>
      <c r="IN155" s="89"/>
      <c r="IO155" s="89"/>
      <c r="IP155" s="89"/>
      <c r="IQ155" s="89"/>
      <c r="IR155" s="89"/>
      <c r="IS155" s="89"/>
      <c r="IT155" s="89"/>
      <c r="IU155" s="89"/>
      <c r="IV155" s="89"/>
      <c r="IW155" s="89"/>
      <c r="IX155" s="89"/>
      <c r="IY155" s="89"/>
      <c r="IZ155" s="89"/>
      <c r="JA155" s="89"/>
      <c r="JB155" s="89"/>
      <c r="JC155" s="89"/>
      <c r="JD155" s="89"/>
      <c r="JE155" s="89"/>
      <c r="JF155" s="89"/>
      <c r="JG155" s="89"/>
      <c r="JH155" s="89"/>
      <c r="JI155" s="89"/>
      <c r="JJ155" s="89"/>
      <c r="JK155" s="89"/>
      <c r="JL155" s="89"/>
      <c r="JM155" s="89"/>
      <c r="JN155" s="89"/>
      <c r="JO155" s="89"/>
      <c r="JP155" s="89"/>
      <c r="JQ155" s="89"/>
      <c r="JR155" s="89"/>
      <c r="JS155" s="89"/>
      <c r="JT155" s="89"/>
      <c r="JU155" s="89"/>
      <c r="JV155" s="89"/>
      <c r="JW155" s="89"/>
      <c r="JX155" s="89"/>
      <c r="JY155" s="89"/>
      <c r="JZ155" s="89"/>
      <c r="KA155" s="89"/>
      <c r="KB155" s="89"/>
      <c r="KC155" s="89"/>
      <c r="KD155" s="89"/>
      <c r="KE155" s="89"/>
      <c r="KF155" s="89"/>
      <c r="KG155" s="89"/>
      <c r="KH155" s="89"/>
      <c r="KI155" s="89"/>
      <c r="KJ155" s="89"/>
      <c r="KK155" s="89"/>
      <c r="KL155" s="89"/>
      <c r="KM155" s="89"/>
      <c r="KN155" s="89"/>
      <c r="KO155" s="89"/>
      <c r="KP155" s="89"/>
      <c r="KQ155" s="89"/>
      <c r="KR155" s="89"/>
      <c r="KS155" s="89"/>
      <c r="KT155" s="89"/>
      <c r="KU155" s="89"/>
      <c r="KV155" s="89"/>
      <c r="KW155" s="89"/>
      <c r="KX155" s="89"/>
      <c r="KY155" s="89"/>
      <c r="KZ155" s="89"/>
      <c r="LA155" s="89"/>
      <c r="LB155" s="89"/>
      <c r="LC155" s="89"/>
      <c r="LD155" s="89"/>
      <c r="LE155" s="89"/>
      <c r="LF155" s="89"/>
      <c r="LG155" s="89"/>
      <c r="LH155" s="89"/>
      <c r="LI155" s="89"/>
      <c r="LJ155" s="89"/>
      <c r="LK155" s="89"/>
      <c r="LL155" s="89"/>
      <c r="LM155" s="89"/>
      <c r="LN155" s="89"/>
      <c r="LO155" s="89"/>
      <c r="LP155" s="89"/>
      <c r="LQ155" s="89"/>
      <c r="LR155" s="89"/>
      <c r="LS155" s="89"/>
      <c r="LT155" s="89"/>
    </row>
    <row r="156" spans="1:332" s="29" customFormat="1" x14ac:dyDescent="0.35">
      <c r="A156" s="89"/>
      <c r="B156" s="90"/>
      <c r="C156" s="90"/>
      <c r="D156" s="91"/>
      <c r="E156" s="89"/>
      <c r="F156" s="89"/>
      <c r="G156" s="89"/>
      <c r="M156" s="85"/>
      <c r="N156" s="85"/>
      <c r="O156" s="91"/>
      <c r="P156" s="91"/>
      <c r="Q156" s="92"/>
      <c r="R156" s="92"/>
      <c r="S156" s="89"/>
      <c r="T156" s="89"/>
      <c r="U156" s="89"/>
      <c r="V156" s="89"/>
      <c r="Y156" s="89"/>
      <c r="AA156" s="89"/>
      <c r="AB156" s="89"/>
      <c r="AC156" s="89"/>
      <c r="AD156" s="89"/>
      <c r="AE156"/>
      <c r="AF156" s="89"/>
      <c r="AG156" s="89"/>
      <c r="AH156" s="89"/>
      <c r="AI156" s="89"/>
      <c r="AJ156" s="89"/>
      <c r="AK156" s="89"/>
      <c r="AL156" s="89"/>
      <c r="AM156" s="89"/>
      <c r="AN156" s="89"/>
      <c r="AO156" s="89"/>
      <c r="AP156" s="89"/>
      <c r="AQ156" s="89"/>
      <c r="AR156" s="89"/>
      <c r="AS156" s="89"/>
      <c r="AT156" s="89"/>
      <c r="AU156" s="89"/>
      <c r="AV156" s="89"/>
      <c r="AW156" s="89"/>
      <c r="AX156" s="89"/>
      <c r="AY156" s="89"/>
      <c r="AZ156" s="89"/>
      <c r="BA156" s="89"/>
      <c r="BB156" s="89"/>
      <c r="BC156" s="89"/>
      <c r="BD156" s="89"/>
      <c r="BE156" s="89"/>
      <c r="BF156" s="89"/>
      <c r="BG156" s="89"/>
      <c r="BH156" s="89"/>
      <c r="BI156" s="89"/>
      <c r="BJ156" s="89"/>
      <c r="BK156" s="89"/>
      <c r="BL156" s="89"/>
      <c r="BM156" s="89"/>
      <c r="BN156" s="89"/>
      <c r="BO156" s="89"/>
      <c r="BP156" s="89"/>
      <c r="BQ156" s="89"/>
      <c r="BR156" s="89"/>
      <c r="BS156" s="89"/>
      <c r="BT156" s="89"/>
      <c r="BU156" s="89"/>
      <c r="BV156" s="89"/>
      <c r="BW156" s="89"/>
      <c r="BX156" s="89"/>
      <c r="BY156" s="89"/>
      <c r="BZ156" s="89"/>
      <c r="CA156" s="89"/>
      <c r="CB156" s="89"/>
      <c r="CC156" s="89"/>
      <c r="CD156" s="89"/>
      <c r="CE156" s="89"/>
      <c r="CF156" s="89"/>
      <c r="CG156" s="89"/>
      <c r="CH156" s="89"/>
      <c r="CI156" s="89"/>
      <c r="CJ156" s="89"/>
      <c r="CK156" s="89"/>
      <c r="CL156" s="89"/>
      <c r="CM156" s="89"/>
      <c r="CN156" s="89"/>
      <c r="CO156" s="89"/>
      <c r="CP156" s="89"/>
      <c r="CQ156" s="89"/>
      <c r="CR156" s="89"/>
      <c r="CS156" s="89"/>
      <c r="CT156" s="89"/>
      <c r="CU156" s="89"/>
      <c r="CV156" s="89"/>
      <c r="CW156" s="89"/>
      <c r="CX156" s="89"/>
      <c r="CY156" s="89"/>
      <c r="CZ156" s="89"/>
      <c r="DA156" s="89"/>
      <c r="DB156" s="89"/>
      <c r="DC156" s="89"/>
      <c r="DD156" s="89"/>
      <c r="DE156" s="89"/>
      <c r="DF156" s="89"/>
      <c r="DG156" s="89"/>
      <c r="DH156" s="89"/>
      <c r="DI156" s="89"/>
      <c r="DJ156" s="89"/>
      <c r="DK156" s="89"/>
      <c r="DL156" s="89"/>
      <c r="DM156" s="89"/>
      <c r="DN156" s="89"/>
      <c r="DO156" s="89"/>
      <c r="DP156" s="89"/>
      <c r="DQ156" s="89"/>
      <c r="DR156" s="89"/>
      <c r="DS156" s="89"/>
      <c r="DT156" s="89"/>
      <c r="DU156" s="89"/>
      <c r="DV156" s="89"/>
      <c r="DW156" s="89"/>
      <c r="DX156" s="89"/>
      <c r="DY156" s="89"/>
      <c r="DZ156" s="89"/>
      <c r="EA156" s="89"/>
      <c r="EB156" s="89"/>
      <c r="EC156" s="89"/>
      <c r="ED156" s="89"/>
      <c r="EE156" s="89"/>
      <c r="EF156" s="89"/>
      <c r="EG156" s="89"/>
      <c r="EH156" s="89"/>
      <c r="EI156" s="89"/>
      <c r="EJ156" s="89"/>
      <c r="EK156" s="89"/>
      <c r="EL156" s="89"/>
      <c r="EM156" s="89"/>
      <c r="EN156" s="89"/>
      <c r="EO156" s="89"/>
      <c r="EP156" s="89"/>
      <c r="EQ156" s="89"/>
      <c r="ER156" s="89"/>
      <c r="ES156" s="89"/>
      <c r="ET156" s="89"/>
      <c r="EU156" s="89"/>
      <c r="EV156" s="89"/>
      <c r="EW156" s="89"/>
      <c r="EX156" s="89"/>
      <c r="EY156" s="89"/>
      <c r="EZ156" s="89"/>
      <c r="FA156" s="89"/>
      <c r="FB156" s="89"/>
      <c r="FC156" s="89"/>
      <c r="FD156" s="89"/>
      <c r="FE156" s="89"/>
      <c r="FF156" s="89"/>
      <c r="FG156" s="89"/>
      <c r="FH156" s="89"/>
      <c r="FI156" s="89"/>
      <c r="FJ156" s="89"/>
      <c r="FK156" s="89"/>
      <c r="FL156" s="89"/>
      <c r="FM156" s="89"/>
      <c r="FN156" s="89"/>
      <c r="FO156" s="89"/>
      <c r="FP156" s="89"/>
      <c r="FQ156" s="89"/>
      <c r="FR156" s="89"/>
      <c r="FS156" s="89"/>
      <c r="FT156" s="89"/>
      <c r="FU156" s="89"/>
      <c r="FV156" s="89"/>
      <c r="FW156" s="89"/>
      <c r="FX156" s="89"/>
      <c r="FY156" s="89"/>
      <c r="FZ156" s="89"/>
      <c r="GA156" s="89"/>
      <c r="GB156" s="89"/>
      <c r="GC156" s="89"/>
      <c r="GD156" s="89"/>
      <c r="GE156" s="89"/>
      <c r="GF156" s="89"/>
      <c r="GG156" s="89"/>
      <c r="GH156" s="89"/>
      <c r="GI156" s="89"/>
      <c r="GJ156" s="89"/>
      <c r="GK156" s="89"/>
      <c r="GL156" s="89"/>
      <c r="GM156" s="89"/>
      <c r="GN156" s="89"/>
      <c r="GO156" s="89"/>
      <c r="GP156" s="89"/>
      <c r="GQ156" s="89"/>
      <c r="GR156" s="89"/>
      <c r="GS156" s="89"/>
      <c r="GT156" s="89"/>
      <c r="GU156" s="89"/>
      <c r="GV156" s="89"/>
      <c r="GW156" s="89"/>
      <c r="GX156" s="89"/>
      <c r="GY156" s="89"/>
      <c r="GZ156" s="89"/>
      <c r="HA156" s="89"/>
      <c r="HB156" s="89"/>
      <c r="HC156" s="89"/>
      <c r="HD156" s="89"/>
      <c r="HE156" s="89"/>
      <c r="HF156" s="89"/>
      <c r="HG156" s="89"/>
      <c r="HH156" s="89"/>
      <c r="HI156" s="89"/>
      <c r="HJ156" s="89"/>
      <c r="HK156" s="89"/>
      <c r="HL156" s="89"/>
      <c r="HM156" s="89"/>
      <c r="HN156" s="89"/>
      <c r="HO156" s="89"/>
      <c r="HP156" s="89"/>
      <c r="HQ156" s="89"/>
      <c r="HR156" s="89"/>
      <c r="HS156" s="89"/>
      <c r="HT156" s="89"/>
      <c r="HU156" s="89"/>
      <c r="HV156" s="89"/>
      <c r="HW156" s="89"/>
      <c r="HX156" s="89"/>
      <c r="HY156" s="89"/>
      <c r="HZ156" s="89"/>
      <c r="IA156" s="89"/>
      <c r="IB156" s="89"/>
      <c r="IC156" s="89"/>
      <c r="ID156" s="89"/>
      <c r="IE156" s="89"/>
      <c r="IF156" s="89"/>
      <c r="IG156" s="89"/>
      <c r="IH156" s="89"/>
      <c r="II156" s="89"/>
      <c r="IJ156" s="89"/>
      <c r="IK156" s="89"/>
      <c r="IL156" s="89"/>
      <c r="IM156" s="89"/>
      <c r="IN156" s="89"/>
      <c r="IO156" s="89"/>
      <c r="IP156" s="89"/>
      <c r="IQ156" s="89"/>
      <c r="IR156" s="89"/>
      <c r="IS156" s="89"/>
      <c r="IT156" s="89"/>
      <c r="IU156" s="89"/>
      <c r="IV156" s="89"/>
      <c r="IW156" s="89"/>
      <c r="IX156" s="89"/>
      <c r="IY156" s="89"/>
      <c r="IZ156" s="89"/>
      <c r="JA156" s="89"/>
      <c r="JB156" s="89"/>
      <c r="JC156" s="89"/>
      <c r="JD156" s="89"/>
      <c r="JE156" s="89"/>
      <c r="JF156" s="89"/>
      <c r="JG156" s="89"/>
      <c r="JH156" s="89"/>
      <c r="JI156" s="89"/>
      <c r="JJ156" s="89"/>
      <c r="JK156" s="89"/>
      <c r="JL156" s="89"/>
      <c r="JM156" s="89"/>
      <c r="JN156" s="89"/>
      <c r="JO156" s="89"/>
      <c r="JP156" s="89"/>
      <c r="JQ156" s="89"/>
      <c r="JR156" s="89"/>
      <c r="JS156" s="89"/>
      <c r="JT156" s="89"/>
      <c r="JU156" s="89"/>
      <c r="JV156" s="89"/>
      <c r="JW156" s="89"/>
      <c r="JX156" s="89"/>
      <c r="JY156" s="89"/>
      <c r="JZ156" s="89"/>
      <c r="KA156" s="89"/>
      <c r="KB156" s="89"/>
      <c r="KC156" s="89"/>
      <c r="KD156" s="89"/>
      <c r="KE156" s="89"/>
      <c r="KF156" s="89"/>
      <c r="KG156" s="89"/>
      <c r="KH156" s="89"/>
      <c r="KI156" s="89"/>
      <c r="KJ156" s="89"/>
      <c r="KK156" s="89"/>
      <c r="KL156" s="89"/>
      <c r="KM156" s="89"/>
      <c r="KN156" s="89"/>
      <c r="KO156" s="89"/>
      <c r="KP156" s="89"/>
      <c r="KQ156" s="89"/>
      <c r="KR156" s="89"/>
      <c r="KS156" s="89"/>
      <c r="KT156" s="89"/>
      <c r="KU156" s="89"/>
      <c r="KV156" s="89"/>
      <c r="KW156" s="89"/>
      <c r="KX156" s="89"/>
      <c r="KY156" s="89"/>
      <c r="KZ156" s="89"/>
      <c r="LA156" s="89"/>
      <c r="LB156" s="89"/>
      <c r="LC156" s="89"/>
      <c r="LD156" s="89"/>
      <c r="LE156" s="89"/>
      <c r="LF156" s="89"/>
      <c r="LG156" s="89"/>
      <c r="LH156" s="89"/>
      <c r="LI156" s="89"/>
      <c r="LJ156" s="89"/>
      <c r="LK156" s="89"/>
      <c r="LL156" s="89"/>
      <c r="LM156" s="89"/>
      <c r="LN156" s="89"/>
      <c r="LO156" s="89"/>
      <c r="LP156" s="89"/>
      <c r="LQ156" s="89"/>
      <c r="LR156" s="89"/>
      <c r="LS156" s="89"/>
      <c r="LT156" s="89"/>
    </row>
    <row r="157" spans="1:332" s="29" customFormat="1" x14ac:dyDescent="0.35">
      <c r="A157" s="89"/>
      <c r="B157" s="90"/>
      <c r="C157" s="90"/>
      <c r="D157" s="91"/>
      <c r="E157" s="89"/>
      <c r="F157" s="89"/>
      <c r="G157" s="89"/>
      <c r="M157" s="85"/>
      <c r="N157" s="85"/>
      <c r="O157" s="91"/>
      <c r="P157" s="91"/>
      <c r="Q157" s="92"/>
      <c r="R157" s="92"/>
      <c r="S157" s="89"/>
      <c r="T157" s="89"/>
      <c r="U157" s="89"/>
      <c r="V157" s="89"/>
      <c r="Y157" s="89"/>
      <c r="AA157" s="89"/>
      <c r="AB157" s="89"/>
      <c r="AC157" s="89"/>
      <c r="AD157" s="89"/>
      <c r="AE157"/>
      <c r="AF157" s="89"/>
      <c r="AG157" s="89"/>
      <c r="AH157" s="89"/>
      <c r="AI157" s="89"/>
      <c r="AJ157" s="89"/>
      <c r="AK157" s="89"/>
      <c r="AL157" s="89"/>
      <c r="AM157" s="89"/>
      <c r="AN157" s="89"/>
      <c r="AO157" s="89"/>
      <c r="AP157" s="89"/>
      <c r="AQ157" s="89"/>
      <c r="AR157" s="89"/>
      <c r="AS157" s="89"/>
      <c r="AT157" s="89"/>
      <c r="AU157" s="89"/>
      <c r="AV157" s="89"/>
      <c r="AW157" s="89"/>
      <c r="AX157" s="89"/>
      <c r="AY157" s="89"/>
      <c r="AZ157" s="89"/>
      <c r="BA157" s="89"/>
      <c r="BB157" s="89"/>
      <c r="BC157" s="89"/>
      <c r="BD157" s="89"/>
      <c r="BE157" s="89"/>
      <c r="BF157" s="89"/>
      <c r="BG157" s="89"/>
      <c r="BH157" s="89"/>
      <c r="BI157" s="89"/>
      <c r="BJ157" s="89"/>
      <c r="BK157" s="89"/>
      <c r="BL157" s="89"/>
      <c r="BM157" s="89"/>
      <c r="BN157" s="89"/>
      <c r="BO157" s="89"/>
      <c r="BP157" s="89"/>
      <c r="BQ157" s="89"/>
      <c r="BR157" s="89"/>
      <c r="BS157" s="89"/>
      <c r="BT157" s="89"/>
      <c r="BU157" s="89"/>
      <c r="BV157" s="89"/>
      <c r="BW157" s="89"/>
      <c r="BX157" s="89"/>
      <c r="BY157" s="89"/>
      <c r="BZ157" s="89"/>
      <c r="CA157" s="89"/>
      <c r="CB157" s="89"/>
      <c r="CC157" s="89"/>
      <c r="CD157" s="89"/>
      <c r="CE157" s="89"/>
      <c r="CF157" s="89"/>
      <c r="CG157" s="89"/>
      <c r="CH157" s="89"/>
      <c r="CI157" s="89"/>
      <c r="CJ157" s="89"/>
      <c r="CK157" s="89"/>
      <c r="CL157" s="89"/>
      <c r="CM157" s="89"/>
      <c r="CN157" s="89"/>
      <c r="CO157" s="89"/>
      <c r="CP157" s="89"/>
      <c r="CQ157" s="89"/>
      <c r="CR157" s="89"/>
      <c r="CS157" s="89"/>
      <c r="CT157" s="89"/>
      <c r="CU157" s="89"/>
      <c r="CV157" s="89"/>
      <c r="CW157" s="89"/>
      <c r="CX157" s="89"/>
      <c r="CY157" s="89"/>
      <c r="CZ157" s="89"/>
      <c r="DA157" s="89"/>
      <c r="DB157" s="89"/>
      <c r="DC157" s="89"/>
      <c r="DD157" s="89"/>
      <c r="DE157" s="89"/>
      <c r="DF157" s="89"/>
      <c r="DG157" s="89"/>
      <c r="DH157" s="89"/>
      <c r="DI157" s="89"/>
      <c r="DJ157" s="89"/>
      <c r="DK157" s="89"/>
      <c r="DL157" s="89"/>
      <c r="DM157" s="89"/>
      <c r="DN157" s="89"/>
      <c r="DO157" s="89"/>
      <c r="DP157" s="89"/>
      <c r="DQ157" s="89"/>
      <c r="DR157" s="89"/>
      <c r="DS157" s="89"/>
      <c r="DT157" s="89"/>
      <c r="DU157" s="89"/>
      <c r="DV157" s="89"/>
      <c r="DW157" s="89"/>
      <c r="DX157" s="89"/>
      <c r="DY157" s="89"/>
      <c r="DZ157" s="89"/>
      <c r="EA157" s="89"/>
      <c r="EB157" s="89"/>
      <c r="EC157" s="89"/>
      <c r="ED157" s="89"/>
      <c r="EE157" s="89"/>
      <c r="EF157" s="89"/>
      <c r="EG157" s="89"/>
      <c r="EH157" s="89"/>
      <c r="EI157" s="89"/>
      <c r="EJ157" s="89"/>
      <c r="EK157" s="89"/>
      <c r="EL157" s="89"/>
      <c r="EM157" s="89"/>
      <c r="EN157" s="89"/>
      <c r="EO157" s="89"/>
      <c r="EP157" s="89"/>
      <c r="EQ157" s="89"/>
      <c r="ER157" s="89"/>
      <c r="ES157" s="89"/>
      <c r="ET157" s="89"/>
      <c r="EU157" s="89"/>
      <c r="EV157" s="89"/>
      <c r="EW157" s="89"/>
      <c r="EX157" s="89"/>
      <c r="EY157" s="89"/>
      <c r="EZ157" s="89"/>
      <c r="FA157" s="89"/>
      <c r="FB157" s="89"/>
      <c r="FC157" s="89"/>
      <c r="FD157" s="89"/>
      <c r="FE157" s="89"/>
      <c r="FF157" s="89"/>
      <c r="FG157" s="89"/>
      <c r="FH157" s="89"/>
      <c r="FI157" s="89"/>
      <c r="FJ157" s="89"/>
      <c r="FK157" s="89"/>
      <c r="FL157" s="89"/>
      <c r="FM157" s="89"/>
      <c r="FN157" s="89"/>
      <c r="FO157" s="89"/>
      <c r="FP157" s="89"/>
      <c r="FQ157" s="89"/>
      <c r="FR157" s="89"/>
      <c r="FS157" s="89"/>
      <c r="FT157" s="89"/>
      <c r="FU157" s="89"/>
      <c r="FV157" s="89"/>
      <c r="FW157" s="89"/>
      <c r="FX157" s="89"/>
      <c r="FY157" s="89"/>
      <c r="FZ157" s="89"/>
      <c r="GA157" s="89"/>
      <c r="GB157" s="89"/>
      <c r="GC157" s="89"/>
      <c r="GD157" s="89"/>
      <c r="GE157" s="89"/>
      <c r="GF157" s="89"/>
      <c r="GG157" s="89"/>
      <c r="GH157" s="89"/>
      <c r="GI157" s="89"/>
      <c r="GJ157" s="89"/>
      <c r="GK157" s="89"/>
      <c r="GL157" s="89"/>
      <c r="GM157" s="89"/>
      <c r="GN157" s="89"/>
      <c r="GO157" s="89"/>
      <c r="GP157" s="89"/>
      <c r="GQ157" s="89"/>
      <c r="GR157" s="89"/>
      <c r="GS157" s="89"/>
      <c r="GT157" s="89"/>
      <c r="GU157" s="89"/>
      <c r="GV157" s="89"/>
      <c r="GW157" s="89"/>
      <c r="GX157" s="89"/>
      <c r="GY157" s="89"/>
      <c r="GZ157" s="89"/>
      <c r="HA157" s="89"/>
      <c r="HB157" s="89"/>
      <c r="HC157" s="89"/>
      <c r="HD157" s="89"/>
      <c r="HE157" s="89"/>
      <c r="HF157" s="89"/>
      <c r="HG157" s="89"/>
      <c r="HH157" s="89"/>
      <c r="HI157" s="89"/>
      <c r="HJ157" s="89"/>
      <c r="HK157" s="89"/>
      <c r="HL157" s="89"/>
      <c r="HM157" s="89"/>
      <c r="HN157" s="89"/>
      <c r="HO157" s="89"/>
      <c r="HP157" s="89"/>
      <c r="HQ157" s="89"/>
      <c r="HR157" s="89"/>
      <c r="HS157" s="89"/>
      <c r="HT157" s="89"/>
      <c r="HU157" s="89"/>
      <c r="HV157" s="89"/>
      <c r="HW157" s="89"/>
      <c r="HX157" s="89"/>
      <c r="HY157" s="89"/>
      <c r="HZ157" s="89"/>
      <c r="IA157" s="89"/>
      <c r="IB157" s="89"/>
      <c r="IC157" s="89"/>
      <c r="ID157" s="89"/>
      <c r="IE157" s="89"/>
      <c r="IF157" s="89"/>
      <c r="IG157" s="89"/>
      <c r="IH157" s="89"/>
      <c r="II157" s="89"/>
      <c r="IJ157" s="89"/>
      <c r="IK157" s="89"/>
      <c r="IL157" s="89"/>
      <c r="IM157" s="89"/>
      <c r="IN157" s="89"/>
      <c r="IO157" s="89"/>
      <c r="IP157" s="89"/>
      <c r="IQ157" s="89"/>
      <c r="IR157" s="89"/>
      <c r="IS157" s="89"/>
      <c r="IT157" s="89"/>
      <c r="IU157" s="89"/>
      <c r="IV157" s="89"/>
      <c r="IW157" s="89"/>
      <c r="IX157" s="89"/>
      <c r="IY157" s="89"/>
      <c r="IZ157" s="89"/>
      <c r="JA157" s="89"/>
      <c r="JB157" s="89"/>
      <c r="JC157" s="89"/>
      <c r="JD157" s="89"/>
      <c r="JE157" s="89"/>
      <c r="JF157" s="89"/>
      <c r="JG157" s="89"/>
      <c r="JH157" s="89"/>
      <c r="JI157" s="89"/>
      <c r="JJ157" s="89"/>
      <c r="JK157" s="89"/>
      <c r="JL157" s="89"/>
      <c r="JM157" s="89"/>
      <c r="JN157" s="89"/>
      <c r="JO157" s="89"/>
      <c r="JP157" s="89"/>
      <c r="JQ157" s="89"/>
      <c r="JR157" s="89"/>
      <c r="JS157" s="89"/>
      <c r="JT157" s="89"/>
      <c r="JU157" s="89"/>
      <c r="JV157" s="89"/>
      <c r="JW157" s="89"/>
      <c r="JX157" s="89"/>
      <c r="JY157" s="89"/>
      <c r="JZ157" s="89"/>
      <c r="KA157" s="89"/>
      <c r="KB157" s="89"/>
      <c r="KC157" s="89"/>
      <c r="KD157" s="89"/>
      <c r="KE157" s="89"/>
      <c r="KF157" s="89"/>
      <c r="KG157" s="89"/>
      <c r="KH157" s="89"/>
      <c r="KI157" s="89"/>
      <c r="KJ157" s="89"/>
      <c r="KK157" s="89"/>
      <c r="KL157" s="89"/>
      <c r="KM157" s="89"/>
      <c r="KN157" s="89"/>
      <c r="KO157" s="89"/>
      <c r="KP157" s="89"/>
      <c r="KQ157" s="89"/>
      <c r="KR157" s="89"/>
      <c r="KS157" s="89"/>
      <c r="KT157" s="89"/>
      <c r="KU157" s="89"/>
      <c r="KV157" s="89"/>
      <c r="KW157" s="89"/>
      <c r="KX157" s="89"/>
      <c r="KY157" s="89"/>
      <c r="KZ157" s="89"/>
      <c r="LA157" s="89"/>
      <c r="LB157" s="89"/>
      <c r="LC157" s="89"/>
      <c r="LD157" s="89"/>
      <c r="LE157" s="89"/>
      <c r="LF157" s="89"/>
      <c r="LG157" s="89"/>
      <c r="LH157" s="89"/>
      <c r="LI157" s="89"/>
      <c r="LJ157" s="89"/>
      <c r="LK157" s="89"/>
      <c r="LL157" s="89"/>
      <c r="LM157" s="89"/>
      <c r="LN157" s="89"/>
      <c r="LO157" s="89"/>
      <c r="LP157" s="89"/>
      <c r="LQ157" s="89"/>
      <c r="LR157" s="89"/>
      <c r="LS157" s="89"/>
      <c r="LT157" s="89"/>
    </row>
    <row r="158" spans="1:332" s="29" customFormat="1" x14ac:dyDescent="0.35">
      <c r="A158" s="89"/>
      <c r="B158" s="90"/>
      <c r="C158" s="90"/>
      <c r="D158" s="91"/>
      <c r="E158" s="89"/>
      <c r="F158" s="89"/>
      <c r="G158" s="89"/>
      <c r="M158" s="85"/>
      <c r="N158" s="85"/>
      <c r="O158" s="91"/>
      <c r="P158" s="91"/>
      <c r="Q158" s="92"/>
      <c r="R158" s="92"/>
      <c r="S158" s="89"/>
      <c r="T158" s="89"/>
      <c r="U158" s="89"/>
      <c r="V158" s="89"/>
      <c r="Y158" s="89"/>
      <c r="AA158" s="89"/>
      <c r="AB158" s="89"/>
      <c r="AC158" s="89"/>
      <c r="AD158" s="89"/>
      <c r="AE158"/>
      <c r="AF158" s="89"/>
      <c r="AG158" s="89"/>
      <c r="AH158" s="89"/>
      <c r="AI158" s="89"/>
      <c r="AJ158" s="89"/>
      <c r="AK158" s="89"/>
      <c r="AL158" s="89"/>
      <c r="AM158" s="89"/>
      <c r="AN158" s="89"/>
      <c r="AO158" s="89"/>
      <c r="AP158" s="89"/>
      <c r="AQ158" s="89"/>
      <c r="AR158" s="89"/>
      <c r="AS158" s="89"/>
      <c r="AT158" s="89"/>
      <c r="AU158" s="89"/>
      <c r="AV158" s="89"/>
      <c r="AW158" s="89"/>
      <c r="AX158" s="89"/>
      <c r="AY158" s="89"/>
      <c r="AZ158" s="89"/>
      <c r="BA158" s="89"/>
      <c r="BB158" s="89"/>
      <c r="BC158" s="89"/>
      <c r="BD158" s="89"/>
      <c r="BE158" s="89"/>
      <c r="BF158" s="89"/>
      <c r="BG158" s="89"/>
      <c r="BH158" s="89"/>
      <c r="BI158" s="89"/>
      <c r="BJ158" s="89"/>
      <c r="BK158" s="89"/>
      <c r="BL158" s="89"/>
      <c r="BM158" s="89"/>
      <c r="BN158" s="89"/>
      <c r="BO158" s="89"/>
      <c r="BP158" s="89"/>
      <c r="BQ158" s="89"/>
      <c r="BR158" s="89"/>
      <c r="BS158" s="89"/>
      <c r="BT158" s="89"/>
      <c r="BU158" s="89"/>
      <c r="BV158" s="89"/>
      <c r="BW158" s="89"/>
      <c r="BX158" s="89"/>
      <c r="BY158" s="89"/>
      <c r="BZ158" s="89"/>
      <c r="CA158" s="89"/>
      <c r="CB158" s="89"/>
      <c r="CC158" s="89"/>
      <c r="CD158" s="89"/>
      <c r="CE158" s="89"/>
      <c r="CF158" s="89"/>
      <c r="CG158" s="89"/>
      <c r="CH158" s="89"/>
      <c r="CI158" s="89"/>
      <c r="CJ158" s="89"/>
      <c r="CK158" s="89"/>
      <c r="CL158" s="89"/>
      <c r="CM158" s="89"/>
      <c r="CN158" s="89"/>
      <c r="CO158" s="89"/>
      <c r="CP158" s="89"/>
      <c r="CQ158" s="89"/>
      <c r="CR158" s="89"/>
      <c r="CS158" s="89"/>
      <c r="CT158" s="89"/>
      <c r="CU158" s="89"/>
      <c r="CV158" s="89"/>
      <c r="CW158" s="89"/>
      <c r="CX158" s="89"/>
      <c r="CY158" s="89"/>
      <c r="CZ158" s="89"/>
      <c r="DA158" s="89"/>
      <c r="DB158" s="89"/>
      <c r="DC158" s="89"/>
      <c r="DD158" s="89"/>
      <c r="DE158" s="89"/>
      <c r="DF158" s="89"/>
      <c r="DG158" s="89"/>
      <c r="DH158" s="89"/>
      <c r="DI158" s="89"/>
      <c r="DJ158" s="89"/>
      <c r="DK158" s="89"/>
      <c r="DL158" s="89"/>
      <c r="DM158" s="89"/>
      <c r="DN158" s="89"/>
      <c r="DO158" s="89"/>
      <c r="DP158" s="89"/>
      <c r="DQ158" s="89"/>
      <c r="DR158" s="89"/>
      <c r="DS158" s="89"/>
      <c r="DT158" s="89"/>
      <c r="DU158" s="89"/>
      <c r="DV158" s="89"/>
      <c r="DW158" s="89"/>
      <c r="DX158" s="89"/>
      <c r="DY158" s="89"/>
      <c r="DZ158" s="89"/>
      <c r="EA158" s="89"/>
      <c r="EB158" s="89"/>
      <c r="EC158" s="89"/>
      <c r="ED158" s="89"/>
      <c r="EE158" s="89"/>
      <c r="EF158" s="89"/>
      <c r="EG158" s="89"/>
      <c r="EH158" s="89"/>
      <c r="EI158" s="89"/>
      <c r="EJ158" s="89"/>
      <c r="EK158" s="89"/>
      <c r="EL158" s="89"/>
      <c r="EM158" s="89"/>
      <c r="EN158" s="89"/>
      <c r="EO158" s="89"/>
      <c r="EP158" s="89"/>
      <c r="EQ158" s="89"/>
      <c r="ER158" s="89"/>
      <c r="ES158" s="89"/>
      <c r="ET158" s="89"/>
      <c r="EU158" s="89"/>
      <c r="EV158" s="89"/>
      <c r="EW158" s="89"/>
      <c r="EX158" s="89"/>
      <c r="EY158" s="89"/>
      <c r="EZ158" s="89"/>
      <c r="FA158" s="89"/>
      <c r="FB158" s="89"/>
      <c r="FC158" s="89"/>
      <c r="FD158" s="89"/>
      <c r="FE158" s="89"/>
      <c r="FF158" s="89"/>
      <c r="FG158" s="89"/>
      <c r="FH158" s="89"/>
      <c r="FI158" s="89"/>
      <c r="FJ158" s="89"/>
      <c r="FK158" s="89"/>
      <c r="FL158" s="89"/>
      <c r="FM158" s="89"/>
      <c r="FN158" s="89"/>
      <c r="FO158" s="89"/>
      <c r="FP158" s="89"/>
      <c r="FQ158" s="89"/>
      <c r="FR158" s="89"/>
      <c r="FS158" s="89"/>
      <c r="FT158" s="89"/>
      <c r="FU158" s="89"/>
      <c r="FV158" s="89"/>
      <c r="FW158" s="89"/>
      <c r="FX158" s="89"/>
      <c r="FY158" s="89"/>
      <c r="FZ158" s="89"/>
      <c r="GA158" s="89"/>
      <c r="GB158" s="89"/>
      <c r="GC158" s="89"/>
      <c r="GD158" s="89"/>
      <c r="GE158" s="89"/>
      <c r="GF158" s="89"/>
      <c r="GG158" s="89"/>
      <c r="GH158" s="89"/>
      <c r="GI158" s="89"/>
      <c r="GJ158" s="89"/>
      <c r="GK158" s="89"/>
      <c r="GL158" s="89"/>
      <c r="GM158" s="89"/>
      <c r="GN158" s="89"/>
      <c r="GO158" s="89"/>
      <c r="GP158" s="89"/>
      <c r="GQ158" s="89"/>
      <c r="GR158" s="89"/>
      <c r="GS158" s="89"/>
      <c r="GT158" s="89"/>
      <c r="GU158" s="89"/>
      <c r="GV158" s="89"/>
      <c r="GW158" s="89"/>
      <c r="GX158" s="89"/>
      <c r="GY158" s="89"/>
      <c r="GZ158" s="89"/>
      <c r="HA158" s="89"/>
      <c r="HB158" s="89"/>
      <c r="HC158" s="89"/>
      <c r="HD158" s="89"/>
      <c r="HE158" s="89"/>
      <c r="HF158" s="89"/>
      <c r="HG158" s="89"/>
      <c r="HH158" s="89"/>
      <c r="HI158" s="89"/>
      <c r="HJ158" s="89"/>
      <c r="HK158" s="89"/>
      <c r="HL158" s="89"/>
      <c r="HM158" s="89"/>
      <c r="HN158" s="89"/>
      <c r="HO158" s="89"/>
      <c r="HP158" s="89"/>
      <c r="HQ158" s="89"/>
      <c r="HR158" s="89"/>
      <c r="HS158" s="89"/>
      <c r="HT158" s="89"/>
      <c r="HU158" s="89"/>
      <c r="HV158" s="89"/>
      <c r="HW158" s="89"/>
      <c r="HX158" s="89"/>
      <c r="HY158" s="89"/>
      <c r="HZ158" s="89"/>
      <c r="IA158" s="89"/>
      <c r="IB158" s="89"/>
      <c r="IC158" s="89"/>
      <c r="ID158" s="89"/>
      <c r="IE158" s="89"/>
      <c r="IF158" s="89"/>
      <c r="IG158" s="89"/>
      <c r="IH158" s="89"/>
      <c r="II158" s="89"/>
      <c r="IJ158" s="89"/>
      <c r="IK158" s="89"/>
      <c r="IL158" s="89"/>
      <c r="IM158" s="89"/>
      <c r="IN158" s="89"/>
      <c r="IO158" s="89"/>
      <c r="IP158" s="89"/>
      <c r="IQ158" s="89"/>
      <c r="IR158" s="89"/>
      <c r="IS158" s="89"/>
      <c r="IT158" s="89"/>
      <c r="IU158" s="89"/>
      <c r="IV158" s="89"/>
      <c r="IW158" s="89"/>
      <c r="IX158" s="89"/>
      <c r="IY158" s="89"/>
      <c r="IZ158" s="89"/>
      <c r="JA158" s="89"/>
      <c r="JB158" s="89"/>
      <c r="JC158" s="89"/>
      <c r="JD158" s="89"/>
      <c r="JE158" s="89"/>
      <c r="JF158" s="89"/>
      <c r="JG158" s="89"/>
      <c r="JH158" s="89"/>
      <c r="JI158" s="89"/>
      <c r="JJ158" s="89"/>
      <c r="JK158" s="89"/>
      <c r="JL158" s="89"/>
      <c r="JM158" s="89"/>
      <c r="JN158" s="89"/>
      <c r="JO158" s="89"/>
      <c r="JP158" s="89"/>
      <c r="JQ158" s="89"/>
      <c r="JR158" s="89"/>
      <c r="JS158" s="89"/>
      <c r="JT158" s="89"/>
      <c r="JU158" s="89"/>
      <c r="JV158" s="89"/>
      <c r="JW158" s="89"/>
      <c r="JX158" s="89"/>
      <c r="JY158" s="89"/>
      <c r="JZ158" s="89"/>
      <c r="KA158" s="89"/>
      <c r="KB158" s="89"/>
      <c r="KC158" s="89"/>
      <c r="KD158" s="89"/>
      <c r="KE158" s="89"/>
      <c r="KF158" s="89"/>
      <c r="KG158" s="89"/>
      <c r="KH158" s="89"/>
      <c r="KI158" s="89"/>
      <c r="KJ158" s="89"/>
      <c r="KK158" s="89"/>
      <c r="KL158" s="89"/>
      <c r="KM158" s="89"/>
      <c r="KN158" s="89"/>
      <c r="KO158" s="89"/>
      <c r="KP158" s="89"/>
      <c r="KQ158" s="89"/>
      <c r="KR158" s="89"/>
      <c r="KS158" s="89"/>
      <c r="KT158" s="89"/>
      <c r="KU158" s="89"/>
      <c r="KV158" s="89"/>
      <c r="KW158" s="89"/>
      <c r="KX158" s="89"/>
      <c r="KY158" s="89"/>
      <c r="KZ158" s="89"/>
      <c r="LA158" s="89"/>
      <c r="LB158" s="89"/>
      <c r="LC158" s="89"/>
      <c r="LD158" s="89"/>
      <c r="LE158" s="89"/>
      <c r="LF158" s="89"/>
      <c r="LG158" s="89"/>
      <c r="LH158" s="89"/>
      <c r="LI158" s="89"/>
      <c r="LJ158" s="89"/>
      <c r="LK158" s="89"/>
      <c r="LL158" s="89"/>
      <c r="LM158" s="89"/>
      <c r="LN158" s="89"/>
      <c r="LO158" s="89"/>
      <c r="LP158" s="89"/>
      <c r="LQ158" s="89"/>
      <c r="LR158" s="89"/>
      <c r="LS158" s="89"/>
      <c r="LT158" s="89"/>
    </row>
    <row r="159" spans="1:332" s="29" customFormat="1" x14ac:dyDescent="0.35">
      <c r="A159" s="89"/>
      <c r="B159" s="90"/>
      <c r="C159" s="90"/>
      <c r="D159" s="91"/>
      <c r="E159" s="89"/>
      <c r="F159" s="89"/>
      <c r="G159" s="89"/>
      <c r="M159" s="85"/>
      <c r="N159" s="85"/>
      <c r="O159" s="91"/>
      <c r="P159" s="91"/>
      <c r="Q159" s="92"/>
      <c r="R159" s="92"/>
      <c r="S159" s="89"/>
      <c r="T159" s="89"/>
      <c r="U159" s="89"/>
      <c r="V159" s="89"/>
      <c r="Y159" s="89"/>
      <c r="AA159" s="89"/>
      <c r="AB159" s="89"/>
      <c r="AC159" s="89"/>
      <c r="AD159" s="89"/>
      <c r="AE159"/>
      <c r="AF159" s="89"/>
      <c r="AG159" s="89"/>
      <c r="AH159" s="89"/>
      <c r="AI159" s="89"/>
      <c r="AJ159" s="89"/>
      <c r="AK159" s="89"/>
      <c r="AL159" s="89"/>
      <c r="AM159" s="89"/>
      <c r="AN159" s="89"/>
      <c r="AO159" s="89"/>
      <c r="AP159" s="89"/>
      <c r="AQ159" s="89"/>
      <c r="AR159" s="89"/>
      <c r="AS159" s="89"/>
      <c r="AT159" s="89"/>
      <c r="AU159" s="89"/>
      <c r="AV159" s="89"/>
      <c r="AW159" s="89"/>
      <c r="AX159" s="89"/>
      <c r="AY159" s="89"/>
      <c r="AZ159" s="89"/>
      <c r="BA159" s="89"/>
      <c r="BB159" s="89"/>
      <c r="BC159" s="89"/>
      <c r="BD159" s="89"/>
      <c r="BE159" s="89"/>
      <c r="BF159" s="89"/>
      <c r="BG159" s="89"/>
      <c r="BH159" s="89"/>
      <c r="BI159" s="89"/>
      <c r="BJ159" s="89"/>
      <c r="BK159" s="89"/>
      <c r="BL159" s="89"/>
      <c r="BM159" s="89"/>
      <c r="BN159" s="89"/>
      <c r="BO159" s="89"/>
      <c r="BP159" s="89"/>
      <c r="BQ159" s="89"/>
      <c r="BR159" s="89"/>
      <c r="BS159" s="89"/>
      <c r="BT159" s="89"/>
      <c r="BU159" s="89"/>
      <c r="BV159" s="89"/>
      <c r="BW159" s="89"/>
      <c r="BX159" s="89"/>
      <c r="BY159" s="89"/>
      <c r="BZ159" s="89"/>
      <c r="CA159" s="89"/>
      <c r="CB159" s="89"/>
      <c r="CC159" s="89"/>
      <c r="CD159" s="89"/>
      <c r="CE159" s="89"/>
      <c r="CF159" s="89"/>
      <c r="CG159" s="89"/>
      <c r="CH159" s="89"/>
      <c r="CI159" s="89"/>
      <c r="CJ159" s="89"/>
      <c r="CK159" s="89"/>
      <c r="CL159" s="89"/>
      <c r="CM159" s="89"/>
      <c r="CN159" s="89"/>
      <c r="CO159" s="89"/>
      <c r="CP159" s="89"/>
      <c r="CQ159" s="89"/>
      <c r="CR159" s="89"/>
      <c r="CS159" s="89"/>
      <c r="CT159" s="89"/>
      <c r="CU159" s="89"/>
      <c r="CV159" s="89"/>
      <c r="CW159" s="89"/>
      <c r="CX159" s="89"/>
      <c r="CY159" s="89"/>
      <c r="CZ159" s="89"/>
      <c r="DA159" s="89"/>
      <c r="DB159" s="89"/>
      <c r="DC159" s="89"/>
      <c r="DD159" s="89"/>
      <c r="DE159" s="89"/>
      <c r="DF159" s="89"/>
      <c r="DG159" s="89"/>
      <c r="DH159" s="89"/>
      <c r="DI159" s="89"/>
      <c r="DJ159" s="89"/>
      <c r="DK159" s="89"/>
      <c r="DL159" s="89"/>
      <c r="DM159" s="89"/>
      <c r="DN159" s="89"/>
      <c r="DO159" s="89"/>
      <c r="DP159" s="89"/>
      <c r="DQ159" s="89"/>
      <c r="DR159" s="89"/>
      <c r="DS159" s="89"/>
      <c r="DT159" s="89"/>
      <c r="DU159" s="89"/>
      <c r="DV159" s="89"/>
      <c r="DW159" s="89"/>
      <c r="DX159" s="89"/>
      <c r="DY159" s="89"/>
      <c r="DZ159" s="89"/>
      <c r="EA159" s="89"/>
      <c r="EB159" s="89"/>
      <c r="EC159" s="89"/>
      <c r="ED159" s="89"/>
      <c r="EE159" s="89"/>
      <c r="EF159" s="89"/>
      <c r="EG159" s="89"/>
      <c r="EH159" s="89"/>
      <c r="EI159" s="89"/>
      <c r="EJ159" s="89"/>
      <c r="EK159" s="89"/>
      <c r="EL159" s="89"/>
      <c r="EM159" s="89"/>
      <c r="EN159" s="89"/>
      <c r="EO159" s="89"/>
      <c r="EP159" s="89"/>
      <c r="EQ159" s="89"/>
      <c r="ER159" s="89"/>
      <c r="ES159" s="89"/>
      <c r="ET159" s="89"/>
      <c r="EU159" s="89"/>
      <c r="EV159" s="89"/>
      <c r="EW159" s="89"/>
      <c r="EX159" s="89"/>
      <c r="EY159" s="89"/>
      <c r="EZ159" s="89"/>
      <c r="FA159" s="89"/>
      <c r="FB159" s="89"/>
      <c r="FC159" s="89"/>
      <c r="FD159" s="89"/>
      <c r="FE159" s="89"/>
      <c r="FF159" s="89"/>
      <c r="FG159" s="89"/>
      <c r="FH159" s="89"/>
      <c r="FI159" s="89"/>
      <c r="FJ159" s="89"/>
      <c r="FK159" s="89"/>
      <c r="FL159" s="89"/>
      <c r="FM159" s="89"/>
      <c r="FN159" s="89"/>
      <c r="FO159" s="89"/>
      <c r="FP159" s="89"/>
      <c r="FQ159" s="89"/>
      <c r="FR159" s="89"/>
      <c r="FS159" s="89"/>
      <c r="FT159" s="89"/>
      <c r="FU159" s="89"/>
      <c r="FV159" s="89"/>
      <c r="FW159" s="89"/>
      <c r="FX159" s="89"/>
      <c r="FY159" s="89"/>
      <c r="FZ159" s="89"/>
      <c r="GA159" s="89"/>
      <c r="GB159" s="89"/>
      <c r="GC159" s="89"/>
      <c r="GD159" s="89"/>
      <c r="GE159" s="89"/>
      <c r="GF159" s="89"/>
      <c r="GG159" s="89"/>
      <c r="GH159" s="89"/>
      <c r="GI159" s="89"/>
      <c r="GJ159" s="89"/>
      <c r="GK159" s="89"/>
      <c r="GL159" s="89"/>
      <c r="GM159" s="89"/>
      <c r="GN159" s="89"/>
      <c r="GO159" s="89"/>
      <c r="GP159" s="89"/>
      <c r="GQ159" s="89"/>
      <c r="GR159" s="89"/>
      <c r="GS159" s="89"/>
      <c r="GT159" s="89"/>
      <c r="GU159" s="89"/>
      <c r="GV159" s="89"/>
      <c r="GW159" s="89"/>
      <c r="GX159" s="89"/>
      <c r="GY159" s="89"/>
      <c r="GZ159" s="89"/>
      <c r="HA159" s="89"/>
      <c r="HB159" s="89"/>
      <c r="HC159" s="89"/>
      <c r="HD159" s="89"/>
      <c r="HE159" s="89"/>
      <c r="HF159" s="89"/>
      <c r="HG159" s="89"/>
      <c r="HH159" s="89"/>
      <c r="HI159" s="89"/>
      <c r="HJ159" s="89"/>
      <c r="HK159" s="89"/>
      <c r="HL159" s="89"/>
      <c r="HM159" s="89"/>
      <c r="HN159" s="89"/>
      <c r="HO159" s="89"/>
      <c r="HP159" s="89"/>
      <c r="HQ159" s="89"/>
      <c r="HR159" s="89"/>
      <c r="HS159" s="89"/>
      <c r="HT159" s="89"/>
      <c r="HU159" s="89"/>
      <c r="HV159" s="89"/>
      <c r="HW159" s="89"/>
      <c r="HX159" s="89"/>
      <c r="HY159" s="89"/>
      <c r="HZ159" s="89"/>
      <c r="IA159" s="89"/>
      <c r="IB159" s="89"/>
      <c r="IC159" s="89"/>
      <c r="ID159" s="89"/>
      <c r="IE159" s="89"/>
      <c r="IF159" s="89"/>
      <c r="IG159" s="89"/>
      <c r="IH159" s="89"/>
      <c r="II159" s="89"/>
      <c r="IJ159" s="89"/>
      <c r="IK159" s="89"/>
      <c r="IL159" s="89"/>
      <c r="IM159" s="89"/>
      <c r="IN159" s="89"/>
      <c r="IO159" s="89"/>
      <c r="IP159" s="89"/>
      <c r="IQ159" s="89"/>
      <c r="IR159" s="89"/>
      <c r="IS159" s="89"/>
      <c r="IT159" s="89"/>
      <c r="IU159" s="89"/>
      <c r="IV159" s="89"/>
      <c r="IW159" s="89"/>
      <c r="IX159" s="89"/>
      <c r="IY159" s="89"/>
      <c r="IZ159" s="89"/>
      <c r="JA159" s="89"/>
      <c r="JB159" s="89"/>
      <c r="JC159" s="89"/>
      <c r="JD159" s="89"/>
      <c r="JE159" s="89"/>
      <c r="JF159" s="89"/>
      <c r="JG159" s="89"/>
      <c r="JH159" s="89"/>
      <c r="JI159" s="89"/>
      <c r="JJ159" s="89"/>
      <c r="JK159" s="89"/>
      <c r="JL159" s="89"/>
      <c r="JM159" s="89"/>
      <c r="JN159" s="89"/>
      <c r="JO159" s="89"/>
      <c r="JP159" s="89"/>
      <c r="JQ159" s="89"/>
      <c r="JR159" s="89"/>
      <c r="JS159" s="89"/>
      <c r="JT159" s="89"/>
      <c r="JU159" s="89"/>
      <c r="JV159" s="89"/>
      <c r="JW159" s="89"/>
      <c r="JX159" s="89"/>
      <c r="JY159" s="89"/>
      <c r="JZ159" s="89"/>
      <c r="KA159" s="89"/>
      <c r="KB159" s="89"/>
      <c r="KC159" s="89"/>
      <c r="KD159" s="89"/>
      <c r="KE159" s="89"/>
      <c r="KF159" s="89"/>
      <c r="KG159" s="89"/>
      <c r="KH159" s="89"/>
      <c r="KI159" s="89"/>
      <c r="KJ159" s="89"/>
      <c r="KK159" s="89"/>
      <c r="KL159" s="89"/>
      <c r="KM159" s="89"/>
      <c r="KN159" s="89"/>
      <c r="KO159" s="89"/>
      <c r="KP159" s="89"/>
      <c r="KQ159" s="89"/>
      <c r="KR159" s="89"/>
      <c r="KS159" s="89"/>
      <c r="KT159" s="89"/>
      <c r="KU159" s="89"/>
      <c r="KV159" s="89"/>
      <c r="KW159" s="89"/>
      <c r="KX159" s="89"/>
      <c r="KY159" s="89"/>
      <c r="KZ159" s="89"/>
      <c r="LA159" s="89"/>
      <c r="LB159" s="89"/>
      <c r="LC159" s="89"/>
      <c r="LD159" s="89"/>
      <c r="LE159" s="89"/>
      <c r="LF159" s="89"/>
      <c r="LG159" s="89"/>
      <c r="LH159" s="89"/>
      <c r="LI159" s="89"/>
      <c r="LJ159" s="89"/>
      <c r="LK159" s="89"/>
      <c r="LL159" s="89"/>
      <c r="LM159" s="89"/>
      <c r="LN159" s="89"/>
      <c r="LO159" s="89"/>
      <c r="LP159" s="89"/>
      <c r="LQ159" s="89"/>
      <c r="LR159" s="89"/>
      <c r="LS159" s="89"/>
      <c r="LT159" s="89"/>
    </row>
    <row r="160" spans="1:332" s="29" customFormat="1" x14ac:dyDescent="0.35">
      <c r="A160" s="89"/>
      <c r="B160" s="90"/>
      <c r="C160" s="90"/>
      <c r="D160" s="91"/>
      <c r="E160" s="89"/>
      <c r="F160" s="89"/>
      <c r="G160" s="89"/>
      <c r="M160" s="85"/>
      <c r="N160" s="85"/>
      <c r="O160" s="91"/>
      <c r="P160" s="91"/>
      <c r="Q160" s="92"/>
      <c r="R160" s="92"/>
      <c r="S160" s="89"/>
      <c r="T160" s="89"/>
      <c r="U160" s="89"/>
      <c r="V160" s="89"/>
      <c r="Y160" s="89"/>
      <c r="AA160" s="89"/>
      <c r="AB160" s="89"/>
      <c r="AC160" s="89"/>
      <c r="AD160" s="89"/>
      <c r="AE160"/>
      <c r="AF160" s="89"/>
      <c r="AG160" s="89"/>
      <c r="AH160" s="89"/>
      <c r="AI160" s="89"/>
      <c r="AJ160" s="89"/>
      <c r="AK160" s="89"/>
      <c r="AL160" s="89"/>
      <c r="AM160" s="89"/>
      <c r="AN160" s="89"/>
      <c r="AO160" s="89"/>
      <c r="AP160" s="89"/>
      <c r="AQ160" s="89"/>
      <c r="AR160" s="89"/>
      <c r="AS160" s="89"/>
      <c r="AT160" s="89"/>
      <c r="AU160" s="89"/>
      <c r="AV160" s="89"/>
      <c r="AW160" s="89"/>
      <c r="AX160" s="89"/>
      <c r="AY160" s="89"/>
      <c r="AZ160" s="89"/>
      <c r="BA160" s="89"/>
      <c r="BB160" s="89"/>
      <c r="BC160" s="89"/>
      <c r="BD160" s="89"/>
      <c r="BE160" s="89"/>
      <c r="BF160" s="89"/>
      <c r="BG160" s="89"/>
      <c r="BH160" s="89"/>
      <c r="BI160" s="89"/>
      <c r="BJ160" s="89"/>
      <c r="BK160" s="89"/>
      <c r="BL160" s="89"/>
      <c r="BM160" s="89"/>
      <c r="BN160" s="89"/>
      <c r="BO160" s="89"/>
      <c r="BP160" s="89"/>
      <c r="BQ160" s="89"/>
      <c r="BR160" s="89"/>
      <c r="BS160" s="89"/>
      <c r="BT160" s="89"/>
      <c r="BU160" s="89"/>
      <c r="BV160" s="89"/>
      <c r="BW160" s="89"/>
      <c r="BX160" s="89"/>
      <c r="BY160" s="89"/>
      <c r="BZ160" s="89"/>
      <c r="CA160" s="89"/>
      <c r="CB160" s="89"/>
      <c r="CC160" s="89"/>
      <c r="CD160" s="89"/>
      <c r="CE160" s="89"/>
      <c r="CF160" s="89"/>
      <c r="CG160" s="89"/>
      <c r="CH160" s="89"/>
      <c r="CI160" s="89"/>
      <c r="CJ160" s="89"/>
      <c r="CK160" s="89"/>
      <c r="CL160" s="89"/>
      <c r="CM160" s="89"/>
      <c r="CN160" s="89"/>
      <c r="CO160" s="89"/>
      <c r="CP160" s="89"/>
      <c r="CQ160" s="89"/>
      <c r="CR160" s="89"/>
      <c r="CS160" s="89"/>
      <c r="CT160" s="89"/>
      <c r="CU160" s="89"/>
      <c r="CV160" s="89"/>
      <c r="CW160" s="89"/>
      <c r="CX160" s="89"/>
      <c r="CY160" s="89"/>
      <c r="CZ160" s="89"/>
      <c r="DA160" s="89"/>
      <c r="DB160" s="89"/>
      <c r="DC160" s="89"/>
      <c r="DD160" s="89"/>
      <c r="DE160" s="89"/>
      <c r="DF160" s="89"/>
      <c r="DG160" s="89"/>
      <c r="DH160" s="89"/>
      <c r="DI160" s="89"/>
      <c r="DJ160" s="89"/>
      <c r="DK160" s="89"/>
      <c r="DL160" s="89"/>
      <c r="DM160" s="89"/>
      <c r="DN160" s="89"/>
      <c r="DO160" s="89"/>
      <c r="DP160" s="89"/>
      <c r="DQ160" s="89"/>
      <c r="DR160" s="89"/>
      <c r="DS160" s="89"/>
      <c r="DT160" s="89"/>
      <c r="DU160" s="89"/>
      <c r="DV160" s="89"/>
      <c r="DW160" s="89"/>
      <c r="DX160" s="89"/>
      <c r="DY160" s="89"/>
      <c r="DZ160" s="89"/>
      <c r="EA160" s="89"/>
      <c r="EB160" s="89"/>
      <c r="EC160" s="89"/>
      <c r="ED160" s="89"/>
      <c r="EE160" s="89"/>
      <c r="EF160" s="89"/>
      <c r="EG160" s="89"/>
      <c r="EH160" s="89"/>
      <c r="EI160" s="89"/>
      <c r="EJ160" s="89"/>
      <c r="EK160" s="89"/>
      <c r="EL160" s="89"/>
      <c r="EM160" s="89"/>
      <c r="EN160" s="89"/>
      <c r="EO160" s="89"/>
      <c r="EP160" s="89"/>
      <c r="EQ160" s="89"/>
      <c r="ER160" s="89"/>
      <c r="ES160" s="89"/>
      <c r="ET160" s="89"/>
      <c r="EU160" s="89"/>
      <c r="EV160" s="89"/>
      <c r="EW160" s="89"/>
      <c r="EX160" s="89"/>
      <c r="EY160" s="89"/>
      <c r="EZ160" s="89"/>
      <c r="FA160" s="89"/>
      <c r="FB160" s="89"/>
      <c r="FC160" s="89"/>
      <c r="FD160" s="89"/>
      <c r="FE160" s="89"/>
      <c r="FF160" s="89"/>
      <c r="FG160" s="89"/>
      <c r="FH160" s="89"/>
      <c r="FI160" s="89"/>
      <c r="FJ160" s="89"/>
      <c r="FK160" s="89"/>
      <c r="FL160" s="89"/>
      <c r="FM160" s="89"/>
      <c r="FN160" s="89"/>
      <c r="FO160" s="89"/>
      <c r="FP160" s="89"/>
      <c r="FQ160" s="89"/>
      <c r="FR160" s="89"/>
      <c r="FS160" s="89"/>
      <c r="FT160" s="89"/>
      <c r="FU160" s="89"/>
      <c r="FV160" s="89"/>
      <c r="FW160" s="89"/>
      <c r="FX160" s="89"/>
      <c r="FY160" s="89"/>
      <c r="FZ160" s="89"/>
      <c r="GA160" s="89"/>
      <c r="GB160" s="89"/>
      <c r="GC160" s="89"/>
      <c r="GD160" s="89"/>
      <c r="GE160" s="89"/>
      <c r="GF160" s="89"/>
      <c r="GG160" s="89"/>
      <c r="GH160" s="89"/>
      <c r="GI160" s="89"/>
      <c r="GJ160" s="89"/>
      <c r="GK160" s="89"/>
      <c r="GL160" s="89"/>
      <c r="GM160" s="89"/>
      <c r="GN160" s="89"/>
      <c r="GO160" s="89"/>
      <c r="GP160" s="89"/>
      <c r="GQ160" s="89"/>
      <c r="GR160" s="89"/>
      <c r="GS160" s="89"/>
      <c r="GT160" s="89"/>
      <c r="GU160" s="89"/>
      <c r="GV160" s="89"/>
      <c r="GW160" s="89"/>
      <c r="GX160" s="89"/>
      <c r="GY160" s="89"/>
      <c r="GZ160" s="89"/>
      <c r="HA160" s="89"/>
      <c r="HB160" s="89"/>
      <c r="HC160" s="89"/>
      <c r="HD160" s="89"/>
      <c r="HE160" s="89"/>
      <c r="HF160" s="89"/>
      <c r="HG160" s="89"/>
      <c r="HH160" s="89"/>
      <c r="HI160" s="89"/>
      <c r="HJ160" s="89"/>
      <c r="HK160" s="89"/>
      <c r="HL160" s="89"/>
      <c r="HM160" s="89"/>
      <c r="HN160" s="89"/>
      <c r="HO160" s="89"/>
      <c r="HP160" s="89"/>
      <c r="HQ160" s="89"/>
      <c r="HR160" s="89"/>
      <c r="HS160" s="89"/>
      <c r="HT160" s="89"/>
      <c r="HU160" s="89"/>
      <c r="HV160" s="89"/>
      <c r="HW160" s="89"/>
      <c r="HX160" s="89"/>
      <c r="HY160" s="89"/>
      <c r="HZ160" s="89"/>
      <c r="IA160" s="89"/>
      <c r="IB160" s="89"/>
      <c r="IC160" s="89"/>
      <c r="ID160" s="89"/>
      <c r="IE160" s="89"/>
      <c r="IF160" s="89"/>
      <c r="IG160" s="89"/>
      <c r="IH160" s="89"/>
      <c r="II160" s="89"/>
      <c r="IJ160" s="89"/>
      <c r="IK160" s="89"/>
      <c r="IL160" s="89"/>
      <c r="IM160" s="89"/>
      <c r="IN160" s="89"/>
      <c r="IO160" s="89"/>
      <c r="IP160" s="89"/>
      <c r="IQ160" s="89"/>
      <c r="IR160" s="89"/>
      <c r="IS160" s="89"/>
      <c r="IT160" s="89"/>
      <c r="IU160" s="89"/>
      <c r="IV160" s="89"/>
      <c r="IW160" s="89"/>
      <c r="IX160" s="89"/>
      <c r="IY160" s="89"/>
      <c r="IZ160" s="89"/>
      <c r="JA160" s="89"/>
      <c r="JB160" s="89"/>
      <c r="JC160" s="89"/>
      <c r="JD160" s="89"/>
      <c r="JE160" s="89"/>
      <c r="JF160" s="89"/>
      <c r="JG160" s="89"/>
      <c r="JH160" s="89"/>
      <c r="JI160" s="89"/>
      <c r="JJ160" s="89"/>
      <c r="JK160" s="89"/>
      <c r="JL160" s="89"/>
      <c r="JM160" s="89"/>
      <c r="JN160" s="89"/>
      <c r="JO160" s="89"/>
      <c r="JP160" s="89"/>
      <c r="JQ160" s="89"/>
      <c r="JR160" s="89"/>
      <c r="JS160" s="89"/>
      <c r="JT160" s="89"/>
      <c r="JU160" s="89"/>
      <c r="JV160" s="89"/>
      <c r="JW160" s="89"/>
      <c r="JX160" s="89"/>
      <c r="JY160" s="89"/>
      <c r="JZ160" s="89"/>
      <c r="KA160" s="89"/>
      <c r="KB160" s="89"/>
      <c r="KC160" s="89"/>
      <c r="KD160" s="89"/>
      <c r="KE160" s="89"/>
      <c r="KF160" s="89"/>
      <c r="KG160" s="89"/>
      <c r="KH160" s="89"/>
      <c r="KI160" s="89"/>
      <c r="KJ160" s="89"/>
      <c r="KK160" s="89"/>
      <c r="KL160" s="89"/>
      <c r="KM160" s="89"/>
      <c r="KN160" s="89"/>
      <c r="KO160" s="89"/>
      <c r="KP160" s="89"/>
      <c r="KQ160" s="89"/>
      <c r="KR160" s="89"/>
      <c r="KS160" s="89"/>
      <c r="KT160" s="89"/>
      <c r="KU160" s="89"/>
      <c r="KV160" s="89"/>
      <c r="KW160" s="89"/>
      <c r="KX160" s="89"/>
      <c r="KY160" s="89"/>
      <c r="KZ160" s="89"/>
      <c r="LA160" s="89"/>
      <c r="LB160" s="89"/>
      <c r="LC160" s="89"/>
      <c r="LD160" s="89"/>
      <c r="LE160" s="89"/>
      <c r="LF160" s="89"/>
      <c r="LG160" s="89"/>
      <c r="LH160" s="89"/>
      <c r="LI160" s="89"/>
      <c r="LJ160" s="89"/>
      <c r="LK160" s="89"/>
      <c r="LL160" s="89"/>
      <c r="LM160" s="89"/>
      <c r="LN160" s="89"/>
      <c r="LO160" s="89"/>
      <c r="LP160" s="89"/>
      <c r="LQ160" s="89"/>
      <c r="LR160" s="89"/>
      <c r="LS160" s="89"/>
      <c r="LT160" s="89"/>
    </row>
    <row r="161" spans="1:332" s="29" customFormat="1" x14ac:dyDescent="0.35">
      <c r="A161" s="89"/>
      <c r="B161" s="90"/>
      <c r="C161" s="90"/>
      <c r="D161" s="91"/>
      <c r="E161" s="89"/>
      <c r="F161" s="89"/>
      <c r="G161" s="89"/>
      <c r="M161" s="85"/>
      <c r="N161" s="85"/>
      <c r="O161" s="91"/>
      <c r="P161" s="91"/>
      <c r="Q161" s="92"/>
      <c r="R161" s="92"/>
      <c r="S161" s="89"/>
      <c r="T161" s="89"/>
      <c r="U161" s="89"/>
      <c r="V161" s="89"/>
      <c r="Y161" s="89"/>
      <c r="AA161" s="89"/>
      <c r="AB161" s="89"/>
      <c r="AC161" s="89"/>
      <c r="AD161" s="89"/>
      <c r="AE161"/>
      <c r="AF161" s="89"/>
      <c r="AG161" s="89"/>
      <c r="AH161" s="89"/>
      <c r="AI161" s="89"/>
      <c r="AJ161" s="89"/>
      <c r="AK161" s="89"/>
      <c r="AL161" s="89"/>
      <c r="AM161" s="89"/>
      <c r="AN161" s="89"/>
      <c r="AO161" s="89"/>
      <c r="AP161" s="89"/>
      <c r="AQ161" s="89"/>
      <c r="AR161" s="89"/>
      <c r="AS161" s="89"/>
      <c r="AT161" s="89"/>
      <c r="AU161" s="89"/>
      <c r="AV161" s="89"/>
      <c r="AW161" s="89"/>
      <c r="AX161" s="89"/>
      <c r="AY161" s="89"/>
      <c r="AZ161" s="89"/>
      <c r="BA161" s="89"/>
      <c r="BB161" s="89"/>
      <c r="BC161" s="89"/>
      <c r="BD161" s="89"/>
      <c r="BE161" s="89"/>
      <c r="BF161" s="89"/>
      <c r="BG161" s="89"/>
      <c r="BH161" s="89"/>
      <c r="BI161" s="89"/>
      <c r="BJ161" s="89"/>
      <c r="BK161" s="89"/>
      <c r="BL161" s="89"/>
      <c r="BM161" s="89"/>
      <c r="BN161" s="89"/>
      <c r="BO161" s="89"/>
      <c r="BP161" s="89"/>
      <c r="BQ161" s="89"/>
      <c r="BR161" s="89"/>
      <c r="BS161" s="89"/>
      <c r="BT161" s="89"/>
      <c r="BU161" s="89"/>
      <c r="BV161" s="89"/>
      <c r="BW161" s="89"/>
      <c r="BX161" s="89"/>
      <c r="BY161" s="89"/>
      <c r="BZ161" s="89"/>
      <c r="CA161" s="89"/>
      <c r="CB161" s="89"/>
      <c r="CC161" s="89"/>
      <c r="CD161" s="89"/>
      <c r="CE161" s="89"/>
      <c r="CF161" s="89"/>
      <c r="CG161" s="89"/>
      <c r="CH161" s="89"/>
      <c r="CI161" s="89"/>
      <c r="CJ161" s="89"/>
      <c r="CK161" s="89"/>
      <c r="CL161" s="89"/>
      <c r="CM161" s="89"/>
      <c r="CN161" s="89"/>
      <c r="CO161" s="89"/>
      <c r="CP161" s="89"/>
      <c r="CQ161" s="89"/>
      <c r="CR161" s="89"/>
      <c r="CS161" s="89"/>
      <c r="CT161" s="89"/>
      <c r="CU161" s="89"/>
      <c r="CV161" s="89"/>
      <c r="CW161" s="89"/>
      <c r="CX161" s="89"/>
      <c r="CY161" s="89"/>
      <c r="CZ161" s="89"/>
      <c r="DA161" s="89"/>
      <c r="DB161" s="89"/>
      <c r="DC161" s="89"/>
      <c r="DD161" s="89"/>
      <c r="DE161" s="89"/>
      <c r="DF161" s="89"/>
      <c r="DG161" s="89"/>
      <c r="DH161" s="89"/>
      <c r="DI161" s="89"/>
      <c r="DJ161" s="89"/>
      <c r="DK161" s="89"/>
      <c r="DL161" s="89"/>
      <c r="DM161" s="89"/>
      <c r="DN161" s="89"/>
      <c r="DO161" s="89"/>
      <c r="DP161" s="89"/>
      <c r="DQ161" s="89"/>
      <c r="DR161" s="89"/>
      <c r="DS161" s="89"/>
      <c r="DT161" s="89"/>
      <c r="DU161" s="89"/>
      <c r="DV161" s="89"/>
      <c r="DW161" s="89"/>
      <c r="DX161" s="89"/>
      <c r="DY161" s="89"/>
      <c r="DZ161" s="89"/>
      <c r="EA161" s="89"/>
      <c r="EB161" s="89"/>
      <c r="EC161" s="89"/>
      <c r="ED161" s="89"/>
      <c r="EE161" s="89"/>
      <c r="EF161" s="89"/>
      <c r="EG161" s="89"/>
      <c r="EH161" s="89"/>
      <c r="EI161" s="89"/>
      <c r="EJ161" s="89"/>
      <c r="EK161" s="89"/>
      <c r="EL161" s="89"/>
      <c r="EM161" s="89"/>
      <c r="EN161" s="89"/>
      <c r="EO161" s="89"/>
      <c r="EP161" s="89"/>
      <c r="EQ161" s="89"/>
      <c r="ER161" s="89"/>
      <c r="ES161" s="89"/>
      <c r="ET161" s="89"/>
      <c r="EU161" s="89"/>
      <c r="EV161" s="89"/>
      <c r="EW161" s="89"/>
      <c r="EX161" s="89"/>
      <c r="EY161" s="89"/>
      <c r="EZ161" s="89"/>
      <c r="FA161" s="89"/>
      <c r="FB161" s="89"/>
      <c r="FC161" s="89"/>
      <c r="FD161" s="89"/>
      <c r="FE161" s="89"/>
      <c r="FF161" s="89"/>
      <c r="FG161" s="89"/>
      <c r="FH161" s="89"/>
      <c r="FI161" s="89"/>
      <c r="FJ161" s="89"/>
      <c r="FK161" s="89"/>
      <c r="FL161" s="89"/>
      <c r="FM161" s="89"/>
      <c r="FN161" s="89"/>
      <c r="FO161" s="89"/>
      <c r="FP161" s="89"/>
      <c r="FQ161" s="89"/>
      <c r="FR161" s="89"/>
      <c r="FS161" s="89"/>
      <c r="FT161" s="89"/>
      <c r="FU161" s="89"/>
      <c r="FV161" s="89"/>
      <c r="FW161" s="89"/>
      <c r="FX161" s="89"/>
      <c r="FY161" s="89"/>
      <c r="FZ161" s="89"/>
      <c r="GA161" s="89"/>
      <c r="GB161" s="89"/>
      <c r="GC161" s="89"/>
      <c r="GD161" s="89"/>
      <c r="GE161" s="89"/>
      <c r="GF161" s="89"/>
      <c r="GG161" s="89"/>
      <c r="GH161" s="89"/>
      <c r="GI161" s="89"/>
      <c r="GJ161" s="89"/>
      <c r="GK161" s="89"/>
      <c r="GL161" s="89"/>
      <c r="GM161" s="89"/>
      <c r="GN161" s="89"/>
      <c r="GO161" s="89"/>
      <c r="GP161" s="89"/>
      <c r="GQ161" s="89"/>
      <c r="GR161" s="89"/>
      <c r="GS161" s="89"/>
      <c r="GT161" s="89"/>
      <c r="GU161" s="89"/>
      <c r="GV161" s="89"/>
      <c r="GW161" s="89"/>
      <c r="GX161" s="89"/>
      <c r="GY161" s="89"/>
      <c r="GZ161" s="89"/>
      <c r="HA161" s="89"/>
      <c r="HB161" s="89"/>
      <c r="HC161" s="89"/>
      <c r="HD161" s="89"/>
      <c r="HE161" s="89"/>
      <c r="HF161" s="89"/>
      <c r="HG161" s="89"/>
      <c r="HH161" s="89"/>
      <c r="HI161" s="89"/>
      <c r="HJ161" s="89"/>
      <c r="HK161" s="89"/>
      <c r="HL161" s="89"/>
      <c r="HM161" s="89"/>
      <c r="HN161" s="89"/>
      <c r="HO161" s="89"/>
      <c r="HP161" s="89"/>
      <c r="HQ161" s="89"/>
      <c r="HR161" s="89"/>
      <c r="HS161" s="89"/>
      <c r="HT161" s="89"/>
      <c r="HU161" s="89"/>
      <c r="HV161" s="89"/>
      <c r="HW161" s="89"/>
      <c r="HX161" s="89"/>
      <c r="HY161" s="89"/>
      <c r="HZ161" s="89"/>
      <c r="IA161" s="89"/>
      <c r="IB161" s="89"/>
      <c r="IC161" s="89"/>
      <c r="ID161" s="89"/>
      <c r="IE161" s="89"/>
      <c r="IF161" s="89"/>
      <c r="IG161" s="89"/>
      <c r="IH161" s="89"/>
      <c r="II161" s="89"/>
      <c r="IJ161" s="89"/>
      <c r="IK161" s="89"/>
      <c r="IL161" s="89"/>
      <c r="IM161" s="89"/>
      <c r="IN161" s="89"/>
      <c r="IO161" s="89"/>
      <c r="IP161" s="89"/>
      <c r="IQ161" s="89"/>
      <c r="IR161" s="89"/>
      <c r="IS161" s="89"/>
      <c r="IT161" s="89"/>
      <c r="IU161" s="89"/>
      <c r="IV161" s="89"/>
      <c r="IW161" s="89"/>
      <c r="IX161" s="89"/>
      <c r="IY161" s="89"/>
      <c r="IZ161" s="89"/>
      <c r="JA161" s="89"/>
      <c r="JB161" s="89"/>
      <c r="JC161" s="89"/>
      <c r="JD161" s="89"/>
      <c r="JE161" s="89"/>
      <c r="JF161" s="89"/>
      <c r="JG161" s="89"/>
      <c r="JH161" s="89"/>
      <c r="JI161" s="89"/>
      <c r="JJ161" s="89"/>
      <c r="JK161" s="89"/>
      <c r="JL161" s="89"/>
      <c r="JM161" s="89"/>
      <c r="JN161" s="89"/>
      <c r="JO161" s="89"/>
      <c r="JP161" s="89"/>
      <c r="JQ161" s="89"/>
      <c r="JR161" s="89"/>
      <c r="JS161" s="89"/>
      <c r="JT161" s="89"/>
      <c r="JU161" s="89"/>
      <c r="JV161" s="89"/>
      <c r="JW161" s="89"/>
      <c r="JX161" s="89"/>
      <c r="JY161" s="89"/>
      <c r="JZ161" s="89"/>
      <c r="KA161" s="89"/>
      <c r="KB161" s="89"/>
      <c r="KC161" s="89"/>
      <c r="KD161" s="89"/>
      <c r="KE161" s="89"/>
      <c r="KF161" s="89"/>
      <c r="KG161" s="89"/>
      <c r="KH161" s="89"/>
      <c r="KI161" s="89"/>
      <c r="KJ161" s="89"/>
      <c r="KK161" s="89"/>
      <c r="KL161" s="89"/>
      <c r="KM161" s="89"/>
      <c r="KN161" s="89"/>
      <c r="KO161" s="89"/>
      <c r="KP161" s="89"/>
      <c r="KQ161" s="89"/>
      <c r="KR161" s="89"/>
      <c r="KS161" s="89"/>
      <c r="KT161" s="89"/>
      <c r="KU161" s="89"/>
      <c r="KV161" s="89"/>
      <c r="KW161" s="89"/>
      <c r="KX161" s="89"/>
      <c r="KY161" s="89"/>
      <c r="KZ161" s="89"/>
      <c r="LA161" s="89"/>
      <c r="LB161" s="89"/>
      <c r="LC161" s="89"/>
      <c r="LD161" s="89"/>
      <c r="LE161" s="89"/>
      <c r="LF161" s="89"/>
      <c r="LG161" s="89"/>
      <c r="LH161" s="89"/>
      <c r="LI161" s="89"/>
      <c r="LJ161" s="89"/>
      <c r="LK161" s="89"/>
      <c r="LL161" s="89"/>
      <c r="LM161" s="89"/>
      <c r="LN161" s="89"/>
      <c r="LO161" s="89"/>
      <c r="LP161" s="89"/>
      <c r="LQ161" s="89"/>
      <c r="LR161" s="89"/>
      <c r="LS161" s="89"/>
      <c r="LT161" s="89"/>
    </row>
    <row r="162" spans="1:332" s="29" customFormat="1" x14ac:dyDescent="0.35">
      <c r="A162" s="89"/>
      <c r="B162" s="90"/>
      <c r="C162" s="90"/>
      <c r="D162" s="91"/>
      <c r="E162" s="89"/>
      <c r="F162" s="89"/>
      <c r="G162" s="89"/>
      <c r="M162" s="85"/>
      <c r="N162" s="85"/>
      <c r="O162" s="91"/>
      <c r="P162" s="91"/>
      <c r="Q162" s="92"/>
      <c r="R162" s="92"/>
      <c r="S162" s="89"/>
      <c r="T162" s="89"/>
      <c r="U162" s="89"/>
      <c r="V162" s="89"/>
      <c r="Y162" s="89"/>
      <c r="AA162" s="89"/>
      <c r="AB162" s="89"/>
      <c r="AC162" s="89"/>
      <c r="AD162" s="89"/>
      <c r="AE162"/>
      <c r="AF162" s="89"/>
      <c r="AG162" s="89"/>
      <c r="AH162" s="89"/>
      <c r="AI162" s="89"/>
      <c r="AJ162" s="89"/>
      <c r="AK162" s="89"/>
      <c r="AL162" s="89"/>
      <c r="AM162" s="89"/>
      <c r="AN162" s="89"/>
      <c r="AO162" s="89"/>
      <c r="AP162" s="89"/>
      <c r="AQ162" s="89"/>
      <c r="AR162" s="89"/>
      <c r="AS162" s="89"/>
      <c r="AT162" s="89"/>
      <c r="AU162" s="89"/>
      <c r="AV162" s="89"/>
      <c r="AW162" s="89"/>
      <c r="AX162" s="89"/>
      <c r="AY162" s="89"/>
      <c r="AZ162" s="89"/>
      <c r="BA162" s="89"/>
      <c r="BB162" s="89"/>
      <c r="BC162" s="89"/>
      <c r="BD162" s="89"/>
      <c r="BE162" s="89"/>
      <c r="BF162" s="89"/>
      <c r="BG162" s="89"/>
      <c r="BH162" s="89"/>
      <c r="BI162" s="89"/>
      <c r="BJ162" s="89"/>
      <c r="BK162" s="89"/>
      <c r="BL162" s="89"/>
      <c r="BM162" s="89"/>
      <c r="BN162" s="89"/>
      <c r="BO162" s="89"/>
      <c r="BP162" s="89"/>
      <c r="BQ162" s="89"/>
      <c r="BR162" s="89"/>
      <c r="BS162" s="89"/>
      <c r="BT162" s="89"/>
      <c r="BU162" s="89"/>
      <c r="BV162" s="89"/>
      <c r="BW162" s="89"/>
      <c r="BX162" s="89"/>
      <c r="BY162" s="89"/>
      <c r="BZ162" s="89"/>
      <c r="CA162" s="89"/>
      <c r="CB162" s="89"/>
      <c r="CC162" s="89"/>
      <c r="CD162" s="89"/>
      <c r="CE162" s="89"/>
      <c r="CF162" s="89"/>
      <c r="CG162" s="89"/>
      <c r="CH162" s="89"/>
      <c r="CI162" s="89"/>
      <c r="CJ162" s="89"/>
      <c r="CK162" s="89"/>
      <c r="CL162" s="89"/>
      <c r="CM162" s="89"/>
      <c r="CN162" s="89"/>
      <c r="CO162" s="89"/>
      <c r="CP162" s="89"/>
      <c r="CQ162" s="89"/>
      <c r="CR162" s="89"/>
      <c r="CS162" s="89"/>
      <c r="CT162" s="89"/>
      <c r="CU162" s="89"/>
      <c r="CV162" s="89"/>
      <c r="CW162" s="89"/>
      <c r="CX162" s="89"/>
      <c r="CY162" s="89"/>
      <c r="CZ162" s="89"/>
      <c r="DA162" s="89"/>
      <c r="DB162" s="89"/>
      <c r="DC162" s="89"/>
      <c r="DD162" s="89"/>
      <c r="DE162" s="89"/>
      <c r="DF162" s="89"/>
      <c r="DG162" s="89"/>
      <c r="DH162" s="89"/>
      <c r="DI162" s="89"/>
      <c r="DJ162" s="89"/>
      <c r="DK162" s="89"/>
      <c r="DL162" s="89"/>
      <c r="DM162" s="89"/>
      <c r="DN162" s="89"/>
      <c r="DO162" s="89"/>
      <c r="DP162" s="89"/>
      <c r="DQ162" s="89"/>
      <c r="DR162" s="89"/>
      <c r="DS162" s="89"/>
      <c r="DT162" s="89"/>
      <c r="DU162" s="89"/>
      <c r="DV162" s="89"/>
      <c r="DW162" s="89"/>
      <c r="DX162" s="89"/>
      <c r="DY162" s="89"/>
      <c r="DZ162" s="89"/>
      <c r="EA162" s="89"/>
      <c r="EB162" s="89"/>
      <c r="EC162" s="89"/>
      <c r="ED162" s="89"/>
      <c r="EE162" s="89"/>
      <c r="EF162" s="89"/>
      <c r="EG162" s="89"/>
      <c r="EH162" s="89"/>
      <c r="EI162" s="89"/>
      <c r="EJ162" s="89"/>
      <c r="EK162" s="89"/>
      <c r="EL162" s="89"/>
      <c r="EM162" s="89"/>
      <c r="EN162" s="89"/>
      <c r="EO162" s="89"/>
      <c r="EP162" s="89"/>
      <c r="EQ162" s="89"/>
      <c r="ER162" s="89"/>
      <c r="ES162" s="89"/>
      <c r="ET162" s="89"/>
      <c r="EU162" s="89"/>
      <c r="EV162" s="89"/>
      <c r="EW162" s="89"/>
      <c r="EX162" s="89"/>
      <c r="EY162" s="89"/>
      <c r="EZ162" s="89"/>
      <c r="FA162" s="89"/>
      <c r="FB162" s="89"/>
      <c r="FC162" s="89"/>
      <c r="FD162" s="89"/>
      <c r="FE162" s="89"/>
      <c r="FF162" s="89"/>
      <c r="FG162" s="89"/>
      <c r="FH162" s="89"/>
      <c r="FI162" s="89"/>
      <c r="FJ162" s="89"/>
      <c r="FK162" s="89"/>
      <c r="FL162" s="89"/>
      <c r="FM162" s="89"/>
      <c r="FN162" s="89"/>
      <c r="FO162" s="89"/>
      <c r="FP162" s="89"/>
      <c r="FQ162" s="89"/>
      <c r="FR162" s="89"/>
      <c r="FS162" s="89"/>
      <c r="FT162" s="89"/>
      <c r="FU162" s="89"/>
      <c r="FV162" s="89"/>
      <c r="FW162" s="89"/>
      <c r="FX162" s="89"/>
      <c r="FY162" s="89"/>
      <c r="FZ162" s="89"/>
      <c r="GA162" s="89"/>
      <c r="GB162" s="89"/>
      <c r="GC162" s="89"/>
      <c r="GD162" s="89"/>
      <c r="GE162" s="89"/>
      <c r="GF162" s="89"/>
      <c r="GG162" s="89"/>
      <c r="GH162" s="89"/>
      <c r="GI162" s="89"/>
      <c r="GJ162" s="89"/>
      <c r="GK162" s="89"/>
      <c r="GL162" s="89"/>
      <c r="GM162" s="89"/>
      <c r="GN162" s="89"/>
      <c r="GO162" s="89"/>
      <c r="GP162" s="89"/>
      <c r="GQ162" s="89"/>
      <c r="GR162" s="89"/>
      <c r="GS162" s="89"/>
      <c r="GT162" s="89"/>
      <c r="GU162" s="89"/>
      <c r="GV162" s="89"/>
      <c r="GW162" s="89"/>
      <c r="GX162" s="89"/>
      <c r="GY162" s="89"/>
      <c r="GZ162" s="89"/>
      <c r="HA162" s="89"/>
      <c r="HB162" s="89"/>
      <c r="HC162" s="89"/>
      <c r="HD162" s="89"/>
      <c r="HE162" s="89"/>
      <c r="HF162" s="89"/>
      <c r="HG162" s="89"/>
      <c r="HH162" s="89"/>
      <c r="HI162" s="89"/>
      <c r="HJ162" s="89"/>
      <c r="HK162" s="89"/>
      <c r="HL162" s="89"/>
      <c r="HM162" s="89"/>
      <c r="HN162" s="89"/>
      <c r="HO162" s="89"/>
      <c r="HP162" s="89"/>
      <c r="HQ162" s="89"/>
      <c r="HR162" s="89"/>
      <c r="HS162" s="89"/>
      <c r="HT162" s="89"/>
      <c r="HU162" s="89"/>
      <c r="HV162" s="89"/>
      <c r="HW162" s="89"/>
      <c r="HX162" s="89"/>
      <c r="HY162" s="89"/>
      <c r="HZ162" s="89"/>
      <c r="IA162" s="89"/>
      <c r="IB162" s="89"/>
      <c r="IC162" s="89"/>
      <c r="ID162" s="89"/>
      <c r="IE162" s="89"/>
      <c r="IF162" s="89"/>
      <c r="IG162" s="89"/>
      <c r="IH162" s="89"/>
      <c r="II162" s="89"/>
      <c r="IJ162" s="89"/>
      <c r="IK162" s="89"/>
      <c r="IL162" s="89"/>
      <c r="IM162" s="89"/>
      <c r="IN162" s="89"/>
      <c r="IO162" s="89"/>
      <c r="IP162" s="89"/>
      <c r="IQ162" s="89"/>
      <c r="IR162" s="89"/>
      <c r="IS162" s="89"/>
      <c r="IT162" s="89"/>
      <c r="IU162" s="89"/>
      <c r="IV162" s="89"/>
      <c r="IW162" s="89"/>
      <c r="IX162" s="89"/>
      <c r="IY162" s="89"/>
      <c r="IZ162" s="89"/>
      <c r="JA162" s="89"/>
      <c r="JB162" s="89"/>
      <c r="JC162" s="89"/>
      <c r="JD162" s="89"/>
      <c r="JE162" s="89"/>
      <c r="JF162" s="89"/>
      <c r="JG162" s="89"/>
      <c r="JH162" s="89"/>
      <c r="JI162" s="89"/>
      <c r="JJ162" s="89"/>
      <c r="JK162" s="89"/>
      <c r="JL162" s="89"/>
      <c r="JM162" s="89"/>
      <c r="JN162" s="89"/>
      <c r="JO162" s="89"/>
      <c r="JP162" s="89"/>
      <c r="JQ162" s="89"/>
      <c r="JR162" s="89"/>
      <c r="JS162" s="89"/>
      <c r="JT162" s="89"/>
      <c r="JU162" s="89"/>
      <c r="JV162" s="89"/>
      <c r="JW162" s="89"/>
      <c r="JX162" s="89"/>
      <c r="JY162" s="89"/>
      <c r="JZ162" s="89"/>
      <c r="KA162" s="89"/>
      <c r="KB162" s="89"/>
      <c r="KC162" s="89"/>
      <c r="KD162" s="89"/>
      <c r="KE162" s="89"/>
      <c r="KF162" s="89"/>
      <c r="KG162" s="89"/>
      <c r="KH162" s="89"/>
      <c r="KI162" s="89"/>
      <c r="KJ162" s="89"/>
      <c r="KK162" s="89"/>
      <c r="KL162" s="89"/>
      <c r="KM162" s="89"/>
      <c r="KN162" s="89"/>
      <c r="KO162" s="89"/>
      <c r="KP162" s="89"/>
      <c r="KQ162" s="89"/>
      <c r="KR162" s="89"/>
      <c r="KS162" s="89"/>
      <c r="KT162" s="89"/>
      <c r="KU162" s="89"/>
      <c r="KV162" s="89"/>
      <c r="KW162" s="89"/>
      <c r="KX162" s="89"/>
      <c r="KY162" s="89"/>
      <c r="KZ162" s="89"/>
      <c r="LA162" s="89"/>
      <c r="LB162" s="89"/>
      <c r="LC162" s="89"/>
      <c r="LD162" s="89"/>
      <c r="LE162" s="89"/>
      <c r="LF162" s="89"/>
      <c r="LG162" s="89"/>
      <c r="LH162" s="89"/>
      <c r="LI162" s="89"/>
      <c r="LJ162" s="89"/>
      <c r="LK162" s="89"/>
      <c r="LL162" s="89"/>
      <c r="LM162" s="89"/>
      <c r="LN162" s="89"/>
      <c r="LO162" s="89"/>
      <c r="LP162" s="89"/>
      <c r="LQ162" s="89"/>
      <c r="LR162" s="89"/>
      <c r="LS162" s="89"/>
      <c r="LT162" s="89"/>
    </row>
    <row r="163" spans="1:332" s="29" customFormat="1" x14ac:dyDescent="0.35">
      <c r="A163" s="89"/>
      <c r="B163" s="90"/>
      <c r="C163" s="90"/>
      <c r="D163" s="91"/>
      <c r="E163" s="89"/>
      <c r="F163" s="89"/>
      <c r="G163" s="89"/>
      <c r="M163" s="85"/>
      <c r="N163" s="85"/>
      <c r="O163" s="91"/>
      <c r="P163" s="91"/>
      <c r="Q163" s="92"/>
      <c r="R163" s="92"/>
      <c r="S163" s="89"/>
      <c r="T163" s="89"/>
      <c r="U163" s="89"/>
      <c r="V163" s="89"/>
      <c r="Y163" s="89"/>
      <c r="AA163" s="89"/>
      <c r="AB163" s="89"/>
      <c r="AC163" s="89"/>
      <c r="AD163" s="89"/>
      <c r="AE163"/>
      <c r="AF163" s="89"/>
      <c r="AG163" s="89"/>
      <c r="AH163" s="89"/>
      <c r="AI163" s="89"/>
      <c r="AJ163" s="89"/>
      <c r="AK163" s="89"/>
      <c r="AL163" s="89"/>
      <c r="AM163" s="89"/>
      <c r="AN163" s="89"/>
      <c r="AO163" s="89"/>
      <c r="AP163" s="89"/>
      <c r="AQ163" s="89"/>
      <c r="AR163" s="89"/>
      <c r="AS163" s="89"/>
      <c r="AT163" s="89"/>
      <c r="AU163" s="89"/>
      <c r="AV163" s="89"/>
      <c r="AW163" s="89"/>
      <c r="AX163" s="89"/>
      <c r="AY163" s="89"/>
      <c r="AZ163" s="89"/>
      <c r="BA163" s="89"/>
      <c r="BB163" s="89"/>
      <c r="BC163" s="89"/>
      <c r="BD163" s="89"/>
      <c r="BE163" s="89"/>
      <c r="BF163" s="89"/>
      <c r="BG163" s="89"/>
      <c r="BH163" s="89"/>
      <c r="BI163" s="89"/>
      <c r="BJ163" s="89"/>
      <c r="BK163" s="89"/>
      <c r="BL163" s="89"/>
      <c r="BM163" s="89"/>
      <c r="BN163" s="89"/>
      <c r="BO163" s="89"/>
      <c r="BP163" s="89"/>
      <c r="BQ163" s="89"/>
      <c r="BR163" s="89"/>
      <c r="BS163" s="89"/>
      <c r="BT163" s="89"/>
      <c r="BU163" s="89"/>
      <c r="BV163" s="89"/>
      <c r="BW163" s="89"/>
      <c r="BX163" s="89"/>
      <c r="BY163" s="89"/>
      <c r="BZ163" s="89"/>
      <c r="CA163" s="89"/>
      <c r="CB163" s="89"/>
      <c r="CC163" s="89"/>
      <c r="CD163" s="89"/>
      <c r="CE163" s="89"/>
      <c r="CF163" s="89"/>
      <c r="CG163" s="89"/>
      <c r="CH163" s="89"/>
      <c r="CI163" s="89"/>
      <c r="CJ163" s="89"/>
      <c r="CK163" s="89"/>
      <c r="CL163" s="89"/>
      <c r="CM163" s="89"/>
      <c r="CN163" s="89"/>
      <c r="CO163" s="89"/>
      <c r="CP163" s="89"/>
      <c r="CQ163" s="89"/>
      <c r="CR163" s="89"/>
      <c r="CS163" s="89"/>
      <c r="CT163" s="89"/>
      <c r="CU163" s="89"/>
      <c r="CV163" s="89"/>
      <c r="CW163" s="89"/>
      <c r="CX163" s="89"/>
      <c r="CY163" s="89"/>
      <c r="CZ163" s="89"/>
      <c r="DA163" s="89"/>
      <c r="DB163" s="89"/>
      <c r="DC163" s="89"/>
      <c r="DD163" s="89"/>
      <c r="DE163" s="89"/>
      <c r="DF163" s="89"/>
      <c r="DG163" s="89"/>
      <c r="DH163" s="89"/>
      <c r="DI163" s="89"/>
      <c r="DJ163" s="89"/>
      <c r="DK163" s="89"/>
      <c r="DL163" s="89"/>
      <c r="DM163" s="89"/>
      <c r="DN163" s="89"/>
      <c r="DO163" s="89"/>
      <c r="DP163" s="89"/>
      <c r="DQ163" s="89"/>
      <c r="DR163" s="89"/>
      <c r="DS163" s="89"/>
      <c r="DT163" s="89"/>
      <c r="DU163" s="89"/>
      <c r="DV163" s="89"/>
      <c r="DW163" s="89"/>
      <c r="DX163" s="89"/>
      <c r="DY163" s="89"/>
      <c r="DZ163" s="89"/>
      <c r="EA163" s="89"/>
      <c r="EB163" s="89"/>
      <c r="EC163" s="89"/>
      <c r="ED163" s="89"/>
      <c r="EE163" s="89"/>
      <c r="EF163" s="89"/>
      <c r="EG163" s="89"/>
      <c r="EH163" s="89"/>
      <c r="EI163" s="89"/>
      <c r="EJ163" s="89"/>
      <c r="EK163" s="89"/>
      <c r="EL163" s="89"/>
      <c r="EM163" s="89"/>
      <c r="EN163" s="89"/>
      <c r="EO163" s="89"/>
      <c r="EP163" s="89"/>
      <c r="EQ163" s="89"/>
      <c r="ER163" s="89"/>
      <c r="ES163" s="89"/>
      <c r="ET163" s="89"/>
      <c r="EU163" s="89"/>
      <c r="EV163" s="89"/>
      <c r="EW163" s="89"/>
      <c r="EX163" s="89"/>
      <c r="EY163" s="89"/>
      <c r="EZ163" s="89"/>
      <c r="FA163" s="89"/>
      <c r="FB163" s="89"/>
      <c r="FC163" s="89"/>
      <c r="FD163" s="89"/>
      <c r="FE163" s="89"/>
      <c r="FF163" s="89"/>
      <c r="FG163" s="89"/>
      <c r="FH163" s="89"/>
      <c r="FI163" s="89"/>
      <c r="FJ163" s="89"/>
      <c r="FK163" s="89"/>
      <c r="FL163" s="89"/>
      <c r="FM163" s="89"/>
      <c r="FN163" s="89"/>
      <c r="FO163" s="89"/>
      <c r="FP163" s="89"/>
      <c r="FQ163" s="89"/>
      <c r="FR163" s="89"/>
      <c r="FS163" s="89"/>
      <c r="FT163" s="89"/>
      <c r="FU163" s="89"/>
      <c r="FV163" s="89"/>
      <c r="FW163" s="89"/>
      <c r="FX163" s="89"/>
      <c r="FY163" s="89"/>
      <c r="FZ163" s="89"/>
      <c r="GA163" s="89"/>
      <c r="GB163" s="89"/>
      <c r="GC163" s="89"/>
      <c r="GD163" s="89"/>
      <c r="GE163" s="89"/>
      <c r="GF163" s="89"/>
      <c r="GG163" s="89"/>
      <c r="GH163" s="89"/>
      <c r="GI163" s="89"/>
      <c r="GJ163" s="89"/>
      <c r="GK163" s="89"/>
      <c r="GL163" s="89"/>
      <c r="GM163" s="89"/>
      <c r="GN163" s="89"/>
      <c r="GO163" s="89"/>
      <c r="GP163" s="89"/>
      <c r="GQ163" s="89"/>
      <c r="GR163" s="89"/>
      <c r="GS163" s="89"/>
      <c r="GT163" s="89"/>
      <c r="GU163" s="89"/>
      <c r="GV163" s="89"/>
      <c r="GW163" s="89"/>
      <c r="GX163" s="89"/>
      <c r="GY163" s="89"/>
      <c r="GZ163" s="89"/>
      <c r="HA163" s="89"/>
      <c r="HB163" s="89"/>
      <c r="HC163" s="89"/>
      <c r="HD163" s="89"/>
      <c r="HE163" s="89"/>
      <c r="HF163" s="89"/>
      <c r="HG163" s="89"/>
      <c r="HH163" s="89"/>
      <c r="HI163" s="89"/>
      <c r="HJ163" s="89"/>
      <c r="HK163" s="89"/>
      <c r="HL163" s="89"/>
      <c r="HM163" s="89"/>
      <c r="HN163" s="89"/>
      <c r="HO163" s="89"/>
      <c r="HP163" s="89"/>
      <c r="HQ163" s="89"/>
      <c r="HR163" s="89"/>
      <c r="HS163" s="89"/>
      <c r="HT163" s="89"/>
      <c r="HU163" s="89"/>
      <c r="HV163" s="89"/>
      <c r="HW163" s="89"/>
      <c r="HX163" s="89"/>
      <c r="HY163" s="89"/>
      <c r="HZ163" s="89"/>
      <c r="IA163" s="89"/>
      <c r="IB163" s="89"/>
      <c r="IC163" s="89"/>
      <c r="ID163" s="89"/>
      <c r="IE163" s="89"/>
      <c r="IF163" s="89"/>
      <c r="IG163" s="89"/>
      <c r="IH163" s="89"/>
      <c r="II163" s="89"/>
      <c r="IJ163" s="89"/>
      <c r="IK163" s="89"/>
      <c r="IL163" s="89"/>
      <c r="IM163" s="89"/>
      <c r="IN163" s="89"/>
      <c r="IO163" s="89"/>
      <c r="IP163" s="89"/>
      <c r="IQ163" s="89"/>
      <c r="IR163" s="89"/>
      <c r="IS163" s="89"/>
      <c r="IT163" s="89"/>
      <c r="IU163" s="89"/>
      <c r="IV163" s="89"/>
      <c r="IW163" s="89"/>
      <c r="IX163" s="89"/>
      <c r="IY163" s="89"/>
      <c r="IZ163" s="89"/>
      <c r="JA163" s="89"/>
      <c r="JB163" s="89"/>
      <c r="JC163" s="89"/>
      <c r="JD163" s="89"/>
      <c r="JE163" s="89"/>
      <c r="JF163" s="89"/>
      <c r="JG163" s="89"/>
      <c r="JH163" s="89"/>
      <c r="JI163" s="89"/>
      <c r="JJ163" s="89"/>
      <c r="JK163" s="89"/>
      <c r="JL163" s="89"/>
      <c r="JM163" s="89"/>
      <c r="JN163" s="89"/>
      <c r="JO163" s="89"/>
      <c r="JP163" s="89"/>
      <c r="JQ163" s="89"/>
      <c r="JR163" s="89"/>
      <c r="JS163" s="89"/>
      <c r="JT163" s="89"/>
      <c r="JU163" s="89"/>
      <c r="JV163" s="89"/>
      <c r="JW163" s="89"/>
      <c r="JX163" s="89"/>
      <c r="JY163" s="89"/>
      <c r="JZ163" s="89"/>
      <c r="KA163" s="89"/>
      <c r="KB163" s="89"/>
      <c r="KC163" s="89"/>
      <c r="KD163" s="89"/>
      <c r="KE163" s="89"/>
      <c r="KF163" s="89"/>
      <c r="KG163" s="89"/>
      <c r="KH163" s="89"/>
      <c r="KI163" s="89"/>
      <c r="KJ163" s="89"/>
      <c r="KK163" s="89"/>
      <c r="KL163" s="89"/>
      <c r="KM163" s="89"/>
      <c r="KN163" s="89"/>
      <c r="KO163" s="89"/>
      <c r="KP163" s="89"/>
      <c r="KQ163" s="89"/>
      <c r="KR163" s="89"/>
      <c r="KS163" s="89"/>
      <c r="KT163" s="89"/>
      <c r="KU163" s="89"/>
      <c r="KV163" s="89"/>
      <c r="KW163" s="89"/>
      <c r="KX163" s="89"/>
      <c r="KY163" s="89"/>
      <c r="KZ163" s="89"/>
      <c r="LA163" s="89"/>
      <c r="LB163" s="89"/>
      <c r="LC163" s="89"/>
      <c r="LD163" s="89"/>
      <c r="LE163" s="89"/>
      <c r="LF163" s="89"/>
      <c r="LG163" s="89"/>
      <c r="LH163" s="89"/>
      <c r="LI163" s="89"/>
      <c r="LJ163" s="89"/>
      <c r="LK163" s="89"/>
      <c r="LL163" s="89"/>
      <c r="LM163" s="89"/>
      <c r="LN163" s="89"/>
      <c r="LO163" s="89"/>
      <c r="LP163" s="89"/>
      <c r="LQ163" s="89"/>
      <c r="LR163" s="89"/>
      <c r="LS163" s="89"/>
      <c r="LT163" s="89"/>
    </row>
    <row r="164" spans="1:332" s="29" customFormat="1" x14ac:dyDescent="0.35">
      <c r="A164" s="89"/>
      <c r="B164" s="90"/>
      <c r="C164" s="90"/>
      <c r="D164" s="91"/>
      <c r="E164" s="89"/>
      <c r="F164" s="89"/>
      <c r="G164" s="89"/>
      <c r="M164" s="85"/>
      <c r="N164" s="85"/>
      <c r="O164" s="91"/>
      <c r="P164" s="91"/>
      <c r="Q164" s="92"/>
      <c r="R164" s="92"/>
      <c r="S164" s="89"/>
      <c r="T164" s="89"/>
      <c r="U164" s="89"/>
      <c r="V164" s="89"/>
      <c r="Y164" s="89"/>
      <c r="AA164" s="89"/>
      <c r="AB164" s="89"/>
      <c r="AC164" s="89"/>
      <c r="AD164" s="89"/>
      <c r="AE164"/>
      <c r="AF164" s="89"/>
      <c r="AG164" s="89"/>
      <c r="AH164" s="89"/>
      <c r="AI164" s="89"/>
      <c r="AJ164" s="89"/>
      <c r="AK164" s="89"/>
      <c r="AL164" s="89"/>
      <c r="AM164" s="89"/>
      <c r="AN164" s="89"/>
      <c r="AO164" s="89"/>
      <c r="AP164" s="89"/>
      <c r="AQ164" s="89"/>
      <c r="AR164" s="89"/>
      <c r="AS164" s="89"/>
      <c r="AT164" s="89"/>
      <c r="AU164" s="89"/>
      <c r="AV164" s="89"/>
      <c r="AW164" s="89"/>
      <c r="AX164" s="89"/>
      <c r="AY164" s="89"/>
      <c r="AZ164" s="89"/>
      <c r="BA164" s="89"/>
      <c r="BB164" s="89"/>
      <c r="BC164" s="89"/>
      <c r="BD164" s="89"/>
      <c r="BE164" s="89"/>
      <c r="BF164" s="89"/>
      <c r="BG164" s="89"/>
      <c r="BH164" s="89"/>
      <c r="BI164" s="89"/>
      <c r="BJ164" s="89"/>
      <c r="BK164" s="89"/>
      <c r="BL164" s="89"/>
      <c r="BM164" s="89"/>
      <c r="BN164" s="89"/>
      <c r="BO164" s="89"/>
      <c r="BP164" s="89"/>
      <c r="BQ164" s="89"/>
      <c r="BR164" s="89"/>
      <c r="BS164" s="89"/>
      <c r="BT164" s="89"/>
      <c r="BU164" s="89"/>
      <c r="BV164" s="89"/>
      <c r="BW164" s="89"/>
      <c r="BX164" s="89"/>
      <c r="BY164" s="89"/>
      <c r="BZ164" s="89"/>
      <c r="CA164" s="89"/>
      <c r="CB164" s="89"/>
      <c r="CC164" s="89"/>
      <c r="CD164" s="89"/>
      <c r="CE164" s="89"/>
      <c r="CF164" s="89"/>
      <c r="CG164" s="89"/>
      <c r="CH164" s="89"/>
      <c r="CI164" s="89"/>
      <c r="CJ164" s="89"/>
      <c r="CK164" s="89"/>
      <c r="CL164" s="89"/>
      <c r="CM164" s="89"/>
      <c r="CN164" s="89"/>
      <c r="CO164" s="89"/>
      <c r="CP164" s="89"/>
      <c r="CQ164" s="89"/>
      <c r="CR164" s="89"/>
      <c r="CS164" s="89"/>
      <c r="CT164" s="89"/>
      <c r="CU164" s="89"/>
      <c r="CV164" s="89"/>
      <c r="CW164" s="89"/>
      <c r="CX164" s="89"/>
      <c r="CY164" s="89"/>
      <c r="CZ164" s="89"/>
      <c r="DA164" s="89"/>
      <c r="DB164" s="89"/>
      <c r="DC164" s="89"/>
      <c r="DD164" s="89"/>
      <c r="DE164" s="89"/>
      <c r="DF164" s="89"/>
      <c r="DG164" s="89"/>
      <c r="DH164" s="89"/>
      <c r="DI164" s="89"/>
      <c r="DJ164" s="89"/>
      <c r="DK164" s="89"/>
      <c r="DL164" s="89"/>
      <c r="DM164" s="89"/>
      <c r="DN164" s="89"/>
      <c r="DO164" s="89"/>
      <c r="DP164" s="89"/>
      <c r="DQ164" s="89"/>
      <c r="DR164" s="89"/>
      <c r="DS164" s="89"/>
      <c r="DT164" s="89"/>
      <c r="DU164" s="89"/>
      <c r="DV164" s="89"/>
      <c r="DW164" s="89"/>
      <c r="DX164" s="89"/>
      <c r="DY164" s="89"/>
      <c r="DZ164" s="89"/>
      <c r="EA164" s="89"/>
      <c r="EB164" s="89"/>
      <c r="EC164" s="89"/>
      <c r="ED164" s="89"/>
      <c r="EE164" s="89"/>
      <c r="EF164" s="89"/>
      <c r="EG164" s="89"/>
      <c r="EH164" s="89"/>
      <c r="EI164" s="89"/>
      <c r="EJ164" s="89"/>
      <c r="EK164" s="89"/>
      <c r="EL164" s="89"/>
      <c r="EM164" s="89"/>
      <c r="EN164" s="89"/>
      <c r="EO164" s="89"/>
      <c r="EP164" s="89"/>
      <c r="EQ164" s="89"/>
      <c r="ER164" s="89"/>
      <c r="ES164" s="89"/>
      <c r="ET164" s="89"/>
      <c r="EU164" s="89"/>
      <c r="EV164" s="89"/>
      <c r="EW164" s="89"/>
      <c r="EX164" s="89"/>
      <c r="EY164" s="89"/>
      <c r="EZ164" s="89"/>
      <c r="FA164" s="89"/>
      <c r="FB164" s="89"/>
      <c r="FC164" s="89"/>
      <c r="FD164" s="89"/>
      <c r="FE164" s="89"/>
      <c r="FF164" s="89"/>
      <c r="FG164" s="89"/>
      <c r="FH164" s="89"/>
      <c r="FI164" s="89"/>
      <c r="FJ164" s="89"/>
      <c r="FK164" s="89"/>
      <c r="FL164" s="89"/>
      <c r="FM164" s="89"/>
      <c r="FN164" s="89"/>
      <c r="FO164" s="89"/>
      <c r="FP164" s="89"/>
      <c r="FQ164" s="89"/>
      <c r="FR164" s="89"/>
      <c r="FS164" s="89"/>
      <c r="FT164" s="89"/>
      <c r="FU164" s="89"/>
      <c r="FV164" s="89"/>
      <c r="FW164" s="89"/>
      <c r="FX164" s="89"/>
      <c r="FY164" s="89"/>
      <c r="FZ164" s="89"/>
      <c r="GA164" s="89"/>
      <c r="GB164" s="89"/>
      <c r="GC164" s="89"/>
      <c r="GD164" s="89"/>
      <c r="GE164" s="89"/>
      <c r="GF164" s="89"/>
      <c r="GG164" s="89"/>
      <c r="GH164" s="89"/>
      <c r="GI164" s="89"/>
      <c r="GJ164" s="89"/>
      <c r="GK164" s="89"/>
      <c r="GL164" s="89"/>
      <c r="GM164" s="89"/>
      <c r="GN164" s="89"/>
      <c r="GO164" s="89"/>
      <c r="GP164" s="89"/>
      <c r="GQ164" s="89"/>
      <c r="GR164" s="89"/>
      <c r="GS164" s="89"/>
      <c r="GT164" s="89"/>
      <c r="GU164" s="89"/>
      <c r="GV164" s="89"/>
      <c r="GW164" s="89"/>
      <c r="GX164" s="89"/>
      <c r="GY164" s="89"/>
      <c r="GZ164" s="89"/>
      <c r="HA164" s="89"/>
      <c r="HB164" s="89"/>
      <c r="HC164" s="89"/>
      <c r="HD164" s="89"/>
      <c r="HE164" s="89"/>
      <c r="HF164" s="89"/>
      <c r="HG164" s="89"/>
      <c r="HH164" s="89"/>
      <c r="HI164" s="89"/>
      <c r="HJ164" s="89"/>
      <c r="HK164" s="89"/>
      <c r="HL164" s="89"/>
      <c r="HM164" s="89"/>
      <c r="HN164" s="89"/>
      <c r="HO164" s="89"/>
      <c r="HP164" s="89"/>
      <c r="HQ164" s="89"/>
      <c r="HR164" s="89"/>
      <c r="HS164" s="89"/>
      <c r="HT164" s="89"/>
      <c r="HU164" s="89"/>
      <c r="HV164" s="89"/>
      <c r="HW164" s="89"/>
      <c r="HX164" s="89"/>
      <c r="HY164" s="89"/>
      <c r="HZ164" s="89"/>
      <c r="IA164" s="89"/>
      <c r="IB164" s="89"/>
      <c r="IC164" s="89"/>
      <c r="ID164" s="89"/>
      <c r="IE164" s="89"/>
      <c r="IF164" s="89"/>
      <c r="IG164" s="89"/>
      <c r="IH164" s="89"/>
      <c r="II164" s="89"/>
      <c r="IJ164" s="89"/>
      <c r="IK164" s="89"/>
      <c r="IL164" s="89"/>
      <c r="IM164" s="89"/>
      <c r="IN164" s="89"/>
      <c r="IO164" s="89"/>
      <c r="IP164" s="89"/>
      <c r="IQ164" s="89"/>
      <c r="IR164" s="89"/>
      <c r="IS164" s="89"/>
      <c r="IT164" s="89"/>
      <c r="IU164" s="89"/>
      <c r="IV164" s="89"/>
      <c r="IW164" s="89"/>
      <c r="IX164" s="89"/>
      <c r="IY164" s="89"/>
      <c r="IZ164" s="89"/>
      <c r="JA164" s="89"/>
      <c r="JB164" s="89"/>
      <c r="JC164" s="89"/>
      <c r="JD164" s="89"/>
      <c r="JE164" s="89"/>
      <c r="JF164" s="89"/>
      <c r="JG164" s="89"/>
      <c r="JH164" s="89"/>
      <c r="JI164" s="89"/>
      <c r="JJ164" s="89"/>
      <c r="JK164" s="89"/>
      <c r="JL164" s="89"/>
      <c r="JM164" s="89"/>
      <c r="JN164" s="89"/>
      <c r="JO164" s="89"/>
      <c r="JP164" s="89"/>
      <c r="JQ164" s="89"/>
      <c r="JR164" s="89"/>
      <c r="JS164" s="89"/>
      <c r="JT164" s="89"/>
      <c r="JU164" s="89"/>
      <c r="JV164" s="89"/>
      <c r="JW164" s="89"/>
      <c r="JX164" s="89"/>
      <c r="JY164" s="89"/>
      <c r="JZ164" s="89"/>
      <c r="KA164" s="89"/>
      <c r="KB164" s="89"/>
      <c r="KC164" s="89"/>
      <c r="KD164" s="89"/>
      <c r="KE164" s="89"/>
      <c r="KF164" s="89"/>
      <c r="KG164" s="89"/>
      <c r="KH164" s="89"/>
      <c r="KI164" s="89"/>
      <c r="KJ164" s="89"/>
      <c r="KK164" s="89"/>
      <c r="KL164" s="89"/>
      <c r="KM164" s="89"/>
      <c r="KN164" s="89"/>
      <c r="KO164" s="89"/>
      <c r="KP164" s="89"/>
      <c r="KQ164" s="89"/>
      <c r="KR164" s="89"/>
      <c r="KS164" s="89"/>
      <c r="KT164" s="89"/>
      <c r="KU164" s="89"/>
      <c r="KV164" s="89"/>
      <c r="KW164" s="89"/>
      <c r="KX164" s="89"/>
      <c r="KY164" s="89"/>
      <c r="KZ164" s="89"/>
      <c r="LA164" s="89"/>
      <c r="LB164" s="89"/>
      <c r="LC164" s="89"/>
      <c r="LD164" s="89"/>
      <c r="LE164" s="89"/>
      <c r="LF164" s="89"/>
      <c r="LG164" s="89"/>
      <c r="LH164" s="89"/>
      <c r="LI164" s="89"/>
      <c r="LJ164" s="89"/>
      <c r="LK164" s="89"/>
      <c r="LL164" s="89"/>
      <c r="LM164" s="89"/>
      <c r="LN164" s="89"/>
      <c r="LO164" s="89"/>
      <c r="LP164" s="89"/>
      <c r="LQ164" s="89"/>
      <c r="LR164" s="89"/>
      <c r="LS164" s="89"/>
      <c r="LT164" s="89"/>
    </row>
    <row r="165" spans="1:332" s="29" customFormat="1" x14ac:dyDescent="0.35">
      <c r="A165" s="89"/>
      <c r="B165" s="90"/>
      <c r="C165" s="90"/>
      <c r="D165" s="91"/>
      <c r="E165" s="89"/>
      <c r="F165" s="89"/>
      <c r="G165" s="89"/>
      <c r="M165" s="85"/>
      <c r="N165" s="85"/>
      <c r="O165" s="91"/>
      <c r="P165" s="91"/>
      <c r="Q165" s="92"/>
      <c r="R165" s="92"/>
      <c r="S165" s="89"/>
      <c r="T165" s="89"/>
      <c r="U165" s="89"/>
      <c r="V165" s="89"/>
      <c r="Y165" s="89"/>
      <c r="AA165" s="89"/>
      <c r="AB165" s="89"/>
      <c r="AC165" s="89"/>
      <c r="AD165" s="89"/>
      <c r="AE165"/>
      <c r="AF165" s="89"/>
      <c r="AG165" s="89"/>
      <c r="AH165" s="89"/>
      <c r="AI165" s="89"/>
      <c r="AJ165" s="89"/>
      <c r="AK165" s="89"/>
      <c r="AL165" s="89"/>
      <c r="AM165" s="89"/>
      <c r="AN165" s="89"/>
      <c r="AO165" s="89"/>
      <c r="AP165" s="89"/>
      <c r="AQ165" s="89"/>
      <c r="AR165" s="89"/>
      <c r="AS165" s="89"/>
      <c r="AT165" s="89"/>
      <c r="AU165" s="89"/>
      <c r="AV165" s="89"/>
      <c r="AW165" s="89"/>
      <c r="AX165" s="89"/>
      <c r="AY165" s="89"/>
      <c r="AZ165" s="89"/>
      <c r="BA165" s="89"/>
      <c r="BB165" s="89"/>
      <c r="BC165" s="89"/>
      <c r="BD165" s="89"/>
      <c r="BE165" s="89"/>
      <c r="BF165" s="89"/>
      <c r="BG165" s="89"/>
      <c r="BH165" s="89"/>
      <c r="BI165" s="89"/>
      <c r="BJ165" s="89"/>
      <c r="BK165" s="89"/>
      <c r="BL165" s="89"/>
      <c r="BM165" s="89"/>
      <c r="BN165" s="89"/>
      <c r="BO165" s="89"/>
      <c r="BP165" s="89"/>
      <c r="BQ165" s="89"/>
      <c r="BR165" s="89"/>
      <c r="BS165" s="89"/>
      <c r="BT165" s="89"/>
      <c r="BU165" s="89"/>
      <c r="BV165" s="89"/>
      <c r="BW165" s="89"/>
      <c r="BX165" s="89"/>
      <c r="BY165" s="89"/>
      <c r="BZ165" s="89"/>
      <c r="CA165" s="89"/>
      <c r="CB165" s="89"/>
      <c r="CC165" s="89"/>
      <c r="CD165" s="89"/>
      <c r="CE165" s="89"/>
      <c r="CF165" s="89"/>
      <c r="CG165" s="89"/>
      <c r="CH165" s="89"/>
      <c r="CI165" s="89"/>
      <c r="CJ165" s="89"/>
      <c r="CK165" s="89"/>
      <c r="CL165" s="89"/>
      <c r="CM165" s="89"/>
      <c r="CN165" s="89"/>
      <c r="CO165" s="89"/>
      <c r="CP165" s="89"/>
      <c r="CQ165" s="89"/>
      <c r="CR165" s="89"/>
      <c r="CS165" s="89"/>
      <c r="CT165" s="89"/>
      <c r="CU165" s="89"/>
      <c r="CV165" s="89"/>
      <c r="CW165" s="89"/>
      <c r="CX165" s="89"/>
      <c r="CY165" s="89"/>
      <c r="CZ165" s="89"/>
      <c r="DA165" s="89"/>
      <c r="DB165" s="89"/>
      <c r="DC165" s="89"/>
      <c r="DD165" s="89"/>
      <c r="DE165" s="89"/>
      <c r="DF165" s="89"/>
      <c r="DG165" s="89"/>
      <c r="DH165" s="89"/>
      <c r="DI165" s="89"/>
      <c r="DJ165" s="89"/>
      <c r="DK165" s="89"/>
      <c r="DL165" s="89"/>
      <c r="DM165" s="89"/>
      <c r="DN165" s="89"/>
      <c r="DO165" s="89"/>
      <c r="DP165" s="89"/>
      <c r="DQ165" s="89"/>
      <c r="DR165" s="89"/>
      <c r="DS165" s="89"/>
      <c r="DT165" s="89"/>
      <c r="DU165" s="89"/>
      <c r="DV165" s="89"/>
      <c r="DW165" s="89"/>
      <c r="DX165" s="89"/>
      <c r="DY165" s="89"/>
      <c r="DZ165" s="89"/>
      <c r="EA165" s="89"/>
      <c r="EB165" s="89"/>
      <c r="EC165" s="89"/>
      <c r="ED165" s="89"/>
      <c r="EE165" s="89"/>
      <c r="EF165" s="89"/>
      <c r="EG165" s="89"/>
      <c r="EH165" s="89"/>
      <c r="EI165" s="89"/>
      <c r="EJ165" s="89"/>
      <c r="EK165" s="89"/>
      <c r="EL165" s="89"/>
      <c r="EM165" s="89"/>
      <c r="EN165" s="89"/>
      <c r="EO165" s="89"/>
      <c r="EP165" s="89"/>
      <c r="EQ165" s="89"/>
      <c r="ER165" s="89"/>
      <c r="ES165" s="89"/>
      <c r="ET165" s="89"/>
      <c r="EU165" s="89"/>
      <c r="EV165" s="89"/>
      <c r="EW165" s="89"/>
      <c r="EX165" s="89"/>
      <c r="EY165" s="89"/>
      <c r="EZ165" s="89"/>
      <c r="FA165" s="89"/>
      <c r="FB165" s="89"/>
      <c r="FC165" s="89"/>
      <c r="FD165" s="89"/>
      <c r="FE165" s="89"/>
      <c r="FF165" s="89"/>
      <c r="FG165" s="89"/>
      <c r="FH165" s="89"/>
      <c r="FI165" s="89"/>
      <c r="FJ165" s="89"/>
      <c r="FK165" s="89"/>
      <c r="FL165" s="89"/>
      <c r="FM165" s="89"/>
      <c r="FN165" s="89"/>
      <c r="FO165" s="89"/>
      <c r="FP165" s="89"/>
      <c r="FQ165" s="89"/>
      <c r="FR165" s="89"/>
      <c r="FS165" s="89"/>
      <c r="FT165" s="89"/>
      <c r="FU165" s="89"/>
      <c r="FV165" s="89"/>
      <c r="FW165" s="89"/>
      <c r="FX165" s="89"/>
      <c r="FY165" s="89"/>
      <c r="FZ165" s="89"/>
      <c r="GA165" s="89"/>
      <c r="GB165" s="89"/>
      <c r="GC165" s="89"/>
      <c r="GD165" s="89"/>
      <c r="GE165" s="89"/>
      <c r="GF165" s="89"/>
      <c r="GG165" s="89"/>
      <c r="GH165" s="89"/>
      <c r="GI165" s="89"/>
      <c r="GJ165" s="89"/>
      <c r="GK165" s="89"/>
      <c r="GL165" s="89"/>
      <c r="GM165" s="89"/>
      <c r="GN165" s="89"/>
      <c r="GO165" s="89"/>
      <c r="GP165" s="89"/>
      <c r="GQ165" s="89"/>
      <c r="GR165" s="89"/>
      <c r="GS165" s="89"/>
      <c r="GT165" s="89"/>
      <c r="GU165" s="89"/>
      <c r="GV165" s="89"/>
      <c r="GW165" s="89"/>
      <c r="GX165" s="89"/>
      <c r="GY165" s="89"/>
      <c r="GZ165" s="89"/>
      <c r="HA165" s="89"/>
      <c r="HB165" s="89"/>
      <c r="HC165" s="89"/>
      <c r="HD165" s="89"/>
      <c r="HE165" s="89"/>
      <c r="HF165" s="89"/>
      <c r="HG165" s="89"/>
      <c r="HH165" s="89"/>
      <c r="HI165" s="89"/>
      <c r="HJ165" s="89"/>
      <c r="HK165" s="89"/>
      <c r="HL165" s="89"/>
      <c r="HM165" s="89"/>
      <c r="HN165" s="89"/>
      <c r="HO165" s="89"/>
      <c r="HP165" s="89"/>
      <c r="HQ165" s="89"/>
      <c r="HR165" s="89"/>
      <c r="HS165" s="89"/>
      <c r="HT165" s="89"/>
      <c r="HU165" s="89"/>
      <c r="HV165" s="89"/>
      <c r="HW165" s="89"/>
      <c r="HX165" s="89"/>
      <c r="HY165" s="89"/>
      <c r="HZ165" s="89"/>
      <c r="IA165" s="89"/>
      <c r="IB165" s="89"/>
      <c r="IC165" s="89"/>
      <c r="ID165" s="89"/>
      <c r="IE165" s="89"/>
      <c r="IF165" s="89"/>
      <c r="IG165" s="89"/>
      <c r="IH165" s="89"/>
      <c r="II165" s="89"/>
      <c r="IJ165" s="89"/>
      <c r="IK165" s="89"/>
      <c r="IL165" s="89"/>
      <c r="IM165" s="89"/>
      <c r="IN165" s="89"/>
      <c r="IO165" s="89"/>
      <c r="IP165" s="89"/>
      <c r="IQ165" s="89"/>
      <c r="IR165" s="89"/>
      <c r="IS165" s="89"/>
      <c r="IT165" s="89"/>
      <c r="IU165" s="89"/>
      <c r="IV165" s="89"/>
      <c r="IW165" s="89"/>
      <c r="IX165" s="89"/>
      <c r="IY165" s="89"/>
      <c r="IZ165" s="89"/>
      <c r="JA165" s="89"/>
      <c r="JB165" s="89"/>
      <c r="JC165" s="89"/>
      <c r="JD165" s="89"/>
      <c r="JE165" s="89"/>
      <c r="JF165" s="89"/>
      <c r="JG165" s="89"/>
      <c r="JH165" s="89"/>
      <c r="JI165" s="89"/>
      <c r="JJ165" s="89"/>
      <c r="JK165" s="89"/>
      <c r="JL165" s="89"/>
      <c r="JM165" s="89"/>
      <c r="JN165" s="89"/>
      <c r="JO165" s="89"/>
      <c r="JP165" s="89"/>
      <c r="JQ165" s="89"/>
      <c r="JR165" s="89"/>
      <c r="JS165" s="89"/>
      <c r="JT165" s="89"/>
      <c r="JU165" s="89"/>
      <c r="JV165" s="89"/>
      <c r="JW165" s="89"/>
      <c r="JX165" s="89"/>
      <c r="JY165" s="89"/>
      <c r="JZ165" s="89"/>
      <c r="KA165" s="89"/>
      <c r="KB165" s="89"/>
      <c r="KC165" s="89"/>
      <c r="KD165" s="89"/>
      <c r="KE165" s="89"/>
      <c r="KF165" s="89"/>
      <c r="KG165" s="89"/>
      <c r="KH165" s="89"/>
      <c r="KI165" s="89"/>
      <c r="KJ165" s="89"/>
      <c r="KK165" s="89"/>
      <c r="KL165" s="89"/>
      <c r="KM165" s="89"/>
      <c r="KN165" s="89"/>
      <c r="KO165" s="89"/>
      <c r="KP165" s="89"/>
      <c r="KQ165" s="89"/>
      <c r="KR165" s="89"/>
      <c r="KS165" s="89"/>
      <c r="KT165" s="89"/>
      <c r="KU165" s="89"/>
      <c r="KV165" s="89"/>
      <c r="KW165" s="89"/>
      <c r="KX165" s="89"/>
      <c r="KY165" s="89"/>
      <c r="KZ165" s="89"/>
      <c r="LA165" s="89"/>
      <c r="LB165" s="89"/>
      <c r="LC165" s="89"/>
      <c r="LD165" s="89"/>
      <c r="LE165" s="89"/>
      <c r="LF165" s="89"/>
      <c r="LG165" s="89"/>
      <c r="LH165" s="89"/>
      <c r="LI165" s="89"/>
      <c r="LJ165" s="89"/>
      <c r="LK165" s="89"/>
      <c r="LL165" s="89"/>
      <c r="LM165" s="89"/>
      <c r="LN165" s="89"/>
      <c r="LO165" s="89"/>
      <c r="LP165" s="89"/>
      <c r="LQ165" s="89"/>
      <c r="LR165" s="89"/>
      <c r="LS165" s="89"/>
      <c r="LT165" s="89"/>
    </row>
    <row r="166" spans="1:332" s="29" customFormat="1" x14ac:dyDescent="0.35">
      <c r="A166" s="89"/>
      <c r="B166" s="90"/>
      <c r="C166" s="90"/>
      <c r="D166" s="91"/>
      <c r="E166" s="89"/>
      <c r="F166" s="89"/>
      <c r="G166" s="89"/>
      <c r="M166" s="85"/>
      <c r="N166" s="85"/>
      <c r="O166" s="91"/>
      <c r="P166" s="91"/>
      <c r="Q166" s="92"/>
      <c r="R166" s="92"/>
      <c r="S166" s="89"/>
      <c r="T166" s="89"/>
      <c r="U166" s="89"/>
      <c r="V166" s="89"/>
      <c r="Y166" s="89"/>
      <c r="AA166" s="89"/>
      <c r="AB166" s="89"/>
      <c r="AC166" s="89"/>
      <c r="AD166" s="89"/>
      <c r="AE166"/>
      <c r="AF166" s="89"/>
      <c r="AG166" s="89"/>
      <c r="AH166" s="89"/>
      <c r="AI166" s="89"/>
      <c r="AJ166" s="89"/>
      <c r="AK166" s="89"/>
      <c r="AL166" s="89"/>
      <c r="AM166" s="89"/>
      <c r="AN166" s="89"/>
      <c r="AO166" s="89"/>
      <c r="AP166" s="89"/>
      <c r="AQ166" s="89"/>
      <c r="AR166" s="89"/>
      <c r="AS166" s="89"/>
      <c r="AT166" s="89"/>
      <c r="AU166" s="89"/>
      <c r="AV166" s="89"/>
      <c r="AW166" s="89"/>
      <c r="AX166" s="89"/>
      <c r="AY166" s="89"/>
      <c r="AZ166" s="89"/>
      <c r="BA166" s="89"/>
      <c r="BB166" s="89"/>
      <c r="BC166" s="89"/>
      <c r="BD166" s="89"/>
      <c r="BE166" s="89"/>
      <c r="BF166" s="89"/>
      <c r="BG166" s="89"/>
      <c r="BH166" s="89"/>
      <c r="BI166" s="89"/>
      <c r="BJ166" s="89"/>
      <c r="BK166" s="89"/>
      <c r="BL166" s="89"/>
      <c r="BM166" s="89"/>
      <c r="BN166" s="89"/>
      <c r="BO166" s="89"/>
      <c r="BP166" s="89"/>
      <c r="BQ166" s="89"/>
      <c r="BR166" s="89"/>
      <c r="BS166" s="89"/>
      <c r="BT166" s="89"/>
      <c r="BU166" s="89"/>
      <c r="BV166" s="89"/>
      <c r="BW166" s="89"/>
      <c r="BX166" s="89"/>
      <c r="BY166" s="89"/>
      <c r="BZ166" s="89"/>
      <c r="CA166" s="89"/>
      <c r="CB166" s="89"/>
      <c r="CC166" s="89"/>
      <c r="CD166" s="89"/>
      <c r="CE166" s="89"/>
      <c r="CF166" s="89"/>
      <c r="CG166" s="89"/>
      <c r="CH166" s="89"/>
      <c r="CI166" s="89"/>
      <c r="CJ166" s="89"/>
      <c r="CK166" s="89"/>
      <c r="CL166" s="89"/>
      <c r="CM166" s="89"/>
      <c r="CN166" s="89"/>
      <c r="CO166" s="89"/>
      <c r="CP166" s="89"/>
      <c r="CQ166" s="89"/>
      <c r="CR166" s="89"/>
      <c r="CS166" s="89"/>
      <c r="CT166" s="89"/>
      <c r="CU166" s="89"/>
      <c r="CV166" s="89"/>
      <c r="CW166" s="89"/>
      <c r="CX166" s="89"/>
      <c r="CY166" s="89"/>
      <c r="CZ166" s="89"/>
      <c r="DA166" s="89"/>
      <c r="DB166" s="89"/>
      <c r="DC166" s="89"/>
      <c r="DD166" s="89"/>
      <c r="DE166" s="89"/>
      <c r="DF166" s="89"/>
      <c r="DG166" s="89"/>
      <c r="DH166" s="89"/>
      <c r="DI166" s="89"/>
      <c r="DJ166" s="89"/>
      <c r="DK166" s="89"/>
      <c r="DL166" s="89"/>
      <c r="DM166" s="89"/>
      <c r="DN166" s="89"/>
      <c r="DO166" s="89"/>
      <c r="DP166" s="89"/>
      <c r="DQ166" s="89"/>
      <c r="DR166" s="89"/>
      <c r="DS166" s="89"/>
      <c r="DT166" s="89"/>
      <c r="DU166" s="89"/>
      <c r="DV166" s="89"/>
      <c r="DW166" s="89"/>
      <c r="DX166" s="89"/>
      <c r="DY166" s="89"/>
      <c r="DZ166" s="89"/>
      <c r="EA166" s="89"/>
      <c r="EB166" s="89"/>
      <c r="EC166" s="89"/>
      <c r="ED166" s="89"/>
      <c r="EE166" s="89"/>
      <c r="EF166" s="89"/>
      <c r="EG166" s="89"/>
      <c r="EH166" s="89"/>
      <c r="EI166" s="89"/>
      <c r="EJ166" s="89"/>
      <c r="EK166" s="89"/>
      <c r="EL166" s="89"/>
      <c r="EM166" s="89"/>
      <c r="EN166" s="89"/>
      <c r="EO166" s="89"/>
      <c r="EP166" s="89"/>
      <c r="EQ166" s="89"/>
      <c r="ER166" s="89"/>
      <c r="ES166" s="89"/>
      <c r="ET166" s="89"/>
      <c r="EU166" s="89"/>
      <c r="EV166" s="89"/>
      <c r="EW166" s="89"/>
      <c r="EX166" s="89"/>
      <c r="EY166" s="89"/>
      <c r="EZ166" s="89"/>
      <c r="FA166" s="89"/>
      <c r="FB166" s="89"/>
      <c r="FC166" s="89"/>
      <c r="FD166" s="89"/>
      <c r="FE166" s="89"/>
      <c r="FF166" s="89"/>
      <c r="FG166" s="89"/>
      <c r="FH166" s="89"/>
      <c r="FI166" s="89"/>
      <c r="FJ166" s="89"/>
      <c r="FK166" s="89"/>
      <c r="FL166" s="89"/>
      <c r="FM166" s="89"/>
      <c r="FN166" s="89"/>
      <c r="FO166" s="89"/>
      <c r="FP166" s="89"/>
      <c r="FQ166" s="89"/>
      <c r="FR166" s="89"/>
      <c r="FS166" s="89"/>
      <c r="FT166" s="89"/>
      <c r="FU166" s="89"/>
      <c r="FV166" s="89"/>
      <c r="FW166" s="89"/>
      <c r="FX166" s="89"/>
      <c r="FY166" s="89"/>
      <c r="FZ166" s="89"/>
      <c r="GA166" s="89"/>
      <c r="GB166" s="89"/>
      <c r="GC166" s="89"/>
      <c r="GD166" s="89"/>
      <c r="GE166" s="89"/>
      <c r="GF166" s="89"/>
      <c r="GG166" s="89"/>
      <c r="GH166" s="89"/>
      <c r="GI166" s="89"/>
      <c r="GJ166" s="89"/>
      <c r="GK166" s="89"/>
      <c r="GL166" s="89"/>
      <c r="GM166" s="89"/>
      <c r="GN166" s="89"/>
      <c r="GO166" s="89"/>
      <c r="GP166" s="89"/>
      <c r="GQ166" s="89"/>
      <c r="GR166" s="89"/>
      <c r="GS166" s="89"/>
      <c r="GT166" s="89"/>
      <c r="GU166" s="89"/>
      <c r="GV166" s="89"/>
      <c r="GW166" s="89"/>
      <c r="GX166" s="89"/>
      <c r="GY166" s="89"/>
      <c r="GZ166" s="89"/>
      <c r="HA166" s="89"/>
      <c r="HB166" s="89"/>
      <c r="HC166" s="89"/>
      <c r="HD166" s="89"/>
      <c r="HE166" s="89"/>
      <c r="HF166" s="89"/>
      <c r="HG166" s="89"/>
      <c r="HH166" s="89"/>
      <c r="HI166" s="89"/>
      <c r="HJ166" s="89"/>
      <c r="HK166" s="89"/>
      <c r="HL166" s="89"/>
      <c r="HM166" s="89"/>
      <c r="HN166" s="89"/>
      <c r="HO166" s="89"/>
      <c r="HP166" s="89"/>
      <c r="HQ166" s="89"/>
      <c r="HR166" s="89"/>
      <c r="HS166" s="89"/>
      <c r="HT166" s="89"/>
      <c r="HU166" s="89"/>
      <c r="HV166" s="89"/>
      <c r="HW166" s="89"/>
      <c r="HX166" s="89"/>
      <c r="HY166" s="89"/>
      <c r="HZ166" s="89"/>
      <c r="IA166" s="89"/>
      <c r="IB166" s="89"/>
      <c r="IC166" s="89"/>
      <c r="ID166" s="89"/>
      <c r="IE166" s="89"/>
      <c r="IF166" s="89"/>
      <c r="IG166" s="89"/>
      <c r="IH166" s="89"/>
      <c r="II166" s="89"/>
      <c r="IJ166" s="89"/>
      <c r="IK166" s="89"/>
      <c r="IL166" s="89"/>
      <c r="IM166" s="89"/>
      <c r="IN166" s="89"/>
      <c r="IO166" s="89"/>
      <c r="IP166" s="89"/>
      <c r="IQ166" s="89"/>
      <c r="IR166" s="89"/>
      <c r="IS166" s="89"/>
      <c r="IT166" s="89"/>
      <c r="IU166" s="89"/>
      <c r="IV166" s="89"/>
      <c r="IW166" s="89"/>
      <c r="IX166" s="89"/>
      <c r="IY166" s="89"/>
      <c r="IZ166" s="89"/>
      <c r="JA166" s="89"/>
      <c r="JB166" s="89"/>
      <c r="JC166" s="89"/>
      <c r="JD166" s="89"/>
      <c r="JE166" s="89"/>
      <c r="JF166" s="89"/>
      <c r="JG166" s="89"/>
      <c r="JH166" s="89"/>
      <c r="JI166" s="89"/>
      <c r="JJ166" s="89"/>
      <c r="JK166" s="89"/>
      <c r="JL166" s="89"/>
      <c r="JM166" s="89"/>
      <c r="JN166" s="89"/>
      <c r="JO166" s="89"/>
      <c r="JP166" s="89"/>
      <c r="JQ166" s="89"/>
      <c r="JR166" s="89"/>
      <c r="JS166" s="89"/>
      <c r="JT166" s="89"/>
      <c r="JU166" s="89"/>
      <c r="JV166" s="89"/>
      <c r="JW166" s="89"/>
      <c r="JX166" s="89"/>
      <c r="JY166" s="89"/>
      <c r="JZ166" s="89"/>
      <c r="KA166" s="89"/>
      <c r="KB166" s="89"/>
      <c r="KC166" s="89"/>
      <c r="KD166" s="89"/>
      <c r="KE166" s="89"/>
      <c r="KF166" s="89"/>
      <c r="KG166" s="89"/>
      <c r="KH166" s="89"/>
      <c r="KI166" s="89"/>
      <c r="KJ166" s="89"/>
      <c r="KK166" s="89"/>
      <c r="KL166" s="89"/>
      <c r="KM166" s="89"/>
      <c r="KN166" s="89"/>
      <c r="KO166" s="89"/>
      <c r="KP166" s="89"/>
      <c r="KQ166" s="89"/>
      <c r="KR166" s="89"/>
      <c r="KS166" s="89"/>
      <c r="KT166" s="89"/>
      <c r="KU166" s="89"/>
      <c r="KV166" s="89"/>
      <c r="KW166" s="89"/>
      <c r="KX166" s="89"/>
      <c r="KY166" s="89"/>
      <c r="KZ166" s="89"/>
      <c r="LA166" s="89"/>
      <c r="LB166" s="89"/>
      <c r="LC166" s="89"/>
      <c r="LD166" s="89"/>
      <c r="LE166" s="89"/>
      <c r="LF166" s="89"/>
      <c r="LG166" s="89"/>
      <c r="LH166" s="89"/>
      <c r="LI166" s="89"/>
      <c r="LJ166" s="89"/>
      <c r="LK166" s="89"/>
      <c r="LL166" s="89"/>
      <c r="LM166" s="89"/>
      <c r="LN166" s="89"/>
      <c r="LO166" s="89"/>
      <c r="LP166" s="89"/>
      <c r="LQ166" s="89"/>
      <c r="LR166" s="89"/>
      <c r="LS166" s="89"/>
      <c r="LT166" s="89"/>
    </row>
    <row r="1048576" ht="15" customHeight="1" x14ac:dyDescent="0.35"/>
  </sheetData>
  <protectedRanges>
    <protectedRange password="E1A2" sqref="AA2" name="Range1_1_2_1"/>
    <protectedRange password="E1A2" sqref="O15" name="Range1_1_5"/>
    <protectedRange password="E1A2" sqref="O24" name="Range1_1_6"/>
    <protectedRange password="E1A2" sqref="O51:O52" name="Range1_6_10"/>
    <protectedRange password="E1A2" sqref="O49" name="Range1_1_11_1"/>
    <protectedRange password="E1A2" sqref="O14" name="Range1_1_5_1"/>
    <protectedRange password="E1A2" sqref="U2" name="Range1_14"/>
    <protectedRange password="E1A2" sqref="V4" name="Range1_1_4_3"/>
    <protectedRange password="E1A2" sqref="U4" name="Range1_1_4_3_1"/>
    <protectedRange password="E1A2" sqref="O30" name="Range1_1_7_1"/>
    <protectedRange password="E1A2" sqref="O31" name="Range1_1_9_1"/>
    <protectedRange password="E1A2" sqref="O32" name="Range1_1_9_2"/>
    <protectedRange password="E1A2" sqref="O37" name="Range1_1_10_3"/>
    <protectedRange password="E1A2" sqref="O45" name="Range1_1_11_1_1"/>
    <protectedRange password="E1A2" sqref="O76" name="Range1_1"/>
  </protectedRanges>
  <phoneticPr fontId="22" type="noConversion"/>
  <conditionalFormatting sqref="J34:J35 J40 J3:J24 J46:J55 J73:J75 J58:J63 J27:J29">
    <cfRule type="cellIs" dxfId="68" priority="76" operator="equal">
      <formula>"Info"</formula>
    </cfRule>
    <cfRule type="cellIs" dxfId="67" priority="77" operator="equal">
      <formula>"Fail"</formula>
    </cfRule>
    <cfRule type="cellIs" dxfId="66" priority="78" operator="equal">
      <formula>"Pass"</formula>
    </cfRule>
  </conditionalFormatting>
  <conditionalFormatting sqref="J25:J26">
    <cfRule type="cellIs" dxfId="65" priority="73" operator="equal">
      <formula>"Info"</formula>
    </cfRule>
    <cfRule type="cellIs" dxfId="64" priority="74" operator="equal">
      <formula>"Fail"</formula>
    </cfRule>
    <cfRule type="cellIs" dxfId="63" priority="75" operator="equal">
      <formula>"Pass"</formula>
    </cfRule>
  </conditionalFormatting>
  <conditionalFormatting sqref="J30:J31">
    <cfRule type="cellIs" dxfId="62" priority="70" operator="equal">
      <formula>"Info"</formula>
    </cfRule>
    <cfRule type="cellIs" dxfId="61" priority="71" operator="equal">
      <formula>"Fail"</formula>
    </cfRule>
    <cfRule type="cellIs" dxfId="60" priority="72" operator="equal">
      <formula>"Pass"</formula>
    </cfRule>
  </conditionalFormatting>
  <conditionalFormatting sqref="J32">
    <cfRule type="cellIs" dxfId="59" priority="67" operator="equal">
      <formula>"Info"</formula>
    </cfRule>
    <cfRule type="cellIs" dxfId="58" priority="68" operator="equal">
      <formula>"Fail"</formula>
    </cfRule>
    <cfRule type="cellIs" dxfId="57" priority="69" operator="equal">
      <formula>"Pass"</formula>
    </cfRule>
  </conditionalFormatting>
  <conditionalFormatting sqref="J35">
    <cfRule type="cellIs" dxfId="56" priority="64" operator="equal">
      <formula>"Info"</formula>
    </cfRule>
    <cfRule type="cellIs" dxfId="55" priority="65" operator="equal">
      <formula>"Fail"</formula>
    </cfRule>
    <cfRule type="cellIs" dxfId="54" priority="66" operator="equal">
      <formula>"Pass"</formula>
    </cfRule>
  </conditionalFormatting>
  <conditionalFormatting sqref="J36">
    <cfRule type="cellIs" dxfId="53" priority="61" operator="equal">
      <formula>"Info"</formula>
    </cfRule>
    <cfRule type="cellIs" dxfId="52" priority="62" operator="equal">
      <formula>"Fail"</formula>
    </cfRule>
    <cfRule type="cellIs" dxfId="51" priority="63" operator="equal">
      <formula>"Pass"</formula>
    </cfRule>
  </conditionalFormatting>
  <conditionalFormatting sqref="J37:J38">
    <cfRule type="cellIs" dxfId="50" priority="58" operator="equal">
      <formula>"Info"</formula>
    </cfRule>
    <cfRule type="cellIs" dxfId="49" priority="59" operator="equal">
      <formula>"Fail"</formula>
    </cfRule>
    <cfRule type="cellIs" dxfId="48" priority="60" operator="equal">
      <formula>"Pass"</formula>
    </cfRule>
  </conditionalFormatting>
  <conditionalFormatting sqref="J39">
    <cfRule type="cellIs" dxfId="47" priority="55" operator="equal">
      <formula>"Info"</formula>
    </cfRule>
    <cfRule type="cellIs" dxfId="46" priority="56" operator="equal">
      <formula>"Fail"</formula>
    </cfRule>
    <cfRule type="cellIs" dxfId="45" priority="57" operator="equal">
      <formula>"Pass"</formula>
    </cfRule>
  </conditionalFormatting>
  <conditionalFormatting sqref="J41:J44">
    <cfRule type="cellIs" dxfId="44" priority="52" operator="equal">
      <formula>"Info"</formula>
    </cfRule>
    <cfRule type="cellIs" dxfId="43" priority="53" operator="equal">
      <formula>"Fail"</formula>
    </cfRule>
    <cfRule type="cellIs" dxfId="42" priority="54" operator="equal">
      <formula>"Pass"</formula>
    </cfRule>
  </conditionalFormatting>
  <conditionalFormatting sqref="J45:J46">
    <cfRule type="cellIs" dxfId="41" priority="49" operator="equal">
      <formula>"Info"</formula>
    </cfRule>
    <cfRule type="cellIs" dxfId="40" priority="50" operator="equal">
      <formula>"Fail"</formula>
    </cfRule>
    <cfRule type="cellIs" dxfId="39" priority="51" operator="equal">
      <formula>"Pass"</formula>
    </cfRule>
  </conditionalFormatting>
  <conditionalFormatting sqref="J64:J66">
    <cfRule type="cellIs" dxfId="38" priority="46" operator="equal">
      <formula>"Info"</formula>
    </cfRule>
    <cfRule type="cellIs" dxfId="37" priority="47" operator="equal">
      <formula>"Fail"</formula>
    </cfRule>
    <cfRule type="cellIs" dxfId="36" priority="48" operator="equal">
      <formula>"Pass"</formula>
    </cfRule>
  </conditionalFormatting>
  <conditionalFormatting sqref="J67:J69">
    <cfRule type="cellIs" dxfId="35" priority="43" operator="equal">
      <formula>"Info"</formula>
    </cfRule>
    <cfRule type="cellIs" dxfId="34" priority="44" operator="equal">
      <formula>"Fail"</formula>
    </cfRule>
    <cfRule type="cellIs" dxfId="33" priority="45" operator="equal">
      <formula>"Pass"</formula>
    </cfRule>
  </conditionalFormatting>
  <conditionalFormatting sqref="J70:J72">
    <cfRule type="cellIs" dxfId="32" priority="40" operator="equal">
      <formula>"Info"</formula>
    </cfRule>
    <cfRule type="cellIs" dxfId="31" priority="41" operator="equal">
      <formula>"Fail"</formula>
    </cfRule>
    <cfRule type="cellIs" dxfId="30" priority="42" operator="equal">
      <formula>"Pass"</formula>
    </cfRule>
  </conditionalFormatting>
  <conditionalFormatting sqref="J77 J79">
    <cfRule type="cellIs" dxfId="29" priority="34" operator="equal">
      <formula>"Info"</formula>
    </cfRule>
    <cfRule type="cellIs" dxfId="28" priority="35" operator="equal">
      <formula>"Fail"</formula>
    </cfRule>
    <cfRule type="cellIs" dxfId="27" priority="36" operator="equal">
      <formula>"Pass"</formula>
    </cfRule>
  </conditionalFormatting>
  <conditionalFormatting sqref="J76:J77 J79">
    <cfRule type="cellIs" dxfId="26" priority="31" operator="equal">
      <formula>"Info"</formula>
    </cfRule>
    <cfRule type="cellIs" dxfId="25" priority="32" operator="equal">
      <formula>"Fail"</formula>
    </cfRule>
    <cfRule type="cellIs" dxfId="24" priority="33" operator="equal">
      <formula>"Pass"</formula>
    </cfRule>
  </conditionalFormatting>
  <conditionalFormatting sqref="N4:N79">
    <cfRule type="expression" dxfId="23" priority="27">
      <formula>ISERROR(AA4)</formula>
    </cfRule>
  </conditionalFormatting>
  <conditionalFormatting sqref="J33">
    <cfRule type="cellIs" dxfId="22" priority="24" operator="equal">
      <formula>"Info"</formula>
    </cfRule>
    <cfRule type="cellIs" dxfId="21" priority="25" operator="equal">
      <formula>"Fail"</formula>
    </cfRule>
    <cfRule type="cellIs" dxfId="20" priority="26" operator="equal">
      <formula>"Pass"</formula>
    </cfRule>
  </conditionalFormatting>
  <conditionalFormatting sqref="J56">
    <cfRule type="cellIs" dxfId="19" priority="20" operator="equal">
      <formula>"Info"</formula>
    </cfRule>
    <cfRule type="cellIs" dxfId="18" priority="21" operator="equal">
      <formula>"Fail"</formula>
    </cfRule>
    <cfRule type="cellIs" dxfId="17" priority="22" operator="equal">
      <formula>"Pass"</formula>
    </cfRule>
  </conditionalFormatting>
  <conditionalFormatting sqref="J57">
    <cfRule type="cellIs" dxfId="16" priority="16" operator="equal">
      <formula>"Info"</formula>
    </cfRule>
    <cfRule type="cellIs" dxfId="15" priority="17" operator="equal">
      <formula>"Fail"</formula>
    </cfRule>
    <cfRule type="cellIs" dxfId="14" priority="18" operator="equal">
      <formula>"Pass"</formula>
    </cfRule>
  </conditionalFormatting>
  <conditionalFormatting sqref="J78">
    <cfRule type="cellIs" dxfId="13" priority="12" operator="equal">
      <formula>"Info"</formula>
    </cfRule>
    <cfRule type="cellIs" dxfId="12" priority="13" operator="equal">
      <formula>"Fail"</formula>
    </cfRule>
    <cfRule type="cellIs" dxfId="11" priority="14" operator="equal">
      <formula>"Pass"</formula>
    </cfRule>
  </conditionalFormatting>
  <conditionalFormatting sqref="J78">
    <cfRule type="cellIs" dxfId="10" priority="9" operator="equal">
      <formula>"Info"</formula>
    </cfRule>
    <cfRule type="cellIs" dxfId="9" priority="10" operator="equal">
      <formula>"Fail"</formula>
    </cfRule>
    <cfRule type="cellIs" dxfId="8" priority="11" operator="equal">
      <formula>"Pass"</formula>
    </cfRule>
  </conditionalFormatting>
  <conditionalFormatting sqref="N3">
    <cfRule type="expression" dxfId="7" priority="1">
      <formula>ISERROR(AA3)</formula>
    </cfRule>
  </conditionalFormatting>
  <dataValidations count="2">
    <dataValidation type="list" allowBlank="1" showInputMessage="1" showErrorMessage="1" sqref="M3:M79" xr:uid="{4CF8B8B6-03E4-4DE9-8CA0-1B03189B9D01}">
      <formula1>$H$83:$H$86</formula1>
    </dataValidation>
    <dataValidation type="list" allowBlank="1" showInputMessage="1" showErrorMessage="1" sqref="J3:J79" xr:uid="{772EB065-9DA6-4B80-8993-82C3BFB2803E}">
      <formula1>$G$82:$G$85</formula1>
    </dataValidation>
  </dataValidations>
  <pageMargins left="0.7" right="0.7" top="0.75" bottom="0.75" header="0.3" footer="0.3"/>
  <pageSetup scale="21" orientation="portrait" r:id="rId1"/>
  <headerFooter alignWithMargins="0"/>
  <rowBreaks count="2" manualBreakCount="2">
    <brk id="18" max="16383" man="1"/>
    <brk id="46"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7B8CA-0237-439F-8C61-4A65E9A9C5CD}">
  <dimension ref="A1:LT167"/>
  <sheetViews>
    <sheetView zoomScaleNormal="100" zoomScaleSheetLayoutView="80" workbookViewId="0">
      <pane ySplit="2" topLeftCell="A79" activePane="bottomLeft" state="frozenSplit"/>
      <selection pane="bottomLeft" activeCell="A83" sqref="A83:XFD87"/>
    </sheetView>
  </sheetViews>
  <sheetFormatPr defaultColWidth="18.7265625" defaultRowHeight="14.5" x14ac:dyDescent="0.35"/>
  <cols>
    <col min="1" max="1" width="14" style="89" customWidth="1"/>
    <col min="2" max="2" width="11.453125" style="90" customWidth="1"/>
    <col min="3" max="3" width="15.81640625" style="90" customWidth="1"/>
    <col min="4" max="4" width="16" style="91" customWidth="1"/>
    <col min="5" max="5" width="21" style="89" customWidth="1"/>
    <col min="6" max="6" width="35.1796875" style="89" customWidth="1"/>
    <col min="7" max="7" width="30" style="89" customWidth="1"/>
    <col min="8" max="8" width="33.7265625" style="29" customWidth="1"/>
    <col min="9" max="9" width="8.26953125" style="29" customWidth="1"/>
    <col min="10" max="10" width="16.81640625" style="29" customWidth="1"/>
    <col min="11" max="11" width="27.453125" style="29" hidden="1" customWidth="1"/>
    <col min="12" max="12" width="39.26953125" style="29" customWidth="1"/>
    <col min="13" max="14" width="14.81640625" style="85" customWidth="1"/>
    <col min="15" max="15" width="45.26953125" style="91" customWidth="1"/>
    <col min="16" max="16" width="2.1796875" style="91" customWidth="1"/>
    <col min="17" max="17" width="16.26953125" style="92" customWidth="1"/>
    <col min="18" max="18" width="18.54296875" style="92" customWidth="1"/>
    <col min="19" max="19" width="55.453125" style="89" customWidth="1"/>
    <col min="20" max="20" width="46.81640625" style="89" customWidth="1"/>
    <col min="21" max="21" width="74.1796875" style="89" hidden="1" customWidth="1"/>
    <col min="22" max="22" width="35.1796875" style="89" hidden="1" customWidth="1"/>
    <col min="23" max="24" width="18.7265625" customWidth="1"/>
    <col min="25" max="25" width="41.7265625" style="89" customWidth="1"/>
    <col min="27" max="27" width="18.7265625" style="89" customWidth="1"/>
    <col min="28" max="28" width="90" style="89" customWidth="1"/>
    <col min="29" max="29" width="33.7265625" style="89" customWidth="1"/>
    <col min="30" max="30" width="18.7265625" style="89" customWidth="1"/>
    <col min="32" max="16384" width="18.7265625" style="89"/>
  </cols>
  <sheetData>
    <row r="1" spans="1:37" customFormat="1" x14ac:dyDescent="0.35">
      <c r="A1" s="262" t="s">
        <v>57</v>
      </c>
      <c r="B1" s="263"/>
      <c r="C1" s="263"/>
      <c r="D1" s="263"/>
      <c r="E1" s="263"/>
      <c r="F1" s="263"/>
      <c r="G1" s="263"/>
      <c r="H1" s="263"/>
      <c r="I1" s="263"/>
      <c r="J1" s="263"/>
      <c r="K1" s="264"/>
      <c r="L1" s="265"/>
      <c r="M1" s="265"/>
      <c r="N1" s="265"/>
      <c r="O1" s="265"/>
      <c r="P1" s="265"/>
      <c r="Q1" s="265"/>
      <c r="R1" s="265"/>
      <c r="S1" s="265"/>
      <c r="T1" s="264"/>
      <c r="U1" s="264"/>
      <c r="V1" s="264"/>
      <c r="Y1" s="93"/>
      <c r="AA1" s="264"/>
      <c r="AB1" s="93"/>
    </row>
    <row r="2" spans="1:37" s="85" customFormat="1" ht="44.25" customHeight="1" x14ac:dyDescent="0.35">
      <c r="A2" s="82" t="s">
        <v>107</v>
      </c>
      <c r="B2" s="82" t="s">
        <v>108</v>
      </c>
      <c r="C2" s="82" t="s">
        <v>109</v>
      </c>
      <c r="D2" s="82" t="s">
        <v>110</v>
      </c>
      <c r="E2" s="82" t="s">
        <v>111</v>
      </c>
      <c r="F2" s="82" t="s">
        <v>112</v>
      </c>
      <c r="G2" s="82" t="s">
        <v>113</v>
      </c>
      <c r="H2" s="82" t="s">
        <v>114</v>
      </c>
      <c r="I2" s="82" t="s">
        <v>115</v>
      </c>
      <c r="J2" s="82" t="s">
        <v>116</v>
      </c>
      <c r="K2" s="139" t="s">
        <v>117</v>
      </c>
      <c r="L2" s="82" t="s">
        <v>118</v>
      </c>
      <c r="M2" s="82" t="s">
        <v>119</v>
      </c>
      <c r="N2" s="82" t="s">
        <v>120</v>
      </c>
      <c r="O2" s="82" t="s">
        <v>121</v>
      </c>
      <c r="P2" s="244"/>
      <c r="Q2" s="83" t="s">
        <v>122</v>
      </c>
      <c r="R2" s="84" t="s">
        <v>123</v>
      </c>
      <c r="S2" s="84" t="s">
        <v>124</v>
      </c>
      <c r="T2" s="84" t="s">
        <v>125</v>
      </c>
      <c r="U2" s="266" t="s">
        <v>126</v>
      </c>
      <c r="V2" s="266" t="s">
        <v>127</v>
      </c>
      <c r="Y2" s="87"/>
      <c r="AA2" s="267" t="s">
        <v>128</v>
      </c>
      <c r="AB2" s="87"/>
    </row>
    <row r="3" spans="1:37" s="86" customFormat="1" ht="133.5" customHeight="1" x14ac:dyDescent="0.35">
      <c r="A3" s="268" t="s">
        <v>1612</v>
      </c>
      <c r="B3" s="248" t="s">
        <v>130</v>
      </c>
      <c r="C3" s="248" t="s">
        <v>131</v>
      </c>
      <c r="D3" s="250" t="s">
        <v>132</v>
      </c>
      <c r="E3" s="240" t="s">
        <v>133</v>
      </c>
      <c r="F3" s="240" t="s">
        <v>134</v>
      </c>
      <c r="G3" s="240" t="s">
        <v>135</v>
      </c>
      <c r="H3" s="240" t="s">
        <v>136</v>
      </c>
      <c r="I3" s="240"/>
      <c r="J3" s="242"/>
      <c r="K3" s="243" t="s">
        <v>137</v>
      </c>
      <c r="L3" s="269" t="s">
        <v>1613</v>
      </c>
      <c r="M3" s="270" t="s">
        <v>139</v>
      </c>
      <c r="N3" s="259" t="s">
        <v>140</v>
      </c>
      <c r="O3" s="271" t="s">
        <v>141</v>
      </c>
      <c r="P3" s="244"/>
      <c r="Q3" s="253"/>
      <c r="R3" s="253"/>
      <c r="T3" s="272" t="s">
        <v>142</v>
      </c>
      <c r="U3" s="245" t="s">
        <v>1034</v>
      </c>
      <c r="V3" s="245" t="s">
        <v>1152</v>
      </c>
      <c r="Y3" s="87"/>
      <c r="AA3" s="273" t="e">
        <f>IF(OR(J3="Fail",ISBLANK(J3)),INDEX('Issue Code Table'!C:C,MATCH(N:N,'Issue Code Table'!A:A,0)),IF(M3="Critical",6,IF(M3="Significant",5,IF(M3="Moderate",3,2))))</f>
        <v>#N/A</v>
      </c>
      <c r="AB3" s="87"/>
      <c r="AC3" s="87"/>
      <c r="AD3" s="87"/>
      <c r="AF3" s="87"/>
      <c r="AG3" s="87"/>
      <c r="AH3" s="87"/>
      <c r="AI3" s="87"/>
      <c r="AK3" s="87"/>
    </row>
    <row r="4" spans="1:37" s="86" customFormat="1" ht="133.5" customHeight="1" x14ac:dyDescent="0.35">
      <c r="A4" s="268" t="s">
        <v>1614</v>
      </c>
      <c r="B4" s="274" t="s">
        <v>146</v>
      </c>
      <c r="C4" s="248" t="s">
        <v>147</v>
      </c>
      <c r="D4" s="250" t="s">
        <v>148</v>
      </c>
      <c r="E4" s="240" t="s">
        <v>149</v>
      </c>
      <c r="F4" s="240" t="s">
        <v>1615</v>
      </c>
      <c r="G4" s="240" t="s">
        <v>1616</v>
      </c>
      <c r="H4" s="240" t="s">
        <v>1617</v>
      </c>
      <c r="I4" s="240"/>
      <c r="J4" s="242"/>
      <c r="K4" s="243" t="s">
        <v>153</v>
      </c>
      <c r="L4" s="269"/>
      <c r="M4" s="270" t="s">
        <v>154</v>
      </c>
      <c r="N4" s="259" t="s">
        <v>155</v>
      </c>
      <c r="O4" s="271" t="s">
        <v>156</v>
      </c>
      <c r="P4" s="244"/>
      <c r="Q4" s="253" t="s">
        <v>157</v>
      </c>
      <c r="R4" s="253" t="s">
        <v>158</v>
      </c>
      <c r="S4" s="240" t="s">
        <v>159</v>
      </c>
      <c r="T4" s="240" t="s">
        <v>1618</v>
      </c>
      <c r="U4" s="245" t="s">
        <v>1619</v>
      </c>
      <c r="V4" s="245" t="s">
        <v>162</v>
      </c>
      <c r="Y4" s="87"/>
      <c r="AA4" s="273">
        <f>IF(OR(J4="Fail",ISBLANK(J4)),INDEX('Issue Code Table'!C:C,MATCH(N:N,'Issue Code Table'!A:A,0)),IF(M4="Critical",6,IF(M4="Significant",5,IF(M4="Moderate",3,2))))</f>
        <v>5</v>
      </c>
      <c r="AB4" s="87"/>
      <c r="AC4" s="87"/>
      <c r="AD4" s="87"/>
      <c r="AF4" s="87"/>
      <c r="AG4" s="87"/>
      <c r="AH4" s="87"/>
      <c r="AI4" s="87"/>
      <c r="AK4" s="87"/>
    </row>
    <row r="5" spans="1:37" s="29" customFormat="1" ht="133.5" customHeight="1" x14ac:dyDescent="0.35">
      <c r="A5" s="268" t="s">
        <v>1620</v>
      </c>
      <c r="B5" s="275" t="s">
        <v>146</v>
      </c>
      <c r="C5" s="248" t="s">
        <v>147</v>
      </c>
      <c r="D5" s="250" t="s">
        <v>148</v>
      </c>
      <c r="E5" s="240" t="s">
        <v>164</v>
      </c>
      <c r="F5" s="240" t="s">
        <v>1621</v>
      </c>
      <c r="G5" s="240" t="s">
        <v>1622</v>
      </c>
      <c r="H5" s="240" t="s">
        <v>1623</v>
      </c>
      <c r="I5" s="240"/>
      <c r="J5" s="242"/>
      <c r="K5" s="243" t="s">
        <v>1623</v>
      </c>
      <c r="L5" s="269"/>
      <c r="M5" s="270" t="s">
        <v>154</v>
      </c>
      <c r="N5" s="259" t="s">
        <v>169</v>
      </c>
      <c r="O5" s="271" t="s">
        <v>170</v>
      </c>
      <c r="P5" s="244"/>
      <c r="Q5" s="253" t="s">
        <v>157</v>
      </c>
      <c r="R5" s="253" t="s">
        <v>171</v>
      </c>
      <c r="S5" s="240" t="s">
        <v>172</v>
      </c>
      <c r="T5" s="240" t="s">
        <v>1624</v>
      </c>
      <c r="U5" s="245" t="s">
        <v>1625</v>
      </c>
      <c r="V5" s="245" t="s">
        <v>1626</v>
      </c>
      <c r="Y5" s="87"/>
      <c r="AA5" s="273">
        <f>IF(OR(J5="Fail",ISBLANK(J5)),INDEX('Issue Code Table'!C:C,MATCH(N:N,'Issue Code Table'!A:A,0)),IF(M5="Critical",6,IF(M5="Significant",5,IF(M5="Moderate",3,2))))</f>
        <v>5</v>
      </c>
      <c r="AB5" s="87"/>
    </row>
    <row r="6" spans="1:37" s="29" customFormat="1" ht="133.5" customHeight="1" x14ac:dyDescent="0.35">
      <c r="A6" s="268" t="s">
        <v>1627</v>
      </c>
      <c r="B6" s="275" t="s">
        <v>146</v>
      </c>
      <c r="C6" s="248" t="s">
        <v>147</v>
      </c>
      <c r="D6" s="250" t="s">
        <v>148</v>
      </c>
      <c r="E6" s="240" t="s">
        <v>177</v>
      </c>
      <c r="F6" s="240" t="s">
        <v>1628</v>
      </c>
      <c r="G6" s="240" t="s">
        <v>1629</v>
      </c>
      <c r="H6" s="240" t="s">
        <v>1630</v>
      </c>
      <c r="I6" s="240"/>
      <c r="J6" s="242"/>
      <c r="K6" s="243" t="s">
        <v>1631</v>
      </c>
      <c r="L6" s="269"/>
      <c r="M6" s="270" t="s">
        <v>154</v>
      </c>
      <c r="N6" s="259" t="s">
        <v>169</v>
      </c>
      <c r="O6" s="271" t="s">
        <v>170</v>
      </c>
      <c r="P6" s="244"/>
      <c r="Q6" s="253" t="s">
        <v>157</v>
      </c>
      <c r="R6" s="253" t="s">
        <v>182</v>
      </c>
      <c r="S6" s="240" t="s">
        <v>183</v>
      </c>
      <c r="T6" s="240" t="s">
        <v>1632</v>
      </c>
      <c r="U6" s="245" t="s">
        <v>1633</v>
      </c>
      <c r="V6" s="245" t="s">
        <v>1167</v>
      </c>
      <c r="Y6" s="87"/>
      <c r="AA6" s="273">
        <f>IF(OR(J6="Fail",ISBLANK(J6)),INDEX('Issue Code Table'!C:C,MATCH(N:N,'Issue Code Table'!A:A,0)),IF(M6="Critical",6,IF(M6="Significant",5,IF(M6="Moderate",3,2))))</f>
        <v>5</v>
      </c>
      <c r="AB6" s="87"/>
    </row>
    <row r="7" spans="1:37" s="29" customFormat="1" ht="133.5" customHeight="1" x14ac:dyDescent="0.35">
      <c r="A7" s="268" t="s">
        <v>1634</v>
      </c>
      <c r="B7" s="275" t="s">
        <v>146</v>
      </c>
      <c r="C7" s="248" t="s">
        <v>147</v>
      </c>
      <c r="D7" s="250" t="s">
        <v>148</v>
      </c>
      <c r="E7" s="240" t="s">
        <v>1635</v>
      </c>
      <c r="F7" s="240" t="s">
        <v>1636</v>
      </c>
      <c r="G7" s="240" t="s">
        <v>1637</v>
      </c>
      <c r="H7" s="240" t="s">
        <v>1638</v>
      </c>
      <c r="I7" s="240"/>
      <c r="J7" s="242"/>
      <c r="K7" s="243" t="s">
        <v>1639</v>
      </c>
      <c r="L7" s="269"/>
      <c r="M7" s="270" t="s">
        <v>154</v>
      </c>
      <c r="N7" s="259" t="s">
        <v>169</v>
      </c>
      <c r="O7" s="271" t="s">
        <v>170</v>
      </c>
      <c r="P7" s="244"/>
      <c r="Q7" s="253" t="s">
        <v>157</v>
      </c>
      <c r="R7" s="253" t="s">
        <v>193</v>
      </c>
      <c r="S7" s="240" t="s">
        <v>194</v>
      </c>
      <c r="T7" s="240" t="s">
        <v>1640</v>
      </c>
      <c r="U7" s="245" t="s">
        <v>1641</v>
      </c>
      <c r="V7" s="245" t="s">
        <v>1642</v>
      </c>
      <c r="Y7" s="87"/>
      <c r="AA7" s="273">
        <f>IF(OR(J7="Fail",ISBLANK(J7)),INDEX('Issue Code Table'!C:C,MATCH(N:N,'Issue Code Table'!A:A,0)),IF(M7="Critical",6,IF(M7="Significant",5,IF(M7="Moderate",3,2))))</f>
        <v>5</v>
      </c>
      <c r="AB7" s="87"/>
    </row>
    <row r="8" spans="1:37" s="29" customFormat="1" ht="133.5" customHeight="1" x14ac:dyDescent="0.35">
      <c r="A8" s="268" t="s">
        <v>1643</v>
      </c>
      <c r="B8" s="275" t="s">
        <v>146</v>
      </c>
      <c r="C8" s="248" t="s">
        <v>147</v>
      </c>
      <c r="D8" s="250" t="s">
        <v>148</v>
      </c>
      <c r="E8" s="240" t="s">
        <v>1644</v>
      </c>
      <c r="F8" s="240" t="s">
        <v>1645</v>
      </c>
      <c r="G8" s="240" t="s">
        <v>1646</v>
      </c>
      <c r="H8" s="240" t="s">
        <v>1647</v>
      </c>
      <c r="I8" s="240"/>
      <c r="J8" s="242"/>
      <c r="K8" s="243" t="s">
        <v>1648</v>
      </c>
      <c r="L8" s="269"/>
      <c r="M8" s="270" t="s">
        <v>154</v>
      </c>
      <c r="N8" s="259" t="s">
        <v>169</v>
      </c>
      <c r="O8" s="271" t="s">
        <v>170</v>
      </c>
      <c r="P8" s="244"/>
      <c r="Q8" s="253" t="s">
        <v>157</v>
      </c>
      <c r="R8" s="253" t="s">
        <v>203</v>
      </c>
      <c r="S8" s="240" t="s">
        <v>194</v>
      </c>
      <c r="T8" s="240" t="s">
        <v>1649</v>
      </c>
      <c r="U8" s="245" t="s">
        <v>1650</v>
      </c>
      <c r="V8" s="245" t="s">
        <v>1651</v>
      </c>
      <c r="Y8" s="87"/>
      <c r="AA8" s="273">
        <f>IF(OR(J8="Fail",ISBLANK(J8)),INDEX('Issue Code Table'!C:C,MATCH(N:N,'Issue Code Table'!A:A,0)),IF(M8="Critical",6,IF(M8="Significant",5,IF(M8="Moderate",3,2))))</f>
        <v>5</v>
      </c>
      <c r="AB8" s="87"/>
    </row>
    <row r="9" spans="1:37" s="29" customFormat="1" ht="133.5" customHeight="1" x14ac:dyDescent="0.35">
      <c r="A9" s="268" t="s">
        <v>1652</v>
      </c>
      <c r="B9" s="275" t="s">
        <v>146</v>
      </c>
      <c r="C9" s="248" t="s">
        <v>147</v>
      </c>
      <c r="D9" s="250" t="s">
        <v>148</v>
      </c>
      <c r="E9" s="240" t="s">
        <v>1653</v>
      </c>
      <c r="F9" s="240" t="s">
        <v>1654</v>
      </c>
      <c r="G9" s="240" t="s">
        <v>1655</v>
      </c>
      <c r="H9" s="240" t="s">
        <v>1656</v>
      </c>
      <c r="I9" s="240"/>
      <c r="J9" s="242"/>
      <c r="K9" s="243" t="s">
        <v>1657</v>
      </c>
      <c r="L9" s="269"/>
      <c r="M9" s="270" t="s">
        <v>154</v>
      </c>
      <c r="N9" s="259" t="s">
        <v>169</v>
      </c>
      <c r="O9" s="271" t="s">
        <v>170</v>
      </c>
      <c r="P9" s="244"/>
      <c r="Q9" s="253" t="s">
        <v>157</v>
      </c>
      <c r="R9" s="253" t="s">
        <v>212</v>
      </c>
      <c r="S9" s="240" t="s">
        <v>194</v>
      </c>
      <c r="T9" s="240" t="s">
        <v>1658</v>
      </c>
      <c r="U9" s="245" t="s">
        <v>1659</v>
      </c>
      <c r="V9" s="245" t="s">
        <v>1660</v>
      </c>
      <c r="Y9" s="87"/>
      <c r="AA9" s="273">
        <f>IF(OR(J9="Fail",ISBLANK(J9)),INDEX('Issue Code Table'!C:C,MATCH(N:N,'Issue Code Table'!A:A,0)),IF(M9="Critical",6,IF(M9="Significant",5,IF(M9="Moderate",3,2))))</f>
        <v>5</v>
      </c>
      <c r="AB9" s="87"/>
    </row>
    <row r="10" spans="1:37" s="29" customFormat="1" ht="133.5" customHeight="1" x14ac:dyDescent="0.35">
      <c r="A10" s="268" t="s">
        <v>1661</v>
      </c>
      <c r="B10" s="275" t="s">
        <v>146</v>
      </c>
      <c r="C10" s="248" t="s">
        <v>147</v>
      </c>
      <c r="D10" s="250" t="s">
        <v>148</v>
      </c>
      <c r="E10" s="240" t="s">
        <v>1662</v>
      </c>
      <c r="F10" s="240" t="s">
        <v>1663</v>
      </c>
      <c r="G10" s="240" t="s">
        <v>1664</v>
      </c>
      <c r="H10" s="240" t="s">
        <v>1665</v>
      </c>
      <c r="I10" s="240"/>
      <c r="J10" s="242"/>
      <c r="K10" s="243" t="s">
        <v>1666</v>
      </c>
      <c r="L10" s="269"/>
      <c r="M10" s="270" t="s">
        <v>154</v>
      </c>
      <c r="N10" s="259" t="s">
        <v>169</v>
      </c>
      <c r="O10" s="271" t="s">
        <v>170</v>
      </c>
      <c r="P10" s="244"/>
      <c r="Q10" s="253" t="s">
        <v>157</v>
      </c>
      <c r="R10" s="253" t="s">
        <v>1667</v>
      </c>
      <c r="S10" s="240" t="s">
        <v>1668</v>
      </c>
      <c r="T10" s="240" t="s">
        <v>1669</v>
      </c>
      <c r="U10" s="245" t="s">
        <v>1670</v>
      </c>
      <c r="V10" s="245" t="s">
        <v>1671</v>
      </c>
      <c r="Y10" s="87"/>
      <c r="AA10" s="273">
        <f>IF(OR(J10="Fail",ISBLANK(J10)),INDEX('Issue Code Table'!C:C,MATCH(N:N,'Issue Code Table'!A:A,0)),IF(M10="Critical",6,IF(M10="Significant",5,IF(M10="Moderate",3,2))))</f>
        <v>5</v>
      </c>
      <c r="AB10" s="87"/>
    </row>
    <row r="11" spans="1:37" s="29" customFormat="1" ht="133.5" customHeight="1" x14ac:dyDescent="0.35">
      <c r="A11" s="268" t="s">
        <v>1672</v>
      </c>
      <c r="B11" s="240" t="s">
        <v>1673</v>
      </c>
      <c r="C11" s="248" t="s">
        <v>298</v>
      </c>
      <c r="D11" s="250" t="s">
        <v>148</v>
      </c>
      <c r="E11" s="240" t="s">
        <v>565</v>
      </c>
      <c r="F11" s="240" t="s">
        <v>1674</v>
      </c>
      <c r="G11" s="240" t="s">
        <v>1675</v>
      </c>
      <c r="H11" s="240" t="s">
        <v>1673</v>
      </c>
      <c r="I11" s="240"/>
      <c r="J11" s="242"/>
      <c r="K11" s="240" t="s">
        <v>1676</v>
      </c>
      <c r="L11" s="269"/>
      <c r="M11" s="270" t="s">
        <v>154</v>
      </c>
      <c r="N11" s="259" t="s">
        <v>570</v>
      </c>
      <c r="O11" s="271" t="s">
        <v>571</v>
      </c>
      <c r="P11" s="244"/>
      <c r="Q11" s="253" t="s">
        <v>345</v>
      </c>
      <c r="R11" s="253" t="s">
        <v>346</v>
      </c>
      <c r="S11" s="240" t="s">
        <v>1677</v>
      </c>
      <c r="T11" s="240" t="s">
        <v>1678</v>
      </c>
      <c r="U11" s="245" t="s">
        <v>1679</v>
      </c>
      <c r="V11" s="245" t="s">
        <v>1306</v>
      </c>
      <c r="Y11" s="87"/>
      <c r="AA11" s="273">
        <f>IF(OR(J11="Fail",ISBLANK(J11)),INDEX('Issue Code Table'!C:C,MATCH(N:N,'Issue Code Table'!A:A,0)),IF(M11="Critical",6,IF(M11="Significant",5,IF(M11="Moderate",3,2))))</f>
        <v>5</v>
      </c>
      <c r="AB11" s="87"/>
    </row>
    <row r="12" spans="1:37" s="29" customFormat="1" ht="133.5" customHeight="1" x14ac:dyDescent="0.35">
      <c r="A12" s="268" t="s">
        <v>1680</v>
      </c>
      <c r="B12" s="240" t="s">
        <v>297</v>
      </c>
      <c r="C12" s="248" t="s">
        <v>298</v>
      </c>
      <c r="D12" s="250" t="s">
        <v>148</v>
      </c>
      <c r="E12" s="240" t="s">
        <v>578</v>
      </c>
      <c r="F12" s="240" t="s">
        <v>1681</v>
      </c>
      <c r="G12" s="240" t="s">
        <v>1682</v>
      </c>
      <c r="H12" s="240" t="s">
        <v>1683</v>
      </c>
      <c r="I12" s="240"/>
      <c r="J12" s="242"/>
      <c r="K12" s="243" t="s">
        <v>1684</v>
      </c>
      <c r="L12" s="269"/>
      <c r="M12" s="270" t="s">
        <v>154</v>
      </c>
      <c r="N12" s="259" t="s">
        <v>250</v>
      </c>
      <c r="O12" s="271" t="s">
        <v>251</v>
      </c>
      <c r="P12" s="244"/>
      <c r="Q12" s="253" t="s">
        <v>345</v>
      </c>
      <c r="R12" s="253" t="s">
        <v>357</v>
      </c>
      <c r="S12" s="240" t="s">
        <v>584</v>
      </c>
      <c r="T12" s="240" t="s">
        <v>1685</v>
      </c>
      <c r="U12" s="245" t="s">
        <v>1686</v>
      </c>
      <c r="V12" s="245" t="s">
        <v>1311</v>
      </c>
      <c r="Y12" s="87"/>
      <c r="AA12" s="273">
        <f>IF(OR(J12="Fail",ISBLANK(J12)),INDEX('Issue Code Table'!C:C,MATCH(N:N,'Issue Code Table'!A:A,0)),IF(M12="Critical",6,IF(M12="Significant",5,IF(M12="Moderate",3,2))))</f>
        <v>5</v>
      </c>
      <c r="AB12" s="87"/>
    </row>
    <row r="13" spans="1:37" s="29" customFormat="1" ht="133.5" customHeight="1" x14ac:dyDescent="0.35">
      <c r="A13" s="268" t="s">
        <v>1687</v>
      </c>
      <c r="B13" s="240" t="s">
        <v>297</v>
      </c>
      <c r="C13" s="248" t="s">
        <v>298</v>
      </c>
      <c r="D13" s="250" t="s">
        <v>148</v>
      </c>
      <c r="E13" s="240" t="s">
        <v>1688</v>
      </c>
      <c r="F13" s="240" t="s">
        <v>1689</v>
      </c>
      <c r="G13" s="240" t="s">
        <v>1690</v>
      </c>
      <c r="H13" s="240" t="s">
        <v>1691</v>
      </c>
      <c r="I13" s="240"/>
      <c r="J13" s="242"/>
      <c r="K13" s="243" t="s">
        <v>1692</v>
      </c>
      <c r="L13" s="269"/>
      <c r="M13" s="270" t="s">
        <v>154</v>
      </c>
      <c r="N13" s="259" t="s">
        <v>250</v>
      </c>
      <c r="O13" s="271" t="s">
        <v>251</v>
      </c>
      <c r="P13" s="244"/>
      <c r="Q13" s="253" t="s">
        <v>371</v>
      </c>
      <c r="R13" s="253" t="s">
        <v>1693</v>
      </c>
      <c r="S13" s="240" t="s">
        <v>496</v>
      </c>
      <c r="T13" s="240" t="s">
        <v>1694</v>
      </c>
      <c r="U13" s="245" t="s">
        <v>1695</v>
      </c>
      <c r="V13" s="245" t="s">
        <v>1696</v>
      </c>
      <c r="Y13" s="87"/>
      <c r="AA13" s="273">
        <f>IF(OR(J13="Fail",ISBLANK(J13)),INDEX('Issue Code Table'!C:C,MATCH(N:N,'Issue Code Table'!A:A,0)),IF(M13="Critical",6,IF(M13="Significant",5,IF(M13="Moderate",3,2))))</f>
        <v>5</v>
      </c>
      <c r="AB13" s="87"/>
    </row>
    <row r="14" spans="1:37" s="29" customFormat="1" ht="133.5" customHeight="1" x14ac:dyDescent="0.35">
      <c r="A14" s="268" t="s">
        <v>1697</v>
      </c>
      <c r="B14" s="240" t="s">
        <v>297</v>
      </c>
      <c r="C14" s="248" t="s">
        <v>298</v>
      </c>
      <c r="D14" s="250" t="s">
        <v>148</v>
      </c>
      <c r="E14" s="240" t="s">
        <v>1272</v>
      </c>
      <c r="F14" s="240" t="s">
        <v>1698</v>
      </c>
      <c r="G14" s="240" t="s">
        <v>1699</v>
      </c>
      <c r="H14" s="240" t="s">
        <v>1700</v>
      </c>
      <c r="I14" s="240"/>
      <c r="J14" s="242"/>
      <c r="K14" s="243" t="s">
        <v>1701</v>
      </c>
      <c r="L14" s="269"/>
      <c r="M14" s="270" t="s">
        <v>154</v>
      </c>
      <c r="N14" s="259" t="s">
        <v>250</v>
      </c>
      <c r="O14" s="271" t="s">
        <v>251</v>
      </c>
      <c r="P14" s="244"/>
      <c r="Q14" s="253" t="s">
        <v>371</v>
      </c>
      <c r="R14" s="253" t="s">
        <v>1702</v>
      </c>
      <c r="S14" s="240" t="s">
        <v>1703</v>
      </c>
      <c r="T14" s="240" t="s">
        <v>1704</v>
      </c>
      <c r="U14" s="240" t="s">
        <v>1705</v>
      </c>
      <c r="V14" s="245" t="s">
        <v>1706</v>
      </c>
      <c r="Y14" s="87"/>
      <c r="AA14" s="273">
        <f>IF(OR(J14="Fail",ISBLANK(J14)),INDEX('Issue Code Table'!C:C,MATCH(N:N,'Issue Code Table'!A:A,0)),IF(M14="Critical",6,IF(M14="Significant",5,IF(M14="Moderate",3,2))))</f>
        <v>5</v>
      </c>
      <c r="AB14" s="87"/>
    </row>
    <row r="15" spans="1:37" s="29" customFormat="1" ht="133.5" customHeight="1" x14ac:dyDescent="0.35">
      <c r="A15" s="268" t="s">
        <v>1707</v>
      </c>
      <c r="B15" s="240" t="s">
        <v>335</v>
      </c>
      <c r="C15" s="248" t="s">
        <v>336</v>
      </c>
      <c r="D15" s="250" t="s">
        <v>148</v>
      </c>
      <c r="E15" s="240" t="s">
        <v>1708</v>
      </c>
      <c r="F15" s="240" t="s">
        <v>1709</v>
      </c>
      <c r="G15" s="240" t="s">
        <v>1710</v>
      </c>
      <c r="H15" s="240" t="s">
        <v>1711</v>
      </c>
      <c r="I15" s="240"/>
      <c r="J15" s="242"/>
      <c r="K15" s="243" t="s">
        <v>1712</v>
      </c>
      <c r="L15" s="269"/>
      <c r="M15" s="270" t="s">
        <v>342</v>
      </c>
      <c r="N15" s="259" t="s">
        <v>343</v>
      </c>
      <c r="O15" s="271" t="s">
        <v>344</v>
      </c>
      <c r="P15" s="244"/>
      <c r="Q15" s="253" t="s">
        <v>1713</v>
      </c>
      <c r="R15" s="253" t="s">
        <v>1714</v>
      </c>
      <c r="S15" s="240" t="s">
        <v>347</v>
      </c>
      <c r="T15" s="240" t="s">
        <v>1715</v>
      </c>
      <c r="U15" s="245" t="s">
        <v>1716</v>
      </c>
      <c r="V15" s="236"/>
      <c r="Y15" s="87"/>
      <c r="AA15" s="273">
        <f>IF(OR(J15="Fail",ISBLANK(J15)),INDEX('Issue Code Table'!C:C,MATCH(N:N,'Issue Code Table'!A:A,0)),IF(M15="Critical",6,IF(M15="Significant",5,IF(M15="Moderate",3,2))))</f>
        <v>3</v>
      </c>
      <c r="AB15" s="87"/>
    </row>
    <row r="16" spans="1:37" s="29" customFormat="1" ht="133.5" customHeight="1" x14ac:dyDescent="0.35">
      <c r="A16" s="268" t="s">
        <v>1717</v>
      </c>
      <c r="B16" s="240" t="s">
        <v>243</v>
      </c>
      <c r="C16" s="248" t="s">
        <v>244</v>
      </c>
      <c r="D16" s="250" t="s">
        <v>148</v>
      </c>
      <c r="E16" s="240" t="s">
        <v>1718</v>
      </c>
      <c r="F16" s="240" t="s">
        <v>1719</v>
      </c>
      <c r="G16" s="240" t="s">
        <v>1720</v>
      </c>
      <c r="H16" s="240" t="s">
        <v>1721</v>
      </c>
      <c r="I16" s="240"/>
      <c r="J16" s="242"/>
      <c r="K16" s="243" t="s">
        <v>1722</v>
      </c>
      <c r="L16" s="269"/>
      <c r="M16" s="270" t="s">
        <v>342</v>
      </c>
      <c r="N16" s="259" t="s">
        <v>343</v>
      </c>
      <c r="O16" s="271" t="s">
        <v>344</v>
      </c>
      <c r="P16" s="244"/>
      <c r="Q16" s="253" t="s">
        <v>1713</v>
      </c>
      <c r="R16" s="253" t="s">
        <v>1723</v>
      </c>
      <c r="S16" s="240" t="s">
        <v>358</v>
      </c>
      <c r="T16" s="240" t="s">
        <v>1724</v>
      </c>
      <c r="U16" s="245" t="s">
        <v>1725</v>
      </c>
      <c r="V16" s="245"/>
      <c r="Y16" s="87"/>
      <c r="AA16" s="273">
        <f>IF(OR(J16="Fail",ISBLANK(J16)),INDEX('Issue Code Table'!C:C,MATCH(N:N,'Issue Code Table'!A:A,0)),IF(M16="Critical",6,IF(M16="Significant",5,IF(M16="Moderate",3,2))))</f>
        <v>3</v>
      </c>
      <c r="AB16" s="87"/>
    </row>
    <row r="17" spans="1:28" s="29" customFormat="1" ht="133.5" customHeight="1" x14ac:dyDescent="0.35">
      <c r="A17" s="268" t="s">
        <v>1726</v>
      </c>
      <c r="B17" s="240" t="s">
        <v>297</v>
      </c>
      <c r="C17" s="248" t="s">
        <v>298</v>
      </c>
      <c r="D17" s="250" t="s">
        <v>148</v>
      </c>
      <c r="E17" s="240" t="s">
        <v>444</v>
      </c>
      <c r="F17" s="240" t="s">
        <v>1727</v>
      </c>
      <c r="G17" s="240" t="s">
        <v>1728</v>
      </c>
      <c r="H17" s="243" t="s">
        <v>1729</v>
      </c>
      <c r="I17" s="240"/>
      <c r="J17" s="242"/>
      <c r="K17" s="243" t="s">
        <v>1730</v>
      </c>
      <c r="L17" s="269"/>
      <c r="M17" s="270" t="s">
        <v>154</v>
      </c>
      <c r="N17" s="259" t="s">
        <v>224</v>
      </c>
      <c r="O17" s="271" t="s">
        <v>225</v>
      </c>
      <c r="P17" s="244"/>
      <c r="Q17" s="253" t="s">
        <v>381</v>
      </c>
      <c r="R17" s="253" t="s">
        <v>1731</v>
      </c>
      <c r="S17" s="240" t="s">
        <v>450</v>
      </c>
      <c r="T17" s="240" t="s">
        <v>1732</v>
      </c>
      <c r="U17" s="245" t="s">
        <v>1733</v>
      </c>
      <c r="V17" s="245" t="s">
        <v>1734</v>
      </c>
      <c r="Y17" s="87"/>
      <c r="AA17" s="273">
        <f>IF(OR(J17="Fail",ISBLANK(J17)),INDEX('Issue Code Table'!C:C,MATCH(N:N,'Issue Code Table'!A:A,0)),IF(M17="Critical",6,IF(M17="Significant",5,IF(M17="Moderate",3,2))))</f>
        <v>5</v>
      </c>
      <c r="AB17" s="87"/>
    </row>
    <row r="18" spans="1:28" s="29" customFormat="1" ht="133.5" customHeight="1" x14ac:dyDescent="0.35">
      <c r="A18" s="268" t="s">
        <v>1735</v>
      </c>
      <c r="B18" s="240" t="s">
        <v>297</v>
      </c>
      <c r="C18" s="248" t="s">
        <v>298</v>
      </c>
      <c r="D18" s="250" t="s">
        <v>148</v>
      </c>
      <c r="E18" s="240" t="s">
        <v>1736</v>
      </c>
      <c r="F18" s="240" t="s">
        <v>1737</v>
      </c>
      <c r="G18" s="240" t="s">
        <v>1738</v>
      </c>
      <c r="H18" s="240" t="s">
        <v>1739</v>
      </c>
      <c r="I18" s="240"/>
      <c r="J18" s="242"/>
      <c r="K18" s="243" t="s">
        <v>1740</v>
      </c>
      <c r="L18" s="269"/>
      <c r="M18" s="270" t="s">
        <v>154</v>
      </c>
      <c r="N18" s="259" t="s">
        <v>224</v>
      </c>
      <c r="O18" s="271" t="s">
        <v>225</v>
      </c>
      <c r="P18" s="244"/>
      <c r="Q18" s="253" t="s">
        <v>381</v>
      </c>
      <c r="R18" s="253" t="s">
        <v>1741</v>
      </c>
      <c r="S18" s="240" t="s">
        <v>415</v>
      </c>
      <c r="T18" s="240" t="s">
        <v>1742</v>
      </c>
      <c r="U18" s="245" t="s">
        <v>1743</v>
      </c>
      <c r="V18" s="245" t="s">
        <v>1230</v>
      </c>
      <c r="Y18" s="87"/>
      <c r="AA18" s="273">
        <f>IF(OR(J18="Fail",ISBLANK(J18)),INDEX('Issue Code Table'!C:C,MATCH(N:N,'Issue Code Table'!A:A,0)),IF(M18="Critical",6,IF(M18="Significant",5,IF(M18="Moderate",3,2))))</f>
        <v>5</v>
      </c>
      <c r="AB18" s="87"/>
    </row>
    <row r="19" spans="1:28" s="29" customFormat="1" ht="133.5" customHeight="1" x14ac:dyDescent="0.35">
      <c r="A19" s="268" t="s">
        <v>1744</v>
      </c>
      <c r="B19" s="240" t="s">
        <v>297</v>
      </c>
      <c r="C19" s="248" t="s">
        <v>298</v>
      </c>
      <c r="D19" s="250" t="s">
        <v>148</v>
      </c>
      <c r="E19" s="240" t="s">
        <v>466</v>
      </c>
      <c r="F19" s="240" t="s">
        <v>1745</v>
      </c>
      <c r="G19" s="240" t="s">
        <v>1746</v>
      </c>
      <c r="H19" s="240" t="s">
        <v>1747</v>
      </c>
      <c r="I19" s="240"/>
      <c r="J19" s="242"/>
      <c r="K19" s="243" t="s">
        <v>1748</v>
      </c>
      <c r="L19" s="269"/>
      <c r="M19" s="270" t="s">
        <v>154</v>
      </c>
      <c r="N19" s="259" t="s">
        <v>224</v>
      </c>
      <c r="O19" s="271" t="s">
        <v>225</v>
      </c>
      <c r="P19" s="244"/>
      <c r="Q19" s="253" t="s">
        <v>381</v>
      </c>
      <c r="R19" s="253" t="s">
        <v>1749</v>
      </c>
      <c r="S19" s="240" t="s">
        <v>1253</v>
      </c>
      <c r="T19" s="240" t="s">
        <v>1750</v>
      </c>
      <c r="U19" s="245" t="s">
        <v>1751</v>
      </c>
      <c r="V19" s="245" t="s">
        <v>1256</v>
      </c>
      <c r="Y19" s="87"/>
      <c r="AA19" s="273">
        <f>IF(OR(J19="Fail",ISBLANK(J19)),INDEX('Issue Code Table'!C:C,MATCH(N:N,'Issue Code Table'!A:A,0)),IF(M19="Critical",6,IF(M19="Significant",5,IF(M19="Moderate",3,2))))</f>
        <v>5</v>
      </c>
      <c r="AB19" s="87"/>
    </row>
    <row r="20" spans="1:28" s="29" customFormat="1" ht="133.5" customHeight="1" x14ac:dyDescent="0.35">
      <c r="A20" s="268" t="s">
        <v>1752</v>
      </c>
      <c r="B20" s="240" t="s">
        <v>297</v>
      </c>
      <c r="C20" s="248" t="s">
        <v>298</v>
      </c>
      <c r="D20" s="250" t="s">
        <v>148</v>
      </c>
      <c r="E20" s="240" t="s">
        <v>1753</v>
      </c>
      <c r="F20" s="240" t="s">
        <v>1754</v>
      </c>
      <c r="G20" s="240" t="s">
        <v>1755</v>
      </c>
      <c r="H20" s="240" t="s">
        <v>1756</v>
      </c>
      <c r="I20" s="240"/>
      <c r="J20" s="242"/>
      <c r="K20" s="243" t="s">
        <v>1757</v>
      </c>
      <c r="L20" s="269"/>
      <c r="M20" s="270" t="s">
        <v>154</v>
      </c>
      <c r="N20" s="259" t="s">
        <v>224</v>
      </c>
      <c r="O20" s="271" t="s">
        <v>225</v>
      </c>
      <c r="P20" s="244"/>
      <c r="Q20" s="253" t="s">
        <v>381</v>
      </c>
      <c r="R20" s="253" t="s">
        <v>1758</v>
      </c>
      <c r="S20" s="240" t="s">
        <v>426</v>
      </c>
      <c r="T20" s="240" t="s">
        <v>1759</v>
      </c>
      <c r="U20" s="245" t="s">
        <v>1760</v>
      </c>
      <c r="V20" s="245" t="s">
        <v>1235</v>
      </c>
      <c r="Y20" s="87"/>
      <c r="AA20" s="273">
        <f>IF(OR(J20="Fail",ISBLANK(J20)),INDEX('Issue Code Table'!C:C,MATCH(N:N,'Issue Code Table'!A:A,0)),IF(M20="Critical",6,IF(M20="Significant",5,IF(M20="Moderate",3,2))))</f>
        <v>5</v>
      </c>
      <c r="AB20" s="87"/>
    </row>
    <row r="21" spans="1:28" s="29" customFormat="1" ht="133.5" customHeight="1" x14ac:dyDescent="0.35">
      <c r="A21" s="268" t="s">
        <v>1761</v>
      </c>
      <c r="B21" s="240" t="s">
        <v>431</v>
      </c>
      <c r="C21" s="248" t="s">
        <v>432</v>
      </c>
      <c r="D21" s="250" t="s">
        <v>148</v>
      </c>
      <c r="E21" s="240" t="s">
        <v>433</v>
      </c>
      <c r="F21" s="240" t="s">
        <v>434</v>
      </c>
      <c r="G21" s="240" t="s">
        <v>1762</v>
      </c>
      <c r="H21" s="240" t="s">
        <v>1763</v>
      </c>
      <c r="I21" s="240"/>
      <c r="J21" s="242"/>
      <c r="K21" s="243" t="s">
        <v>1764</v>
      </c>
      <c r="L21" s="269"/>
      <c r="M21" s="270" t="s">
        <v>154</v>
      </c>
      <c r="N21" s="259" t="s">
        <v>224</v>
      </c>
      <c r="O21" s="271" t="s">
        <v>225</v>
      </c>
      <c r="P21" s="244"/>
      <c r="Q21" s="253" t="s">
        <v>381</v>
      </c>
      <c r="R21" s="253" t="s">
        <v>1765</v>
      </c>
      <c r="S21" s="240" t="s">
        <v>1766</v>
      </c>
      <c r="T21" s="240" t="s">
        <v>1767</v>
      </c>
      <c r="U21" s="245" t="s">
        <v>1768</v>
      </c>
      <c r="V21" s="245" t="s">
        <v>1240</v>
      </c>
      <c r="Y21" s="87"/>
      <c r="AA21" s="273">
        <f>IF(OR(J21="Fail",ISBLANK(J21)),INDEX('Issue Code Table'!C:C,MATCH(N:N,'Issue Code Table'!A:A,0)),IF(M21="Critical",6,IF(M21="Significant",5,IF(M21="Moderate",3,2))))</f>
        <v>5</v>
      </c>
      <c r="AB21" s="87"/>
    </row>
    <row r="22" spans="1:28" s="29" customFormat="1" ht="133.5" customHeight="1" x14ac:dyDescent="0.35">
      <c r="A22" s="268" t="s">
        <v>1769</v>
      </c>
      <c r="B22" s="240" t="s">
        <v>477</v>
      </c>
      <c r="C22" s="248" t="s">
        <v>478</v>
      </c>
      <c r="D22" s="250" t="s">
        <v>148</v>
      </c>
      <c r="E22" s="240" t="s">
        <v>479</v>
      </c>
      <c r="F22" s="240" t="s">
        <v>1770</v>
      </c>
      <c r="G22" s="240" t="s">
        <v>1771</v>
      </c>
      <c r="H22" s="240" t="s">
        <v>1772</v>
      </c>
      <c r="I22" s="240"/>
      <c r="J22" s="242"/>
      <c r="K22" s="243" t="s">
        <v>1773</v>
      </c>
      <c r="L22" s="269"/>
      <c r="M22" s="270" t="s">
        <v>154</v>
      </c>
      <c r="N22" s="259" t="s">
        <v>224</v>
      </c>
      <c r="O22" s="271" t="s">
        <v>225</v>
      </c>
      <c r="P22" s="244"/>
      <c r="Q22" s="253" t="s">
        <v>381</v>
      </c>
      <c r="R22" s="253" t="s">
        <v>1774</v>
      </c>
      <c r="S22" s="240" t="s">
        <v>485</v>
      </c>
      <c r="T22" s="240" t="s">
        <v>1775</v>
      </c>
      <c r="U22" s="245" t="s">
        <v>1776</v>
      </c>
      <c r="V22" s="245" t="s">
        <v>1261</v>
      </c>
      <c r="Y22" s="87"/>
      <c r="AA22" s="273">
        <f>IF(OR(J22="Fail",ISBLANK(J22)),INDEX('Issue Code Table'!C:C,MATCH(N:N,'Issue Code Table'!A:A,0)),IF(M22="Critical",6,IF(M22="Significant",5,IF(M22="Moderate",3,2))))</f>
        <v>5</v>
      </c>
      <c r="AB22" s="87"/>
    </row>
    <row r="23" spans="1:28" s="29" customFormat="1" ht="133.5" customHeight="1" x14ac:dyDescent="0.35">
      <c r="A23" s="268" t="s">
        <v>1777</v>
      </c>
      <c r="B23" s="240" t="s">
        <v>297</v>
      </c>
      <c r="C23" s="248" t="s">
        <v>298</v>
      </c>
      <c r="D23" s="250" t="s">
        <v>148</v>
      </c>
      <c r="E23" s="240" t="s">
        <v>386</v>
      </c>
      <c r="F23" s="240" t="s">
        <v>387</v>
      </c>
      <c r="G23" s="240" t="s">
        <v>1778</v>
      </c>
      <c r="H23" s="240" t="s">
        <v>1779</v>
      </c>
      <c r="I23" s="240"/>
      <c r="J23" s="242"/>
      <c r="K23" s="243" t="s">
        <v>1780</v>
      </c>
      <c r="L23" s="269"/>
      <c r="M23" s="270" t="s">
        <v>154</v>
      </c>
      <c r="N23" s="259" t="s">
        <v>224</v>
      </c>
      <c r="O23" s="271" t="s">
        <v>225</v>
      </c>
      <c r="P23" s="244"/>
      <c r="Q23" s="253" t="s">
        <v>381</v>
      </c>
      <c r="R23" s="253" t="s">
        <v>1781</v>
      </c>
      <c r="S23" s="240" t="s">
        <v>393</v>
      </c>
      <c r="T23" s="240" t="s">
        <v>1782</v>
      </c>
      <c r="U23" s="245" t="s">
        <v>1783</v>
      </c>
      <c r="V23" s="245" t="s">
        <v>1221</v>
      </c>
      <c r="Y23" s="87"/>
      <c r="AA23" s="273">
        <f>IF(OR(J23="Fail",ISBLANK(J23)),INDEX('Issue Code Table'!C:C,MATCH(N:N,'Issue Code Table'!A:A,0)),IF(M23="Critical",6,IF(M23="Significant",5,IF(M23="Moderate",3,2))))</f>
        <v>5</v>
      </c>
      <c r="AB23" s="87"/>
    </row>
    <row r="24" spans="1:28" s="29" customFormat="1" ht="133.5" customHeight="1" x14ac:dyDescent="0.35">
      <c r="A24" s="268" t="s">
        <v>1784</v>
      </c>
      <c r="B24" s="240" t="s">
        <v>243</v>
      </c>
      <c r="C24" s="248" t="s">
        <v>244</v>
      </c>
      <c r="D24" s="250" t="s">
        <v>148</v>
      </c>
      <c r="E24" s="240" t="s">
        <v>1785</v>
      </c>
      <c r="F24" s="240" t="s">
        <v>1786</v>
      </c>
      <c r="G24" s="240" t="s">
        <v>1787</v>
      </c>
      <c r="H24" s="240" t="s">
        <v>1788</v>
      </c>
      <c r="I24" s="240"/>
      <c r="J24" s="242"/>
      <c r="K24" s="243" t="s">
        <v>1789</v>
      </c>
      <c r="L24" s="269"/>
      <c r="M24" s="270" t="s">
        <v>154</v>
      </c>
      <c r="N24" s="259" t="s">
        <v>224</v>
      </c>
      <c r="O24" s="271" t="s">
        <v>225</v>
      </c>
      <c r="P24" s="244"/>
      <c r="Q24" s="253" t="s">
        <v>381</v>
      </c>
      <c r="R24" s="253" t="s">
        <v>1790</v>
      </c>
      <c r="S24" s="240" t="s">
        <v>404</v>
      </c>
      <c r="T24" s="240" t="s">
        <v>1791</v>
      </c>
      <c r="U24" s="245" t="s">
        <v>1792</v>
      </c>
      <c r="V24" s="245" t="s">
        <v>1226</v>
      </c>
      <c r="Y24" s="87"/>
      <c r="AA24" s="273">
        <f>IF(OR(J24="Fail",ISBLANK(J24)),INDEX('Issue Code Table'!C:C,MATCH(N:N,'Issue Code Table'!A:A,0)),IF(M24="Critical",6,IF(M24="Significant",5,IF(M24="Moderate",3,2))))</f>
        <v>5</v>
      </c>
      <c r="AB24" s="87"/>
    </row>
    <row r="25" spans="1:28" s="29" customFormat="1" ht="133.5" customHeight="1" x14ac:dyDescent="0.35">
      <c r="A25" s="268" t="s">
        <v>1793</v>
      </c>
      <c r="B25" s="240" t="s">
        <v>297</v>
      </c>
      <c r="C25" s="248" t="s">
        <v>298</v>
      </c>
      <c r="D25" s="250" t="s">
        <v>148</v>
      </c>
      <c r="E25" s="240" t="s">
        <v>455</v>
      </c>
      <c r="F25" s="240" t="s">
        <v>456</v>
      </c>
      <c r="G25" s="240" t="s">
        <v>1794</v>
      </c>
      <c r="H25" s="240" t="s">
        <v>1795</v>
      </c>
      <c r="I25" s="240"/>
      <c r="J25" s="242"/>
      <c r="K25" s="243" t="s">
        <v>1796</v>
      </c>
      <c r="L25" s="269"/>
      <c r="M25" s="270" t="s">
        <v>154</v>
      </c>
      <c r="N25" s="259" t="s">
        <v>224</v>
      </c>
      <c r="O25" s="271" t="s">
        <v>225</v>
      </c>
      <c r="P25" s="244"/>
      <c r="Q25" s="253" t="s">
        <v>381</v>
      </c>
      <c r="R25" s="253" t="s">
        <v>1797</v>
      </c>
      <c r="S25" s="253" t="s">
        <v>461</v>
      </c>
      <c r="T25" s="253" t="s">
        <v>1798</v>
      </c>
      <c r="U25" s="245" t="s">
        <v>1799</v>
      </c>
      <c r="V25" s="245" t="s">
        <v>1250</v>
      </c>
      <c r="Y25" s="87"/>
      <c r="AA25" s="273">
        <f>IF(OR(J25="Fail",ISBLANK(J25)),INDEX('Issue Code Table'!C:C,MATCH(N:N,'Issue Code Table'!A:A,0)),IF(M25="Critical",6,IF(M25="Significant",5,IF(M25="Moderate",3,2))))</f>
        <v>5</v>
      </c>
      <c r="AB25" s="87"/>
    </row>
    <row r="26" spans="1:28" s="29" customFormat="1" ht="133.5" customHeight="1" x14ac:dyDescent="0.35">
      <c r="A26" s="268" t="s">
        <v>1800</v>
      </c>
      <c r="B26" s="240" t="s">
        <v>513</v>
      </c>
      <c r="C26" s="248" t="s">
        <v>514</v>
      </c>
      <c r="D26" s="250" t="s">
        <v>148</v>
      </c>
      <c r="E26" s="240" t="s">
        <v>1801</v>
      </c>
      <c r="F26" s="240" t="s">
        <v>1802</v>
      </c>
      <c r="G26" s="240" t="s">
        <v>1803</v>
      </c>
      <c r="H26" s="240" t="s">
        <v>1804</v>
      </c>
      <c r="I26" s="240"/>
      <c r="J26" s="242"/>
      <c r="K26" s="243" t="s">
        <v>1805</v>
      </c>
      <c r="L26" s="269"/>
      <c r="M26" s="270" t="s">
        <v>154</v>
      </c>
      <c r="N26" s="259" t="s">
        <v>520</v>
      </c>
      <c r="O26" s="271" t="s">
        <v>521</v>
      </c>
      <c r="P26" s="244"/>
      <c r="Q26" s="253" t="s">
        <v>1806</v>
      </c>
      <c r="R26" s="253" t="s">
        <v>1807</v>
      </c>
      <c r="S26" s="253" t="s">
        <v>596</v>
      </c>
      <c r="T26" s="253" t="s">
        <v>1808</v>
      </c>
      <c r="U26" s="245" t="s">
        <v>1809</v>
      </c>
      <c r="V26" s="245" t="s">
        <v>1810</v>
      </c>
      <c r="Y26" s="87"/>
      <c r="AA26" s="273">
        <f>IF(OR(J26="Fail",ISBLANK(J26)),INDEX('Issue Code Table'!C:C,MATCH(N:N,'Issue Code Table'!A:A,0)),IF(M26="Critical",6,IF(M26="Significant",5,IF(M26="Moderate",3,2))))</f>
        <v>6</v>
      </c>
      <c r="AB26" s="87"/>
    </row>
    <row r="27" spans="1:28" s="29" customFormat="1" ht="133.5" customHeight="1" x14ac:dyDescent="0.35">
      <c r="A27" s="268" t="s">
        <v>1811</v>
      </c>
      <c r="B27" s="240" t="s">
        <v>513</v>
      </c>
      <c r="C27" s="248" t="s">
        <v>514</v>
      </c>
      <c r="D27" s="250" t="s">
        <v>148</v>
      </c>
      <c r="E27" s="240" t="s">
        <v>1812</v>
      </c>
      <c r="F27" s="240" t="s">
        <v>1813</v>
      </c>
      <c r="G27" s="240" t="s">
        <v>1814</v>
      </c>
      <c r="H27" s="240" t="s">
        <v>1815</v>
      </c>
      <c r="I27" s="240"/>
      <c r="J27" s="242"/>
      <c r="K27" s="243" t="s">
        <v>1816</v>
      </c>
      <c r="L27" s="269"/>
      <c r="M27" s="270" t="s">
        <v>154</v>
      </c>
      <c r="N27" s="259" t="s">
        <v>520</v>
      </c>
      <c r="O27" s="271" t="s">
        <v>521</v>
      </c>
      <c r="P27" s="244"/>
      <c r="Q27" s="253" t="s">
        <v>391</v>
      </c>
      <c r="R27" s="253" t="s">
        <v>392</v>
      </c>
      <c r="S27" s="240" t="s">
        <v>675</v>
      </c>
      <c r="T27" s="240" t="s">
        <v>1817</v>
      </c>
      <c r="U27" s="245" t="s">
        <v>1818</v>
      </c>
      <c r="V27" s="245" t="s">
        <v>1819</v>
      </c>
      <c r="Y27" s="87"/>
      <c r="AA27" s="273">
        <f>IF(OR(J27="Fail",ISBLANK(J27)),INDEX('Issue Code Table'!C:C,MATCH(N:N,'Issue Code Table'!A:A,0)),IF(M27="Critical",6,IF(M27="Significant",5,IF(M27="Moderate",3,2))))</f>
        <v>6</v>
      </c>
      <c r="AB27" s="87"/>
    </row>
    <row r="28" spans="1:28" s="29" customFormat="1" ht="133.5" customHeight="1" x14ac:dyDescent="0.35">
      <c r="A28" s="268" t="s">
        <v>1820</v>
      </c>
      <c r="B28" s="275" t="s">
        <v>297</v>
      </c>
      <c r="C28" s="248" t="s">
        <v>298</v>
      </c>
      <c r="D28" s="250" t="s">
        <v>148</v>
      </c>
      <c r="E28" s="240" t="s">
        <v>1821</v>
      </c>
      <c r="F28" s="240" t="s">
        <v>323</v>
      </c>
      <c r="G28" s="240" t="s">
        <v>1822</v>
      </c>
      <c r="H28" s="240" t="s">
        <v>1823</v>
      </c>
      <c r="I28" s="240"/>
      <c r="J28" s="242"/>
      <c r="K28" s="243" t="s">
        <v>1824</v>
      </c>
      <c r="L28" s="269"/>
      <c r="M28" s="270" t="s">
        <v>154</v>
      </c>
      <c r="N28" s="259" t="s">
        <v>224</v>
      </c>
      <c r="O28" s="271" t="s">
        <v>225</v>
      </c>
      <c r="P28" s="244"/>
      <c r="Q28" s="253" t="s">
        <v>391</v>
      </c>
      <c r="R28" s="253" t="s">
        <v>403</v>
      </c>
      <c r="S28" s="240" t="s">
        <v>330</v>
      </c>
      <c r="T28" s="240" t="s">
        <v>1825</v>
      </c>
      <c r="U28" s="245" t="s">
        <v>1826</v>
      </c>
      <c r="V28" s="245" t="s">
        <v>1827</v>
      </c>
      <c r="Y28" s="87"/>
      <c r="AA28" s="273">
        <f>IF(OR(J28="Fail",ISBLANK(J28)),INDEX('Issue Code Table'!C:C,MATCH(N:N,'Issue Code Table'!A:A,0)),IF(M28="Critical",6,IF(M28="Significant",5,IF(M28="Moderate",3,2))))</f>
        <v>5</v>
      </c>
      <c r="AB28" s="87"/>
    </row>
    <row r="29" spans="1:28" s="29" customFormat="1" ht="133.5" customHeight="1" x14ac:dyDescent="0.35">
      <c r="A29" s="268" t="s">
        <v>1828</v>
      </c>
      <c r="B29" s="240" t="s">
        <v>284</v>
      </c>
      <c r="C29" s="248" t="s">
        <v>285</v>
      </c>
      <c r="D29" s="250" t="s">
        <v>132</v>
      </c>
      <c r="E29" s="240" t="s">
        <v>1829</v>
      </c>
      <c r="F29" s="240" t="s">
        <v>1830</v>
      </c>
      <c r="G29" s="240" t="s">
        <v>1831</v>
      </c>
      <c r="H29" s="240" t="s">
        <v>1832</v>
      </c>
      <c r="I29" s="240"/>
      <c r="J29" s="242"/>
      <c r="K29" s="243" t="s">
        <v>1833</v>
      </c>
      <c r="L29" s="269"/>
      <c r="M29" s="270" t="s">
        <v>154</v>
      </c>
      <c r="N29" s="252" t="s">
        <v>1834</v>
      </c>
      <c r="O29" s="271" t="s">
        <v>1835</v>
      </c>
      <c r="P29" s="244"/>
      <c r="Q29" s="253" t="s">
        <v>506</v>
      </c>
      <c r="R29" s="253" t="s">
        <v>522</v>
      </c>
      <c r="S29" s="240" t="s">
        <v>292</v>
      </c>
      <c r="T29" s="240" t="s">
        <v>1836</v>
      </c>
      <c r="U29" s="245" t="s">
        <v>1837</v>
      </c>
      <c r="V29" s="245" t="s">
        <v>1838</v>
      </c>
      <c r="Y29" s="87"/>
      <c r="AA29" s="273">
        <f>IF(OR(J29="Fail",ISBLANK(J29)),INDEX('Issue Code Table'!C:C,MATCH(N:N,'Issue Code Table'!A:A,0)),IF(M29="Critical",6,IF(M29="Significant",5,IF(M29="Moderate",3,2))))</f>
        <v>5</v>
      </c>
      <c r="AB29" s="87"/>
    </row>
    <row r="30" spans="1:28" s="29" customFormat="1" ht="133.5" customHeight="1" x14ac:dyDescent="0.35">
      <c r="A30" s="268" t="s">
        <v>1839</v>
      </c>
      <c r="B30" s="240" t="s">
        <v>297</v>
      </c>
      <c r="C30" s="248" t="s">
        <v>298</v>
      </c>
      <c r="D30" s="250" t="s">
        <v>148</v>
      </c>
      <c r="E30" s="240" t="s">
        <v>501</v>
      </c>
      <c r="F30" s="240" t="s">
        <v>1840</v>
      </c>
      <c r="G30" s="240" t="s">
        <v>1841</v>
      </c>
      <c r="H30" s="240" t="s">
        <v>504</v>
      </c>
      <c r="I30" s="240"/>
      <c r="J30" s="242"/>
      <c r="K30" s="243" t="s">
        <v>505</v>
      </c>
      <c r="L30" s="269"/>
      <c r="M30" s="270" t="s">
        <v>154</v>
      </c>
      <c r="N30" s="259" t="s">
        <v>250</v>
      </c>
      <c r="O30" s="271" t="s">
        <v>251</v>
      </c>
      <c r="P30" s="244"/>
      <c r="Q30" s="253" t="s">
        <v>1842</v>
      </c>
      <c r="R30" s="253" t="s">
        <v>1843</v>
      </c>
      <c r="S30" s="240" t="s">
        <v>508</v>
      </c>
      <c r="T30" s="240" t="s">
        <v>1844</v>
      </c>
      <c r="U30" s="245" t="s">
        <v>1845</v>
      </c>
      <c r="V30" s="245" t="s">
        <v>1846</v>
      </c>
      <c r="Y30" s="87"/>
      <c r="AA30" s="273">
        <f>IF(OR(J30="Fail",ISBLANK(J30)),INDEX('Issue Code Table'!C:C,MATCH(N:N,'Issue Code Table'!A:A,0)),IF(M30="Critical",6,IF(M30="Significant",5,IF(M30="Moderate",3,2))))</f>
        <v>5</v>
      </c>
      <c r="AB30" s="87"/>
    </row>
    <row r="31" spans="1:28" s="29" customFormat="1" ht="133.5" customHeight="1" x14ac:dyDescent="0.35">
      <c r="A31" s="268" t="s">
        <v>1847</v>
      </c>
      <c r="B31" s="240" t="s">
        <v>297</v>
      </c>
      <c r="C31" s="248" t="s">
        <v>298</v>
      </c>
      <c r="D31" s="250" t="s">
        <v>148</v>
      </c>
      <c r="E31" s="240" t="s">
        <v>551</v>
      </c>
      <c r="F31" s="240" t="s">
        <v>1848</v>
      </c>
      <c r="G31" s="240" t="s">
        <v>1849</v>
      </c>
      <c r="H31" s="240" t="s">
        <v>1850</v>
      </c>
      <c r="I31" s="240"/>
      <c r="J31" s="242"/>
      <c r="K31" s="243" t="s">
        <v>1851</v>
      </c>
      <c r="L31" s="269"/>
      <c r="M31" s="270" t="s">
        <v>154</v>
      </c>
      <c r="N31" s="259" t="s">
        <v>250</v>
      </c>
      <c r="O31" s="271" t="s">
        <v>251</v>
      </c>
      <c r="P31" s="244"/>
      <c r="Q31" s="253" t="s">
        <v>1842</v>
      </c>
      <c r="R31" s="253" t="s">
        <v>1852</v>
      </c>
      <c r="S31" s="240" t="s">
        <v>558</v>
      </c>
      <c r="T31" s="240" t="s">
        <v>1853</v>
      </c>
      <c r="U31" s="245" t="s">
        <v>1854</v>
      </c>
      <c r="V31" s="245" t="s">
        <v>1855</v>
      </c>
      <c r="Y31" s="87"/>
      <c r="AA31" s="273">
        <f>IF(OR(J31="Fail",ISBLANK(J31)),INDEX('Issue Code Table'!C:C,MATCH(N:N,'Issue Code Table'!A:A,0)),IF(M31="Critical",6,IF(M31="Significant",5,IF(M31="Moderate",3,2))))</f>
        <v>5</v>
      </c>
      <c r="AB31" s="87"/>
    </row>
    <row r="32" spans="1:28" s="29" customFormat="1" ht="133.5" customHeight="1" x14ac:dyDescent="0.35">
      <c r="A32" s="268" t="s">
        <v>1856</v>
      </c>
      <c r="B32" s="240" t="s">
        <v>513</v>
      </c>
      <c r="C32" s="248" t="s">
        <v>514</v>
      </c>
      <c r="D32" s="250" t="s">
        <v>148</v>
      </c>
      <c r="E32" s="240" t="s">
        <v>515</v>
      </c>
      <c r="F32" s="240" t="s">
        <v>1857</v>
      </c>
      <c r="G32" s="240" t="s">
        <v>1858</v>
      </c>
      <c r="H32" s="240" t="s">
        <v>1859</v>
      </c>
      <c r="I32" s="240"/>
      <c r="J32" s="242"/>
      <c r="K32" s="243" t="s">
        <v>1860</v>
      </c>
      <c r="L32" s="269"/>
      <c r="M32" s="270" t="s">
        <v>154</v>
      </c>
      <c r="N32" s="259" t="s">
        <v>520</v>
      </c>
      <c r="O32" s="271" t="s">
        <v>521</v>
      </c>
      <c r="P32" s="244"/>
      <c r="Q32" s="253" t="s">
        <v>1842</v>
      </c>
      <c r="R32" s="253" t="s">
        <v>1861</v>
      </c>
      <c r="S32" s="240" t="s">
        <v>524</v>
      </c>
      <c r="T32" s="240" t="s">
        <v>1862</v>
      </c>
      <c r="U32" s="245" t="s">
        <v>1863</v>
      </c>
      <c r="V32" s="245" t="s">
        <v>1286</v>
      </c>
      <c r="Y32" s="87"/>
      <c r="AA32" s="273">
        <f>IF(OR(J32="Fail",ISBLANK(J32)),INDEX('Issue Code Table'!C:C,MATCH(N:N,'Issue Code Table'!A:A,0)),IF(M32="Critical",6,IF(M32="Significant",5,IF(M32="Moderate",3,2))))</f>
        <v>6</v>
      </c>
      <c r="AB32" s="87"/>
    </row>
    <row r="33" spans="1:28" s="29" customFormat="1" ht="133.5" customHeight="1" x14ac:dyDescent="0.35">
      <c r="A33" s="268" t="s">
        <v>1864</v>
      </c>
      <c r="B33" s="240" t="s">
        <v>297</v>
      </c>
      <c r="C33" s="248" t="s">
        <v>298</v>
      </c>
      <c r="D33" s="250" t="s">
        <v>132</v>
      </c>
      <c r="E33" s="240" t="s">
        <v>1865</v>
      </c>
      <c r="F33" s="240" t="s">
        <v>771</v>
      </c>
      <c r="G33" s="240" t="s">
        <v>1866</v>
      </c>
      <c r="H33" s="240" t="s">
        <v>1867</v>
      </c>
      <c r="I33" s="240"/>
      <c r="J33" s="242"/>
      <c r="K33" s="243" t="s">
        <v>1868</v>
      </c>
      <c r="L33" s="269"/>
      <c r="M33" s="270" t="s">
        <v>154</v>
      </c>
      <c r="N33" s="259" t="s">
        <v>775</v>
      </c>
      <c r="O33" s="271" t="s">
        <v>776</v>
      </c>
      <c r="P33" s="244"/>
      <c r="Q33" s="253" t="s">
        <v>1842</v>
      </c>
      <c r="R33" s="253" t="s">
        <v>1869</v>
      </c>
      <c r="S33" s="240" t="s">
        <v>1870</v>
      </c>
      <c r="T33" s="240" t="s">
        <v>1871</v>
      </c>
      <c r="U33" s="236" t="s">
        <v>1872</v>
      </c>
      <c r="V33" s="245" t="s">
        <v>1873</v>
      </c>
      <c r="Y33" s="87"/>
      <c r="AA33" s="273">
        <f>IF(OR(J33="Fail",ISBLANK(J33)),INDEX('Issue Code Table'!C:C,MATCH(N:N,'Issue Code Table'!A:A,0)),IF(M33="Critical",6,IF(M33="Significant",5,IF(M33="Moderate",3,2))))</f>
        <v>7</v>
      </c>
      <c r="AB33" s="87"/>
    </row>
    <row r="34" spans="1:28" s="29" customFormat="1" ht="111.65" customHeight="1" x14ac:dyDescent="0.35">
      <c r="A34" s="268" t="s">
        <v>1874</v>
      </c>
      <c r="B34" s="240" t="s">
        <v>601</v>
      </c>
      <c r="C34" s="248" t="s">
        <v>602</v>
      </c>
      <c r="D34" s="250" t="s">
        <v>132</v>
      </c>
      <c r="E34" s="240" t="s">
        <v>1875</v>
      </c>
      <c r="F34" s="240" t="s">
        <v>1876</v>
      </c>
      <c r="G34" s="240" t="s">
        <v>1877</v>
      </c>
      <c r="H34" s="240" t="s">
        <v>1878</v>
      </c>
      <c r="I34" s="240"/>
      <c r="J34" s="242"/>
      <c r="K34" s="243" t="s">
        <v>1879</v>
      </c>
      <c r="L34" s="269"/>
      <c r="M34" s="270" t="s">
        <v>154</v>
      </c>
      <c r="N34" s="252" t="s">
        <v>1834</v>
      </c>
      <c r="O34" s="271" t="s">
        <v>1835</v>
      </c>
      <c r="P34" s="244"/>
      <c r="Q34" s="253" t="s">
        <v>227</v>
      </c>
      <c r="R34" s="253" t="s">
        <v>1880</v>
      </c>
      <c r="S34" s="240" t="s">
        <v>1881</v>
      </c>
      <c r="T34" s="240" t="s">
        <v>1882</v>
      </c>
      <c r="U34" s="245" t="s">
        <v>1883</v>
      </c>
      <c r="V34" s="245" t="s">
        <v>1884</v>
      </c>
      <c r="Y34" s="87"/>
      <c r="AA34" s="273">
        <f>IF(OR(J34="Fail",ISBLANK(J34)),INDEX('Issue Code Table'!C:C,MATCH(N:N,'Issue Code Table'!A:A,0)),IF(M34="Critical",6,IF(M34="Significant",5,IF(M34="Moderate",3,2))))</f>
        <v>5</v>
      </c>
      <c r="AB34" s="87"/>
    </row>
    <row r="35" spans="1:28" s="29" customFormat="1" ht="111.65" customHeight="1" x14ac:dyDescent="0.35">
      <c r="A35" s="268" t="s">
        <v>1885</v>
      </c>
      <c r="B35" s="240" t="s">
        <v>297</v>
      </c>
      <c r="C35" s="248" t="s">
        <v>298</v>
      </c>
      <c r="D35" s="250" t="s">
        <v>148</v>
      </c>
      <c r="E35" s="240" t="s">
        <v>1886</v>
      </c>
      <c r="F35" s="240" t="s">
        <v>1887</v>
      </c>
      <c r="G35" s="240" t="s">
        <v>1888</v>
      </c>
      <c r="H35" s="240" t="s">
        <v>1889</v>
      </c>
      <c r="I35" s="240"/>
      <c r="J35" s="242"/>
      <c r="K35" s="243" t="s">
        <v>1890</v>
      </c>
      <c r="L35" s="269"/>
      <c r="M35" s="270" t="s">
        <v>154</v>
      </c>
      <c r="N35" s="259" t="s">
        <v>224</v>
      </c>
      <c r="O35" s="271" t="s">
        <v>225</v>
      </c>
      <c r="P35" s="244"/>
      <c r="Q35" s="253" t="s">
        <v>238</v>
      </c>
      <c r="R35" s="253" t="s">
        <v>1891</v>
      </c>
      <c r="S35" s="240" t="s">
        <v>239</v>
      </c>
      <c r="T35" s="240" t="s">
        <v>1892</v>
      </c>
      <c r="U35" s="245" t="s">
        <v>1893</v>
      </c>
      <c r="V35" s="245" t="s">
        <v>1894</v>
      </c>
      <c r="Y35" s="87"/>
      <c r="AA35" s="273">
        <f>IF(OR(J35="Fail",ISBLANK(J35)),INDEX('Issue Code Table'!C:C,MATCH(N:N,'Issue Code Table'!A:A,0)),IF(M35="Critical",6,IF(M35="Significant",5,IF(M35="Moderate",3,2))))</f>
        <v>5</v>
      </c>
      <c r="AB35" s="87"/>
    </row>
    <row r="36" spans="1:28" s="29" customFormat="1" ht="111.65" customHeight="1" x14ac:dyDescent="0.35">
      <c r="A36" s="268" t="s">
        <v>1895</v>
      </c>
      <c r="B36" s="240" t="s">
        <v>217</v>
      </c>
      <c r="C36" s="248" t="s">
        <v>218</v>
      </c>
      <c r="D36" s="250" t="s">
        <v>148</v>
      </c>
      <c r="E36" s="276" t="s">
        <v>1896</v>
      </c>
      <c r="F36" s="240" t="s">
        <v>1897</v>
      </c>
      <c r="G36" s="240" t="s">
        <v>1898</v>
      </c>
      <c r="H36" s="240" t="s">
        <v>1899</v>
      </c>
      <c r="I36" s="240"/>
      <c r="J36" s="242"/>
      <c r="K36" s="243" t="s">
        <v>1900</v>
      </c>
      <c r="L36" s="269"/>
      <c r="M36" s="270" t="s">
        <v>154</v>
      </c>
      <c r="N36" s="259" t="s">
        <v>224</v>
      </c>
      <c r="O36" s="271" t="s">
        <v>225</v>
      </c>
      <c r="P36" s="244"/>
      <c r="Q36" s="253" t="s">
        <v>238</v>
      </c>
      <c r="R36" s="253" t="s">
        <v>1901</v>
      </c>
      <c r="S36" s="240" t="s">
        <v>228</v>
      </c>
      <c r="T36" s="240" t="s">
        <v>1902</v>
      </c>
      <c r="U36" s="245" t="s">
        <v>1903</v>
      </c>
      <c r="V36" s="245" t="s">
        <v>1904</v>
      </c>
      <c r="Y36" s="87"/>
      <c r="AA36" s="273">
        <f>IF(OR(J36="Fail",ISBLANK(J36)),INDEX('Issue Code Table'!C:C,MATCH(N:N,'Issue Code Table'!A:A,0)),IF(M36="Critical",6,IF(M36="Significant",5,IF(M36="Moderate",3,2))))</f>
        <v>5</v>
      </c>
      <c r="AB36" s="87"/>
    </row>
    <row r="37" spans="1:28" s="29" customFormat="1" ht="111.65" customHeight="1" x14ac:dyDescent="0.35">
      <c r="A37" s="268" t="s">
        <v>1905</v>
      </c>
      <c r="B37" s="240" t="s">
        <v>243</v>
      </c>
      <c r="C37" s="248" t="s">
        <v>244</v>
      </c>
      <c r="D37" s="250" t="s">
        <v>148</v>
      </c>
      <c r="E37" s="240" t="s">
        <v>1906</v>
      </c>
      <c r="F37" s="240" t="s">
        <v>1907</v>
      </c>
      <c r="G37" s="240" t="s">
        <v>1908</v>
      </c>
      <c r="H37" s="240" t="s">
        <v>1909</v>
      </c>
      <c r="I37" s="240"/>
      <c r="J37" s="242"/>
      <c r="K37" s="243" t="s">
        <v>1910</v>
      </c>
      <c r="L37" s="269" t="s">
        <v>1210</v>
      </c>
      <c r="M37" s="270" t="s">
        <v>154</v>
      </c>
      <c r="N37" s="259" t="s">
        <v>250</v>
      </c>
      <c r="O37" s="271" t="s">
        <v>251</v>
      </c>
      <c r="P37" s="244"/>
      <c r="Q37" s="253" t="s">
        <v>252</v>
      </c>
      <c r="R37" s="253" t="s">
        <v>1911</v>
      </c>
      <c r="S37" s="240" t="s">
        <v>1912</v>
      </c>
      <c r="T37" s="240" t="s">
        <v>1913</v>
      </c>
      <c r="U37" s="245" t="s">
        <v>1914</v>
      </c>
      <c r="V37" s="245" t="s">
        <v>1915</v>
      </c>
      <c r="Y37" s="87"/>
      <c r="AA37" s="273">
        <f>IF(OR(J37="Fail",ISBLANK(J37)),INDEX('Issue Code Table'!C:C,MATCH(N:N,'Issue Code Table'!A:A,0)),IF(M37="Critical",6,IF(M37="Significant",5,IF(M37="Moderate",3,2))))</f>
        <v>5</v>
      </c>
      <c r="AB37" s="87"/>
    </row>
    <row r="38" spans="1:28" s="29" customFormat="1" ht="111.65" customHeight="1" x14ac:dyDescent="0.35">
      <c r="A38" s="268" t="s">
        <v>1916</v>
      </c>
      <c r="B38" s="240" t="s">
        <v>1148</v>
      </c>
      <c r="C38" s="248" t="s">
        <v>244</v>
      </c>
      <c r="D38" s="250" t="s">
        <v>148</v>
      </c>
      <c r="E38" s="240" t="s">
        <v>1917</v>
      </c>
      <c r="F38" s="240" t="s">
        <v>1918</v>
      </c>
      <c r="G38" s="240" t="s">
        <v>1919</v>
      </c>
      <c r="H38" s="240" t="s">
        <v>1920</v>
      </c>
      <c r="I38" s="240"/>
      <c r="J38" s="242"/>
      <c r="K38" s="243" t="s">
        <v>1921</v>
      </c>
      <c r="L38" s="269"/>
      <c r="M38" s="270" t="s">
        <v>154</v>
      </c>
      <c r="N38" s="259" t="s">
        <v>762</v>
      </c>
      <c r="O38" s="271" t="s">
        <v>763</v>
      </c>
      <c r="P38" s="244"/>
      <c r="Q38" s="253" t="s">
        <v>252</v>
      </c>
      <c r="R38" s="253" t="s">
        <v>1922</v>
      </c>
      <c r="S38" s="240" t="s">
        <v>1923</v>
      </c>
      <c r="T38" s="240" t="s">
        <v>1924</v>
      </c>
      <c r="U38" s="245" t="s">
        <v>1925</v>
      </c>
      <c r="V38" s="245" t="s">
        <v>1926</v>
      </c>
      <c r="Y38" s="87"/>
      <c r="AA38" s="273" t="e">
        <f>IF(OR(J38="Fail",ISBLANK(J38)),INDEX('Issue Code Table'!C:C,MATCH(N:N,'Issue Code Table'!A:A,0)),IF(M38="Critical",6,IF(M38="Significant",5,IF(M38="Moderate",3,2))))</f>
        <v>#N/A</v>
      </c>
      <c r="AB38" s="87"/>
    </row>
    <row r="39" spans="1:28" s="29" customFormat="1" ht="111.65" customHeight="1" x14ac:dyDescent="0.35">
      <c r="A39" s="268" t="s">
        <v>1927</v>
      </c>
      <c r="B39" s="240" t="s">
        <v>793</v>
      </c>
      <c r="C39" s="248" t="s">
        <v>794</v>
      </c>
      <c r="D39" s="250" t="s">
        <v>132</v>
      </c>
      <c r="E39" s="240" t="s">
        <v>1928</v>
      </c>
      <c r="F39" s="240" t="s">
        <v>796</v>
      </c>
      <c r="G39" s="240" t="s">
        <v>1929</v>
      </c>
      <c r="H39" s="240" t="s">
        <v>798</v>
      </c>
      <c r="I39" s="240"/>
      <c r="J39" s="242"/>
      <c r="K39" s="243" t="s">
        <v>799</v>
      </c>
      <c r="L39" s="269" t="s">
        <v>800</v>
      </c>
      <c r="M39" s="270" t="s">
        <v>625</v>
      </c>
      <c r="N39" s="259" t="s">
        <v>801</v>
      </c>
      <c r="O39" s="271" t="s">
        <v>802</v>
      </c>
      <c r="P39" s="244"/>
      <c r="Q39" s="253" t="s">
        <v>252</v>
      </c>
      <c r="R39" s="253" t="s">
        <v>1930</v>
      </c>
      <c r="S39" s="253" t="s">
        <v>804</v>
      </c>
      <c r="T39" s="253" t="s">
        <v>1931</v>
      </c>
      <c r="U39" s="245" t="s">
        <v>1932</v>
      </c>
      <c r="V39" s="245"/>
      <c r="Y39" s="87"/>
      <c r="AA39" s="273" t="e">
        <f>IF(OR(J39="Fail",ISBLANK(J39)),INDEX('Issue Code Table'!C:C,MATCH(N:N,'Issue Code Table'!A:A,0)),IF(M39="Critical",6,IF(M39="Significant",5,IF(M39="Moderate",3,2))))</f>
        <v>#N/A</v>
      </c>
      <c r="AB39" s="87"/>
    </row>
    <row r="40" spans="1:28" s="29" customFormat="1" ht="111.65" customHeight="1" x14ac:dyDescent="0.35">
      <c r="A40" s="268" t="s">
        <v>1933</v>
      </c>
      <c r="B40" s="240" t="s">
        <v>714</v>
      </c>
      <c r="C40" s="248" t="s">
        <v>715</v>
      </c>
      <c r="D40" s="250" t="s">
        <v>148</v>
      </c>
      <c r="E40" s="240" t="s">
        <v>1934</v>
      </c>
      <c r="F40" s="240" t="s">
        <v>1935</v>
      </c>
      <c r="G40" s="240" t="s">
        <v>1936</v>
      </c>
      <c r="H40" s="240" t="s">
        <v>1937</v>
      </c>
      <c r="I40" s="240"/>
      <c r="J40" s="242"/>
      <c r="K40" s="243" t="s">
        <v>1938</v>
      </c>
      <c r="L40" s="269"/>
      <c r="M40" s="270" t="s">
        <v>154</v>
      </c>
      <c r="N40" s="259" t="s">
        <v>747</v>
      </c>
      <c r="O40" s="271" t="s">
        <v>748</v>
      </c>
      <c r="P40" s="244"/>
      <c r="Q40" s="253" t="s">
        <v>252</v>
      </c>
      <c r="R40" s="253" t="s">
        <v>1939</v>
      </c>
      <c r="S40" s="240" t="s">
        <v>967</v>
      </c>
      <c r="T40" s="240" t="s">
        <v>1940</v>
      </c>
      <c r="U40" s="240" t="s">
        <v>1941</v>
      </c>
      <c r="V40" s="245" t="s">
        <v>1942</v>
      </c>
      <c r="Y40" s="87"/>
      <c r="AA40" s="273">
        <f>IF(OR(J40="Fail",ISBLANK(J40)),INDEX('Issue Code Table'!C:C,MATCH(N:N,'Issue Code Table'!A:A,0)),IF(M40="Critical",6,IF(M40="Significant",5,IF(M40="Moderate",3,2))))</f>
        <v>7</v>
      </c>
      <c r="AB40" s="87"/>
    </row>
    <row r="41" spans="1:28" s="29" customFormat="1" ht="111.65" customHeight="1" x14ac:dyDescent="0.35">
      <c r="A41" s="268" t="s">
        <v>1943</v>
      </c>
      <c r="B41" s="240" t="s">
        <v>297</v>
      </c>
      <c r="C41" s="248" t="s">
        <v>298</v>
      </c>
      <c r="D41" s="250" t="s">
        <v>148</v>
      </c>
      <c r="E41" s="240" t="s">
        <v>1944</v>
      </c>
      <c r="F41" s="240" t="s">
        <v>973</v>
      </c>
      <c r="G41" s="240" t="s">
        <v>1945</v>
      </c>
      <c r="H41" s="240" t="s">
        <v>1946</v>
      </c>
      <c r="I41" s="240"/>
      <c r="J41" s="242"/>
      <c r="K41" s="243" t="s">
        <v>1947</v>
      </c>
      <c r="L41" s="269"/>
      <c r="M41" s="270" t="s">
        <v>154</v>
      </c>
      <c r="N41" s="259" t="s">
        <v>813</v>
      </c>
      <c r="O41" s="271" t="s">
        <v>814</v>
      </c>
      <c r="P41" s="244"/>
      <c r="Q41" s="253" t="s">
        <v>252</v>
      </c>
      <c r="R41" s="253" t="s">
        <v>1948</v>
      </c>
      <c r="S41" s="241" t="s">
        <v>1949</v>
      </c>
      <c r="T41" s="253" t="s">
        <v>1950</v>
      </c>
      <c r="U41" s="240" t="s">
        <v>1951</v>
      </c>
      <c r="V41" s="245" t="s">
        <v>1952</v>
      </c>
      <c r="Y41" s="87"/>
      <c r="AA41" s="273">
        <f>IF(OR(J41="Fail",ISBLANK(J41)),INDEX('Issue Code Table'!C:C,MATCH(N:N,'Issue Code Table'!A:A,0)),IF(M41="Critical",6,IF(M41="Significant",5,IF(M41="Moderate",3,2))))</f>
        <v>5</v>
      </c>
      <c r="AB41" s="87"/>
    </row>
    <row r="42" spans="1:28" s="29" customFormat="1" ht="111.65" customHeight="1" x14ac:dyDescent="0.35">
      <c r="A42" s="268" t="s">
        <v>1953</v>
      </c>
      <c r="B42" s="240" t="s">
        <v>243</v>
      </c>
      <c r="C42" s="248" t="s">
        <v>244</v>
      </c>
      <c r="D42" s="250" t="s">
        <v>148</v>
      </c>
      <c r="E42" s="240" t="s">
        <v>1954</v>
      </c>
      <c r="F42" s="240" t="s">
        <v>809</v>
      </c>
      <c r="G42" s="240" t="s">
        <v>1955</v>
      </c>
      <c r="H42" s="240" t="s">
        <v>1956</v>
      </c>
      <c r="I42" s="240"/>
      <c r="J42" s="242"/>
      <c r="K42" s="243" t="s">
        <v>1957</v>
      </c>
      <c r="L42" s="269"/>
      <c r="M42" s="270" t="s">
        <v>154</v>
      </c>
      <c r="N42" s="259" t="s">
        <v>250</v>
      </c>
      <c r="O42" s="271" t="s">
        <v>251</v>
      </c>
      <c r="P42" s="244"/>
      <c r="Q42" s="253" t="s">
        <v>265</v>
      </c>
      <c r="R42" s="253" t="s">
        <v>1958</v>
      </c>
      <c r="S42" s="241" t="s">
        <v>816</v>
      </c>
      <c r="T42" s="253" t="s">
        <v>1959</v>
      </c>
      <c r="U42" s="240" t="s">
        <v>1960</v>
      </c>
      <c r="V42" s="245" t="s">
        <v>1961</v>
      </c>
      <c r="Y42" s="87"/>
      <c r="AA42" s="273">
        <f>IF(OR(J42="Fail",ISBLANK(J42)),INDEX('Issue Code Table'!C:C,MATCH(N:N,'Issue Code Table'!A:A,0)),IF(M42="Critical",6,IF(M42="Significant",5,IF(M42="Moderate",3,2))))</f>
        <v>5</v>
      </c>
      <c r="AB42" s="87"/>
    </row>
    <row r="43" spans="1:28" s="29" customFormat="1" ht="111.65" customHeight="1" x14ac:dyDescent="0.35">
      <c r="A43" s="268" t="s">
        <v>1962</v>
      </c>
      <c r="B43" s="240" t="s">
        <v>601</v>
      </c>
      <c r="C43" s="248" t="s">
        <v>602</v>
      </c>
      <c r="D43" s="250" t="s">
        <v>132</v>
      </c>
      <c r="E43" s="240" t="s">
        <v>1355</v>
      </c>
      <c r="F43" s="240" t="s">
        <v>1963</v>
      </c>
      <c r="G43" s="240" t="s">
        <v>1964</v>
      </c>
      <c r="H43" s="240" t="s">
        <v>1965</v>
      </c>
      <c r="I43" s="240"/>
      <c r="J43" s="242"/>
      <c r="K43" s="243" t="s">
        <v>1966</v>
      </c>
      <c r="L43" s="269"/>
      <c r="M43" s="270" t="s">
        <v>154</v>
      </c>
      <c r="N43" s="252" t="s">
        <v>1834</v>
      </c>
      <c r="O43" s="271" t="s">
        <v>1835</v>
      </c>
      <c r="P43" s="244"/>
      <c r="Q43" s="253" t="s">
        <v>265</v>
      </c>
      <c r="R43" s="253" t="s">
        <v>1967</v>
      </c>
      <c r="S43" s="241" t="s">
        <v>1968</v>
      </c>
      <c r="T43" s="253" t="s">
        <v>1969</v>
      </c>
      <c r="U43" s="240" t="s">
        <v>1970</v>
      </c>
      <c r="V43" s="245" t="s">
        <v>1971</v>
      </c>
      <c r="Y43" s="87"/>
      <c r="AA43" s="273">
        <f>IF(OR(J43="Fail",ISBLANK(J43)),INDEX('Issue Code Table'!C:C,MATCH(N:N,'Issue Code Table'!A:A,0)),IF(M43="Critical",6,IF(M43="Significant",5,IF(M43="Moderate",3,2))))</f>
        <v>5</v>
      </c>
      <c r="AB43" s="87"/>
    </row>
    <row r="44" spans="1:28" s="29" customFormat="1" ht="111.65" customHeight="1" x14ac:dyDescent="0.35">
      <c r="A44" s="268" t="s">
        <v>1972</v>
      </c>
      <c r="B44" s="240" t="s">
        <v>477</v>
      </c>
      <c r="C44" s="248" t="s">
        <v>478</v>
      </c>
      <c r="D44" s="250" t="s">
        <v>148</v>
      </c>
      <c r="E44" s="240" t="s">
        <v>1572</v>
      </c>
      <c r="F44" s="240" t="s">
        <v>1973</v>
      </c>
      <c r="G44" s="240" t="s">
        <v>1974</v>
      </c>
      <c r="H44" s="240" t="s">
        <v>1975</v>
      </c>
      <c r="I44" s="240"/>
      <c r="J44" s="242"/>
      <c r="K44" s="243" t="s">
        <v>1976</v>
      </c>
      <c r="L44" s="269"/>
      <c r="M44" s="270" t="s">
        <v>154</v>
      </c>
      <c r="N44" s="259" t="s">
        <v>747</v>
      </c>
      <c r="O44" s="271" t="s">
        <v>748</v>
      </c>
      <c r="P44" s="244"/>
      <c r="Q44" s="253" t="s">
        <v>278</v>
      </c>
      <c r="R44" s="253" t="s">
        <v>1977</v>
      </c>
      <c r="S44" s="241" t="s">
        <v>991</v>
      </c>
      <c r="T44" s="253" t="s">
        <v>1978</v>
      </c>
      <c r="U44" s="240" t="s">
        <v>1979</v>
      </c>
      <c r="V44" s="245" t="s">
        <v>1980</v>
      </c>
      <c r="Y44" s="87"/>
      <c r="AA44" s="273">
        <f>IF(OR(J44="Fail",ISBLANK(J44)),INDEX('Issue Code Table'!C:C,MATCH(N:N,'Issue Code Table'!A:A,0)),IF(M44="Critical",6,IF(M44="Significant",5,IF(M44="Moderate",3,2))))</f>
        <v>7</v>
      </c>
      <c r="AB44" s="87"/>
    </row>
    <row r="45" spans="1:28" s="29" customFormat="1" ht="111.65" customHeight="1" x14ac:dyDescent="0.35">
      <c r="A45" s="268" t="s">
        <v>1981</v>
      </c>
      <c r="B45" s="240" t="s">
        <v>1142</v>
      </c>
      <c r="C45" s="248" t="s">
        <v>1143</v>
      </c>
      <c r="D45" s="250" t="s">
        <v>148</v>
      </c>
      <c r="E45" s="240" t="s">
        <v>1580</v>
      </c>
      <c r="F45" s="240" t="s">
        <v>997</v>
      </c>
      <c r="G45" s="240" t="s">
        <v>1982</v>
      </c>
      <c r="H45" s="240" t="s">
        <v>1983</v>
      </c>
      <c r="I45" s="240"/>
      <c r="J45" s="242"/>
      <c r="K45" s="243" t="s">
        <v>1984</v>
      </c>
      <c r="L45" s="269"/>
      <c r="M45" s="270" t="s">
        <v>154</v>
      </c>
      <c r="N45" s="259" t="s">
        <v>1013</v>
      </c>
      <c r="O45" s="271" t="s">
        <v>1014</v>
      </c>
      <c r="P45" s="244"/>
      <c r="Q45" s="253" t="s">
        <v>278</v>
      </c>
      <c r="R45" s="253" t="s">
        <v>1985</v>
      </c>
      <c r="S45" s="240" t="s">
        <v>1002</v>
      </c>
      <c r="T45" s="240" t="s">
        <v>1986</v>
      </c>
      <c r="U45" s="240" t="s">
        <v>1987</v>
      </c>
      <c r="V45" s="245" t="s">
        <v>1988</v>
      </c>
      <c r="Y45" s="87"/>
      <c r="AA45" s="273">
        <f>IF(OR(J45="Fail",ISBLANK(J45)),INDEX('Issue Code Table'!C:C,MATCH(N:N,'Issue Code Table'!A:A,0)),IF(M45="Critical",6,IF(M45="Significant",5,IF(M45="Moderate",3,2))))</f>
        <v>6</v>
      </c>
      <c r="AB45" s="87"/>
    </row>
    <row r="46" spans="1:28" s="29" customFormat="1" ht="111.65" customHeight="1" x14ac:dyDescent="0.35">
      <c r="A46" s="268" t="s">
        <v>1989</v>
      </c>
      <c r="B46" s="240" t="s">
        <v>243</v>
      </c>
      <c r="C46" s="248" t="s">
        <v>244</v>
      </c>
      <c r="D46" s="250" t="s">
        <v>148</v>
      </c>
      <c r="E46" s="240" t="s">
        <v>1990</v>
      </c>
      <c r="F46" s="240" t="s">
        <v>743</v>
      </c>
      <c r="G46" s="240" t="s">
        <v>1991</v>
      </c>
      <c r="H46" s="240" t="s">
        <v>1524</v>
      </c>
      <c r="I46" s="240"/>
      <c r="J46" s="242"/>
      <c r="K46" s="243" t="s">
        <v>1525</v>
      </c>
      <c r="L46" s="269"/>
      <c r="M46" s="270" t="s">
        <v>154</v>
      </c>
      <c r="N46" s="259" t="s">
        <v>747</v>
      </c>
      <c r="O46" s="271" t="s">
        <v>748</v>
      </c>
      <c r="P46" s="244"/>
      <c r="Q46" s="253" t="s">
        <v>278</v>
      </c>
      <c r="R46" s="253" t="s">
        <v>1992</v>
      </c>
      <c r="S46" s="240" t="s">
        <v>750</v>
      </c>
      <c r="T46" s="253" t="s">
        <v>1993</v>
      </c>
      <c r="U46" s="240" t="s">
        <v>1994</v>
      </c>
      <c r="V46" s="245" t="s">
        <v>1528</v>
      </c>
      <c r="Y46" s="87"/>
      <c r="AA46" s="273">
        <f>IF(OR(J46="Fail",ISBLANK(J46)),INDEX('Issue Code Table'!C:C,MATCH(N:N,'Issue Code Table'!A:A,0)),IF(M46="Critical",6,IF(M46="Significant",5,IF(M46="Moderate",3,2))))</f>
        <v>7</v>
      </c>
      <c r="AB46" s="87"/>
    </row>
    <row r="47" spans="1:28" s="29" customFormat="1" ht="83.15" customHeight="1" x14ac:dyDescent="0.35">
      <c r="A47" s="268" t="s">
        <v>1995</v>
      </c>
      <c r="B47" s="240" t="s">
        <v>601</v>
      </c>
      <c r="C47" s="248" t="s">
        <v>602</v>
      </c>
      <c r="D47" s="250" t="s">
        <v>132</v>
      </c>
      <c r="E47" s="240" t="s">
        <v>1377</v>
      </c>
      <c r="F47" s="240" t="s">
        <v>1996</v>
      </c>
      <c r="G47" s="240" t="s">
        <v>1997</v>
      </c>
      <c r="H47" s="240" t="s">
        <v>1998</v>
      </c>
      <c r="I47" s="240"/>
      <c r="J47" s="242"/>
      <c r="K47" s="243" t="s">
        <v>1999</v>
      </c>
      <c r="L47" s="269"/>
      <c r="M47" s="270" t="s">
        <v>154</v>
      </c>
      <c r="N47" s="252" t="s">
        <v>1834</v>
      </c>
      <c r="O47" s="271" t="s">
        <v>1835</v>
      </c>
      <c r="P47" s="244"/>
      <c r="Q47" s="253" t="s">
        <v>291</v>
      </c>
      <c r="R47" s="253" t="s">
        <v>2000</v>
      </c>
      <c r="S47" s="240" t="s">
        <v>2001</v>
      </c>
      <c r="T47" s="240" t="s">
        <v>2002</v>
      </c>
      <c r="U47" s="240" t="s">
        <v>2003</v>
      </c>
      <c r="V47" s="245" t="s">
        <v>2004</v>
      </c>
      <c r="Y47" s="87"/>
      <c r="AA47" s="273">
        <f>IF(OR(J47="Fail",ISBLANK(J47)),INDEX('Issue Code Table'!C:C,MATCH(N:N,'Issue Code Table'!A:A,0)),IF(M47="Critical",6,IF(M47="Significant",5,IF(M47="Moderate",3,2))))</f>
        <v>5</v>
      </c>
      <c r="AB47" s="87"/>
    </row>
    <row r="48" spans="1:28" s="29" customFormat="1" ht="83.15" customHeight="1" x14ac:dyDescent="0.35">
      <c r="A48" s="268" t="s">
        <v>2005</v>
      </c>
      <c r="B48" s="240" t="s">
        <v>601</v>
      </c>
      <c r="C48" s="248" t="s">
        <v>602</v>
      </c>
      <c r="D48" s="250" t="s">
        <v>132</v>
      </c>
      <c r="E48" s="240" t="s">
        <v>2006</v>
      </c>
      <c r="F48" s="240" t="s">
        <v>2007</v>
      </c>
      <c r="G48" s="240" t="s">
        <v>2008</v>
      </c>
      <c r="H48" s="240" t="s">
        <v>2009</v>
      </c>
      <c r="I48" s="240"/>
      <c r="J48" s="242"/>
      <c r="K48" s="243" t="s">
        <v>2010</v>
      </c>
      <c r="L48" s="269"/>
      <c r="M48" s="270" t="s">
        <v>154</v>
      </c>
      <c r="N48" s="259" t="s">
        <v>250</v>
      </c>
      <c r="O48" s="271" t="s">
        <v>251</v>
      </c>
      <c r="P48" s="244"/>
      <c r="Q48" s="253" t="s">
        <v>304</v>
      </c>
      <c r="R48" s="253" t="s">
        <v>2011</v>
      </c>
      <c r="S48" s="240" t="s">
        <v>2012</v>
      </c>
      <c r="T48" s="240" t="s">
        <v>2013</v>
      </c>
      <c r="U48" s="240" t="s">
        <v>2014</v>
      </c>
      <c r="V48" s="245" t="s">
        <v>2015</v>
      </c>
      <c r="Y48" s="87"/>
      <c r="AA48" s="273">
        <f>IF(OR(J48="Fail",ISBLANK(J48)),INDEX('Issue Code Table'!C:C,MATCH(N:N,'Issue Code Table'!A:A,0)),IF(M48="Critical",6,IF(M48="Significant",5,IF(M48="Moderate",3,2))))</f>
        <v>5</v>
      </c>
      <c r="AB48" s="87"/>
    </row>
    <row r="49" spans="1:28" s="29" customFormat="1" ht="83.15" customHeight="1" x14ac:dyDescent="0.35">
      <c r="A49" s="268" t="s">
        <v>2016</v>
      </c>
      <c r="B49" s="240" t="s">
        <v>601</v>
      </c>
      <c r="C49" s="248" t="s">
        <v>602</v>
      </c>
      <c r="D49" s="250" t="s">
        <v>148</v>
      </c>
      <c r="E49" s="240" t="s">
        <v>2017</v>
      </c>
      <c r="F49" s="240" t="s">
        <v>2018</v>
      </c>
      <c r="G49" s="240" t="s">
        <v>2019</v>
      </c>
      <c r="H49" s="240" t="s">
        <v>2020</v>
      </c>
      <c r="I49" s="240"/>
      <c r="J49" s="242"/>
      <c r="K49" s="243" t="s">
        <v>2021</v>
      </c>
      <c r="L49" s="269"/>
      <c r="M49" s="270" t="s">
        <v>154</v>
      </c>
      <c r="N49" s="259" t="s">
        <v>660</v>
      </c>
      <c r="O49" s="271" t="s">
        <v>661</v>
      </c>
      <c r="P49" s="244"/>
      <c r="Q49" s="253" t="s">
        <v>610</v>
      </c>
      <c r="R49" s="253" t="s">
        <v>611</v>
      </c>
      <c r="S49" s="240" t="s">
        <v>612</v>
      </c>
      <c r="T49" s="240" t="s">
        <v>2022</v>
      </c>
      <c r="U49" s="240" t="s">
        <v>2023</v>
      </c>
      <c r="V49" s="245" t="s">
        <v>2024</v>
      </c>
      <c r="Y49" s="87"/>
      <c r="AA49" s="273">
        <f>IF(OR(J49="Fail",ISBLANK(J49)),INDEX('Issue Code Table'!C:C,MATCH(N:N,'Issue Code Table'!A:A,0)),IF(M49="Critical",6,IF(M49="Significant",5,IF(M49="Moderate",3,2))))</f>
        <v>5</v>
      </c>
      <c r="AB49" s="87"/>
    </row>
    <row r="50" spans="1:28" s="29" customFormat="1" ht="83.15" customHeight="1" x14ac:dyDescent="0.35">
      <c r="A50" s="268" t="s">
        <v>2025</v>
      </c>
      <c r="B50" s="240" t="s">
        <v>617</v>
      </c>
      <c r="C50" s="248" t="s">
        <v>618</v>
      </c>
      <c r="D50" s="250" t="s">
        <v>148</v>
      </c>
      <c r="E50" s="240" t="s">
        <v>2026</v>
      </c>
      <c r="F50" s="240" t="s">
        <v>2027</v>
      </c>
      <c r="G50" s="240" t="s">
        <v>2028</v>
      </c>
      <c r="H50" s="240" t="s">
        <v>2029</v>
      </c>
      <c r="I50" s="240"/>
      <c r="J50" s="242"/>
      <c r="K50" s="243" t="s">
        <v>2030</v>
      </c>
      <c r="L50" s="269"/>
      <c r="M50" s="270" t="s">
        <v>625</v>
      </c>
      <c r="N50" s="259" t="s">
        <v>626</v>
      </c>
      <c r="O50" s="271" t="s">
        <v>627</v>
      </c>
      <c r="P50" s="244"/>
      <c r="Q50" s="253" t="s">
        <v>610</v>
      </c>
      <c r="R50" s="253" t="s">
        <v>628</v>
      </c>
      <c r="S50" s="240" t="s">
        <v>629</v>
      </c>
      <c r="T50" s="240" t="s">
        <v>2031</v>
      </c>
      <c r="U50" s="240" t="s">
        <v>2032</v>
      </c>
      <c r="V50" s="245"/>
      <c r="Y50" s="87"/>
      <c r="AA50" s="273">
        <f>IF(OR(J50="Fail",ISBLANK(J50)),INDEX('Issue Code Table'!C:C,MATCH(N:N,'Issue Code Table'!A:A,0)),IF(M50="Critical",6,IF(M50="Significant",5,IF(M50="Moderate",3,2))))</f>
        <v>2</v>
      </c>
      <c r="AB50" s="87"/>
    </row>
    <row r="51" spans="1:28" s="29" customFormat="1" ht="111.65" customHeight="1" x14ac:dyDescent="0.35">
      <c r="A51" s="268" t="s">
        <v>2033</v>
      </c>
      <c r="B51" s="240" t="s">
        <v>1088</v>
      </c>
      <c r="C51" s="248" t="s">
        <v>1089</v>
      </c>
      <c r="D51" s="250" t="s">
        <v>148</v>
      </c>
      <c r="E51" s="240" t="s">
        <v>2034</v>
      </c>
      <c r="F51" s="240" t="s">
        <v>2035</v>
      </c>
      <c r="G51" s="240" t="s">
        <v>2036</v>
      </c>
      <c r="H51" s="240" t="s">
        <v>2037</v>
      </c>
      <c r="I51" s="240"/>
      <c r="J51" s="242"/>
      <c r="K51" s="243" t="s">
        <v>2038</v>
      </c>
      <c r="L51" s="269"/>
      <c r="M51" s="270" t="s">
        <v>625</v>
      </c>
      <c r="N51" s="259" t="s">
        <v>626</v>
      </c>
      <c r="O51" s="271" t="s">
        <v>627</v>
      </c>
      <c r="P51" s="244"/>
      <c r="Q51" s="253" t="s">
        <v>610</v>
      </c>
      <c r="R51" s="253" t="s">
        <v>638</v>
      </c>
      <c r="S51" s="240" t="s">
        <v>639</v>
      </c>
      <c r="T51" s="240" t="s">
        <v>2039</v>
      </c>
      <c r="U51" s="240" t="s">
        <v>2040</v>
      </c>
      <c r="V51" s="245"/>
      <c r="Y51" s="87"/>
      <c r="AA51" s="273">
        <f>IF(OR(J51="Fail",ISBLANK(J51)),INDEX('Issue Code Table'!C:C,MATCH(N:N,'Issue Code Table'!A:A,0)),IF(M51="Critical",6,IF(M51="Significant",5,IF(M51="Moderate",3,2))))</f>
        <v>2</v>
      </c>
      <c r="AB51" s="87"/>
    </row>
    <row r="52" spans="1:28" s="29" customFormat="1" ht="111.65" customHeight="1" x14ac:dyDescent="0.35">
      <c r="A52" s="268" t="s">
        <v>2041</v>
      </c>
      <c r="B52" s="240" t="s">
        <v>1093</v>
      </c>
      <c r="C52" s="248" t="s">
        <v>1094</v>
      </c>
      <c r="D52" s="250" t="s">
        <v>148</v>
      </c>
      <c r="E52" s="240" t="s">
        <v>2042</v>
      </c>
      <c r="F52" s="240" t="s">
        <v>644</v>
      </c>
      <c r="G52" s="240" t="s">
        <v>2043</v>
      </c>
      <c r="H52" s="240" t="s">
        <v>2044</v>
      </c>
      <c r="I52" s="240"/>
      <c r="J52" s="242"/>
      <c r="K52" s="243" t="s">
        <v>2045</v>
      </c>
      <c r="L52" s="269"/>
      <c r="M52" s="270" t="s">
        <v>342</v>
      </c>
      <c r="N52" s="259" t="s">
        <v>648</v>
      </c>
      <c r="O52" s="271" t="s">
        <v>649</v>
      </c>
      <c r="P52" s="244"/>
      <c r="Q52" s="253" t="s">
        <v>610</v>
      </c>
      <c r="R52" s="253" t="s">
        <v>650</v>
      </c>
      <c r="S52" s="240" t="s">
        <v>651</v>
      </c>
      <c r="T52" s="240" t="s">
        <v>2046</v>
      </c>
      <c r="U52" s="240" t="s">
        <v>2047</v>
      </c>
      <c r="V52" s="245"/>
      <c r="Y52" s="87"/>
      <c r="AA52" s="273">
        <f>IF(OR(J52="Fail",ISBLANK(J52)),INDEX('Issue Code Table'!C:C,MATCH(N:N,'Issue Code Table'!A:A,0)),IF(M52="Critical",6,IF(M52="Significant",5,IF(M52="Moderate",3,2))))</f>
        <v>4</v>
      </c>
      <c r="AB52" s="87"/>
    </row>
    <row r="53" spans="1:28" s="29" customFormat="1" ht="111.65" customHeight="1" x14ac:dyDescent="0.35">
      <c r="A53" s="268" t="s">
        <v>2048</v>
      </c>
      <c r="B53" s="240" t="s">
        <v>601</v>
      </c>
      <c r="C53" s="248" t="s">
        <v>602</v>
      </c>
      <c r="D53" s="250" t="s">
        <v>148</v>
      </c>
      <c r="E53" s="240" t="s">
        <v>2049</v>
      </c>
      <c r="F53" s="240" t="s">
        <v>2050</v>
      </c>
      <c r="G53" s="240" t="s">
        <v>2051</v>
      </c>
      <c r="H53" s="240" t="s">
        <v>2052</v>
      </c>
      <c r="I53" s="240"/>
      <c r="J53" s="242"/>
      <c r="K53" s="243" t="s">
        <v>2053</v>
      </c>
      <c r="L53" s="269"/>
      <c r="M53" s="270" t="s">
        <v>154</v>
      </c>
      <c r="N53" s="259" t="s">
        <v>660</v>
      </c>
      <c r="O53" s="271" t="s">
        <v>661</v>
      </c>
      <c r="P53" s="244"/>
      <c r="Q53" s="253" t="s">
        <v>610</v>
      </c>
      <c r="R53" s="253" t="s">
        <v>662</v>
      </c>
      <c r="S53" s="240" t="s">
        <v>2054</v>
      </c>
      <c r="T53" s="240" t="s">
        <v>2055</v>
      </c>
      <c r="U53" s="240" t="s">
        <v>2056</v>
      </c>
      <c r="V53" s="245" t="s">
        <v>2057</v>
      </c>
      <c r="Y53" s="87"/>
      <c r="AA53" s="273">
        <f>IF(OR(J53="Fail",ISBLANK(J53)),INDEX('Issue Code Table'!C:C,MATCH(N:N,'Issue Code Table'!A:A,0)),IF(M53="Critical",6,IF(M53="Significant",5,IF(M53="Moderate",3,2))))</f>
        <v>5</v>
      </c>
      <c r="AB53" s="87"/>
    </row>
    <row r="54" spans="1:28" s="29" customFormat="1" ht="111.65" customHeight="1" x14ac:dyDescent="0.35">
      <c r="A54" s="268" t="s">
        <v>2058</v>
      </c>
      <c r="B54" s="240" t="s">
        <v>243</v>
      </c>
      <c r="C54" s="248" t="s">
        <v>244</v>
      </c>
      <c r="D54" s="250" t="s">
        <v>148</v>
      </c>
      <c r="E54" s="240" t="s">
        <v>2059</v>
      </c>
      <c r="F54" s="240" t="s">
        <v>2060</v>
      </c>
      <c r="G54" s="240" t="s">
        <v>2061</v>
      </c>
      <c r="H54" s="240" t="s">
        <v>2062</v>
      </c>
      <c r="I54" s="240"/>
      <c r="J54" s="242"/>
      <c r="K54" s="243" t="s">
        <v>2063</v>
      </c>
      <c r="L54" s="269"/>
      <c r="M54" s="270" t="s">
        <v>154</v>
      </c>
      <c r="N54" s="259" t="s">
        <v>224</v>
      </c>
      <c r="O54" s="271" t="s">
        <v>225</v>
      </c>
      <c r="P54" s="244"/>
      <c r="Q54" s="253" t="s">
        <v>673</v>
      </c>
      <c r="R54" s="253" t="s">
        <v>674</v>
      </c>
      <c r="S54" s="240" t="s">
        <v>686</v>
      </c>
      <c r="T54" s="240" t="s">
        <v>2064</v>
      </c>
      <c r="U54" s="240" t="s">
        <v>2065</v>
      </c>
      <c r="V54" s="245" t="s">
        <v>2066</v>
      </c>
      <c r="Y54" s="87"/>
      <c r="AA54" s="273">
        <f>IF(OR(J54="Fail",ISBLANK(J54)),INDEX('Issue Code Table'!C:C,MATCH(N:N,'Issue Code Table'!A:A,0)),IF(M54="Critical",6,IF(M54="Significant",5,IF(M54="Moderate",3,2))))</f>
        <v>5</v>
      </c>
      <c r="AB54" s="87"/>
    </row>
    <row r="55" spans="1:28" s="29" customFormat="1" ht="111.65" customHeight="1" x14ac:dyDescent="0.35">
      <c r="A55" s="268" t="s">
        <v>2067</v>
      </c>
      <c r="B55" s="240" t="s">
        <v>243</v>
      </c>
      <c r="C55" s="248" t="s">
        <v>244</v>
      </c>
      <c r="D55" s="250" t="s">
        <v>148</v>
      </c>
      <c r="E55" s="240" t="s">
        <v>2068</v>
      </c>
      <c r="F55" s="240" t="s">
        <v>2069</v>
      </c>
      <c r="G55" s="240" t="s">
        <v>2070</v>
      </c>
      <c r="H55" s="240" t="s">
        <v>2071</v>
      </c>
      <c r="I55" s="240"/>
      <c r="J55" s="242"/>
      <c r="K55" s="243" t="s">
        <v>2072</v>
      </c>
      <c r="L55" s="269"/>
      <c r="M55" s="270" t="s">
        <v>154</v>
      </c>
      <c r="N55" s="259" t="s">
        <v>224</v>
      </c>
      <c r="O55" s="271" t="s">
        <v>225</v>
      </c>
      <c r="P55" s="244"/>
      <c r="Q55" s="253" t="s">
        <v>673</v>
      </c>
      <c r="R55" s="253" t="s">
        <v>2073</v>
      </c>
      <c r="S55" s="240" t="s">
        <v>697</v>
      </c>
      <c r="T55" s="240" t="s">
        <v>2074</v>
      </c>
      <c r="U55" s="240" t="s">
        <v>2075</v>
      </c>
      <c r="V55" s="245" t="s">
        <v>2076</v>
      </c>
      <c r="Y55" s="87"/>
      <c r="AA55" s="273">
        <f>IF(OR(J55="Fail",ISBLANK(J55)),INDEX('Issue Code Table'!C:C,MATCH(N:N,'Issue Code Table'!A:A,0)),IF(M55="Critical",6,IF(M55="Significant",5,IF(M55="Moderate",3,2))))</f>
        <v>5</v>
      </c>
      <c r="AB55" s="87"/>
    </row>
    <row r="56" spans="1:28" s="29" customFormat="1" ht="111.65" customHeight="1" x14ac:dyDescent="0.35">
      <c r="A56" s="268" t="s">
        <v>2077</v>
      </c>
      <c r="B56" s="240" t="s">
        <v>243</v>
      </c>
      <c r="C56" s="248" t="s">
        <v>244</v>
      </c>
      <c r="D56" s="250" t="s">
        <v>148</v>
      </c>
      <c r="E56" s="240" t="s">
        <v>2078</v>
      </c>
      <c r="F56" s="240" t="s">
        <v>846</v>
      </c>
      <c r="G56" s="240" t="s">
        <v>2079</v>
      </c>
      <c r="H56" s="240" t="s">
        <v>2080</v>
      </c>
      <c r="I56" s="240"/>
      <c r="J56" s="242"/>
      <c r="K56" s="243" t="s">
        <v>2081</v>
      </c>
      <c r="L56" s="269"/>
      <c r="M56" s="270" t="s">
        <v>154</v>
      </c>
      <c r="N56" s="259" t="s">
        <v>850</v>
      </c>
      <c r="O56" s="271" t="s">
        <v>851</v>
      </c>
      <c r="P56" s="244"/>
      <c r="Q56" s="253" t="s">
        <v>852</v>
      </c>
      <c r="R56" s="253" t="s">
        <v>853</v>
      </c>
      <c r="S56" s="240" t="s">
        <v>854</v>
      </c>
      <c r="T56" s="240" t="s">
        <v>2082</v>
      </c>
      <c r="U56" s="240" t="s">
        <v>2083</v>
      </c>
      <c r="V56" s="245" t="s">
        <v>2084</v>
      </c>
      <c r="Y56" s="87"/>
      <c r="AA56" s="273">
        <f>IF(OR(J56="Fail",ISBLANK(J56)),INDEX('Issue Code Table'!C:C,MATCH(N:N,'Issue Code Table'!A:A,0)),IF(M56="Critical",6,IF(M56="Significant",5,IF(M56="Moderate",3,2))))</f>
        <v>4</v>
      </c>
      <c r="AB56" s="87"/>
    </row>
    <row r="57" spans="1:28" s="29" customFormat="1" ht="111.65" customHeight="1" x14ac:dyDescent="0.35">
      <c r="A57" s="268" t="s">
        <v>2085</v>
      </c>
      <c r="B57" s="240" t="s">
        <v>243</v>
      </c>
      <c r="C57" s="248" t="s">
        <v>244</v>
      </c>
      <c r="D57" s="250" t="s">
        <v>148</v>
      </c>
      <c r="E57" s="240" t="s">
        <v>2086</v>
      </c>
      <c r="F57" s="240" t="s">
        <v>822</v>
      </c>
      <c r="G57" s="240" t="s">
        <v>2087</v>
      </c>
      <c r="H57" s="240" t="s">
        <v>2088</v>
      </c>
      <c r="I57" s="240"/>
      <c r="J57" s="242"/>
      <c r="K57" s="243" t="s">
        <v>2089</v>
      </c>
      <c r="L57" s="269"/>
      <c r="M57" s="241" t="s">
        <v>154</v>
      </c>
      <c r="N57" s="259" t="s">
        <v>250</v>
      </c>
      <c r="O57" s="271" t="s">
        <v>251</v>
      </c>
      <c r="P57" s="244"/>
      <c r="Q57" s="253" t="s">
        <v>852</v>
      </c>
      <c r="R57" s="253" t="s">
        <v>864</v>
      </c>
      <c r="S57" s="240" t="s">
        <v>829</v>
      </c>
      <c r="T57" s="240" t="s">
        <v>2090</v>
      </c>
      <c r="U57" s="240" t="s">
        <v>2091</v>
      </c>
      <c r="V57" s="245" t="s">
        <v>2092</v>
      </c>
      <c r="Y57" s="87"/>
      <c r="AA57" s="273">
        <f>IF(OR(J57="Fail",ISBLANK(J57)),INDEX('Issue Code Table'!C:C,MATCH(N:N,'Issue Code Table'!A:A,0)),IF(M57="Critical",6,IF(M57="Significant",5,IF(M57="Moderate",3,2))))</f>
        <v>5</v>
      </c>
      <c r="AB57" s="87"/>
    </row>
    <row r="58" spans="1:28" s="29" customFormat="1" ht="111.65" customHeight="1" x14ac:dyDescent="0.35">
      <c r="A58" s="268" t="s">
        <v>2093</v>
      </c>
      <c r="B58" s="275" t="s">
        <v>297</v>
      </c>
      <c r="C58" s="248" t="s">
        <v>298</v>
      </c>
      <c r="D58" s="250" t="s">
        <v>148</v>
      </c>
      <c r="E58" s="240" t="s">
        <v>2094</v>
      </c>
      <c r="F58" s="240" t="s">
        <v>2095</v>
      </c>
      <c r="G58" s="240" t="s">
        <v>2096</v>
      </c>
      <c r="H58" s="240" t="s">
        <v>2097</v>
      </c>
      <c r="I58" s="240"/>
      <c r="J58" s="242"/>
      <c r="K58" s="243" t="s">
        <v>2098</v>
      </c>
      <c r="L58" s="269"/>
      <c r="M58" s="241" t="s">
        <v>154</v>
      </c>
      <c r="N58" s="259" t="s">
        <v>250</v>
      </c>
      <c r="O58" s="271" t="s">
        <v>251</v>
      </c>
      <c r="P58" s="244"/>
      <c r="Q58" s="253" t="s">
        <v>852</v>
      </c>
      <c r="R58" s="253" t="s">
        <v>875</v>
      </c>
      <c r="S58" s="240" t="s">
        <v>2099</v>
      </c>
      <c r="T58" s="240" t="s">
        <v>2100</v>
      </c>
      <c r="U58" s="240" t="s">
        <v>2101</v>
      </c>
      <c r="V58" s="245" t="s">
        <v>2102</v>
      </c>
      <c r="Y58" s="87"/>
      <c r="AA58" s="273">
        <f>IF(OR(J58="Fail",ISBLANK(J58)),INDEX('Issue Code Table'!C:C,MATCH(N:N,'Issue Code Table'!A:A,0)),IF(M58="Critical",6,IF(M58="Significant",5,IF(M58="Moderate",3,2))))</f>
        <v>5</v>
      </c>
      <c r="AB58" s="87"/>
    </row>
    <row r="59" spans="1:28" s="29" customFormat="1" ht="111.65" customHeight="1" x14ac:dyDescent="0.35">
      <c r="A59" s="268" t="s">
        <v>2103</v>
      </c>
      <c r="B59" s="240" t="s">
        <v>983</v>
      </c>
      <c r="C59" s="248" t="s">
        <v>984</v>
      </c>
      <c r="D59" s="250" t="s">
        <v>148</v>
      </c>
      <c r="E59" s="240" t="s">
        <v>2104</v>
      </c>
      <c r="F59" s="240" t="s">
        <v>1126</v>
      </c>
      <c r="G59" s="240" t="s">
        <v>2105</v>
      </c>
      <c r="H59" s="240" t="s">
        <v>2106</v>
      </c>
      <c r="I59" s="240"/>
      <c r="J59" s="242"/>
      <c r="K59" s="243" t="s">
        <v>2107</v>
      </c>
      <c r="L59" s="269"/>
      <c r="M59" s="241" t="s">
        <v>154</v>
      </c>
      <c r="N59" s="259" t="s">
        <v>1130</v>
      </c>
      <c r="O59" s="252" t="s">
        <v>1131</v>
      </c>
      <c r="P59" s="244"/>
      <c r="Q59" s="253" t="s">
        <v>852</v>
      </c>
      <c r="R59" s="253" t="s">
        <v>1451</v>
      </c>
      <c r="S59" s="240" t="s">
        <v>2108</v>
      </c>
      <c r="T59" s="240" t="s">
        <v>2109</v>
      </c>
      <c r="U59" s="240" t="s">
        <v>2110</v>
      </c>
      <c r="V59" s="245" t="s">
        <v>2111</v>
      </c>
      <c r="Y59" s="87"/>
      <c r="AA59" s="273">
        <f>IF(OR(J59="Fail",ISBLANK(J59)),INDEX('Issue Code Table'!C:C,MATCH(N:N,'Issue Code Table'!A:A,0)),IF(M59="Critical",6,IF(M59="Significant",5,IF(M59="Moderate",3,2))))</f>
        <v>4</v>
      </c>
      <c r="AB59" s="87"/>
    </row>
    <row r="60" spans="1:28" s="29" customFormat="1" ht="111.65" customHeight="1" x14ac:dyDescent="0.35">
      <c r="A60" s="268" t="s">
        <v>2112</v>
      </c>
      <c r="B60" s="240" t="s">
        <v>258</v>
      </c>
      <c r="C60" s="248" t="s">
        <v>1007</v>
      </c>
      <c r="D60" s="250" t="s">
        <v>148</v>
      </c>
      <c r="E60" s="240" t="s">
        <v>2113</v>
      </c>
      <c r="F60" s="240" t="s">
        <v>2114</v>
      </c>
      <c r="G60" s="240" t="s">
        <v>2115</v>
      </c>
      <c r="H60" s="240" t="s">
        <v>2116</v>
      </c>
      <c r="I60" s="240"/>
      <c r="J60" s="242"/>
      <c r="K60" s="243" t="s">
        <v>2117</v>
      </c>
      <c r="L60" s="269"/>
      <c r="M60" s="270" t="s">
        <v>154</v>
      </c>
      <c r="N60" s="259" t="s">
        <v>850</v>
      </c>
      <c r="O60" s="271" t="s">
        <v>851</v>
      </c>
      <c r="P60" s="244"/>
      <c r="Q60" s="253" t="s">
        <v>852</v>
      </c>
      <c r="R60" s="253" t="s">
        <v>1457</v>
      </c>
      <c r="S60" s="240" t="s">
        <v>865</v>
      </c>
      <c r="T60" s="240" t="s">
        <v>2118</v>
      </c>
      <c r="U60" s="240" t="s">
        <v>2119</v>
      </c>
      <c r="V60" s="245" t="s">
        <v>2120</v>
      </c>
      <c r="Y60" s="87"/>
      <c r="AA60" s="273">
        <f>IF(OR(J60="Fail",ISBLANK(J60)),INDEX('Issue Code Table'!C:C,MATCH(N:N,'Issue Code Table'!A:A,0)),IF(M60="Critical",6,IF(M60="Significant",5,IF(M60="Moderate",3,2))))</f>
        <v>4</v>
      </c>
      <c r="AB60" s="87"/>
    </row>
    <row r="61" spans="1:28" s="29" customFormat="1" ht="111.65" customHeight="1" x14ac:dyDescent="0.35">
      <c r="A61" s="268" t="s">
        <v>2121</v>
      </c>
      <c r="B61" s="257" t="s">
        <v>258</v>
      </c>
      <c r="C61" s="248" t="s">
        <v>936</v>
      </c>
      <c r="D61" s="250" t="s">
        <v>148</v>
      </c>
      <c r="E61" s="240" t="s">
        <v>2122</v>
      </c>
      <c r="F61" s="240" t="s">
        <v>2123</v>
      </c>
      <c r="G61" s="240" t="s">
        <v>2124</v>
      </c>
      <c r="H61" s="240" t="s">
        <v>2125</v>
      </c>
      <c r="I61" s="240"/>
      <c r="J61" s="242"/>
      <c r="K61" s="243" t="s">
        <v>2126</v>
      </c>
      <c r="L61" s="269"/>
      <c r="M61" s="270" t="s">
        <v>154</v>
      </c>
      <c r="N61" s="259" t="s">
        <v>850</v>
      </c>
      <c r="O61" s="271" t="s">
        <v>851</v>
      </c>
      <c r="P61" s="244"/>
      <c r="Q61" s="253" t="s">
        <v>852</v>
      </c>
      <c r="R61" s="253" t="s">
        <v>1463</v>
      </c>
      <c r="S61" s="240" t="s">
        <v>876</v>
      </c>
      <c r="T61" s="240" t="s">
        <v>2127</v>
      </c>
      <c r="U61" s="240" t="s">
        <v>2128</v>
      </c>
      <c r="V61" s="245" t="s">
        <v>2129</v>
      </c>
      <c r="Y61" s="87"/>
      <c r="AA61" s="273">
        <f>IF(OR(J61="Fail",ISBLANK(J61)),INDEX('Issue Code Table'!C:C,MATCH(N:N,'Issue Code Table'!A:A,0)),IF(M61="Critical",6,IF(M61="Significant",5,IF(M61="Moderate",3,2))))</f>
        <v>4</v>
      </c>
      <c r="AB61" s="87"/>
    </row>
    <row r="62" spans="1:28" s="29" customFormat="1" ht="111.65" customHeight="1" x14ac:dyDescent="0.35">
      <c r="A62" s="268" t="s">
        <v>2130</v>
      </c>
      <c r="B62" s="275" t="s">
        <v>740</v>
      </c>
      <c r="C62" s="248" t="s">
        <v>741</v>
      </c>
      <c r="D62" s="250" t="s">
        <v>148</v>
      </c>
      <c r="E62" s="240" t="s">
        <v>2131</v>
      </c>
      <c r="F62" s="240" t="s">
        <v>882</v>
      </c>
      <c r="G62" s="240" t="s">
        <v>2132</v>
      </c>
      <c r="H62" s="240" t="s">
        <v>2133</v>
      </c>
      <c r="I62" s="240"/>
      <c r="J62" s="242"/>
      <c r="K62" s="256" t="s">
        <v>2134</v>
      </c>
      <c r="L62" s="269" t="s">
        <v>886</v>
      </c>
      <c r="M62" s="270" t="s">
        <v>154</v>
      </c>
      <c r="N62" s="259" t="s">
        <v>887</v>
      </c>
      <c r="O62" s="271" t="s">
        <v>888</v>
      </c>
      <c r="P62" s="244"/>
      <c r="Q62" s="253" t="s">
        <v>889</v>
      </c>
      <c r="R62" s="253" t="s">
        <v>890</v>
      </c>
      <c r="S62" s="240" t="s">
        <v>891</v>
      </c>
      <c r="T62" s="240" t="s">
        <v>2135</v>
      </c>
      <c r="U62" s="240" t="s">
        <v>2136</v>
      </c>
      <c r="V62" s="245" t="s">
        <v>2137</v>
      </c>
      <c r="Y62" s="87"/>
      <c r="AA62" s="273">
        <f>IF(OR(J62="Fail",ISBLANK(J62)),INDEX('Issue Code Table'!C:C,MATCH(N:N,'Issue Code Table'!A:A,0)),IF(M62="Critical",6,IF(M62="Significant",5,IF(M62="Moderate",3,2))))</f>
        <v>5</v>
      </c>
      <c r="AB62" s="87"/>
    </row>
    <row r="63" spans="1:28" s="29" customFormat="1" ht="111.65" customHeight="1" x14ac:dyDescent="0.35">
      <c r="A63" s="268" t="s">
        <v>2138</v>
      </c>
      <c r="B63" s="240" t="s">
        <v>755</v>
      </c>
      <c r="C63" s="248" t="s">
        <v>756</v>
      </c>
      <c r="D63" s="250" t="s">
        <v>148</v>
      </c>
      <c r="E63" s="240" t="s">
        <v>1478</v>
      </c>
      <c r="F63" s="240" t="s">
        <v>2139</v>
      </c>
      <c r="G63" s="240" t="s">
        <v>2140</v>
      </c>
      <c r="H63" s="240" t="s">
        <v>2141</v>
      </c>
      <c r="I63" s="240"/>
      <c r="J63" s="242"/>
      <c r="K63" s="243" t="s">
        <v>2142</v>
      </c>
      <c r="L63" s="269" t="s">
        <v>1481</v>
      </c>
      <c r="M63" s="270" t="s">
        <v>154</v>
      </c>
      <c r="N63" s="259" t="s">
        <v>902</v>
      </c>
      <c r="O63" s="271" t="s">
        <v>903</v>
      </c>
      <c r="P63" s="244"/>
      <c r="Q63" s="253" t="s">
        <v>889</v>
      </c>
      <c r="R63" s="253" t="s">
        <v>904</v>
      </c>
      <c r="S63" s="240" t="s">
        <v>905</v>
      </c>
      <c r="T63" s="240" t="s">
        <v>2143</v>
      </c>
      <c r="U63" s="240" t="s">
        <v>2144</v>
      </c>
      <c r="V63" s="245" t="s">
        <v>2145</v>
      </c>
      <c r="Y63" s="87"/>
      <c r="AA63" s="273">
        <f>IF(OR(J63="Fail",ISBLANK(J63)),INDEX('Issue Code Table'!C:C,MATCH(N:N,'Issue Code Table'!A:A,0)),IF(M63="Critical",6,IF(M63="Significant",5,IF(M63="Moderate",3,2))))</f>
        <v>6</v>
      </c>
      <c r="AB63" s="87"/>
    </row>
    <row r="64" spans="1:28" s="29" customFormat="1" ht="81.75" customHeight="1" x14ac:dyDescent="0.35">
      <c r="A64" s="268" t="s">
        <v>2146</v>
      </c>
      <c r="B64" s="240" t="s">
        <v>755</v>
      </c>
      <c r="C64" s="248" t="s">
        <v>756</v>
      </c>
      <c r="D64" s="250" t="s">
        <v>148</v>
      </c>
      <c r="E64" s="240" t="s">
        <v>1486</v>
      </c>
      <c r="F64" s="240" t="s">
        <v>2147</v>
      </c>
      <c r="G64" s="240" t="s">
        <v>2148</v>
      </c>
      <c r="H64" s="240" t="s">
        <v>2149</v>
      </c>
      <c r="I64" s="240"/>
      <c r="J64" s="242"/>
      <c r="K64" s="243" t="s">
        <v>2150</v>
      </c>
      <c r="L64" s="269" t="s">
        <v>914</v>
      </c>
      <c r="M64" s="270" t="s">
        <v>154</v>
      </c>
      <c r="N64" s="259" t="s">
        <v>915</v>
      </c>
      <c r="O64" s="271" t="s">
        <v>916</v>
      </c>
      <c r="P64" s="244"/>
      <c r="Q64" s="253" t="s">
        <v>889</v>
      </c>
      <c r="R64" s="253" t="s">
        <v>917</v>
      </c>
      <c r="S64" s="240" t="s">
        <v>918</v>
      </c>
      <c r="T64" s="240" t="s">
        <v>2151</v>
      </c>
      <c r="U64" s="240" t="s">
        <v>2152</v>
      </c>
      <c r="V64" s="245" t="s">
        <v>2153</v>
      </c>
      <c r="Y64" s="87"/>
      <c r="AA64" s="273">
        <f>IF(OR(J64="Fail",ISBLANK(J64)),INDEX('Issue Code Table'!C:C,MATCH(N:N,'Issue Code Table'!A:A,0)),IF(M64="Critical",6,IF(M64="Significant",5,IF(M64="Moderate",3,2))))</f>
        <v>5</v>
      </c>
      <c r="AB64" s="87"/>
    </row>
    <row r="65" spans="1:28" s="29" customFormat="1" ht="111.65" customHeight="1" x14ac:dyDescent="0.35">
      <c r="A65" s="268" t="s">
        <v>2154</v>
      </c>
      <c r="B65" s="240" t="s">
        <v>755</v>
      </c>
      <c r="C65" s="248" t="s">
        <v>756</v>
      </c>
      <c r="D65" s="250" t="s">
        <v>148</v>
      </c>
      <c r="E65" s="240" t="s">
        <v>2155</v>
      </c>
      <c r="F65" s="240" t="s">
        <v>2156</v>
      </c>
      <c r="G65" s="240" t="s">
        <v>2157</v>
      </c>
      <c r="H65" s="240" t="s">
        <v>2158</v>
      </c>
      <c r="I65" s="240"/>
      <c r="J65" s="242"/>
      <c r="K65" s="243" t="s">
        <v>2159</v>
      </c>
      <c r="L65" s="269" t="s">
        <v>928</v>
      </c>
      <c r="M65" s="270" t="s">
        <v>342</v>
      </c>
      <c r="N65" s="259" t="s">
        <v>929</v>
      </c>
      <c r="O65" s="271" t="s">
        <v>930</v>
      </c>
      <c r="P65" s="244"/>
      <c r="Q65" s="253" t="s">
        <v>889</v>
      </c>
      <c r="R65" s="253" t="s">
        <v>931</v>
      </c>
      <c r="S65" s="240" t="s">
        <v>932</v>
      </c>
      <c r="T65" s="240" t="s">
        <v>2160</v>
      </c>
      <c r="U65" s="240" t="s">
        <v>2161</v>
      </c>
      <c r="V65" s="245"/>
      <c r="Y65" s="87"/>
      <c r="AA65" s="273">
        <f>IF(OR(J65="Fail",ISBLANK(J65)),INDEX('Issue Code Table'!C:C,MATCH(N:N,'Issue Code Table'!A:A,0)),IF(M65="Critical",6,IF(M65="Significant",5,IF(M65="Moderate",3,2))))</f>
        <v>3</v>
      </c>
      <c r="AB65" s="87"/>
    </row>
    <row r="66" spans="1:28" s="29" customFormat="1" ht="82.5" customHeight="1" x14ac:dyDescent="0.35">
      <c r="A66" s="268" t="s">
        <v>2162</v>
      </c>
      <c r="B66" s="240" t="s">
        <v>243</v>
      </c>
      <c r="C66" s="248" t="s">
        <v>244</v>
      </c>
      <c r="D66" s="250" t="s">
        <v>132</v>
      </c>
      <c r="E66" s="240" t="s">
        <v>2163</v>
      </c>
      <c r="F66" s="240" t="s">
        <v>2164</v>
      </c>
      <c r="G66" s="240" t="s">
        <v>2165</v>
      </c>
      <c r="H66" s="240" t="s">
        <v>2166</v>
      </c>
      <c r="I66" s="240"/>
      <c r="J66" s="242"/>
      <c r="K66" s="240" t="s">
        <v>2167</v>
      </c>
      <c r="L66" s="269"/>
      <c r="M66" s="270" t="s">
        <v>154</v>
      </c>
      <c r="N66" s="259" t="s">
        <v>520</v>
      </c>
      <c r="O66" s="271" t="s">
        <v>521</v>
      </c>
      <c r="P66" s="244"/>
      <c r="Q66" s="253" t="s">
        <v>708</v>
      </c>
      <c r="R66" s="253" t="s">
        <v>2168</v>
      </c>
      <c r="S66" s="240" t="s">
        <v>2169</v>
      </c>
      <c r="T66" s="240" t="s">
        <v>2170</v>
      </c>
      <c r="U66" s="240" t="s">
        <v>2171</v>
      </c>
      <c r="V66" s="245" t="s">
        <v>2172</v>
      </c>
      <c r="Y66" s="87"/>
      <c r="AA66" s="273">
        <f>IF(OR(J66="Fail",ISBLANK(J66)),INDEX('Issue Code Table'!C:C,MATCH(N:N,'Issue Code Table'!A:A,0)),IF(M66="Critical",6,IF(M66="Significant",5,IF(M66="Moderate",3,2))))</f>
        <v>6</v>
      </c>
      <c r="AB66" s="87"/>
    </row>
    <row r="67" spans="1:28" s="29" customFormat="1" ht="83.15" customHeight="1" x14ac:dyDescent="0.35">
      <c r="A67" s="268" t="s">
        <v>2173</v>
      </c>
      <c r="B67" s="240" t="s">
        <v>243</v>
      </c>
      <c r="C67" s="248" t="s">
        <v>244</v>
      </c>
      <c r="D67" s="250" t="s">
        <v>132</v>
      </c>
      <c r="E67" s="240" t="s">
        <v>2174</v>
      </c>
      <c r="F67" s="240" t="s">
        <v>2175</v>
      </c>
      <c r="G67" s="240" t="s">
        <v>2176</v>
      </c>
      <c r="H67" s="240" t="s">
        <v>2177</v>
      </c>
      <c r="I67" s="240"/>
      <c r="J67" s="242"/>
      <c r="K67" s="243" t="s">
        <v>2178</v>
      </c>
      <c r="L67" s="269"/>
      <c r="M67" s="270" t="s">
        <v>154</v>
      </c>
      <c r="N67" s="259" t="s">
        <v>520</v>
      </c>
      <c r="O67" s="271" t="s">
        <v>521</v>
      </c>
      <c r="P67" s="244"/>
      <c r="Q67" s="253" t="s">
        <v>708</v>
      </c>
      <c r="R67" s="253" t="s">
        <v>2179</v>
      </c>
      <c r="S67" s="240" t="s">
        <v>2180</v>
      </c>
      <c r="T67" s="240" t="s">
        <v>2181</v>
      </c>
      <c r="U67" s="240" t="s">
        <v>2182</v>
      </c>
      <c r="V67" s="245" t="s">
        <v>2183</v>
      </c>
      <c r="Y67" s="87"/>
      <c r="AA67" s="273">
        <f>IF(OR(J67="Fail",ISBLANK(J67)),INDEX('Issue Code Table'!C:C,MATCH(N:N,'Issue Code Table'!A:A,0)),IF(M67="Critical",6,IF(M67="Significant",5,IF(M67="Moderate",3,2))))</f>
        <v>6</v>
      </c>
      <c r="AB67" s="87"/>
    </row>
    <row r="68" spans="1:28" s="29" customFormat="1" ht="83.15" customHeight="1" x14ac:dyDescent="0.35">
      <c r="A68" s="268" t="s">
        <v>2184</v>
      </c>
      <c r="B68" s="240" t="s">
        <v>1148</v>
      </c>
      <c r="C68" s="248" t="s">
        <v>244</v>
      </c>
      <c r="D68" s="250" t="s">
        <v>148</v>
      </c>
      <c r="E68" s="240" t="s">
        <v>2185</v>
      </c>
      <c r="F68" s="240" t="s">
        <v>2186</v>
      </c>
      <c r="G68" s="240" t="s">
        <v>2187</v>
      </c>
      <c r="H68" s="240" t="s">
        <v>2188</v>
      </c>
      <c r="I68" s="240"/>
      <c r="J68" s="242"/>
      <c r="K68" s="243" t="s">
        <v>2189</v>
      </c>
      <c r="L68" s="269"/>
      <c r="M68" s="270" t="s">
        <v>154</v>
      </c>
      <c r="N68" s="259" t="s">
        <v>250</v>
      </c>
      <c r="O68" s="271" t="s">
        <v>251</v>
      </c>
      <c r="P68" s="244"/>
      <c r="Q68" s="253" t="s">
        <v>707</v>
      </c>
      <c r="R68" s="253" t="s">
        <v>1511</v>
      </c>
      <c r="S68" s="240" t="s">
        <v>709</v>
      </c>
      <c r="T68" s="240" t="s">
        <v>2190</v>
      </c>
      <c r="U68" s="240" t="s">
        <v>2191</v>
      </c>
      <c r="V68" s="245" t="s">
        <v>2192</v>
      </c>
      <c r="Y68" s="87"/>
      <c r="AA68" s="273">
        <f>IF(OR(J68="Fail",ISBLANK(J68)),INDEX('Issue Code Table'!C:C,MATCH(N:N,'Issue Code Table'!A:A,0)),IF(M68="Critical",6,IF(M68="Significant",5,IF(M68="Moderate",3,2))))</f>
        <v>5</v>
      </c>
      <c r="AB68" s="87"/>
    </row>
    <row r="69" spans="1:28" s="29" customFormat="1" ht="83.15" customHeight="1" x14ac:dyDescent="0.35">
      <c r="A69" s="268" t="s">
        <v>2193</v>
      </c>
      <c r="B69" s="240" t="s">
        <v>297</v>
      </c>
      <c r="C69" s="248" t="s">
        <v>298</v>
      </c>
      <c r="D69" s="250" t="s">
        <v>148</v>
      </c>
      <c r="E69" s="240" t="s">
        <v>2194</v>
      </c>
      <c r="F69" s="240" t="s">
        <v>717</v>
      </c>
      <c r="G69" s="240" t="s">
        <v>2195</v>
      </c>
      <c r="H69" s="240" t="s">
        <v>2196</v>
      </c>
      <c r="I69" s="240"/>
      <c r="J69" s="242"/>
      <c r="K69" s="243" t="s">
        <v>2197</v>
      </c>
      <c r="L69" s="269"/>
      <c r="M69" s="270" t="s">
        <v>154</v>
      </c>
      <c r="N69" s="259" t="s">
        <v>721</v>
      </c>
      <c r="O69" s="271" t="s">
        <v>722</v>
      </c>
      <c r="P69" s="244"/>
      <c r="Q69" s="253" t="s">
        <v>707</v>
      </c>
      <c r="R69" s="253" t="s">
        <v>723</v>
      </c>
      <c r="S69" s="240" t="s">
        <v>724</v>
      </c>
      <c r="T69" s="240" t="s">
        <v>2198</v>
      </c>
      <c r="U69" s="240" t="s">
        <v>2199</v>
      </c>
      <c r="V69" s="245" t="s">
        <v>2200</v>
      </c>
      <c r="Y69" s="87"/>
      <c r="AA69" s="273">
        <f>IF(OR(J69="Fail",ISBLANK(J69)),INDEX('Issue Code Table'!C:C,MATCH(N:N,'Issue Code Table'!A:A,0)),IF(M69="Critical",6,IF(M69="Significant",5,IF(M69="Moderate",3,2))))</f>
        <v>5</v>
      </c>
      <c r="AB69" s="87"/>
    </row>
    <row r="70" spans="1:28" s="29" customFormat="1" ht="83.15" customHeight="1" x14ac:dyDescent="0.35">
      <c r="A70" s="268" t="s">
        <v>2201</v>
      </c>
      <c r="B70" s="240" t="s">
        <v>714</v>
      </c>
      <c r="C70" s="248" t="s">
        <v>715</v>
      </c>
      <c r="D70" s="250" t="s">
        <v>148</v>
      </c>
      <c r="E70" s="240" t="s">
        <v>2202</v>
      </c>
      <c r="F70" s="240" t="s">
        <v>2203</v>
      </c>
      <c r="G70" s="240" t="s">
        <v>2204</v>
      </c>
      <c r="H70" s="240" t="s">
        <v>2205</v>
      </c>
      <c r="I70" s="240"/>
      <c r="J70" s="242"/>
      <c r="K70" s="243" t="s">
        <v>2206</v>
      </c>
      <c r="L70" s="269"/>
      <c r="M70" s="270" t="s">
        <v>154</v>
      </c>
      <c r="N70" s="259" t="s">
        <v>721</v>
      </c>
      <c r="O70" s="271" t="s">
        <v>722</v>
      </c>
      <c r="P70" s="244"/>
      <c r="Q70" s="253" t="s">
        <v>707</v>
      </c>
      <c r="R70" s="253" t="s">
        <v>1518</v>
      </c>
      <c r="S70" s="240" t="s">
        <v>735</v>
      </c>
      <c r="T70" s="240" t="s">
        <v>2207</v>
      </c>
      <c r="U70" s="240" t="s">
        <v>2208</v>
      </c>
      <c r="V70" s="245" t="s">
        <v>1521</v>
      </c>
      <c r="Y70" s="87"/>
      <c r="AA70" s="273">
        <f>IF(OR(J70="Fail",ISBLANK(J70)),INDEX('Issue Code Table'!C:C,MATCH(N:N,'Issue Code Table'!A:A,0)),IF(M70="Critical",6,IF(M70="Significant",5,IF(M70="Moderate",3,2))))</f>
        <v>5</v>
      </c>
      <c r="AB70" s="87"/>
    </row>
    <row r="71" spans="1:28" s="29" customFormat="1" ht="83.15" customHeight="1" x14ac:dyDescent="0.35">
      <c r="A71" s="268" t="s">
        <v>2209</v>
      </c>
      <c r="B71" s="240" t="s">
        <v>714</v>
      </c>
      <c r="C71" s="248" t="s">
        <v>715</v>
      </c>
      <c r="D71" s="250" t="s">
        <v>148</v>
      </c>
      <c r="E71" s="240" t="s">
        <v>2210</v>
      </c>
      <c r="F71" s="240" t="s">
        <v>784</v>
      </c>
      <c r="G71" s="240" t="s">
        <v>2211</v>
      </c>
      <c r="H71" s="240" t="s">
        <v>2212</v>
      </c>
      <c r="I71" s="240"/>
      <c r="J71" s="242"/>
      <c r="K71" s="243" t="s">
        <v>2213</v>
      </c>
      <c r="L71" s="269"/>
      <c r="M71" s="270" t="s">
        <v>154</v>
      </c>
      <c r="N71" s="259" t="s">
        <v>721</v>
      </c>
      <c r="O71" s="271" t="s">
        <v>722</v>
      </c>
      <c r="P71" s="244"/>
      <c r="Q71" s="253" t="s">
        <v>707</v>
      </c>
      <c r="R71" s="253" t="s">
        <v>734</v>
      </c>
      <c r="S71" s="240" t="s">
        <v>2214</v>
      </c>
      <c r="T71" s="240" t="s">
        <v>2215</v>
      </c>
      <c r="U71" s="240" t="s">
        <v>2216</v>
      </c>
      <c r="V71" s="245" t="s">
        <v>2217</v>
      </c>
      <c r="Y71" s="87"/>
      <c r="AA71" s="273">
        <f>IF(OR(J71="Fail",ISBLANK(J71)),INDEX('Issue Code Table'!C:C,MATCH(N:N,'Issue Code Table'!A:A,0)),IF(M71="Critical",6,IF(M71="Significant",5,IF(M71="Moderate",3,2))))</f>
        <v>5</v>
      </c>
      <c r="AB71" s="87"/>
    </row>
    <row r="72" spans="1:28" s="29" customFormat="1" ht="83.15" customHeight="1" x14ac:dyDescent="0.35">
      <c r="A72" s="268" t="s">
        <v>2218</v>
      </c>
      <c r="B72" s="240" t="s">
        <v>217</v>
      </c>
      <c r="C72" s="248" t="s">
        <v>218</v>
      </c>
      <c r="D72" s="250" t="s">
        <v>148</v>
      </c>
      <c r="E72" s="240" t="s">
        <v>2219</v>
      </c>
      <c r="F72" s="240" t="s">
        <v>2220</v>
      </c>
      <c r="G72" s="240" t="s">
        <v>2221</v>
      </c>
      <c r="H72" s="240" t="s">
        <v>2222</v>
      </c>
      <c r="I72" s="240"/>
      <c r="J72" s="242"/>
      <c r="K72" s="243" t="s">
        <v>2223</v>
      </c>
      <c r="L72" s="269"/>
      <c r="M72" s="270" t="s">
        <v>154</v>
      </c>
      <c r="N72" s="259" t="s">
        <v>813</v>
      </c>
      <c r="O72" s="271" t="s">
        <v>814</v>
      </c>
      <c r="P72" s="244"/>
      <c r="Q72" s="253" t="s">
        <v>707</v>
      </c>
      <c r="R72" s="253" t="s">
        <v>764</v>
      </c>
      <c r="S72" s="240" t="s">
        <v>2224</v>
      </c>
      <c r="T72" s="240" t="s">
        <v>2225</v>
      </c>
      <c r="U72" s="240" t="s">
        <v>2226</v>
      </c>
      <c r="V72" s="245" t="s">
        <v>2227</v>
      </c>
      <c r="Y72" s="87"/>
      <c r="AA72" s="273">
        <f>IF(OR(J72="Fail",ISBLANK(J72)),INDEX('Issue Code Table'!C:C,MATCH(N:N,'Issue Code Table'!A:A,0)),IF(M72="Critical",6,IF(M72="Significant",5,IF(M72="Moderate",3,2))))</f>
        <v>5</v>
      </c>
      <c r="AB72" s="87"/>
    </row>
    <row r="73" spans="1:28" s="29" customFormat="1" ht="83.15" customHeight="1" x14ac:dyDescent="0.35">
      <c r="A73" s="268" t="s">
        <v>2228</v>
      </c>
      <c r="B73" s="240" t="s">
        <v>714</v>
      </c>
      <c r="C73" s="248" t="s">
        <v>715</v>
      </c>
      <c r="D73" s="250" t="s">
        <v>148</v>
      </c>
      <c r="E73" s="240" t="s">
        <v>2229</v>
      </c>
      <c r="F73" s="240" t="s">
        <v>2230</v>
      </c>
      <c r="G73" s="240" t="s">
        <v>2231</v>
      </c>
      <c r="H73" s="240" t="s">
        <v>2232</v>
      </c>
      <c r="I73" s="240"/>
      <c r="J73" s="242"/>
      <c r="K73" s="243" t="s">
        <v>2233</v>
      </c>
      <c r="L73" s="269"/>
      <c r="M73" s="270" t="s">
        <v>154</v>
      </c>
      <c r="N73" s="259" t="s">
        <v>747</v>
      </c>
      <c r="O73" s="271" t="s">
        <v>748</v>
      </c>
      <c r="P73" s="244"/>
      <c r="Q73" s="253" t="s">
        <v>707</v>
      </c>
      <c r="R73" s="253" t="s">
        <v>1538</v>
      </c>
      <c r="S73" s="240" t="s">
        <v>1016</v>
      </c>
      <c r="T73" s="240" t="s">
        <v>2234</v>
      </c>
      <c r="U73" s="240" t="s">
        <v>2235</v>
      </c>
      <c r="V73" s="245" t="s">
        <v>1594</v>
      </c>
      <c r="Y73" s="87"/>
      <c r="AA73" s="273">
        <f>IF(OR(J73="Fail",ISBLANK(J73)),INDEX('Issue Code Table'!C:C,MATCH(N:N,'Issue Code Table'!A:A,0)),IF(M73="Critical",6,IF(M73="Significant",5,IF(M73="Moderate",3,2))))</f>
        <v>7</v>
      </c>
      <c r="AB73" s="87"/>
    </row>
    <row r="74" spans="1:28" s="29" customFormat="1" ht="83.15" customHeight="1" x14ac:dyDescent="0.35">
      <c r="A74" s="268" t="s">
        <v>2236</v>
      </c>
      <c r="B74" s="240" t="s">
        <v>983</v>
      </c>
      <c r="C74" s="248" t="s">
        <v>984</v>
      </c>
      <c r="D74" s="250" t="s">
        <v>148</v>
      </c>
      <c r="E74" s="240" t="s">
        <v>1596</v>
      </c>
      <c r="F74" s="240" t="s">
        <v>938</v>
      </c>
      <c r="G74" s="240" t="s">
        <v>2237</v>
      </c>
      <c r="H74" s="240" t="s">
        <v>2238</v>
      </c>
      <c r="I74" s="240"/>
      <c r="J74" s="242"/>
      <c r="K74" s="243" t="s">
        <v>2239</v>
      </c>
      <c r="L74" s="269"/>
      <c r="M74" s="270" t="s">
        <v>154</v>
      </c>
      <c r="N74" s="259" t="s">
        <v>747</v>
      </c>
      <c r="O74" s="271" t="s">
        <v>748</v>
      </c>
      <c r="P74" s="244"/>
      <c r="Q74" s="253" t="s">
        <v>965</v>
      </c>
      <c r="R74" s="253" t="s">
        <v>966</v>
      </c>
      <c r="S74" s="240" t="s">
        <v>946</v>
      </c>
      <c r="T74" s="245" t="s">
        <v>2240</v>
      </c>
      <c r="U74" s="240" t="s">
        <v>2241</v>
      </c>
      <c r="V74" s="245" t="s">
        <v>2242</v>
      </c>
      <c r="Y74" s="87"/>
      <c r="AA74" s="273">
        <f>IF(OR(J74="Fail",ISBLANK(J74)),INDEX('Issue Code Table'!C:C,MATCH(N:N,'Issue Code Table'!A:A,0)),IF(M74="Critical",6,IF(M74="Significant",5,IF(M74="Moderate",3,2))))</f>
        <v>7</v>
      </c>
      <c r="AB74" s="87"/>
    </row>
    <row r="75" spans="1:28" s="29" customFormat="1" ht="83.15" customHeight="1" x14ac:dyDescent="0.35">
      <c r="A75" s="268" t="s">
        <v>2243</v>
      </c>
      <c r="B75" s="240" t="s">
        <v>477</v>
      </c>
      <c r="C75" s="248" t="s">
        <v>478</v>
      </c>
      <c r="D75" s="250" t="s">
        <v>148</v>
      </c>
      <c r="E75" s="240" t="s">
        <v>1604</v>
      </c>
      <c r="F75" s="240" t="s">
        <v>1605</v>
      </c>
      <c r="G75" s="240" t="s">
        <v>2244</v>
      </c>
      <c r="H75" s="240" t="s">
        <v>2245</v>
      </c>
      <c r="I75" s="240"/>
      <c r="J75" s="242"/>
      <c r="K75" s="243" t="s">
        <v>2246</v>
      </c>
      <c r="L75" s="269"/>
      <c r="M75" s="270" t="s">
        <v>154</v>
      </c>
      <c r="N75" s="259" t="s">
        <v>747</v>
      </c>
      <c r="O75" s="271" t="s">
        <v>748</v>
      </c>
      <c r="P75" s="244"/>
      <c r="Q75" s="253" t="s">
        <v>954</v>
      </c>
      <c r="R75" s="253" t="s">
        <v>2247</v>
      </c>
      <c r="S75" s="240" t="s">
        <v>955</v>
      </c>
      <c r="T75" s="245" t="s">
        <v>2248</v>
      </c>
      <c r="U75" s="240" t="s">
        <v>2249</v>
      </c>
      <c r="V75" s="245" t="s">
        <v>2250</v>
      </c>
      <c r="Y75" s="87"/>
      <c r="AA75" s="273">
        <f>IF(OR(J75="Fail",ISBLANK(J75)),INDEX('Issue Code Table'!C:C,MATCH(N:N,'Issue Code Table'!A:A,0)),IF(M75="Critical",6,IF(M75="Significant",5,IF(M75="Moderate",3,2))))</f>
        <v>7</v>
      </c>
      <c r="AB75" s="87"/>
    </row>
    <row r="76" spans="1:28" s="29" customFormat="1" ht="83.15" customHeight="1" x14ac:dyDescent="0.35">
      <c r="A76" s="268" t="s">
        <v>2251</v>
      </c>
      <c r="B76" s="240" t="s">
        <v>1142</v>
      </c>
      <c r="C76" s="248" t="s">
        <v>1143</v>
      </c>
      <c r="D76" s="250" t="s">
        <v>148</v>
      </c>
      <c r="E76" s="240" t="s">
        <v>2252</v>
      </c>
      <c r="F76" s="240" t="s">
        <v>2253</v>
      </c>
      <c r="G76" s="240" t="s">
        <v>2254</v>
      </c>
      <c r="H76" s="240" t="s">
        <v>2255</v>
      </c>
      <c r="I76" s="240"/>
      <c r="J76" s="242"/>
      <c r="K76" s="243" t="s">
        <v>2256</v>
      </c>
      <c r="L76" s="269"/>
      <c r="M76" s="270" t="s">
        <v>154</v>
      </c>
      <c r="N76" s="259" t="s">
        <v>1013</v>
      </c>
      <c r="O76" s="271" t="s">
        <v>1014</v>
      </c>
      <c r="P76" s="244"/>
      <c r="Q76" s="253" t="s">
        <v>954</v>
      </c>
      <c r="R76" s="253" t="s">
        <v>2257</v>
      </c>
      <c r="S76" s="240" t="s">
        <v>2258</v>
      </c>
      <c r="T76" s="245" t="s">
        <v>2259</v>
      </c>
      <c r="U76" s="240" t="s">
        <v>2260</v>
      </c>
      <c r="V76" s="245" t="s">
        <v>2261</v>
      </c>
      <c r="Y76" s="87"/>
      <c r="AA76" s="273">
        <f>IF(OR(J76="Fail",ISBLANK(J76)),INDEX('Issue Code Table'!C:C,MATCH(N:N,'Issue Code Table'!A:A,0)),IF(M76="Critical",6,IF(M76="Significant",5,IF(M76="Moderate",3,2))))</f>
        <v>6</v>
      </c>
      <c r="AB76" s="87"/>
    </row>
    <row r="77" spans="1:28" s="29" customFormat="1" ht="83.15" customHeight="1" x14ac:dyDescent="0.35">
      <c r="A77" s="268" t="s">
        <v>2262</v>
      </c>
      <c r="B77" s="240" t="s">
        <v>1142</v>
      </c>
      <c r="C77" s="248" t="s">
        <v>1143</v>
      </c>
      <c r="D77" s="250" t="s">
        <v>148</v>
      </c>
      <c r="E77" s="240" t="s">
        <v>2263</v>
      </c>
      <c r="F77" s="240" t="s">
        <v>2264</v>
      </c>
      <c r="G77" s="240" t="s">
        <v>2265</v>
      </c>
      <c r="H77" s="240" t="s">
        <v>2266</v>
      </c>
      <c r="I77" s="240"/>
      <c r="J77" s="242"/>
      <c r="K77" s="240" t="s">
        <v>2267</v>
      </c>
      <c r="L77" s="269"/>
      <c r="M77" s="270" t="s">
        <v>154</v>
      </c>
      <c r="N77" s="259" t="s">
        <v>224</v>
      </c>
      <c r="O77" s="271" t="s">
        <v>225</v>
      </c>
      <c r="P77" s="244"/>
      <c r="Q77" s="253" t="s">
        <v>954</v>
      </c>
      <c r="R77" s="253" t="s">
        <v>2268</v>
      </c>
      <c r="S77" s="240" t="s">
        <v>2269</v>
      </c>
      <c r="T77" s="245" t="s">
        <v>2270</v>
      </c>
      <c r="U77" s="240" t="s">
        <v>2271</v>
      </c>
      <c r="V77" s="245" t="s">
        <v>2272</v>
      </c>
      <c r="Y77" s="87"/>
      <c r="AA77" s="273">
        <f>IF(OR(J77="Fail",ISBLANK(J77)),INDEX('Issue Code Table'!C:C,MATCH(N:N,'Issue Code Table'!A:A,0)),IF(M77="Critical",6,IF(M77="Significant",5,IF(M77="Moderate",3,2))))</f>
        <v>5</v>
      </c>
      <c r="AB77" s="87"/>
    </row>
    <row r="78" spans="1:28" s="29" customFormat="1" ht="83.15" customHeight="1" x14ac:dyDescent="0.35">
      <c r="A78" s="268" t="s">
        <v>2273</v>
      </c>
      <c r="B78" s="240" t="s">
        <v>243</v>
      </c>
      <c r="C78" s="248" t="s">
        <v>244</v>
      </c>
      <c r="D78" s="250" t="s">
        <v>148</v>
      </c>
      <c r="E78" s="240" t="s">
        <v>2274</v>
      </c>
      <c r="F78" s="240" t="s">
        <v>502</v>
      </c>
      <c r="G78" s="240" t="s">
        <v>2275</v>
      </c>
      <c r="H78" s="240" t="s">
        <v>2276</v>
      </c>
      <c r="I78" s="240"/>
      <c r="J78" s="242"/>
      <c r="K78" s="243" t="s">
        <v>2277</v>
      </c>
      <c r="L78" s="269"/>
      <c r="M78" s="270" t="s">
        <v>154</v>
      </c>
      <c r="N78" s="259" t="s">
        <v>224</v>
      </c>
      <c r="O78" s="271" t="s">
        <v>225</v>
      </c>
      <c r="P78" s="244"/>
      <c r="Q78" s="253" t="s">
        <v>954</v>
      </c>
      <c r="R78" s="253" t="s">
        <v>2278</v>
      </c>
      <c r="S78" s="240" t="s">
        <v>508</v>
      </c>
      <c r="T78" s="245" t="s">
        <v>2279</v>
      </c>
      <c r="U78" s="240" t="s">
        <v>2280</v>
      </c>
      <c r="V78" s="245" t="s">
        <v>2281</v>
      </c>
      <c r="Y78" s="87"/>
      <c r="AA78" s="273">
        <f>IF(OR(J78="Fail",ISBLANK(J78)),INDEX('Issue Code Table'!C:C,MATCH(N:N,'Issue Code Table'!A:A,0)),IF(M78="Critical",6,IF(M78="Significant",5,IF(M78="Moderate",3,2))))</f>
        <v>5</v>
      </c>
      <c r="AB78" s="87"/>
    </row>
    <row r="79" spans="1:28" s="29" customFormat="1" ht="83.15" customHeight="1" x14ac:dyDescent="0.35">
      <c r="A79" s="268" t="s">
        <v>2282</v>
      </c>
      <c r="B79" s="240" t="s">
        <v>243</v>
      </c>
      <c r="C79" s="248" t="s">
        <v>244</v>
      </c>
      <c r="D79" s="250" t="s">
        <v>148</v>
      </c>
      <c r="E79" s="240" t="s">
        <v>2283</v>
      </c>
      <c r="F79" s="240" t="s">
        <v>2284</v>
      </c>
      <c r="G79" s="240" t="s">
        <v>2285</v>
      </c>
      <c r="H79" s="240" t="s">
        <v>2286</v>
      </c>
      <c r="I79" s="240"/>
      <c r="J79" s="242"/>
      <c r="K79" s="243" t="s">
        <v>2287</v>
      </c>
      <c r="L79" s="269"/>
      <c r="M79" s="270" t="s">
        <v>154</v>
      </c>
      <c r="N79" s="259" t="s">
        <v>224</v>
      </c>
      <c r="O79" s="271" t="s">
        <v>225</v>
      </c>
      <c r="P79" s="244"/>
      <c r="Q79" s="253" t="s">
        <v>954</v>
      </c>
      <c r="R79" s="253" t="s">
        <v>2288</v>
      </c>
      <c r="S79" s="240" t="s">
        <v>2289</v>
      </c>
      <c r="T79" s="245" t="s">
        <v>2290</v>
      </c>
      <c r="U79" s="240" t="s">
        <v>2291</v>
      </c>
      <c r="V79" s="245" t="s">
        <v>2292</v>
      </c>
      <c r="Y79" s="87"/>
      <c r="AA79" s="273">
        <f>IF(OR(J79="Fail",ISBLANK(J79)),INDEX('Issue Code Table'!C:C,MATCH(N:N,'Issue Code Table'!A:A,0)),IF(M79="Critical",6,IF(M79="Significant",5,IF(M79="Moderate",3,2))))</f>
        <v>5</v>
      </c>
      <c r="AB79" s="87"/>
    </row>
    <row r="80" spans="1:28" s="29" customFormat="1" ht="83.15" customHeight="1" x14ac:dyDescent="0.35">
      <c r="A80" s="268" t="s">
        <v>2293</v>
      </c>
      <c r="B80" s="240" t="s">
        <v>243</v>
      </c>
      <c r="C80" s="248" t="s">
        <v>244</v>
      </c>
      <c r="D80" s="250" t="s">
        <v>148</v>
      </c>
      <c r="E80" s="240" t="s">
        <v>2294</v>
      </c>
      <c r="F80" s="240" t="s">
        <v>2295</v>
      </c>
      <c r="G80" s="240" t="s">
        <v>2296</v>
      </c>
      <c r="H80" s="240" t="s">
        <v>2297</v>
      </c>
      <c r="I80" s="240"/>
      <c r="J80" s="242"/>
      <c r="K80" s="243" t="s">
        <v>2298</v>
      </c>
      <c r="L80" s="269"/>
      <c r="M80" s="270" t="s">
        <v>154</v>
      </c>
      <c r="N80" s="259" t="s">
        <v>224</v>
      </c>
      <c r="O80" s="271" t="s">
        <v>225</v>
      </c>
      <c r="P80" s="244"/>
      <c r="Q80" s="253" t="s">
        <v>2299</v>
      </c>
      <c r="R80" s="253" t="s">
        <v>2300</v>
      </c>
      <c r="S80" s="240" t="s">
        <v>253</v>
      </c>
      <c r="T80" s="245" t="s">
        <v>2301</v>
      </c>
      <c r="U80" s="240" t="s">
        <v>2302</v>
      </c>
      <c r="V80" s="245" t="s">
        <v>2303</v>
      </c>
      <c r="Y80" s="87"/>
      <c r="AA80" s="273">
        <f>IF(OR(J80="Fail",ISBLANK(J80)),INDEX('Issue Code Table'!C:C,MATCH(N:N,'Issue Code Table'!A:A,0)),IF(M80="Critical",6,IF(M80="Significant",5,IF(M80="Moderate",3,2))))</f>
        <v>5</v>
      </c>
      <c r="AB80" s="87"/>
    </row>
    <row r="81" spans="1:28" ht="9" customHeight="1" x14ac:dyDescent="0.35">
      <c r="A81" s="260"/>
      <c r="B81" s="261" t="s">
        <v>1150</v>
      </c>
      <c r="C81" s="260"/>
      <c r="D81" s="260"/>
      <c r="E81" s="260"/>
      <c r="F81" s="260"/>
      <c r="G81" s="260"/>
      <c r="H81" s="260"/>
      <c r="I81" s="260"/>
      <c r="J81" s="260"/>
      <c r="K81" s="260"/>
      <c r="L81" s="260"/>
      <c r="M81" s="260"/>
      <c r="N81" s="260"/>
      <c r="O81" s="260"/>
      <c r="P81" s="88"/>
      <c r="Q81" s="260"/>
      <c r="R81" s="260"/>
      <c r="S81" s="260"/>
      <c r="T81" s="260"/>
      <c r="U81" s="260"/>
      <c r="V81" s="260"/>
      <c r="AA81" s="260"/>
    </row>
    <row r="82" spans="1:28" customFormat="1" x14ac:dyDescent="0.35">
      <c r="Y82" s="93"/>
      <c r="AB82" s="93"/>
    </row>
    <row r="83" spans="1:28" customFormat="1" hidden="1" x14ac:dyDescent="0.35">
      <c r="G83" t="s">
        <v>58</v>
      </c>
      <c r="H83" t="s">
        <v>1031</v>
      </c>
      <c r="Y83" s="93"/>
      <c r="AB83" s="93"/>
    </row>
    <row r="84" spans="1:28" customFormat="1" hidden="1" x14ac:dyDescent="0.35">
      <c r="G84" t="s">
        <v>59</v>
      </c>
      <c r="H84" t="s">
        <v>139</v>
      </c>
      <c r="Y84" s="93"/>
      <c r="AB84" s="93"/>
    </row>
    <row r="85" spans="1:28" customFormat="1" hidden="1" x14ac:dyDescent="0.35">
      <c r="G85" t="s">
        <v>47</v>
      </c>
      <c r="H85" t="s">
        <v>154</v>
      </c>
      <c r="Y85" s="93"/>
      <c r="AB85" s="93"/>
    </row>
    <row r="86" spans="1:28" customFormat="1" hidden="1" x14ac:dyDescent="0.35">
      <c r="G86" t="s">
        <v>1032</v>
      </c>
      <c r="H86" t="s">
        <v>342</v>
      </c>
      <c r="Y86" s="93"/>
      <c r="AB86" s="93"/>
    </row>
    <row r="87" spans="1:28" customFormat="1" hidden="1" x14ac:dyDescent="0.35">
      <c r="H87" t="s">
        <v>625</v>
      </c>
      <c r="Y87" s="93"/>
      <c r="AB87" s="93"/>
    </row>
    <row r="88" spans="1:28" customFormat="1" x14ac:dyDescent="0.35">
      <c r="Y88" s="93"/>
      <c r="AB88" s="93"/>
    </row>
    <row r="89" spans="1:28" customFormat="1" x14ac:dyDescent="0.35">
      <c r="Y89" s="93"/>
      <c r="AB89" s="93"/>
    </row>
    <row r="98" spans="1:332" s="29" customFormat="1" x14ac:dyDescent="0.35">
      <c r="A98" s="89"/>
      <c r="B98" s="90"/>
      <c r="C98" s="90"/>
      <c r="D98" s="91"/>
      <c r="E98" s="89"/>
      <c r="F98" s="89"/>
      <c r="G98" s="89"/>
      <c r="M98" s="85"/>
      <c r="N98" s="85"/>
      <c r="O98" s="91"/>
      <c r="P98" s="91"/>
      <c r="Q98" s="92"/>
      <c r="R98" s="92"/>
      <c r="S98" s="89"/>
      <c r="T98" s="89"/>
      <c r="U98" s="89"/>
      <c r="V98" s="89"/>
      <c r="Y98" s="89"/>
      <c r="AA98" s="89"/>
      <c r="AB98" s="89"/>
      <c r="AC98" s="89"/>
      <c r="AD98" s="89"/>
      <c r="AE98"/>
      <c r="AF98" s="89"/>
      <c r="AG98" s="89"/>
      <c r="AH98" s="89"/>
      <c r="AI98" s="89"/>
      <c r="AJ98" s="89"/>
      <c r="AK98" s="89"/>
      <c r="AL98" s="89"/>
      <c r="AM98" s="89"/>
      <c r="AN98" s="89"/>
      <c r="AO98" s="89"/>
      <c r="AP98" s="89"/>
      <c r="AQ98" s="89"/>
      <c r="AR98" s="89"/>
      <c r="AS98" s="89"/>
      <c r="AT98" s="89"/>
      <c r="AU98" s="89"/>
      <c r="AV98" s="89"/>
      <c r="AW98" s="89"/>
      <c r="AX98" s="89"/>
      <c r="AY98" s="89"/>
      <c r="AZ98" s="89"/>
      <c r="BA98" s="89"/>
      <c r="BB98" s="89"/>
      <c r="BC98" s="89"/>
      <c r="BD98" s="89"/>
      <c r="BE98" s="89"/>
      <c r="BF98" s="89"/>
      <c r="BG98" s="89"/>
      <c r="BH98" s="89"/>
      <c r="BI98" s="89"/>
      <c r="BJ98" s="89"/>
      <c r="BK98" s="89"/>
      <c r="BL98" s="89"/>
      <c r="BM98" s="89"/>
      <c r="BN98" s="89"/>
      <c r="BO98" s="89"/>
      <c r="BP98" s="89"/>
      <c r="BQ98" s="89"/>
      <c r="BR98" s="89"/>
      <c r="BS98" s="89"/>
      <c r="BT98" s="89"/>
      <c r="BU98" s="89"/>
      <c r="BV98" s="89"/>
      <c r="BW98" s="89"/>
      <c r="BX98" s="89"/>
      <c r="BY98" s="89"/>
      <c r="BZ98" s="89"/>
      <c r="CA98" s="89"/>
      <c r="CB98" s="89"/>
      <c r="CC98" s="89"/>
      <c r="CD98" s="89"/>
      <c r="CE98" s="89"/>
      <c r="CF98" s="89"/>
      <c r="CG98" s="89"/>
      <c r="CH98" s="89"/>
      <c r="CI98" s="89"/>
      <c r="CJ98" s="89"/>
      <c r="CK98" s="89"/>
      <c r="CL98" s="89"/>
      <c r="CM98" s="89"/>
      <c r="CN98" s="89"/>
      <c r="CO98" s="89"/>
      <c r="CP98" s="89"/>
      <c r="CQ98" s="89"/>
      <c r="CR98" s="89"/>
      <c r="CS98" s="89"/>
      <c r="CT98" s="89"/>
      <c r="CU98" s="89"/>
      <c r="CV98" s="89"/>
      <c r="CW98" s="89"/>
      <c r="CX98" s="89"/>
      <c r="CY98" s="89"/>
      <c r="CZ98" s="89"/>
      <c r="DA98" s="89"/>
      <c r="DB98" s="89"/>
      <c r="DC98" s="89"/>
      <c r="DD98" s="89"/>
      <c r="DE98" s="89"/>
      <c r="DF98" s="89"/>
      <c r="DG98" s="89"/>
      <c r="DH98" s="89"/>
      <c r="DI98" s="89"/>
      <c r="DJ98" s="89"/>
      <c r="DK98" s="89"/>
      <c r="DL98" s="89"/>
      <c r="DM98" s="89"/>
      <c r="DN98" s="89"/>
      <c r="DO98" s="89"/>
      <c r="DP98" s="89"/>
      <c r="DQ98" s="89"/>
      <c r="DR98" s="89"/>
      <c r="DS98" s="89"/>
      <c r="DT98" s="89"/>
      <c r="DU98" s="89"/>
      <c r="DV98" s="89"/>
      <c r="DW98" s="89"/>
      <c r="DX98" s="89"/>
      <c r="DY98" s="89"/>
      <c r="DZ98" s="89"/>
      <c r="EA98" s="89"/>
      <c r="EB98" s="89"/>
      <c r="EC98" s="89"/>
      <c r="ED98" s="89"/>
      <c r="EE98" s="89"/>
      <c r="EF98" s="89"/>
      <c r="EG98" s="89"/>
      <c r="EH98" s="89"/>
      <c r="EI98" s="89"/>
      <c r="EJ98" s="89"/>
      <c r="EK98" s="89"/>
      <c r="EL98" s="89"/>
      <c r="EM98" s="89"/>
      <c r="EN98" s="89"/>
      <c r="EO98" s="89"/>
      <c r="EP98" s="89"/>
      <c r="EQ98" s="89"/>
      <c r="ER98" s="89"/>
      <c r="ES98" s="89"/>
      <c r="ET98" s="89"/>
      <c r="EU98" s="89"/>
      <c r="EV98" s="89"/>
      <c r="EW98" s="89"/>
      <c r="EX98" s="89"/>
      <c r="EY98" s="89"/>
      <c r="EZ98" s="89"/>
      <c r="FA98" s="89"/>
      <c r="FB98" s="89"/>
      <c r="FC98" s="89"/>
      <c r="FD98" s="89"/>
      <c r="FE98" s="89"/>
      <c r="FF98" s="89"/>
      <c r="FG98" s="89"/>
      <c r="FH98" s="89"/>
      <c r="FI98" s="89"/>
      <c r="FJ98" s="89"/>
      <c r="FK98" s="89"/>
      <c r="FL98" s="89"/>
      <c r="FM98" s="89"/>
      <c r="FN98" s="89"/>
      <c r="FO98" s="89"/>
      <c r="FP98" s="89"/>
      <c r="FQ98" s="89"/>
      <c r="FR98" s="89"/>
      <c r="FS98" s="89"/>
      <c r="FT98" s="89"/>
      <c r="FU98" s="89"/>
      <c r="FV98" s="89"/>
      <c r="FW98" s="89"/>
      <c r="FX98" s="89"/>
      <c r="FY98" s="89"/>
      <c r="FZ98" s="89"/>
      <c r="GA98" s="89"/>
      <c r="GB98" s="89"/>
      <c r="GC98" s="89"/>
      <c r="GD98" s="89"/>
      <c r="GE98" s="89"/>
      <c r="GF98" s="89"/>
      <c r="GG98" s="89"/>
      <c r="GH98" s="89"/>
      <c r="GI98" s="89"/>
      <c r="GJ98" s="89"/>
      <c r="GK98" s="89"/>
      <c r="GL98" s="89"/>
      <c r="GM98" s="89"/>
      <c r="GN98" s="89"/>
      <c r="GO98" s="89"/>
      <c r="GP98" s="89"/>
      <c r="GQ98" s="89"/>
      <c r="GR98" s="89"/>
      <c r="GS98" s="89"/>
      <c r="GT98" s="89"/>
      <c r="GU98" s="89"/>
      <c r="GV98" s="89"/>
      <c r="GW98" s="89"/>
      <c r="GX98" s="89"/>
      <c r="GY98" s="89"/>
      <c r="GZ98" s="89"/>
      <c r="HA98" s="89"/>
      <c r="HB98" s="89"/>
      <c r="HC98" s="89"/>
      <c r="HD98" s="89"/>
      <c r="HE98" s="89"/>
      <c r="HF98" s="89"/>
      <c r="HG98" s="89"/>
      <c r="HH98" s="89"/>
      <c r="HI98" s="89"/>
      <c r="HJ98" s="89"/>
      <c r="HK98" s="89"/>
      <c r="HL98" s="89"/>
      <c r="HM98" s="89"/>
      <c r="HN98" s="89"/>
      <c r="HO98" s="89"/>
      <c r="HP98" s="89"/>
      <c r="HQ98" s="89"/>
      <c r="HR98" s="89"/>
      <c r="HS98" s="89"/>
      <c r="HT98" s="89"/>
      <c r="HU98" s="89"/>
      <c r="HV98" s="89"/>
      <c r="HW98" s="89"/>
      <c r="HX98" s="89"/>
      <c r="HY98" s="89"/>
      <c r="HZ98" s="89"/>
      <c r="IA98" s="89"/>
      <c r="IB98" s="89"/>
      <c r="IC98" s="89"/>
      <c r="ID98" s="89"/>
      <c r="IE98" s="89"/>
      <c r="IF98" s="89"/>
      <c r="IG98" s="89"/>
      <c r="IH98" s="89"/>
      <c r="II98" s="89"/>
      <c r="IJ98" s="89"/>
      <c r="IK98" s="89"/>
      <c r="IL98" s="89"/>
      <c r="IM98" s="89"/>
      <c r="IN98" s="89"/>
      <c r="IO98" s="89"/>
      <c r="IP98" s="89"/>
      <c r="IQ98" s="89"/>
      <c r="IR98" s="89"/>
      <c r="IS98" s="89"/>
      <c r="IT98" s="89"/>
      <c r="IU98" s="89"/>
      <c r="IV98" s="89"/>
      <c r="IW98" s="89"/>
      <c r="IX98" s="89"/>
      <c r="IY98" s="89"/>
      <c r="IZ98" s="89"/>
      <c r="JA98" s="89"/>
      <c r="JB98" s="89"/>
      <c r="JC98" s="89"/>
      <c r="JD98" s="89"/>
      <c r="JE98" s="89"/>
      <c r="JF98" s="89"/>
      <c r="JG98" s="89"/>
      <c r="JH98" s="89"/>
      <c r="JI98" s="89"/>
      <c r="JJ98" s="89"/>
      <c r="JK98" s="89"/>
      <c r="JL98" s="89"/>
      <c r="JM98" s="89"/>
      <c r="JN98" s="89"/>
      <c r="JO98" s="89"/>
      <c r="JP98" s="89"/>
      <c r="JQ98" s="89"/>
      <c r="JR98" s="89"/>
      <c r="JS98" s="89"/>
      <c r="JT98" s="89"/>
      <c r="JU98" s="89"/>
      <c r="JV98" s="89"/>
      <c r="JW98" s="89"/>
      <c r="JX98" s="89"/>
      <c r="JY98" s="89"/>
      <c r="JZ98" s="89"/>
      <c r="KA98" s="89"/>
      <c r="KB98" s="89"/>
      <c r="KC98" s="89"/>
      <c r="KD98" s="89"/>
      <c r="KE98" s="89"/>
      <c r="KF98" s="89"/>
      <c r="KG98" s="89"/>
      <c r="KH98" s="89"/>
      <c r="KI98" s="89"/>
      <c r="KJ98" s="89"/>
      <c r="KK98" s="89"/>
      <c r="KL98" s="89"/>
      <c r="KM98" s="89"/>
      <c r="KN98" s="89"/>
      <c r="KO98" s="89"/>
      <c r="KP98" s="89"/>
      <c r="KQ98" s="89"/>
      <c r="KR98" s="89"/>
      <c r="KS98" s="89"/>
      <c r="KT98" s="89"/>
      <c r="KU98" s="89"/>
      <c r="KV98" s="89"/>
      <c r="KW98" s="89"/>
      <c r="KX98" s="89"/>
      <c r="KY98" s="89"/>
      <c r="KZ98" s="89"/>
      <c r="LA98" s="89"/>
      <c r="LB98" s="89"/>
      <c r="LC98" s="89"/>
      <c r="LD98" s="89"/>
      <c r="LE98" s="89"/>
      <c r="LF98" s="89"/>
      <c r="LG98" s="89"/>
      <c r="LH98" s="89"/>
      <c r="LI98" s="89"/>
      <c r="LJ98" s="89"/>
      <c r="LK98" s="89"/>
      <c r="LL98" s="89"/>
      <c r="LM98" s="89"/>
      <c r="LN98" s="89"/>
      <c r="LO98" s="89"/>
      <c r="LP98" s="89"/>
      <c r="LQ98" s="89"/>
      <c r="LR98" s="89"/>
      <c r="LS98" s="89"/>
      <c r="LT98" s="89"/>
    </row>
    <row r="99" spans="1:332" s="29" customFormat="1" x14ac:dyDescent="0.35">
      <c r="A99" s="89"/>
      <c r="B99" s="90"/>
      <c r="C99" s="90"/>
      <c r="D99" s="91"/>
      <c r="E99" s="89"/>
      <c r="F99" s="89"/>
      <c r="G99" s="89"/>
      <c r="M99" s="85"/>
      <c r="N99" s="85"/>
      <c r="O99" s="91"/>
      <c r="P99" s="91"/>
      <c r="Q99" s="92"/>
      <c r="R99" s="92"/>
      <c r="S99" s="89"/>
      <c r="T99" s="89"/>
      <c r="U99" s="89"/>
      <c r="V99" s="89"/>
      <c r="Y99" s="89"/>
      <c r="AA99" s="89"/>
      <c r="AB99" s="89"/>
      <c r="AC99" s="89"/>
      <c r="AD99" s="89"/>
      <c r="AE99"/>
      <c r="AF99" s="89"/>
      <c r="AG99" s="89"/>
      <c r="AH99" s="89"/>
      <c r="AI99" s="89"/>
      <c r="AJ99" s="89"/>
      <c r="AK99" s="89"/>
      <c r="AL99" s="89"/>
      <c r="AM99" s="89"/>
      <c r="AN99" s="89"/>
      <c r="AO99" s="89"/>
      <c r="AP99" s="89"/>
      <c r="AQ99" s="89"/>
      <c r="AR99" s="89"/>
      <c r="AS99" s="89"/>
      <c r="AT99" s="89"/>
      <c r="AU99" s="89"/>
      <c r="AV99" s="89"/>
      <c r="AW99" s="89"/>
      <c r="AX99" s="89"/>
      <c r="AY99" s="89"/>
      <c r="AZ99" s="89"/>
      <c r="BA99" s="89"/>
      <c r="BB99" s="89"/>
      <c r="BC99" s="89"/>
      <c r="BD99" s="89"/>
      <c r="BE99" s="89"/>
      <c r="BF99" s="89"/>
      <c r="BG99" s="89"/>
      <c r="BH99" s="89"/>
      <c r="BI99" s="89"/>
      <c r="BJ99" s="89"/>
      <c r="BK99" s="89"/>
      <c r="BL99" s="89"/>
      <c r="BM99" s="89"/>
      <c r="BN99" s="89"/>
      <c r="BO99" s="89"/>
      <c r="BP99" s="89"/>
      <c r="BQ99" s="89"/>
      <c r="BR99" s="89"/>
      <c r="BS99" s="89"/>
      <c r="BT99" s="89"/>
      <c r="BU99" s="89"/>
      <c r="BV99" s="89"/>
      <c r="BW99" s="89"/>
      <c r="BX99" s="89"/>
      <c r="BY99" s="89"/>
      <c r="BZ99" s="89"/>
      <c r="CA99" s="89"/>
      <c r="CB99" s="89"/>
      <c r="CC99" s="89"/>
      <c r="CD99" s="89"/>
      <c r="CE99" s="89"/>
      <c r="CF99" s="89"/>
      <c r="CG99" s="89"/>
      <c r="CH99" s="89"/>
      <c r="CI99" s="89"/>
      <c r="CJ99" s="89"/>
      <c r="CK99" s="89"/>
      <c r="CL99" s="89"/>
      <c r="CM99" s="89"/>
      <c r="CN99" s="89"/>
      <c r="CO99" s="89"/>
      <c r="CP99" s="89"/>
      <c r="CQ99" s="89"/>
      <c r="CR99" s="89"/>
      <c r="CS99" s="89"/>
      <c r="CT99" s="89"/>
      <c r="CU99" s="89"/>
      <c r="CV99" s="89"/>
      <c r="CW99" s="89"/>
      <c r="CX99" s="89"/>
      <c r="CY99" s="89"/>
      <c r="CZ99" s="89"/>
      <c r="DA99" s="89"/>
      <c r="DB99" s="89"/>
      <c r="DC99" s="89"/>
      <c r="DD99" s="89"/>
      <c r="DE99" s="89"/>
      <c r="DF99" s="89"/>
      <c r="DG99" s="89"/>
      <c r="DH99" s="89"/>
      <c r="DI99" s="89"/>
      <c r="DJ99" s="89"/>
      <c r="DK99" s="89"/>
      <c r="DL99" s="89"/>
      <c r="DM99" s="89"/>
      <c r="DN99" s="89"/>
      <c r="DO99" s="89"/>
      <c r="DP99" s="89"/>
      <c r="DQ99" s="89"/>
      <c r="DR99" s="89"/>
      <c r="DS99" s="89"/>
      <c r="DT99" s="89"/>
      <c r="DU99" s="89"/>
      <c r="DV99" s="89"/>
      <c r="DW99" s="89"/>
      <c r="DX99" s="89"/>
      <c r="DY99" s="89"/>
      <c r="DZ99" s="89"/>
      <c r="EA99" s="89"/>
      <c r="EB99" s="89"/>
      <c r="EC99" s="89"/>
      <c r="ED99" s="89"/>
      <c r="EE99" s="89"/>
      <c r="EF99" s="89"/>
      <c r="EG99" s="89"/>
      <c r="EH99" s="89"/>
      <c r="EI99" s="89"/>
      <c r="EJ99" s="89"/>
      <c r="EK99" s="89"/>
      <c r="EL99" s="89"/>
      <c r="EM99" s="89"/>
      <c r="EN99" s="89"/>
      <c r="EO99" s="89"/>
      <c r="EP99" s="89"/>
      <c r="EQ99" s="89"/>
      <c r="ER99" s="89"/>
      <c r="ES99" s="89"/>
      <c r="ET99" s="89"/>
      <c r="EU99" s="89"/>
      <c r="EV99" s="89"/>
      <c r="EW99" s="89"/>
      <c r="EX99" s="89"/>
      <c r="EY99" s="89"/>
      <c r="EZ99" s="89"/>
      <c r="FA99" s="89"/>
      <c r="FB99" s="89"/>
      <c r="FC99" s="89"/>
      <c r="FD99" s="89"/>
      <c r="FE99" s="89"/>
      <c r="FF99" s="89"/>
      <c r="FG99" s="89"/>
      <c r="FH99" s="89"/>
      <c r="FI99" s="89"/>
      <c r="FJ99" s="89"/>
      <c r="FK99" s="89"/>
      <c r="FL99" s="89"/>
      <c r="FM99" s="89"/>
      <c r="FN99" s="89"/>
      <c r="FO99" s="89"/>
      <c r="FP99" s="89"/>
      <c r="FQ99" s="89"/>
      <c r="FR99" s="89"/>
      <c r="FS99" s="89"/>
      <c r="FT99" s="89"/>
      <c r="FU99" s="89"/>
      <c r="FV99" s="89"/>
      <c r="FW99" s="89"/>
      <c r="FX99" s="89"/>
      <c r="FY99" s="89"/>
      <c r="FZ99" s="89"/>
      <c r="GA99" s="89"/>
      <c r="GB99" s="89"/>
      <c r="GC99" s="89"/>
      <c r="GD99" s="89"/>
      <c r="GE99" s="89"/>
      <c r="GF99" s="89"/>
      <c r="GG99" s="89"/>
      <c r="GH99" s="89"/>
      <c r="GI99" s="89"/>
      <c r="GJ99" s="89"/>
      <c r="GK99" s="89"/>
      <c r="GL99" s="89"/>
      <c r="GM99" s="89"/>
      <c r="GN99" s="89"/>
      <c r="GO99" s="89"/>
      <c r="GP99" s="89"/>
      <c r="GQ99" s="89"/>
      <c r="GR99" s="89"/>
      <c r="GS99" s="89"/>
      <c r="GT99" s="89"/>
      <c r="GU99" s="89"/>
      <c r="GV99" s="89"/>
      <c r="GW99" s="89"/>
      <c r="GX99" s="89"/>
      <c r="GY99" s="89"/>
      <c r="GZ99" s="89"/>
      <c r="HA99" s="89"/>
      <c r="HB99" s="89"/>
      <c r="HC99" s="89"/>
      <c r="HD99" s="89"/>
      <c r="HE99" s="89"/>
      <c r="HF99" s="89"/>
      <c r="HG99" s="89"/>
      <c r="HH99" s="89"/>
      <c r="HI99" s="89"/>
      <c r="HJ99" s="89"/>
      <c r="HK99" s="89"/>
      <c r="HL99" s="89"/>
      <c r="HM99" s="89"/>
      <c r="HN99" s="89"/>
      <c r="HO99" s="89"/>
      <c r="HP99" s="89"/>
      <c r="HQ99" s="89"/>
      <c r="HR99" s="89"/>
      <c r="HS99" s="89"/>
      <c r="HT99" s="89"/>
      <c r="HU99" s="89"/>
      <c r="HV99" s="89"/>
      <c r="HW99" s="89"/>
      <c r="HX99" s="89"/>
      <c r="HY99" s="89"/>
      <c r="HZ99" s="89"/>
      <c r="IA99" s="89"/>
      <c r="IB99" s="89"/>
      <c r="IC99" s="89"/>
      <c r="ID99" s="89"/>
      <c r="IE99" s="89"/>
      <c r="IF99" s="89"/>
      <c r="IG99" s="89"/>
      <c r="IH99" s="89"/>
      <c r="II99" s="89"/>
      <c r="IJ99" s="89"/>
      <c r="IK99" s="89"/>
      <c r="IL99" s="89"/>
      <c r="IM99" s="89"/>
      <c r="IN99" s="89"/>
      <c r="IO99" s="89"/>
      <c r="IP99" s="89"/>
      <c r="IQ99" s="89"/>
      <c r="IR99" s="89"/>
      <c r="IS99" s="89"/>
      <c r="IT99" s="89"/>
      <c r="IU99" s="89"/>
      <c r="IV99" s="89"/>
      <c r="IW99" s="89"/>
      <c r="IX99" s="89"/>
      <c r="IY99" s="89"/>
      <c r="IZ99" s="89"/>
      <c r="JA99" s="89"/>
      <c r="JB99" s="89"/>
      <c r="JC99" s="89"/>
      <c r="JD99" s="89"/>
      <c r="JE99" s="89"/>
      <c r="JF99" s="89"/>
      <c r="JG99" s="89"/>
      <c r="JH99" s="89"/>
      <c r="JI99" s="89"/>
      <c r="JJ99" s="89"/>
      <c r="JK99" s="89"/>
      <c r="JL99" s="89"/>
      <c r="JM99" s="89"/>
      <c r="JN99" s="89"/>
      <c r="JO99" s="89"/>
      <c r="JP99" s="89"/>
      <c r="JQ99" s="89"/>
      <c r="JR99" s="89"/>
      <c r="JS99" s="89"/>
      <c r="JT99" s="89"/>
      <c r="JU99" s="89"/>
      <c r="JV99" s="89"/>
      <c r="JW99" s="89"/>
      <c r="JX99" s="89"/>
      <c r="JY99" s="89"/>
      <c r="JZ99" s="89"/>
      <c r="KA99" s="89"/>
      <c r="KB99" s="89"/>
      <c r="KC99" s="89"/>
      <c r="KD99" s="89"/>
      <c r="KE99" s="89"/>
      <c r="KF99" s="89"/>
      <c r="KG99" s="89"/>
      <c r="KH99" s="89"/>
      <c r="KI99" s="89"/>
      <c r="KJ99" s="89"/>
      <c r="KK99" s="89"/>
      <c r="KL99" s="89"/>
      <c r="KM99" s="89"/>
      <c r="KN99" s="89"/>
      <c r="KO99" s="89"/>
      <c r="KP99" s="89"/>
      <c r="KQ99" s="89"/>
      <c r="KR99" s="89"/>
      <c r="KS99" s="89"/>
      <c r="KT99" s="89"/>
      <c r="KU99" s="89"/>
      <c r="KV99" s="89"/>
      <c r="KW99" s="89"/>
      <c r="KX99" s="89"/>
      <c r="KY99" s="89"/>
      <c r="KZ99" s="89"/>
      <c r="LA99" s="89"/>
      <c r="LB99" s="89"/>
      <c r="LC99" s="89"/>
      <c r="LD99" s="89"/>
      <c r="LE99" s="89"/>
      <c r="LF99" s="89"/>
      <c r="LG99" s="89"/>
      <c r="LH99" s="89"/>
      <c r="LI99" s="89"/>
      <c r="LJ99" s="89"/>
      <c r="LK99" s="89"/>
      <c r="LL99" s="89"/>
      <c r="LM99" s="89"/>
      <c r="LN99" s="89"/>
      <c r="LO99" s="89"/>
      <c r="LP99" s="89"/>
      <c r="LQ99" s="89"/>
      <c r="LR99" s="89"/>
      <c r="LS99" s="89"/>
      <c r="LT99" s="89"/>
    </row>
    <row r="100" spans="1:332" s="29" customFormat="1" x14ac:dyDescent="0.35">
      <c r="A100" s="89"/>
      <c r="B100" s="90"/>
      <c r="C100" s="90"/>
      <c r="D100" s="91"/>
      <c r="E100" s="89"/>
      <c r="F100" s="89"/>
      <c r="G100" s="89"/>
      <c r="M100" s="85"/>
      <c r="N100" s="85"/>
      <c r="O100" s="91"/>
      <c r="P100" s="91"/>
      <c r="Q100" s="92"/>
      <c r="R100" s="92"/>
      <c r="S100" s="89"/>
      <c r="T100" s="89"/>
      <c r="U100" s="89"/>
      <c r="V100" s="89"/>
      <c r="Y100" s="89"/>
      <c r="AA100" s="89"/>
      <c r="AB100" s="89"/>
      <c r="AC100" s="89"/>
      <c r="AD100" s="89"/>
      <c r="AE100"/>
      <c r="AF100" s="89"/>
      <c r="AG100" s="89"/>
      <c r="AH100" s="89"/>
      <c r="AI100" s="89"/>
      <c r="AJ100" s="89"/>
      <c r="AK100" s="89"/>
      <c r="AL100" s="89"/>
      <c r="AM100" s="89"/>
      <c r="AN100" s="89"/>
      <c r="AO100" s="89"/>
      <c r="AP100" s="89"/>
      <c r="AQ100" s="89"/>
      <c r="AR100" s="89"/>
      <c r="AS100" s="89"/>
      <c r="AT100" s="89"/>
      <c r="AU100" s="89"/>
      <c r="AV100" s="89"/>
      <c r="AW100" s="89"/>
      <c r="AX100" s="89"/>
      <c r="AY100" s="89"/>
      <c r="AZ100" s="89"/>
      <c r="BA100" s="89"/>
      <c r="BB100" s="89"/>
      <c r="BC100" s="89"/>
      <c r="BD100" s="89"/>
      <c r="BE100" s="89"/>
      <c r="BF100" s="89"/>
      <c r="BG100" s="89"/>
      <c r="BH100" s="89"/>
      <c r="BI100" s="89"/>
      <c r="BJ100" s="89"/>
      <c r="BK100" s="89"/>
      <c r="BL100" s="89"/>
      <c r="BM100" s="89"/>
      <c r="BN100" s="89"/>
      <c r="BO100" s="89"/>
      <c r="BP100" s="89"/>
      <c r="BQ100" s="89"/>
      <c r="BR100" s="89"/>
      <c r="BS100" s="89"/>
      <c r="BT100" s="89"/>
      <c r="BU100" s="89"/>
      <c r="BV100" s="89"/>
      <c r="BW100" s="89"/>
      <c r="BX100" s="89"/>
      <c r="BY100" s="89"/>
      <c r="BZ100" s="89"/>
      <c r="CA100" s="89"/>
      <c r="CB100" s="89"/>
      <c r="CC100" s="89"/>
      <c r="CD100" s="89"/>
      <c r="CE100" s="89"/>
      <c r="CF100" s="89"/>
      <c r="CG100" s="89"/>
      <c r="CH100" s="89"/>
      <c r="CI100" s="89"/>
      <c r="CJ100" s="89"/>
      <c r="CK100" s="89"/>
      <c r="CL100" s="89"/>
      <c r="CM100" s="89"/>
      <c r="CN100" s="89"/>
      <c r="CO100" s="89"/>
      <c r="CP100" s="89"/>
      <c r="CQ100" s="89"/>
      <c r="CR100" s="89"/>
      <c r="CS100" s="89"/>
      <c r="CT100" s="89"/>
      <c r="CU100" s="89"/>
      <c r="CV100" s="89"/>
      <c r="CW100" s="89"/>
      <c r="CX100" s="89"/>
      <c r="CY100" s="89"/>
      <c r="CZ100" s="89"/>
      <c r="DA100" s="89"/>
      <c r="DB100" s="89"/>
      <c r="DC100" s="89"/>
      <c r="DD100" s="89"/>
      <c r="DE100" s="89"/>
      <c r="DF100" s="89"/>
      <c r="DG100" s="89"/>
      <c r="DH100" s="89"/>
      <c r="DI100" s="89"/>
      <c r="DJ100" s="89"/>
      <c r="DK100" s="89"/>
      <c r="DL100" s="89"/>
      <c r="DM100" s="89"/>
      <c r="DN100" s="89"/>
      <c r="DO100" s="89"/>
      <c r="DP100" s="89"/>
      <c r="DQ100" s="89"/>
      <c r="DR100" s="89"/>
      <c r="DS100" s="89"/>
      <c r="DT100" s="89"/>
      <c r="DU100" s="89"/>
      <c r="DV100" s="89"/>
      <c r="DW100" s="89"/>
      <c r="DX100" s="89"/>
      <c r="DY100" s="89"/>
      <c r="DZ100" s="89"/>
      <c r="EA100" s="89"/>
      <c r="EB100" s="89"/>
      <c r="EC100" s="89"/>
      <c r="ED100" s="89"/>
      <c r="EE100" s="89"/>
      <c r="EF100" s="89"/>
      <c r="EG100" s="89"/>
      <c r="EH100" s="89"/>
      <c r="EI100" s="89"/>
      <c r="EJ100" s="89"/>
      <c r="EK100" s="89"/>
      <c r="EL100" s="89"/>
      <c r="EM100" s="89"/>
      <c r="EN100" s="89"/>
      <c r="EO100" s="89"/>
      <c r="EP100" s="89"/>
      <c r="EQ100" s="89"/>
      <c r="ER100" s="89"/>
      <c r="ES100" s="89"/>
      <c r="ET100" s="89"/>
      <c r="EU100" s="89"/>
      <c r="EV100" s="89"/>
      <c r="EW100" s="89"/>
      <c r="EX100" s="89"/>
      <c r="EY100" s="89"/>
      <c r="EZ100" s="89"/>
      <c r="FA100" s="89"/>
      <c r="FB100" s="89"/>
      <c r="FC100" s="89"/>
      <c r="FD100" s="89"/>
      <c r="FE100" s="89"/>
      <c r="FF100" s="89"/>
      <c r="FG100" s="89"/>
      <c r="FH100" s="89"/>
      <c r="FI100" s="89"/>
      <c r="FJ100" s="89"/>
      <c r="FK100" s="89"/>
      <c r="FL100" s="89"/>
      <c r="FM100" s="89"/>
      <c r="FN100" s="89"/>
      <c r="FO100" s="89"/>
      <c r="FP100" s="89"/>
      <c r="FQ100" s="89"/>
      <c r="FR100" s="89"/>
      <c r="FS100" s="89"/>
      <c r="FT100" s="89"/>
      <c r="FU100" s="89"/>
      <c r="FV100" s="89"/>
      <c r="FW100" s="89"/>
      <c r="FX100" s="89"/>
      <c r="FY100" s="89"/>
      <c r="FZ100" s="89"/>
      <c r="GA100" s="89"/>
      <c r="GB100" s="89"/>
      <c r="GC100" s="89"/>
      <c r="GD100" s="89"/>
      <c r="GE100" s="89"/>
      <c r="GF100" s="89"/>
      <c r="GG100" s="89"/>
      <c r="GH100" s="89"/>
      <c r="GI100" s="89"/>
      <c r="GJ100" s="89"/>
      <c r="GK100" s="89"/>
      <c r="GL100" s="89"/>
      <c r="GM100" s="89"/>
      <c r="GN100" s="89"/>
      <c r="GO100" s="89"/>
      <c r="GP100" s="89"/>
      <c r="GQ100" s="89"/>
      <c r="GR100" s="89"/>
      <c r="GS100" s="89"/>
      <c r="GT100" s="89"/>
      <c r="GU100" s="89"/>
      <c r="GV100" s="89"/>
      <c r="GW100" s="89"/>
      <c r="GX100" s="89"/>
      <c r="GY100" s="89"/>
      <c r="GZ100" s="89"/>
      <c r="HA100" s="89"/>
      <c r="HB100" s="89"/>
      <c r="HC100" s="89"/>
      <c r="HD100" s="89"/>
      <c r="HE100" s="89"/>
      <c r="HF100" s="89"/>
      <c r="HG100" s="89"/>
      <c r="HH100" s="89"/>
      <c r="HI100" s="89"/>
      <c r="HJ100" s="89"/>
      <c r="HK100" s="89"/>
      <c r="HL100" s="89"/>
      <c r="HM100" s="89"/>
      <c r="HN100" s="89"/>
      <c r="HO100" s="89"/>
      <c r="HP100" s="89"/>
      <c r="HQ100" s="89"/>
      <c r="HR100" s="89"/>
      <c r="HS100" s="89"/>
      <c r="HT100" s="89"/>
      <c r="HU100" s="89"/>
      <c r="HV100" s="89"/>
      <c r="HW100" s="89"/>
      <c r="HX100" s="89"/>
      <c r="HY100" s="89"/>
      <c r="HZ100" s="89"/>
      <c r="IA100" s="89"/>
      <c r="IB100" s="89"/>
      <c r="IC100" s="89"/>
      <c r="ID100" s="89"/>
      <c r="IE100" s="89"/>
      <c r="IF100" s="89"/>
      <c r="IG100" s="89"/>
      <c r="IH100" s="89"/>
      <c r="II100" s="89"/>
      <c r="IJ100" s="89"/>
      <c r="IK100" s="89"/>
      <c r="IL100" s="89"/>
      <c r="IM100" s="89"/>
      <c r="IN100" s="89"/>
      <c r="IO100" s="89"/>
      <c r="IP100" s="89"/>
      <c r="IQ100" s="89"/>
      <c r="IR100" s="89"/>
      <c r="IS100" s="89"/>
      <c r="IT100" s="89"/>
      <c r="IU100" s="89"/>
      <c r="IV100" s="89"/>
      <c r="IW100" s="89"/>
      <c r="IX100" s="89"/>
      <c r="IY100" s="89"/>
      <c r="IZ100" s="89"/>
      <c r="JA100" s="89"/>
      <c r="JB100" s="89"/>
      <c r="JC100" s="89"/>
      <c r="JD100" s="89"/>
      <c r="JE100" s="89"/>
      <c r="JF100" s="89"/>
      <c r="JG100" s="89"/>
      <c r="JH100" s="89"/>
      <c r="JI100" s="89"/>
      <c r="JJ100" s="89"/>
      <c r="JK100" s="89"/>
      <c r="JL100" s="89"/>
      <c r="JM100" s="89"/>
      <c r="JN100" s="89"/>
      <c r="JO100" s="89"/>
      <c r="JP100" s="89"/>
      <c r="JQ100" s="89"/>
      <c r="JR100" s="89"/>
      <c r="JS100" s="89"/>
      <c r="JT100" s="89"/>
      <c r="JU100" s="89"/>
      <c r="JV100" s="89"/>
      <c r="JW100" s="89"/>
      <c r="JX100" s="89"/>
      <c r="JY100" s="89"/>
      <c r="JZ100" s="89"/>
      <c r="KA100" s="89"/>
      <c r="KB100" s="89"/>
      <c r="KC100" s="89"/>
      <c r="KD100" s="89"/>
      <c r="KE100" s="89"/>
      <c r="KF100" s="89"/>
      <c r="KG100" s="89"/>
      <c r="KH100" s="89"/>
      <c r="KI100" s="89"/>
      <c r="KJ100" s="89"/>
      <c r="KK100" s="89"/>
      <c r="KL100" s="89"/>
      <c r="KM100" s="89"/>
      <c r="KN100" s="89"/>
      <c r="KO100" s="89"/>
      <c r="KP100" s="89"/>
      <c r="KQ100" s="89"/>
      <c r="KR100" s="89"/>
      <c r="KS100" s="89"/>
      <c r="KT100" s="89"/>
      <c r="KU100" s="89"/>
      <c r="KV100" s="89"/>
      <c r="KW100" s="89"/>
      <c r="KX100" s="89"/>
      <c r="KY100" s="89"/>
      <c r="KZ100" s="89"/>
      <c r="LA100" s="89"/>
      <c r="LB100" s="89"/>
      <c r="LC100" s="89"/>
      <c r="LD100" s="89"/>
      <c r="LE100" s="89"/>
      <c r="LF100" s="89"/>
      <c r="LG100" s="89"/>
      <c r="LH100" s="89"/>
      <c r="LI100" s="89"/>
      <c r="LJ100" s="89"/>
      <c r="LK100" s="89"/>
      <c r="LL100" s="89"/>
      <c r="LM100" s="89"/>
      <c r="LN100" s="89"/>
      <c r="LO100" s="89"/>
      <c r="LP100" s="89"/>
      <c r="LQ100" s="89"/>
      <c r="LR100" s="89"/>
      <c r="LS100" s="89"/>
      <c r="LT100" s="89"/>
    </row>
    <row r="101" spans="1:332" s="29" customFormat="1" x14ac:dyDescent="0.35">
      <c r="A101" s="89"/>
      <c r="B101" s="90"/>
      <c r="C101" s="90"/>
      <c r="D101" s="91"/>
      <c r="E101" s="89"/>
      <c r="F101" s="89"/>
      <c r="G101" s="89"/>
      <c r="M101" s="85"/>
      <c r="N101" s="85"/>
      <c r="O101" s="91"/>
      <c r="P101" s="91"/>
      <c r="Q101" s="92"/>
      <c r="R101" s="92"/>
      <c r="S101" s="89"/>
      <c r="T101" s="89"/>
      <c r="U101" s="89"/>
      <c r="V101" s="89"/>
      <c r="Y101" s="89"/>
      <c r="AA101" s="89"/>
      <c r="AB101" s="89"/>
      <c r="AC101" s="89"/>
      <c r="AD101" s="89"/>
      <c r="AE101"/>
      <c r="AF101" s="89"/>
      <c r="AG101" s="89"/>
      <c r="AH101" s="89"/>
      <c r="AI101" s="89"/>
      <c r="AJ101" s="89"/>
      <c r="AK101" s="89"/>
      <c r="AL101" s="89"/>
      <c r="AM101" s="89"/>
      <c r="AN101" s="89"/>
      <c r="AO101" s="89"/>
      <c r="AP101" s="89"/>
      <c r="AQ101" s="89"/>
      <c r="AR101" s="89"/>
      <c r="AS101" s="89"/>
      <c r="AT101" s="89"/>
      <c r="AU101" s="89"/>
      <c r="AV101" s="89"/>
      <c r="AW101" s="89"/>
      <c r="AX101" s="89"/>
      <c r="AY101" s="89"/>
      <c r="AZ101" s="89"/>
      <c r="BA101" s="89"/>
      <c r="BB101" s="89"/>
      <c r="BC101" s="89"/>
      <c r="BD101" s="89"/>
      <c r="BE101" s="89"/>
      <c r="BF101" s="89"/>
      <c r="BG101" s="89"/>
      <c r="BH101" s="89"/>
      <c r="BI101" s="89"/>
      <c r="BJ101" s="89"/>
      <c r="BK101" s="89"/>
      <c r="BL101" s="89"/>
      <c r="BM101" s="89"/>
      <c r="BN101" s="89"/>
      <c r="BO101" s="89"/>
      <c r="BP101" s="89"/>
      <c r="BQ101" s="89"/>
      <c r="BR101" s="89"/>
      <c r="BS101" s="89"/>
      <c r="BT101" s="89"/>
      <c r="BU101" s="89"/>
      <c r="BV101" s="89"/>
      <c r="BW101" s="89"/>
      <c r="BX101" s="89"/>
      <c r="BY101" s="89"/>
      <c r="BZ101" s="89"/>
      <c r="CA101" s="89"/>
      <c r="CB101" s="89"/>
      <c r="CC101" s="89"/>
      <c r="CD101" s="89"/>
      <c r="CE101" s="89"/>
      <c r="CF101" s="89"/>
      <c r="CG101" s="89"/>
      <c r="CH101" s="89"/>
      <c r="CI101" s="89"/>
      <c r="CJ101" s="89"/>
      <c r="CK101" s="89"/>
      <c r="CL101" s="89"/>
      <c r="CM101" s="89"/>
      <c r="CN101" s="89"/>
      <c r="CO101" s="89"/>
      <c r="CP101" s="89"/>
      <c r="CQ101" s="89"/>
      <c r="CR101" s="89"/>
      <c r="CS101" s="89"/>
      <c r="CT101" s="89"/>
      <c r="CU101" s="89"/>
      <c r="CV101" s="89"/>
      <c r="CW101" s="89"/>
      <c r="CX101" s="89"/>
      <c r="CY101" s="89"/>
      <c r="CZ101" s="89"/>
      <c r="DA101" s="89"/>
      <c r="DB101" s="89"/>
      <c r="DC101" s="89"/>
      <c r="DD101" s="89"/>
      <c r="DE101" s="89"/>
      <c r="DF101" s="89"/>
      <c r="DG101" s="89"/>
      <c r="DH101" s="89"/>
      <c r="DI101" s="89"/>
      <c r="DJ101" s="89"/>
      <c r="DK101" s="89"/>
      <c r="DL101" s="89"/>
      <c r="DM101" s="89"/>
      <c r="DN101" s="89"/>
      <c r="DO101" s="89"/>
      <c r="DP101" s="89"/>
      <c r="DQ101" s="89"/>
      <c r="DR101" s="89"/>
      <c r="DS101" s="89"/>
      <c r="DT101" s="89"/>
      <c r="DU101" s="89"/>
      <c r="DV101" s="89"/>
      <c r="DW101" s="89"/>
      <c r="DX101" s="89"/>
      <c r="DY101" s="89"/>
      <c r="DZ101" s="89"/>
      <c r="EA101" s="89"/>
      <c r="EB101" s="89"/>
      <c r="EC101" s="89"/>
      <c r="ED101" s="89"/>
      <c r="EE101" s="89"/>
      <c r="EF101" s="89"/>
      <c r="EG101" s="89"/>
      <c r="EH101" s="89"/>
      <c r="EI101" s="89"/>
      <c r="EJ101" s="89"/>
      <c r="EK101" s="89"/>
      <c r="EL101" s="89"/>
      <c r="EM101" s="89"/>
      <c r="EN101" s="89"/>
      <c r="EO101" s="89"/>
      <c r="EP101" s="89"/>
      <c r="EQ101" s="89"/>
      <c r="ER101" s="89"/>
      <c r="ES101" s="89"/>
      <c r="ET101" s="89"/>
      <c r="EU101" s="89"/>
      <c r="EV101" s="89"/>
      <c r="EW101" s="89"/>
      <c r="EX101" s="89"/>
      <c r="EY101" s="89"/>
      <c r="EZ101" s="89"/>
      <c r="FA101" s="89"/>
      <c r="FB101" s="89"/>
      <c r="FC101" s="89"/>
      <c r="FD101" s="89"/>
      <c r="FE101" s="89"/>
      <c r="FF101" s="89"/>
      <c r="FG101" s="89"/>
      <c r="FH101" s="89"/>
      <c r="FI101" s="89"/>
      <c r="FJ101" s="89"/>
      <c r="FK101" s="89"/>
      <c r="FL101" s="89"/>
      <c r="FM101" s="89"/>
      <c r="FN101" s="89"/>
      <c r="FO101" s="89"/>
      <c r="FP101" s="89"/>
      <c r="FQ101" s="89"/>
      <c r="FR101" s="89"/>
      <c r="FS101" s="89"/>
      <c r="FT101" s="89"/>
      <c r="FU101" s="89"/>
      <c r="FV101" s="89"/>
      <c r="FW101" s="89"/>
      <c r="FX101" s="89"/>
      <c r="FY101" s="89"/>
      <c r="FZ101" s="89"/>
      <c r="GA101" s="89"/>
      <c r="GB101" s="89"/>
      <c r="GC101" s="89"/>
      <c r="GD101" s="89"/>
      <c r="GE101" s="89"/>
      <c r="GF101" s="89"/>
      <c r="GG101" s="89"/>
      <c r="GH101" s="89"/>
      <c r="GI101" s="89"/>
      <c r="GJ101" s="89"/>
      <c r="GK101" s="89"/>
      <c r="GL101" s="89"/>
      <c r="GM101" s="89"/>
      <c r="GN101" s="89"/>
      <c r="GO101" s="89"/>
      <c r="GP101" s="89"/>
      <c r="GQ101" s="89"/>
      <c r="GR101" s="89"/>
      <c r="GS101" s="89"/>
      <c r="GT101" s="89"/>
      <c r="GU101" s="89"/>
      <c r="GV101" s="89"/>
      <c r="GW101" s="89"/>
      <c r="GX101" s="89"/>
      <c r="GY101" s="89"/>
      <c r="GZ101" s="89"/>
      <c r="HA101" s="89"/>
      <c r="HB101" s="89"/>
      <c r="HC101" s="89"/>
      <c r="HD101" s="89"/>
      <c r="HE101" s="89"/>
      <c r="HF101" s="89"/>
      <c r="HG101" s="89"/>
      <c r="HH101" s="89"/>
      <c r="HI101" s="89"/>
      <c r="HJ101" s="89"/>
      <c r="HK101" s="89"/>
      <c r="HL101" s="89"/>
      <c r="HM101" s="89"/>
      <c r="HN101" s="89"/>
      <c r="HO101" s="89"/>
      <c r="HP101" s="89"/>
      <c r="HQ101" s="89"/>
      <c r="HR101" s="89"/>
      <c r="HS101" s="89"/>
      <c r="HT101" s="89"/>
      <c r="HU101" s="89"/>
      <c r="HV101" s="89"/>
      <c r="HW101" s="89"/>
      <c r="HX101" s="89"/>
      <c r="HY101" s="89"/>
      <c r="HZ101" s="89"/>
      <c r="IA101" s="89"/>
      <c r="IB101" s="89"/>
      <c r="IC101" s="89"/>
      <c r="ID101" s="89"/>
      <c r="IE101" s="89"/>
      <c r="IF101" s="89"/>
      <c r="IG101" s="89"/>
      <c r="IH101" s="89"/>
      <c r="II101" s="89"/>
      <c r="IJ101" s="89"/>
      <c r="IK101" s="89"/>
      <c r="IL101" s="89"/>
      <c r="IM101" s="89"/>
      <c r="IN101" s="89"/>
      <c r="IO101" s="89"/>
      <c r="IP101" s="89"/>
      <c r="IQ101" s="89"/>
      <c r="IR101" s="89"/>
      <c r="IS101" s="89"/>
      <c r="IT101" s="89"/>
      <c r="IU101" s="89"/>
      <c r="IV101" s="89"/>
      <c r="IW101" s="89"/>
      <c r="IX101" s="89"/>
      <c r="IY101" s="89"/>
      <c r="IZ101" s="89"/>
      <c r="JA101" s="89"/>
      <c r="JB101" s="89"/>
      <c r="JC101" s="89"/>
      <c r="JD101" s="89"/>
      <c r="JE101" s="89"/>
      <c r="JF101" s="89"/>
      <c r="JG101" s="89"/>
      <c r="JH101" s="89"/>
      <c r="JI101" s="89"/>
      <c r="JJ101" s="89"/>
      <c r="JK101" s="89"/>
      <c r="JL101" s="89"/>
      <c r="JM101" s="89"/>
      <c r="JN101" s="89"/>
      <c r="JO101" s="89"/>
      <c r="JP101" s="89"/>
      <c r="JQ101" s="89"/>
      <c r="JR101" s="89"/>
      <c r="JS101" s="89"/>
      <c r="JT101" s="89"/>
      <c r="JU101" s="89"/>
      <c r="JV101" s="89"/>
      <c r="JW101" s="89"/>
      <c r="JX101" s="89"/>
      <c r="JY101" s="89"/>
      <c r="JZ101" s="89"/>
      <c r="KA101" s="89"/>
      <c r="KB101" s="89"/>
      <c r="KC101" s="89"/>
      <c r="KD101" s="89"/>
      <c r="KE101" s="89"/>
      <c r="KF101" s="89"/>
      <c r="KG101" s="89"/>
      <c r="KH101" s="89"/>
      <c r="KI101" s="89"/>
      <c r="KJ101" s="89"/>
      <c r="KK101" s="89"/>
      <c r="KL101" s="89"/>
      <c r="KM101" s="89"/>
      <c r="KN101" s="89"/>
      <c r="KO101" s="89"/>
      <c r="KP101" s="89"/>
      <c r="KQ101" s="89"/>
      <c r="KR101" s="89"/>
      <c r="KS101" s="89"/>
      <c r="KT101" s="89"/>
      <c r="KU101" s="89"/>
      <c r="KV101" s="89"/>
      <c r="KW101" s="89"/>
      <c r="KX101" s="89"/>
      <c r="KY101" s="89"/>
      <c r="KZ101" s="89"/>
      <c r="LA101" s="89"/>
      <c r="LB101" s="89"/>
      <c r="LC101" s="89"/>
      <c r="LD101" s="89"/>
      <c r="LE101" s="89"/>
      <c r="LF101" s="89"/>
      <c r="LG101" s="89"/>
      <c r="LH101" s="89"/>
      <c r="LI101" s="89"/>
      <c r="LJ101" s="89"/>
      <c r="LK101" s="89"/>
      <c r="LL101" s="89"/>
      <c r="LM101" s="89"/>
      <c r="LN101" s="89"/>
      <c r="LO101" s="89"/>
      <c r="LP101" s="89"/>
      <c r="LQ101" s="89"/>
      <c r="LR101" s="89"/>
      <c r="LS101" s="89"/>
      <c r="LT101" s="89"/>
    </row>
    <row r="102" spans="1:332" s="29" customFormat="1" x14ac:dyDescent="0.35">
      <c r="A102" s="89"/>
      <c r="B102" s="90"/>
      <c r="C102" s="90"/>
      <c r="D102" s="91"/>
      <c r="E102" s="89"/>
      <c r="F102" s="89"/>
      <c r="G102" s="89"/>
      <c r="M102" s="85"/>
      <c r="N102" s="85"/>
      <c r="O102" s="91"/>
      <c r="P102" s="91"/>
      <c r="Q102" s="92"/>
      <c r="R102" s="92"/>
      <c r="S102" s="89"/>
      <c r="T102" s="89"/>
      <c r="U102" s="89"/>
      <c r="V102" s="89"/>
      <c r="Y102" s="89"/>
      <c r="AA102" s="89"/>
      <c r="AB102" s="89"/>
      <c r="AC102" s="89"/>
      <c r="AD102" s="89"/>
      <c r="AE102"/>
      <c r="AF102" s="89"/>
      <c r="AG102" s="89"/>
      <c r="AH102" s="89"/>
      <c r="AI102" s="89"/>
      <c r="AJ102" s="89"/>
      <c r="AK102" s="89"/>
      <c r="AL102" s="89"/>
      <c r="AM102" s="89"/>
      <c r="AN102" s="89"/>
      <c r="AO102" s="89"/>
      <c r="AP102" s="89"/>
      <c r="AQ102" s="89"/>
      <c r="AR102" s="89"/>
      <c r="AS102" s="89"/>
      <c r="AT102" s="89"/>
      <c r="AU102" s="89"/>
      <c r="AV102" s="89"/>
      <c r="AW102" s="89"/>
      <c r="AX102" s="89"/>
      <c r="AY102" s="89"/>
      <c r="AZ102" s="89"/>
      <c r="BA102" s="89"/>
      <c r="BB102" s="89"/>
      <c r="BC102" s="89"/>
      <c r="BD102" s="89"/>
      <c r="BE102" s="89"/>
      <c r="BF102" s="89"/>
      <c r="BG102" s="89"/>
      <c r="BH102" s="89"/>
      <c r="BI102" s="89"/>
      <c r="BJ102" s="89"/>
      <c r="BK102" s="89"/>
      <c r="BL102" s="89"/>
      <c r="BM102" s="89"/>
      <c r="BN102" s="89"/>
      <c r="BO102" s="89"/>
      <c r="BP102" s="89"/>
      <c r="BQ102" s="89"/>
      <c r="BR102" s="89"/>
      <c r="BS102" s="89"/>
      <c r="BT102" s="89"/>
      <c r="BU102" s="89"/>
      <c r="BV102" s="89"/>
      <c r="BW102" s="89"/>
      <c r="BX102" s="89"/>
      <c r="BY102" s="89"/>
      <c r="BZ102" s="89"/>
      <c r="CA102" s="89"/>
      <c r="CB102" s="89"/>
      <c r="CC102" s="89"/>
      <c r="CD102" s="89"/>
      <c r="CE102" s="89"/>
      <c r="CF102" s="89"/>
      <c r="CG102" s="89"/>
      <c r="CH102" s="89"/>
      <c r="CI102" s="89"/>
      <c r="CJ102" s="89"/>
      <c r="CK102" s="89"/>
      <c r="CL102" s="89"/>
      <c r="CM102" s="89"/>
      <c r="CN102" s="89"/>
      <c r="CO102" s="89"/>
      <c r="CP102" s="89"/>
      <c r="CQ102" s="89"/>
      <c r="CR102" s="89"/>
      <c r="CS102" s="89"/>
      <c r="CT102" s="89"/>
      <c r="CU102" s="89"/>
      <c r="CV102" s="89"/>
      <c r="CW102" s="89"/>
      <c r="CX102" s="89"/>
      <c r="CY102" s="89"/>
      <c r="CZ102" s="89"/>
      <c r="DA102" s="89"/>
      <c r="DB102" s="89"/>
      <c r="DC102" s="89"/>
      <c r="DD102" s="89"/>
      <c r="DE102" s="89"/>
      <c r="DF102" s="89"/>
      <c r="DG102" s="89"/>
      <c r="DH102" s="89"/>
      <c r="DI102" s="89"/>
      <c r="DJ102" s="89"/>
      <c r="DK102" s="89"/>
      <c r="DL102" s="89"/>
      <c r="DM102" s="89"/>
      <c r="DN102" s="89"/>
      <c r="DO102" s="89"/>
      <c r="DP102" s="89"/>
      <c r="DQ102" s="89"/>
      <c r="DR102" s="89"/>
      <c r="DS102" s="89"/>
      <c r="DT102" s="89"/>
      <c r="DU102" s="89"/>
      <c r="DV102" s="89"/>
      <c r="DW102" s="89"/>
      <c r="DX102" s="89"/>
      <c r="DY102" s="89"/>
      <c r="DZ102" s="89"/>
      <c r="EA102" s="89"/>
      <c r="EB102" s="89"/>
      <c r="EC102" s="89"/>
      <c r="ED102" s="89"/>
      <c r="EE102" s="89"/>
      <c r="EF102" s="89"/>
      <c r="EG102" s="89"/>
      <c r="EH102" s="89"/>
      <c r="EI102" s="89"/>
      <c r="EJ102" s="89"/>
      <c r="EK102" s="89"/>
      <c r="EL102" s="89"/>
      <c r="EM102" s="89"/>
      <c r="EN102" s="89"/>
      <c r="EO102" s="89"/>
      <c r="EP102" s="89"/>
      <c r="EQ102" s="89"/>
      <c r="ER102" s="89"/>
      <c r="ES102" s="89"/>
      <c r="ET102" s="89"/>
      <c r="EU102" s="89"/>
      <c r="EV102" s="89"/>
      <c r="EW102" s="89"/>
      <c r="EX102" s="89"/>
      <c r="EY102" s="89"/>
      <c r="EZ102" s="89"/>
      <c r="FA102" s="89"/>
      <c r="FB102" s="89"/>
      <c r="FC102" s="89"/>
      <c r="FD102" s="89"/>
      <c r="FE102" s="89"/>
      <c r="FF102" s="89"/>
      <c r="FG102" s="89"/>
      <c r="FH102" s="89"/>
      <c r="FI102" s="89"/>
      <c r="FJ102" s="89"/>
      <c r="FK102" s="89"/>
      <c r="FL102" s="89"/>
      <c r="FM102" s="89"/>
      <c r="FN102" s="89"/>
      <c r="FO102" s="89"/>
      <c r="FP102" s="89"/>
      <c r="FQ102" s="89"/>
      <c r="FR102" s="89"/>
      <c r="FS102" s="89"/>
      <c r="FT102" s="89"/>
      <c r="FU102" s="89"/>
      <c r="FV102" s="89"/>
      <c r="FW102" s="89"/>
      <c r="FX102" s="89"/>
      <c r="FY102" s="89"/>
      <c r="FZ102" s="89"/>
      <c r="GA102" s="89"/>
      <c r="GB102" s="89"/>
      <c r="GC102" s="89"/>
      <c r="GD102" s="89"/>
      <c r="GE102" s="89"/>
      <c r="GF102" s="89"/>
      <c r="GG102" s="89"/>
      <c r="GH102" s="89"/>
      <c r="GI102" s="89"/>
      <c r="GJ102" s="89"/>
      <c r="GK102" s="89"/>
      <c r="GL102" s="89"/>
      <c r="GM102" s="89"/>
      <c r="GN102" s="89"/>
      <c r="GO102" s="89"/>
      <c r="GP102" s="89"/>
      <c r="GQ102" s="89"/>
      <c r="GR102" s="89"/>
      <c r="GS102" s="89"/>
      <c r="GT102" s="89"/>
      <c r="GU102" s="89"/>
      <c r="GV102" s="89"/>
      <c r="GW102" s="89"/>
      <c r="GX102" s="89"/>
      <c r="GY102" s="89"/>
      <c r="GZ102" s="89"/>
      <c r="HA102" s="89"/>
      <c r="HB102" s="89"/>
      <c r="HC102" s="89"/>
      <c r="HD102" s="89"/>
      <c r="HE102" s="89"/>
      <c r="HF102" s="89"/>
      <c r="HG102" s="89"/>
      <c r="HH102" s="89"/>
      <c r="HI102" s="89"/>
      <c r="HJ102" s="89"/>
      <c r="HK102" s="89"/>
      <c r="HL102" s="89"/>
      <c r="HM102" s="89"/>
      <c r="HN102" s="89"/>
      <c r="HO102" s="89"/>
      <c r="HP102" s="89"/>
      <c r="HQ102" s="89"/>
      <c r="HR102" s="89"/>
      <c r="HS102" s="89"/>
      <c r="HT102" s="89"/>
      <c r="HU102" s="89"/>
      <c r="HV102" s="89"/>
      <c r="HW102" s="89"/>
      <c r="HX102" s="89"/>
      <c r="HY102" s="89"/>
      <c r="HZ102" s="89"/>
      <c r="IA102" s="89"/>
      <c r="IB102" s="89"/>
      <c r="IC102" s="89"/>
      <c r="ID102" s="89"/>
      <c r="IE102" s="89"/>
      <c r="IF102" s="89"/>
      <c r="IG102" s="89"/>
      <c r="IH102" s="89"/>
      <c r="II102" s="89"/>
      <c r="IJ102" s="89"/>
      <c r="IK102" s="89"/>
      <c r="IL102" s="89"/>
      <c r="IM102" s="89"/>
      <c r="IN102" s="89"/>
      <c r="IO102" s="89"/>
      <c r="IP102" s="89"/>
      <c r="IQ102" s="89"/>
      <c r="IR102" s="89"/>
      <c r="IS102" s="89"/>
      <c r="IT102" s="89"/>
      <c r="IU102" s="89"/>
      <c r="IV102" s="89"/>
      <c r="IW102" s="89"/>
      <c r="IX102" s="89"/>
      <c r="IY102" s="89"/>
      <c r="IZ102" s="89"/>
      <c r="JA102" s="89"/>
      <c r="JB102" s="89"/>
      <c r="JC102" s="89"/>
      <c r="JD102" s="89"/>
      <c r="JE102" s="89"/>
      <c r="JF102" s="89"/>
      <c r="JG102" s="89"/>
      <c r="JH102" s="89"/>
      <c r="JI102" s="89"/>
      <c r="JJ102" s="89"/>
      <c r="JK102" s="89"/>
      <c r="JL102" s="89"/>
      <c r="JM102" s="89"/>
      <c r="JN102" s="89"/>
      <c r="JO102" s="89"/>
      <c r="JP102" s="89"/>
      <c r="JQ102" s="89"/>
      <c r="JR102" s="89"/>
      <c r="JS102" s="89"/>
      <c r="JT102" s="89"/>
      <c r="JU102" s="89"/>
      <c r="JV102" s="89"/>
      <c r="JW102" s="89"/>
      <c r="JX102" s="89"/>
      <c r="JY102" s="89"/>
      <c r="JZ102" s="89"/>
      <c r="KA102" s="89"/>
      <c r="KB102" s="89"/>
      <c r="KC102" s="89"/>
      <c r="KD102" s="89"/>
      <c r="KE102" s="89"/>
      <c r="KF102" s="89"/>
      <c r="KG102" s="89"/>
      <c r="KH102" s="89"/>
      <c r="KI102" s="89"/>
      <c r="KJ102" s="89"/>
      <c r="KK102" s="89"/>
      <c r="KL102" s="89"/>
      <c r="KM102" s="89"/>
      <c r="KN102" s="89"/>
      <c r="KO102" s="89"/>
      <c r="KP102" s="89"/>
      <c r="KQ102" s="89"/>
      <c r="KR102" s="89"/>
      <c r="KS102" s="89"/>
      <c r="KT102" s="89"/>
      <c r="KU102" s="89"/>
      <c r="KV102" s="89"/>
      <c r="KW102" s="89"/>
      <c r="KX102" s="89"/>
      <c r="KY102" s="89"/>
      <c r="KZ102" s="89"/>
      <c r="LA102" s="89"/>
      <c r="LB102" s="89"/>
      <c r="LC102" s="89"/>
      <c r="LD102" s="89"/>
      <c r="LE102" s="89"/>
      <c r="LF102" s="89"/>
      <c r="LG102" s="89"/>
      <c r="LH102" s="89"/>
      <c r="LI102" s="89"/>
      <c r="LJ102" s="89"/>
      <c r="LK102" s="89"/>
      <c r="LL102" s="89"/>
      <c r="LM102" s="89"/>
      <c r="LN102" s="89"/>
      <c r="LO102" s="89"/>
      <c r="LP102" s="89"/>
      <c r="LQ102" s="89"/>
      <c r="LR102" s="89"/>
      <c r="LS102" s="89"/>
      <c r="LT102" s="89"/>
    </row>
    <row r="103" spans="1:332" s="29" customFormat="1" x14ac:dyDescent="0.35">
      <c r="A103" s="89"/>
      <c r="B103" s="90"/>
      <c r="C103" s="90"/>
      <c r="D103" s="91"/>
      <c r="E103" s="89"/>
      <c r="F103" s="89"/>
      <c r="G103" s="89"/>
      <c r="M103" s="85"/>
      <c r="N103" s="85"/>
      <c r="O103" s="91"/>
      <c r="P103" s="91"/>
      <c r="Q103" s="92"/>
      <c r="R103" s="92"/>
      <c r="S103" s="89"/>
      <c r="T103" s="89"/>
      <c r="U103" s="89"/>
      <c r="V103" s="89"/>
      <c r="Y103" s="89"/>
      <c r="AA103" s="89"/>
      <c r="AB103" s="89"/>
      <c r="AC103" s="89"/>
      <c r="AD103" s="89"/>
      <c r="AE103"/>
      <c r="AF103" s="89"/>
      <c r="AG103" s="89"/>
      <c r="AH103" s="89"/>
      <c r="AI103" s="89"/>
      <c r="AJ103" s="89"/>
      <c r="AK103" s="89"/>
      <c r="AL103" s="89"/>
      <c r="AM103" s="89"/>
      <c r="AN103" s="89"/>
      <c r="AO103" s="89"/>
      <c r="AP103" s="89"/>
      <c r="AQ103" s="89"/>
      <c r="AR103" s="89"/>
      <c r="AS103" s="89"/>
      <c r="AT103" s="89"/>
      <c r="AU103" s="89"/>
      <c r="AV103" s="89"/>
      <c r="AW103" s="89"/>
      <c r="AX103" s="89"/>
      <c r="AY103" s="89"/>
      <c r="AZ103" s="89"/>
      <c r="BA103" s="89"/>
      <c r="BB103" s="89"/>
      <c r="BC103" s="89"/>
      <c r="BD103" s="89"/>
      <c r="BE103" s="89"/>
      <c r="BF103" s="89"/>
      <c r="BG103" s="89"/>
      <c r="BH103" s="89"/>
      <c r="BI103" s="89"/>
      <c r="BJ103" s="89"/>
      <c r="BK103" s="89"/>
      <c r="BL103" s="89"/>
      <c r="BM103" s="89"/>
      <c r="BN103" s="89"/>
      <c r="BO103" s="89"/>
      <c r="BP103" s="89"/>
      <c r="BQ103" s="89"/>
      <c r="BR103" s="89"/>
      <c r="BS103" s="89"/>
      <c r="BT103" s="89"/>
      <c r="BU103" s="89"/>
      <c r="BV103" s="89"/>
      <c r="BW103" s="89"/>
      <c r="BX103" s="89"/>
      <c r="BY103" s="89"/>
      <c r="BZ103" s="89"/>
      <c r="CA103" s="89"/>
      <c r="CB103" s="89"/>
      <c r="CC103" s="89"/>
      <c r="CD103" s="89"/>
      <c r="CE103" s="89"/>
      <c r="CF103" s="89"/>
      <c r="CG103" s="89"/>
      <c r="CH103" s="89"/>
      <c r="CI103" s="89"/>
      <c r="CJ103" s="89"/>
      <c r="CK103" s="89"/>
      <c r="CL103" s="89"/>
      <c r="CM103" s="89"/>
      <c r="CN103" s="89"/>
      <c r="CO103" s="89"/>
      <c r="CP103" s="89"/>
      <c r="CQ103" s="89"/>
      <c r="CR103" s="89"/>
      <c r="CS103" s="89"/>
      <c r="CT103" s="89"/>
      <c r="CU103" s="89"/>
      <c r="CV103" s="89"/>
      <c r="CW103" s="89"/>
      <c r="CX103" s="89"/>
      <c r="CY103" s="89"/>
      <c r="CZ103" s="89"/>
      <c r="DA103" s="89"/>
      <c r="DB103" s="89"/>
      <c r="DC103" s="89"/>
      <c r="DD103" s="89"/>
      <c r="DE103" s="89"/>
      <c r="DF103" s="89"/>
      <c r="DG103" s="89"/>
      <c r="DH103" s="89"/>
      <c r="DI103" s="89"/>
      <c r="DJ103" s="89"/>
      <c r="DK103" s="89"/>
      <c r="DL103" s="89"/>
      <c r="DM103" s="89"/>
      <c r="DN103" s="89"/>
      <c r="DO103" s="89"/>
      <c r="DP103" s="89"/>
      <c r="DQ103" s="89"/>
      <c r="DR103" s="89"/>
      <c r="DS103" s="89"/>
      <c r="DT103" s="89"/>
      <c r="DU103" s="89"/>
      <c r="DV103" s="89"/>
      <c r="DW103" s="89"/>
      <c r="DX103" s="89"/>
      <c r="DY103" s="89"/>
      <c r="DZ103" s="89"/>
      <c r="EA103" s="89"/>
      <c r="EB103" s="89"/>
      <c r="EC103" s="89"/>
      <c r="ED103" s="89"/>
      <c r="EE103" s="89"/>
      <c r="EF103" s="89"/>
      <c r="EG103" s="89"/>
      <c r="EH103" s="89"/>
      <c r="EI103" s="89"/>
      <c r="EJ103" s="89"/>
      <c r="EK103" s="89"/>
      <c r="EL103" s="89"/>
      <c r="EM103" s="89"/>
      <c r="EN103" s="89"/>
      <c r="EO103" s="89"/>
      <c r="EP103" s="89"/>
      <c r="EQ103" s="89"/>
      <c r="ER103" s="89"/>
      <c r="ES103" s="89"/>
      <c r="ET103" s="89"/>
      <c r="EU103" s="89"/>
      <c r="EV103" s="89"/>
      <c r="EW103" s="89"/>
      <c r="EX103" s="89"/>
      <c r="EY103" s="89"/>
      <c r="EZ103" s="89"/>
      <c r="FA103" s="89"/>
      <c r="FB103" s="89"/>
      <c r="FC103" s="89"/>
      <c r="FD103" s="89"/>
      <c r="FE103" s="89"/>
      <c r="FF103" s="89"/>
      <c r="FG103" s="89"/>
      <c r="FH103" s="89"/>
      <c r="FI103" s="89"/>
      <c r="FJ103" s="89"/>
      <c r="FK103" s="89"/>
      <c r="FL103" s="89"/>
      <c r="FM103" s="89"/>
      <c r="FN103" s="89"/>
      <c r="FO103" s="89"/>
      <c r="FP103" s="89"/>
      <c r="FQ103" s="89"/>
      <c r="FR103" s="89"/>
      <c r="FS103" s="89"/>
      <c r="FT103" s="89"/>
      <c r="FU103" s="89"/>
      <c r="FV103" s="89"/>
      <c r="FW103" s="89"/>
      <c r="FX103" s="89"/>
      <c r="FY103" s="89"/>
      <c r="FZ103" s="89"/>
      <c r="GA103" s="89"/>
      <c r="GB103" s="89"/>
      <c r="GC103" s="89"/>
      <c r="GD103" s="89"/>
      <c r="GE103" s="89"/>
      <c r="GF103" s="89"/>
      <c r="GG103" s="89"/>
      <c r="GH103" s="89"/>
      <c r="GI103" s="89"/>
      <c r="GJ103" s="89"/>
      <c r="GK103" s="89"/>
      <c r="GL103" s="89"/>
      <c r="GM103" s="89"/>
      <c r="GN103" s="89"/>
      <c r="GO103" s="89"/>
      <c r="GP103" s="89"/>
      <c r="GQ103" s="89"/>
      <c r="GR103" s="89"/>
      <c r="GS103" s="89"/>
      <c r="GT103" s="89"/>
      <c r="GU103" s="89"/>
      <c r="GV103" s="89"/>
      <c r="GW103" s="89"/>
      <c r="GX103" s="89"/>
      <c r="GY103" s="89"/>
      <c r="GZ103" s="89"/>
      <c r="HA103" s="89"/>
      <c r="HB103" s="89"/>
      <c r="HC103" s="89"/>
      <c r="HD103" s="89"/>
      <c r="HE103" s="89"/>
      <c r="HF103" s="89"/>
      <c r="HG103" s="89"/>
      <c r="HH103" s="89"/>
      <c r="HI103" s="89"/>
      <c r="HJ103" s="89"/>
      <c r="HK103" s="89"/>
      <c r="HL103" s="89"/>
      <c r="HM103" s="89"/>
      <c r="HN103" s="89"/>
      <c r="HO103" s="89"/>
      <c r="HP103" s="89"/>
      <c r="HQ103" s="89"/>
      <c r="HR103" s="89"/>
      <c r="HS103" s="89"/>
      <c r="HT103" s="89"/>
      <c r="HU103" s="89"/>
      <c r="HV103" s="89"/>
      <c r="HW103" s="89"/>
      <c r="HX103" s="89"/>
      <c r="HY103" s="89"/>
      <c r="HZ103" s="89"/>
      <c r="IA103" s="89"/>
      <c r="IB103" s="89"/>
      <c r="IC103" s="89"/>
      <c r="ID103" s="89"/>
      <c r="IE103" s="89"/>
      <c r="IF103" s="89"/>
      <c r="IG103" s="89"/>
      <c r="IH103" s="89"/>
      <c r="II103" s="89"/>
      <c r="IJ103" s="89"/>
      <c r="IK103" s="89"/>
      <c r="IL103" s="89"/>
      <c r="IM103" s="89"/>
      <c r="IN103" s="89"/>
      <c r="IO103" s="89"/>
      <c r="IP103" s="89"/>
      <c r="IQ103" s="89"/>
      <c r="IR103" s="89"/>
      <c r="IS103" s="89"/>
      <c r="IT103" s="89"/>
      <c r="IU103" s="89"/>
      <c r="IV103" s="89"/>
      <c r="IW103" s="89"/>
      <c r="IX103" s="89"/>
      <c r="IY103" s="89"/>
      <c r="IZ103" s="89"/>
      <c r="JA103" s="89"/>
      <c r="JB103" s="89"/>
      <c r="JC103" s="89"/>
      <c r="JD103" s="89"/>
      <c r="JE103" s="89"/>
      <c r="JF103" s="89"/>
      <c r="JG103" s="89"/>
      <c r="JH103" s="89"/>
      <c r="JI103" s="89"/>
      <c r="JJ103" s="89"/>
      <c r="JK103" s="89"/>
      <c r="JL103" s="89"/>
      <c r="JM103" s="89"/>
      <c r="JN103" s="89"/>
      <c r="JO103" s="89"/>
      <c r="JP103" s="89"/>
      <c r="JQ103" s="89"/>
      <c r="JR103" s="89"/>
      <c r="JS103" s="89"/>
      <c r="JT103" s="89"/>
      <c r="JU103" s="89"/>
      <c r="JV103" s="89"/>
      <c r="JW103" s="89"/>
      <c r="JX103" s="89"/>
      <c r="JY103" s="89"/>
      <c r="JZ103" s="89"/>
      <c r="KA103" s="89"/>
      <c r="KB103" s="89"/>
      <c r="KC103" s="89"/>
      <c r="KD103" s="89"/>
      <c r="KE103" s="89"/>
      <c r="KF103" s="89"/>
      <c r="KG103" s="89"/>
      <c r="KH103" s="89"/>
      <c r="KI103" s="89"/>
      <c r="KJ103" s="89"/>
      <c r="KK103" s="89"/>
      <c r="KL103" s="89"/>
      <c r="KM103" s="89"/>
      <c r="KN103" s="89"/>
      <c r="KO103" s="89"/>
      <c r="KP103" s="89"/>
      <c r="KQ103" s="89"/>
      <c r="KR103" s="89"/>
      <c r="KS103" s="89"/>
      <c r="KT103" s="89"/>
      <c r="KU103" s="89"/>
      <c r="KV103" s="89"/>
      <c r="KW103" s="89"/>
      <c r="KX103" s="89"/>
      <c r="KY103" s="89"/>
      <c r="KZ103" s="89"/>
      <c r="LA103" s="89"/>
      <c r="LB103" s="89"/>
      <c r="LC103" s="89"/>
      <c r="LD103" s="89"/>
      <c r="LE103" s="89"/>
      <c r="LF103" s="89"/>
      <c r="LG103" s="89"/>
      <c r="LH103" s="89"/>
      <c r="LI103" s="89"/>
      <c r="LJ103" s="89"/>
      <c r="LK103" s="89"/>
      <c r="LL103" s="89"/>
      <c r="LM103" s="89"/>
      <c r="LN103" s="89"/>
      <c r="LO103" s="89"/>
      <c r="LP103" s="89"/>
      <c r="LQ103" s="89"/>
      <c r="LR103" s="89"/>
      <c r="LS103" s="89"/>
      <c r="LT103" s="89"/>
    </row>
    <row r="104" spans="1:332" s="29" customFormat="1" x14ac:dyDescent="0.35">
      <c r="A104" s="89"/>
      <c r="B104" s="90"/>
      <c r="C104" s="90"/>
      <c r="D104" s="91"/>
      <c r="E104" s="89"/>
      <c r="F104" s="89"/>
      <c r="G104" s="89"/>
      <c r="M104" s="85"/>
      <c r="N104" s="85"/>
      <c r="O104" s="91"/>
      <c r="P104" s="91"/>
      <c r="Q104" s="92"/>
      <c r="R104" s="92"/>
      <c r="S104" s="89"/>
      <c r="T104" s="89"/>
      <c r="U104" s="89"/>
      <c r="V104" s="89"/>
      <c r="Y104" s="89"/>
      <c r="AA104" s="89"/>
      <c r="AB104" s="89"/>
      <c r="AC104" s="89"/>
      <c r="AD104" s="89"/>
      <c r="AE104"/>
      <c r="AF104" s="89"/>
      <c r="AG104" s="89"/>
      <c r="AH104" s="89"/>
      <c r="AI104" s="89"/>
      <c r="AJ104" s="89"/>
      <c r="AK104" s="89"/>
      <c r="AL104" s="89"/>
      <c r="AM104" s="89"/>
      <c r="AN104" s="89"/>
      <c r="AO104" s="89"/>
      <c r="AP104" s="89"/>
      <c r="AQ104" s="89"/>
      <c r="AR104" s="89"/>
      <c r="AS104" s="89"/>
      <c r="AT104" s="89"/>
      <c r="AU104" s="89"/>
      <c r="AV104" s="89"/>
      <c r="AW104" s="89"/>
      <c r="AX104" s="89"/>
      <c r="AY104" s="89"/>
      <c r="AZ104" s="89"/>
      <c r="BA104" s="89"/>
      <c r="BB104" s="89"/>
      <c r="BC104" s="89"/>
      <c r="BD104" s="89"/>
      <c r="BE104" s="89"/>
      <c r="BF104" s="89"/>
      <c r="BG104" s="89"/>
      <c r="BH104" s="89"/>
      <c r="BI104" s="89"/>
      <c r="BJ104" s="89"/>
      <c r="BK104" s="89"/>
      <c r="BL104" s="89"/>
      <c r="BM104" s="89"/>
      <c r="BN104" s="89"/>
      <c r="BO104" s="89"/>
      <c r="BP104" s="89"/>
      <c r="BQ104" s="89"/>
      <c r="BR104" s="89"/>
      <c r="BS104" s="89"/>
      <c r="BT104" s="89"/>
      <c r="BU104" s="89"/>
      <c r="BV104" s="89"/>
      <c r="BW104" s="89"/>
      <c r="BX104" s="89"/>
      <c r="BY104" s="89"/>
      <c r="BZ104" s="89"/>
      <c r="CA104" s="89"/>
      <c r="CB104" s="89"/>
      <c r="CC104" s="89"/>
      <c r="CD104" s="89"/>
      <c r="CE104" s="89"/>
      <c r="CF104" s="89"/>
      <c r="CG104" s="89"/>
      <c r="CH104" s="89"/>
      <c r="CI104" s="89"/>
      <c r="CJ104" s="89"/>
      <c r="CK104" s="89"/>
      <c r="CL104" s="89"/>
      <c r="CM104" s="89"/>
      <c r="CN104" s="89"/>
      <c r="CO104" s="89"/>
      <c r="CP104" s="89"/>
      <c r="CQ104" s="89"/>
      <c r="CR104" s="89"/>
      <c r="CS104" s="89"/>
      <c r="CT104" s="89"/>
      <c r="CU104" s="89"/>
      <c r="CV104" s="89"/>
      <c r="CW104" s="89"/>
      <c r="CX104" s="89"/>
      <c r="CY104" s="89"/>
      <c r="CZ104" s="89"/>
      <c r="DA104" s="89"/>
      <c r="DB104" s="89"/>
      <c r="DC104" s="89"/>
      <c r="DD104" s="89"/>
      <c r="DE104" s="89"/>
      <c r="DF104" s="89"/>
      <c r="DG104" s="89"/>
      <c r="DH104" s="89"/>
      <c r="DI104" s="89"/>
      <c r="DJ104" s="89"/>
      <c r="DK104" s="89"/>
      <c r="DL104" s="89"/>
      <c r="DM104" s="89"/>
      <c r="DN104" s="89"/>
      <c r="DO104" s="89"/>
      <c r="DP104" s="89"/>
      <c r="DQ104" s="89"/>
      <c r="DR104" s="89"/>
      <c r="DS104" s="89"/>
      <c r="DT104" s="89"/>
      <c r="DU104" s="89"/>
      <c r="DV104" s="89"/>
      <c r="DW104" s="89"/>
      <c r="DX104" s="89"/>
      <c r="DY104" s="89"/>
      <c r="DZ104" s="89"/>
      <c r="EA104" s="89"/>
      <c r="EB104" s="89"/>
      <c r="EC104" s="89"/>
      <c r="ED104" s="89"/>
      <c r="EE104" s="89"/>
      <c r="EF104" s="89"/>
      <c r="EG104" s="89"/>
      <c r="EH104" s="89"/>
      <c r="EI104" s="89"/>
      <c r="EJ104" s="89"/>
      <c r="EK104" s="89"/>
      <c r="EL104" s="89"/>
      <c r="EM104" s="89"/>
      <c r="EN104" s="89"/>
      <c r="EO104" s="89"/>
      <c r="EP104" s="89"/>
      <c r="EQ104" s="89"/>
      <c r="ER104" s="89"/>
      <c r="ES104" s="89"/>
      <c r="ET104" s="89"/>
      <c r="EU104" s="89"/>
      <c r="EV104" s="89"/>
      <c r="EW104" s="89"/>
      <c r="EX104" s="89"/>
      <c r="EY104" s="89"/>
      <c r="EZ104" s="89"/>
      <c r="FA104" s="89"/>
      <c r="FB104" s="89"/>
      <c r="FC104" s="89"/>
      <c r="FD104" s="89"/>
      <c r="FE104" s="89"/>
      <c r="FF104" s="89"/>
      <c r="FG104" s="89"/>
      <c r="FH104" s="89"/>
      <c r="FI104" s="89"/>
      <c r="FJ104" s="89"/>
      <c r="FK104" s="89"/>
      <c r="FL104" s="89"/>
      <c r="FM104" s="89"/>
      <c r="FN104" s="89"/>
      <c r="FO104" s="89"/>
      <c r="FP104" s="89"/>
      <c r="FQ104" s="89"/>
      <c r="FR104" s="89"/>
      <c r="FS104" s="89"/>
      <c r="FT104" s="89"/>
      <c r="FU104" s="89"/>
      <c r="FV104" s="89"/>
      <c r="FW104" s="89"/>
      <c r="FX104" s="89"/>
      <c r="FY104" s="89"/>
      <c r="FZ104" s="89"/>
      <c r="GA104" s="89"/>
      <c r="GB104" s="89"/>
      <c r="GC104" s="89"/>
      <c r="GD104" s="89"/>
      <c r="GE104" s="89"/>
      <c r="GF104" s="89"/>
      <c r="GG104" s="89"/>
      <c r="GH104" s="89"/>
      <c r="GI104" s="89"/>
      <c r="GJ104" s="89"/>
      <c r="GK104" s="89"/>
      <c r="GL104" s="89"/>
      <c r="GM104" s="89"/>
      <c r="GN104" s="89"/>
      <c r="GO104" s="89"/>
      <c r="GP104" s="89"/>
      <c r="GQ104" s="89"/>
      <c r="GR104" s="89"/>
      <c r="GS104" s="89"/>
      <c r="GT104" s="89"/>
      <c r="GU104" s="89"/>
      <c r="GV104" s="89"/>
      <c r="GW104" s="89"/>
      <c r="GX104" s="89"/>
      <c r="GY104" s="89"/>
      <c r="GZ104" s="89"/>
      <c r="HA104" s="89"/>
      <c r="HB104" s="89"/>
      <c r="HC104" s="89"/>
      <c r="HD104" s="89"/>
      <c r="HE104" s="89"/>
      <c r="HF104" s="89"/>
      <c r="HG104" s="89"/>
      <c r="HH104" s="89"/>
      <c r="HI104" s="89"/>
      <c r="HJ104" s="89"/>
      <c r="HK104" s="89"/>
      <c r="HL104" s="89"/>
      <c r="HM104" s="89"/>
      <c r="HN104" s="89"/>
      <c r="HO104" s="89"/>
      <c r="HP104" s="89"/>
      <c r="HQ104" s="89"/>
      <c r="HR104" s="89"/>
      <c r="HS104" s="89"/>
      <c r="HT104" s="89"/>
      <c r="HU104" s="89"/>
      <c r="HV104" s="89"/>
      <c r="HW104" s="89"/>
      <c r="HX104" s="89"/>
      <c r="HY104" s="89"/>
      <c r="HZ104" s="89"/>
      <c r="IA104" s="89"/>
      <c r="IB104" s="89"/>
      <c r="IC104" s="89"/>
      <c r="ID104" s="89"/>
      <c r="IE104" s="89"/>
      <c r="IF104" s="89"/>
      <c r="IG104" s="89"/>
      <c r="IH104" s="89"/>
      <c r="II104" s="89"/>
      <c r="IJ104" s="89"/>
      <c r="IK104" s="89"/>
      <c r="IL104" s="89"/>
      <c r="IM104" s="89"/>
      <c r="IN104" s="89"/>
      <c r="IO104" s="89"/>
      <c r="IP104" s="89"/>
      <c r="IQ104" s="89"/>
      <c r="IR104" s="89"/>
      <c r="IS104" s="89"/>
      <c r="IT104" s="89"/>
      <c r="IU104" s="89"/>
      <c r="IV104" s="89"/>
      <c r="IW104" s="89"/>
      <c r="IX104" s="89"/>
      <c r="IY104" s="89"/>
      <c r="IZ104" s="89"/>
      <c r="JA104" s="89"/>
      <c r="JB104" s="89"/>
      <c r="JC104" s="89"/>
      <c r="JD104" s="89"/>
      <c r="JE104" s="89"/>
      <c r="JF104" s="89"/>
      <c r="JG104" s="89"/>
      <c r="JH104" s="89"/>
      <c r="JI104" s="89"/>
      <c r="JJ104" s="89"/>
      <c r="JK104" s="89"/>
      <c r="JL104" s="89"/>
      <c r="JM104" s="89"/>
      <c r="JN104" s="89"/>
      <c r="JO104" s="89"/>
      <c r="JP104" s="89"/>
      <c r="JQ104" s="89"/>
      <c r="JR104" s="89"/>
      <c r="JS104" s="89"/>
      <c r="JT104" s="89"/>
      <c r="JU104" s="89"/>
      <c r="JV104" s="89"/>
      <c r="JW104" s="89"/>
      <c r="JX104" s="89"/>
      <c r="JY104" s="89"/>
      <c r="JZ104" s="89"/>
      <c r="KA104" s="89"/>
      <c r="KB104" s="89"/>
      <c r="KC104" s="89"/>
      <c r="KD104" s="89"/>
      <c r="KE104" s="89"/>
      <c r="KF104" s="89"/>
      <c r="KG104" s="89"/>
      <c r="KH104" s="89"/>
      <c r="KI104" s="89"/>
      <c r="KJ104" s="89"/>
      <c r="KK104" s="89"/>
      <c r="KL104" s="89"/>
      <c r="KM104" s="89"/>
      <c r="KN104" s="89"/>
      <c r="KO104" s="89"/>
      <c r="KP104" s="89"/>
      <c r="KQ104" s="89"/>
      <c r="KR104" s="89"/>
      <c r="KS104" s="89"/>
      <c r="KT104" s="89"/>
      <c r="KU104" s="89"/>
      <c r="KV104" s="89"/>
      <c r="KW104" s="89"/>
      <c r="KX104" s="89"/>
      <c r="KY104" s="89"/>
      <c r="KZ104" s="89"/>
      <c r="LA104" s="89"/>
      <c r="LB104" s="89"/>
      <c r="LC104" s="89"/>
      <c r="LD104" s="89"/>
      <c r="LE104" s="89"/>
      <c r="LF104" s="89"/>
      <c r="LG104" s="89"/>
      <c r="LH104" s="89"/>
      <c r="LI104" s="89"/>
      <c r="LJ104" s="89"/>
      <c r="LK104" s="89"/>
      <c r="LL104" s="89"/>
      <c r="LM104" s="89"/>
      <c r="LN104" s="89"/>
      <c r="LO104" s="89"/>
      <c r="LP104" s="89"/>
      <c r="LQ104" s="89"/>
      <c r="LR104" s="89"/>
      <c r="LS104" s="89"/>
      <c r="LT104" s="89"/>
    </row>
    <row r="105" spans="1:332" s="29" customFormat="1" x14ac:dyDescent="0.35">
      <c r="A105" s="89"/>
      <c r="B105" s="90"/>
      <c r="C105" s="90"/>
      <c r="D105" s="91"/>
      <c r="E105" s="89"/>
      <c r="F105" s="89"/>
      <c r="G105" s="89"/>
      <c r="M105" s="85"/>
      <c r="N105" s="85"/>
      <c r="O105" s="91"/>
      <c r="P105" s="91"/>
      <c r="Q105" s="92"/>
      <c r="R105" s="92"/>
      <c r="S105" s="89"/>
      <c r="T105" s="89"/>
      <c r="U105" s="89"/>
      <c r="V105" s="89"/>
      <c r="Y105" s="89"/>
      <c r="AA105" s="89"/>
      <c r="AB105" s="89"/>
      <c r="AC105" s="89"/>
      <c r="AD105" s="89"/>
      <c r="AE105"/>
      <c r="AF105" s="89"/>
      <c r="AG105" s="89"/>
      <c r="AH105" s="89"/>
      <c r="AI105" s="89"/>
      <c r="AJ105" s="89"/>
      <c r="AK105" s="89"/>
      <c r="AL105" s="89"/>
      <c r="AM105" s="89"/>
      <c r="AN105" s="89"/>
      <c r="AO105" s="89"/>
      <c r="AP105" s="89"/>
      <c r="AQ105" s="89"/>
      <c r="AR105" s="89"/>
      <c r="AS105" s="89"/>
      <c r="AT105" s="89"/>
      <c r="AU105" s="89"/>
      <c r="AV105" s="89"/>
      <c r="AW105" s="89"/>
      <c r="AX105" s="89"/>
      <c r="AY105" s="89"/>
      <c r="AZ105" s="89"/>
      <c r="BA105" s="89"/>
      <c r="BB105" s="89"/>
      <c r="BC105" s="89"/>
      <c r="BD105" s="89"/>
      <c r="BE105" s="89"/>
      <c r="BF105" s="89"/>
      <c r="BG105" s="89"/>
      <c r="BH105" s="89"/>
      <c r="BI105" s="89"/>
      <c r="BJ105" s="89"/>
      <c r="BK105" s="89"/>
      <c r="BL105" s="89"/>
      <c r="BM105" s="89"/>
      <c r="BN105" s="89"/>
      <c r="BO105" s="89"/>
      <c r="BP105" s="89"/>
      <c r="BQ105" s="89"/>
      <c r="BR105" s="89"/>
      <c r="BS105" s="89"/>
      <c r="BT105" s="89"/>
      <c r="BU105" s="89"/>
      <c r="BV105" s="89"/>
      <c r="BW105" s="89"/>
      <c r="BX105" s="89"/>
      <c r="BY105" s="89"/>
      <c r="BZ105" s="89"/>
      <c r="CA105" s="89"/>
      <c r="CB105" s="89"/>
      <c r="CC105" s="89"/>
      <c r="CD105" s="89"/>
      <c r="CE105" s="89"/>
      <c r="CF105" s="89"/>
      <c r="CG105" s="89"/>
      <c r="CH105" s="89"/>
      <c r="CI105" s="89"/>
      <c r="CJ105" s="89"/>
      <c r="CK105" s="89"/>
      <c r="CL105" s="89"/>
      <c r="CM105" s="89"/>
      <c r="CN105" s="89"/>
      <c r="CO105" s="89"/>
      <c r="CP105" s="89"/>
      <c r="CQ105" s="89"/>
      <c r="CR105" s="89"/>
      <c r="CS105" s="89"/>
      <c r="CT105" s="89"/>
      <c r="CU105" s="89"/>
      <c r="CV105" s="89"/>
      <c r="CW105" s="89"/>
      <c r="CX105" s="89"/>
      <c r="CY105" s="89"/>
      <c r="CZ105" s="89"/>
      <c r="DA105" s="89"/>
      <c r="DB105" s="89"/>
      <c r="DC105" s="89"/>
      <c r="DD105" s="89"/>
      <c r="DE105" s="89"/>
      <c r="DF105" s="89"/>
      <c r="DG105" s="89"/>
      <c r="DH105" s="89"/>
      <c r="DI105" s="89"/>
      <c r="DJ105" s="89"/>
      <c r="DK105" s="89"/>
      <c r="DL105" s="89"/>
      <c r="DM105" s="89"/>
      <c r="DN105" s="89"/>
      <c r="DO105" s="89"/>
      <c r="DP105" s="89"/>
      <c r="DQ105" s="89"/>
      <c r="DR105" s="89"/>
      <c r="DS105" s="89"/>
      <c r="DT105" s="89"/>
      <c r="DU105" s="89"/>
      <c r="DV105" s="89"/>
      <c r="DW105" s="89"/>
      <c r="DX105" s="89"/>
      <c r="DY105" s="89"/>
      <c r="DZ105" s="89"/>
      <c r="EA105" s="89"/>
      <c r="EB105" s="89"/>
      <c r="EC105" s="89"/>
      <c r="ED105" s="89"/>
      <c r="EE105" s="89"/>
      <c r="EF105" s="89"/>
      <c r="EG105" s="89"/>
      <c r="EH105" s="89"/>
      <c r="EI105" s="89"/>
      <c r="EJ105" s="89"/>
      <c r="EK105" s="89"/>
      <c r="EL105" s="89"/>
      <c r="EM105" s="89"/>
      <c r="EN105" s="89"/>
      <c r="EO105" s="89"/>
      <c r="EP105" s="89"/>
      <c r="EQ105" s="89"/>
      <c r="ER105" s="89"/>
      <c r="ES105" s="89"/>
      <c r="ET105" s="89"/>
      <c r="EU105" s="89"/>
      <c r="EV105" s="89"/>
      <c r="EW105" s="89"/>
      <c r="EX105" s="89"/>
      <c r="EY105" s="89"/>
      <c r="EZ105" s="89"/>
      <c r="FA105" s="89"/>
      <c r="FB105" s="89"/>
      <c r="FC105" s="89"/>
      <c r="FD105" s="89"/>
      <c r="FE105" s="89"/>
      <c r="FF105" s="89"/>
      <c r="FG105" s="89"/>
      <c r="FH105" s="89"/>
      <c r="FI105" s="89"/>
      <c r="FJ105" s="89"/>
      <c r="FK105" s="89"/>
      <c r="FL105" s="89"/>
      <c r="FM105" s="89"/>
      <c r="FN105" s="89"/>
      <c r="FO105" s="89"/>
      <c r="FP105" s="89"/>
      <c r="FQ105" s="89"/>
      <c r="FR105" s="89"/>
      <c r="FS105" s="89"/>
      <c r="FT105" s="89"/>
      <c r="FU105" s="89"/>
      <c r="FV105" s="89"/>
      <c r="FW105" s="89"/>
      <c r="FX105" s="89"/>
      <c r="FY105" s="89"/>
      <c r="FZ105" s="89"/>
      <c r="GA105" s="89"/>
      <c r="GB105" s="89"/>
      <c r="GC105" s="89"/>
      <c r="GD105" s="89"/>
      <c r="GE105" s="89"/>
      <c r="GF105" s="89"/>
      <c r="GG105" s="89"/>
      <c r="GH105" s="89"/>
      <c r="GI105" s="89"/>
      <c r="GJ105" s="89"/>
      <c r="GK105" s="89"/>
      <c r="GL105" s="89"/>
      <c r="GM105" s="89"/>
      <c r="GN105" s="89"/>
      <c r="GO105" s="89"/>
      <c r="GP105" s="89"/>
      <c r="GQ105" s="89"/>
      <c r="GR105" s="89"/>
      <c r="GS105" s="89"/>
      <c r="GT105" s="89"/>
      <c r="GU105" s="89"/>
      <c r="GV105" s="89"/>
      <c r="GW105" s="89"/>
      <c r="GX105" s="89"/>
      <c r="GY105" s="89"/>
      <c r="GZ105" s="89"/>
      <c r="HA105" s="89"/>
      <c r="HB105" s="89"/>
      <c r="HC105" s="89"/>
      <c r="HD105" s="89"/>
      <c r="HE105" s="89"/>
      <c r="HF105" s="89"/>
      <c r="HG105" s="89"/>
      <c r="HH105" s="89"/>
      <c r="HI105" s="89"/>
      <c r="HJ105" s="89"/>
      <c r="HK105" s="89"/>
      <c r="HL105" s="89"/>
      <c r="HM105" s="89"/>
      <c r="HN105" s="89"/>
      <c r="HO105" s="89"/>
      <c r="HP105" s="89"/>
      <c r="HQ105" s="89"/>
      <c r="HR105" s="89"/>
      <c r="HS105" s="89"/>
      <c r="HT105" s="89"/>
      <c r="HU105" s="89"/>
      <c r="HV105" s="89"/>
      <c r="HW105" s="89"/>
      <c r="HX105" s="89"/>
      <c r="HY105" s="89"/>
      <c r="HZ105" s="89"/>
      <c r="IA105" s="89"/>
      <c r="IB105" s="89"/>
      <c r="IC105" s="89"/>
      <c r="ID105" s="89"/>
      <c r="IE105" s="89"/>
      <c r="IF105" s="89"/>
      <c r="IG105" s="89"/>
      <c r="IH105" s="89"/>
      <c r="II105" s="89"/>
      <c r="IJ105" s="89"/>
      <c r="IK105" s="89"/>
      <c r="IL105" s="89"/>
      <c r="IM105" s="89"/>
      <c r="IN105" s="89"/>
      <c r="IO105" s="89"/>
      <c r="IP105" s="89"/>
      <c r="IQ105" s="89"/>
      <c r="IR105" s="89"/>
      <c r="IS105" s="89"/>
      <c r="IT105" s="89"/>
      <c r="IU105" s="89"/>
      <c r="IV105" s="89"/>
      <c r="IW105" s="89"/>
      <c r="IX105" s="89"/>
      <c r="IY105" s="89"/>
      <c r="IZ105" s="89"/>
      <c r="JA105" s="89"/>
      <c r="JB105" s="89"/>
      <c r="JC105" s="89"/>
      <c r="JD105" s="89"/>
      <c r="JE105" s="89"/>
      <c r="JF105" s="89"/>
      <c r="JG105" s="89"/>
      <c r="JH105" s="89"/>
      <c r="JI105" s="89"/>
      <c r="JJ105" s="89"/>
      <c r="JK105" s="89"/>
      <c r="JL105" s="89"/>
      <c r="JM105" s="89"/>
      <c r="JN105" s="89"/>
      <c r="JO105" s="89"/>
      <c r="JP105" s="89"/>
      <c r="JQ105" s="89"/>
      <c r="JR105" s="89"/>
      <c r="JS105" s="89"/>
      <c r="JT105" s="89"/>
      <c r="JU105" s="89"/>
      <c r="JV105" s="89"/>
      <c r="JW105" s="89"/>
      <c r="JX105" s="89"/>
      <c r="JY105" s="89"/>
      <c r="JZ105" s="89"/>
      <c r="KA105" s="89"/>
      <c r="KB105" s="89"/>
      <c r="KC105" s="89"/>
      <c r="KD105" s="89"/>
      <c r="KE105" s="89"/>
      <c r="KF105" s="89"/>
      <c r="KG105" s="89"/>
      <c r="KH105" s="89"/>
      <c r="KI105" s="89"/>
      <c r="KJ105" s="89"/>
      <c r="KK105" s="89"/>
      <c r="KL105" s="89"/>
      <c r="KM105" s="89"/>
      <c r="KN105" s="89"/>
      <c r="KO105" s="89"/>
      <c r="KP105" s="89"/>
      <c r="KQ105" s="89"/>
      <c r="KR105" s="89"/>
      <c r="KS105" s="89"/>
      <c r="KT105" s="89"/>
      <c r="KU105" s="89"/>
      <c r="KV105" s="89"/>
      <c r="KW105" s="89"/>
      <c r="KX105" s="89"/>
      <c r="KY105" s="89"/>
      <c r="KZ105" s="89"/>
      <c r="LA105" s="89"/>
      <c r="LB105" s="89"/>
      <c r="LC105" s="89"/>
      <c r="LD105" s="89"/>
      <c r="LE105" s="89"/>
      <c r="LF105" s="89"/>
      <c r="LG105" s="89"/>
      <c r="LH105" s="89"/>
      <c r="LI105" s="89"/>
      <c r="LJ105" s="89"/>
      <c r="LK105" s="89"/>
      <c r="LL105" s="89"/>
      <c r="LM105" s="89"/>
      <c r="LN105" s="89"/>
      <c r="LO105" s="89"/>
      <c r="LP105" s="89"/>
      <c r="LQ105" s="89"/>
      <c r="LR105" s="89"/>
      <c r="LS105" s="89"/>
      <c r="LT105" s="89"/>
    </row>
    <row r="106" spans="1:332" s="29" customFormat="1" x14ac:dyDescent="0.35">
      <c r="A106" s="89"/>
      <c r="B106" s="90"/>
      <c r="C106" s="90"/>
      <c r="D106" s="91"/>
      <c r="E106" s="89"/>
      <c r="F106" s="89"/>
      <c r="G106" s="89"/>
      <c r="M106" s="85"/>
      <c r="N106" s="85"/>
      <c r="O106" s="91"/>
      <c r="P106" s="91"/>
      <c r="Q106" s="92"/>
      <c r="R106" s="92"/>
      <c r="S106" s="89"/>
      <c r="T106" s="89"/>
      <c r="U106" s="89"/>
      <c r="V106" s="89"/>
      <c r="Y106" s="89"/>
      <c r="AA106" s="89"/>
      <c r="AB106" s="89"/>
      <c r="AC106" s="89"/>
      <c r="AD106" s="89"/>
      <c r="AE106"/>
      <c r="AF106" s="89"/>
      <c r="AG106" s="89"/>
      <c r="AH106" s="89"/>
      <c r="AI106" s="89"/>
      <c r="AJ106" s="89"/>
      <c r="AK106" s="89"/>
      <c r="AL106" s="89"/>
      <c r="AM106" s="89"/>
      <c r="AN106" s="89"/>
      <c r="AO106" s="89"/>
      <c r="AP106" s="89"/>
      <c r="AQ106" s="89"/>
      <c r="AR106" s="89"/>
      <c r="AS106" s="89"/>
      <c r="AT106" s="89"/>
      <c r="AU106" s="89"/>
      <c r="AV106" s="89"/>
      <c r="AW106" s="89"/>
      <c r="AX106" s="89"/>
      <c r="AY106" s="89"/>
      <c r="AZ106" s="89"/>
      <c r="BA106" s="89"/>
      <c r="BB106" s="89"/>
      <c r="BC106" s="89"/>
      <c r="BD106" s="89"/>
      <c r="BE106" s="89"/>
      <c r="BF106" s="89"/>
      <c r="BG106" s="89"/>
      <c r="BH106" s="89"/>
      <c r="BI106" s="89"/>
      <c r="BJ106" s="89"/>
      <c r="BK106" s="89"/>
      <c r="BL106" s="89"/>
      <c r="BM106" s="89"/>
      <c r="BN106" s="89"/>
      <c r="BO106" s="89"/>
      <c r="BP106" s="89"/>
      <c r="BQ106" s="89"/>
      <c r="BR106" s="89"/>
      <c r="BS106" s="89"/>
      <c r="BT106" s="89"/>
      <c r="BU106" s="89"/>
      <c r="BV106" s="89"/>
      <c r="BW106" s="89"/>
      <c r="BX106" s="89"/>
      <c r="BY106" s="89"/>
      <c r="BZ106" s="89"/>
      <c r="CA106" s="89"/>
      <c r="CB106" s="89"/>
      <c r="CC106" s="89"/>
      <c r="CD106" s="89"/>
      <c r="CE106" s="89"/>
      <c r="CF106" s="89"/>
      <c r="CG106" s="89"/>
      <c r="CH106" s="89"/>
      <c r="CI106" s="89"/>
      <c r="CJ106" s="89"/>
      <c r="CK106" s="89"/>
      <c r="CL106" s="89"/>
      <c r="CM106" s="89"/>
      <c r="CN106" s="89"/>
      <c r="CO106" s="89"/>
      <c r="CP106" s="89"/>
      <c r="CQ106" s="89"/>
      <c r="CR106" s="89"/>
      <c r="CS106" s="89"/>
      <c r="CT106" s="89"/>
      <c r="CU106" s="89"/>
      <c r="CV106" s="89"/>
      <c r="CW106" s="89"/>
      <c r="CX106" s="89"/>
      <c r="CY106" s="89"/>
      <c r="CZ106" s="89"/>
      <c r="DA106" s="89"/>
      <c r="DB106" s="89"/>
      <c r="DC106" s="89"/>
      <c r="DD106" s="89"/>
      <c r="DE106" s="89"/>
      <c r="DF106" s="89"/>
      <c r="DG106" s="89"/>
      <c r="DH106" s="89"/>
      <c r="DI106" s="89"/>
      <c r="DJ106" s="89"/>
      <c r="DK106" s="89"/>
      <c r="DL106" s="89"/>
      <c r="DM106" s="89"/>
      <c r="DN106" s="89"/>
      <c r="DO106" s="89"/>
      <c r="DP106" s="89"/>
      <c r="DQ106" s="89"/>
      <c r="DR106" s="89"/>
      <c r="DS106" s="89"/>
      <c r="DT106" s="89"/>
      <c r="DU106" s="89"/>
      <c r="DV106" s="89"/>
      <c r="DW106" s="89"/>
      <c r="DX106" s="89"/>
      <c r="DY106" s="89"/>
      <c r="DZ106" s="89"/>
      <c r="EA106" s="89"/>
      <c r="EB106" s="89"/>
      <c r="EC106" s="89"/>
      <c r="ED106" s="89"/>
      <c r="EE106" s="89"/>
      <c r="EF106" s="89"/>
      <c r="EG106" s="89"/>
      <c r="EH106" s="89"/>
      <c r="EI106" s="89"/>
      <c r="EJ106" s="89"/>
      <c r="EK106" s="89"/>
      <c r="EL106" s="89"/>
      <c r="EM106" s="89"/>
      <c r="EN106" s="89"/>
      <c r="EO106" s="89"/>
      <c r="EP106" s="89"/>
      <c r="EQ106" s="89"/>
      <c r="ER106" s="89"/>
      <c r="ES106" s="89"/>
      <c r="ET106" s="89"/>
      <c r="EU106" s="89"/>
      <c r="EV106" s="89"/>
      <c r="EW106" s="89"/>
      <c r="EX106" s="89"/>
      <c r="EY106" s="89"/>
      <c r="EZ106" s="89"/>
      <c r="FA106" s="89"/>
      <c r="FB106" s="89"/>
      <c r="FC106" s="89"/>
      <c r="FD106" s="89"/>
      <c r="FE106" s="89"/>
      <c r="FF106" s="89"/>
      <c r="FG106" s="89"/>
      <c r="FH106" s="89"/>
      <c r="FI106" s="89"/>
      <c r="FJ106" s="89"/>
      <c r="FK106" s="89"/>
      <c r="FL106" s="89"/>
      <c r="FM106" s="89"/>
      <c r="FN106" s="89"/>
      <c r="FO106" s="89"/>
      <c r="FP106" s="89"/>
      <c r="FQ106" s="89"/>
      <c r="FR106" s="89"/>
      <c r="FS106" s="89"/>
      <c r="FT106" s="89"/>
      <c r="FU106" s="89"/>
      <c r="FV106" s="89"/>
      <c r="FW106" s="89"/>
      <c r="FX106" s="89"/>
      <c r="FY106" s="89"/>
      <c r="FZ106" s="89"/>
      <c r="GA106" s="89"/>
      <c r="GB106" s="89"/>
      <c r="GC106" s="89"/>
      <c r="GD106" s="89"/>
      <c r="GE106" s="89"/>
      <c r="GF106" s="89"/>
      <c r="GG106" s="89"/>
      <c r="GH106" s="89"/>
      <c r="GI106" s="89"/>
      <c r="GJ106" s="89"/>
      <c r="GK106" s="89"/>
      <c r="GL106" s="89"/>
      <c r="GM106" s="89"/>
      <c r="GN106" s="89"/>
      <c r="GO106" s="89"/>
      <c r="GP106" s="89"/>
      <c r="GQ106" s="89"/>
      <c r="GR106" s="89"/>
      <c r="GS106" s="89"/>
      <c r="GT106" s="89"/>
      <c r="GU106" s="89"/>
      <c r="GV106" s="89"/>
      <c r="GW106" s="89"/>
      <c r="GX106" s="89"/>
      <c r="GY106" s="89"/>
      <c r="GZ106" s="89"/>
      <c r="HA106" s="89"/>
      <c r="HB106" s="89"/>
      <c r="HC106" s="89"/>
      <c r="HD106" s="89"/>
      <c r="HE106" s="89"/>
      <c r="HF106" s="89"/>
      <c r="HG106" s="89"/>
      <c r="HH106" s="89"/>
      <c r="HI106" s="89"/>
      <c r="HJ106" s="89"/>
      <c r="HK106" s="89"/>
      <c r="HL106" s="89"/>
      <c r="HM106" s="89"/>
      <c r="HN106" s="89"/>
      <c r="HO106" s="89"/>
      <c r="HP106" s="89"/>
      <c r="HQ106" s="89"/>
      <c r="HR106" s="89"/>
      <c r="HS106" s="89"/>
      <c r="HT106" s="89"/>
      <c r="HU106" s="89"/>
      <c r="HV106" s="89"/>
      <c r="HW106" s="89"/>
      <c r="HX106" s="89"/>
      <c r="HY106" s="89"/>
      <c r="HZ106" s="89"/>
      <c r="IA106" s="89"/>
      <c r="IB106" s="89"/>
      <c r="IC106" s="89"/>
      <c r="ID106" s="89"/>
      <c r="IE106" s="89"/>
      <c r="IF106" s="89"/>
      <c r="IG106" s="89"/>
      <c r="IH106" s="89"/>
      <c r="II106" s="89"/>
      <c r="IJ106" s="89"/>
      <c r="IK106" s="89"/>
      <c r="IL106" s="89"/>
      <c r="IM106" s="89"/>
      <c r="IN106" s="89"/>
      <c r="IO106" s="89"/>
      <c r="IP106" s="89"/>
      <c r="IQ106" s="89"/>
      <c r="IR106" s="89"/>
      <c r="IS106" s="89"/>
      <c r="IT106" s="89"/>
      <c r="IU106" s="89"/>
      <c r="IV106" s="89"/>
      <c r="IW106" s="89"/>
      <c r="IX106" s="89"/>
      <c r="IY106" s="89"/>
      <c r="IZ106" s="89"/>
      <c r="JA106" s="89"/>
      <c r="JB106" s="89"/>
      <c r="JC106" s="89"/>
      <c r="JD106" s="89"/>
      <c r="JE106" s="89"/>
      <c r="JF106" s="89"/>
      <c r="JG106" s="89"/>
      <c r="JH106" s="89"/>
      <c r="JI106" s="89"/>
      <c r="JJ106" s="89"/>
      <c r="JK106" s="89"/>
      <c r="JL106" s="89"/>
      <c r="JM106" s="89"/>
      <c r="JN106" s="89"/>
      <c r="JO106" s="89"/>
      <c r="JP106" s="89"/>
      <c r="JQ106" s="89"/>
      <c r="JR106" s="89"/>
      <c r="JS106" s="89"/>
      <c r="JT106" s="89"/>
      <c r="JU106" s="89"/>
      <c r="JV106" s="89"/>
      <c r="JW106" s="89"/>
      <c r="JX106" s="89"/>
      <c r="JY106" s="89"/>
      <c r="JZ106" s="89"/>
      <c r="KA106" s="89"/>
      <c r="KB106" s="89"/>
      <c r="KC106" s="89"/>
      <c r="KD106" s="89"/>
      <c r="KE106" s="89"/>
      <c r="KF106" s="89"/>
      <c r="KG106" s="89"/>
      <c r="KH106" s="89"/>
      <c r="KI106" s="89"/>
      <c r="KJ106" s="89"/>
      <c r="KK106" s="89"/>
      <c r="KL106" s="89"/>
      <c r="KM106" s="89"/>
      <c r="KN106" s="89"/>
      <c r="KO106" s="89"/>
      <c r="KP106" s="89"/>
      <c r="KQ106" s="89"/>
      <c r="KR106" s="89"/>
      <c r="KS106" s="89"/>
      <c r="KT106" s="89"/>
      <c r="KU106" s="89"/>
      <c r="KV106" s="89"/>
      <c r="KW106" s="89"/>
      <c r="KX106" s="89"/>
      <c r="KY106" s="89"/>
      <c r="KZ106" s="89"/>
      <c r="LA106" s="89"/>
      <c r="LB106" s="89"/>
      <c r="LC106" s="89"/>
      <c r="LD106" s="89"/>
      <c r="LE106" s="89"/>
      <c r="LF106" s="89"/>
      <c r="LG106" s="89"/>
      <c r="LH106" s="89"/>
      <c r="LI106" s="89"/>
      <c r="LJ106" s="89"/>
      <c r="LK106" s="89"/>
      <c r="LL106" s="89"/>
      <c r="LM106" s="89"/>
      <c r="LN106" s="89"/>
      <c r="LO106" s="89"/>
      <c r="LP106" s="89"/>
      <c r="LQ106" s="89"/>
      <c r="LR106" s="89"/>
      <c r="LS106" s="89"/>
      <c r="LT106" s="89"/>
    </row>
    <row r="107" spans="1:332" s="29" customFormat="1" x14ac:dyDescent="0.35">
      <c r="A107" s="89"/>
      <c r="B107" s="90"/>
      <c r="C107" s="90"/>
      <c r="D107" s="91"/>
      <c r="E107" s="89"/>
      <c r="F107" s="89"/>
      <c r="G107" s="89"/>
      <c r="M107" s="85"/>
      <c r="N107" s="85"/>
      <c r="O107" s="91"/>
      <c r="P107" s="91"/>
      <c r="Q107" s="92"/>
      <c r="R107" s="92"/>
      <c r="S107" s="89"/>
      <c r="T107" s="89"/>
      <c r="U107" s="89"/>
      <c r="V107" s="89"/>
      <c r="Y107" s="89"/>
      <c r="AA107" s="89"/>
      <c r="AB107" s="89"/>
      <c r="AC107" s="89"/>
      <c r="AD107" s="89"/>
      <c r="AE107"/>
      <c r="AF107" s="89"/>
      <c r="AG107" s="89"/>
      <c r="AH107" s="89"/>
      <c r="AI107" s="89"/>
      <c r="AJ107" s="89"/>
      <c r="AK107" s="89"/>
      <c r="AL107" s="89"/>
      <c r="AM107" s="89"/>
      <c r="AN107" s="89"/>
      <c r="AO107" s="89"/>
      <c r="AP107" s="89"/>
      <c r="AQ107" s="89"/>
      <c r="AR107" s="89"/>
      <c r="AS107" s="89"/>
      <c r="AT107" s="89"/>
      <c r="AU107" s="89"/>
      <c r="AV107" s="89"/>
      <c r="AW107" s="89"/>
      <c r="AX107" s="89"/>
      <c r="AY107" s="89"/>
      <c r="AZ107" s="89"/>
      <c r="BA107" s="89"/>
      <c r="BB107" s="89"/>
      <c r="BC107" s="89"/>
      <c r="BD107" s="89"/>
      <c r="BE107" s="89"/>
      <c r="BF107" s="89"/>
      <c r="BG107" s="89"/>
      <c r="BH107" s="89"/>
      <c r="BI107" s="89"/>
      <c r="BJ107" s="89"/>
      <c r="BK107" s="89"/>
      <c r="BL107" s="89"/>
      <c r="BM107" s="89"/>
      <c r="BN107" s="89"/>
      <c r="BO107" s="89"/>
      <c r="BP107" s="89"/>
      <c r="BQ107" s="89"/>
      <c r="BR107" s="89"/>
      <c r="BS107" s="89"/>
      <c r="BT107" s="89"/>
      <c r="BU107" s="89"/>
      <c r="BV107" s="89"/>
      <c r="BW107" s="89"/>
      <c r="BX107" s="89"/>
      <c r="BY107" s="89"/>
      <c r="BZ107" s="89"/>
      <c r="CA107" s="89"/>
      <c r="CB107" s="89"/>
      <c r="CC107" s="89"/>
      <c r="CD107" s="89"/>
      <c r="CE107" s="89"/>
      <c r="CF107" s="89"/>
      <c r="CG107" s="89"/>
      <c r="CH107" s="89"/>
      <c r="CI107" s="89"/>
      <c r="CJ107" s="89"/>
      <c r="CK107" s="89"/>
      <c r="CL107" s="89"/>
      <c r="CM107" s="89"/>
      <c r="CN107" s="89"/>
      <c r="CO107" s="89"/>
      <c r="CP107" s="89"/>
      <c r="CQ107" s="89"/>
      <c r="CR107" s="89"/>
      <c r="CS107" s="89"/>
      <c r="CT107" s="89"/>
      <c r="CU107" s="89"/>
      <c r="CV107" s="89"/>
      <c r="CW107" s="89"/>
      <c r="CX107" s="89"/>
      <c r="CY107" s="89"/>
      <c r="CZ107" s="89"/>
      <c r="DA107" s="89"/>
      <c r="DB107" s="89"/>
      <c r="DC107" s="89"/>
      <c r="DD107" s="89"/>
      <c r="DE107" s="89"/>
      <c r="DF107" s="89"/>
      <c r="DG107" s="89"/>
      <c r="DH107" s="89"/>
      <c r="DI107" s="89"/>
      <c r="DJ107" s="89"/>
      <c r="DK107" s="89"/>
      <c r="DL107" s="89"/>
      <c r="DM107" s="89"/>
      <c r="DN107" s="89"/>
      <c r="DO107" s="89"/>
      <c r="DP107" s="89"/>
      <c r="DQ107" s="89"/>
      <c r="DR107" s="89"/>
      <c r="DS107" s="89"/>
      <c r="DT107" s="89"/>
      <c r="DU107" s="89"/>
      <c r="DV107" s="89"/>
      <c r="DW107" s="89"/>
      <c r="DX107" s="89"/>
      <c r="DY107" s="89"/>
      <c r="DZ107" s="89"/>
      <c r="EA107" s="89"/>
      <c r="EB107" s="89"/>
      <c r="EC107" s="89"/>
      <c r="ED107" s="89"/>
      <c r="EE107" s="89"/>
      <c r="EF107" s="89"/>
      <c r="EG107" s="89"/>
      <c r="EH107" s="89"/>
      <c r="EI107" s="89"/>
      <c r="EJ107" s="89"/>
      <c r="EK107" s="89"/>
      <c r="EL107" s="89"/>
      <c r="EM107" s="89"/>
      <c r="EN107" s="89"/>
      <c r="EO107" s="89"/>
      <c r="EP107" s="89"/>
      <c r="EQ107" s="89"/>
      <c r="ER107" s="89"/>
      <c r="ES107" s="89"/>
      <c r="ET107" s="89"/>
      <c r="EU107" s="89"/>
      <c r="EV107" s="89"/>
      <c r="EW107" s="89"/>
      <c r="EX107" s="89"/>
      <c r="EY107" s="89"/>
      <c r="EZ107" s="89"/>
      <c r="FA107" s="89"/>
      <c r="FB107" s="89"/>
      <c r="FC107" s="89"/>
      <c r="FD107" s="89"/>
      <c r="FE107" s="89"/>
      <c r="FF107" s="89"/>
      <c r="FG107" s="89"/>
      <c r="FH107" s="89"/>
      <c r="FI107" s="89"/>
      <c r="FJ107" s="89"/>
      <c r="FK107" s="89"/>
      <c r="FL107" s="89"/>
      <c r="FM107" s="89"/>
      <c r="FN107" s="89"/>
      <c r="FO107" s="89"/>
      <c r="FP107" s="89"/>
      <c r="FQ107" s="89"/>
      <c r="FR107" s="89"/>
      <c r="FS107" s="89"/>
      <c r="FT107" s="89"/>
      <c r="FU107" s="89"/>
      <c r="FV107" s="89"/>
      <c r="FW107" s="89"/>
      <c r="FX107" s="89"/>
      <c r="FY107" s="89"/>
      <c r="FZ107" s="89"/>
      <c r="GA107" s="89"/>
      <c r="GB107" s="89"/>
      <c r="GC107" s="89"/>
      <c r="GD107" s="89"/>
      <c r="GE107" s="89"/>
      <c r="GF107" s="89"/>
      <c r="GG107" s="89"/>
      <c r="GH107" s="89"/>
      <c r="GI107" s="89"/>
      <c r="GJ107" s="89"/>
      <c r="GK107" s="89"/>
      <c r="GL107" s="89"/>
      <c r="GM107" s="89"/>
      <c r="GN107" s="89"/>
      <c r="GO107" s="89"/>
      <c r="GP107" s="89"/>
      <c r="GQ107" s="89"/>
      <c r="GR107" s="89"/>
      <c r="GS107" s="89"/>
      <c r="GT107" s="89"/>
      <c r="GU107" s="89"/>
      <c r="GV107" s="89"/>
      <c r="GW107" s="89"/>
      <c r="GX107" s="89"/>
      <c r="GY107" s="89"/>
      <c r="GZ107" s="89"/>
      <c r="HA107" s="89"/>
      <c r="HB107" s="89"/>
      <c r="HC107" s="89"/>
      <c r="HD107" s="89"/>
      <c r="HE107" s="89"/>
      <c r="HF107" s="89"/>
      <c r="HG107" s="89"/>
      <c r="HH107" s="89"/>
      <c r="HI107" s="89"/>
      <c r="HJ107" s="89"/>
      <c r="HK107" s="89"/>
      <c r="HL107" s="89"/>
      <c r="HM107" s="89"/>
      <c r="HN107" s="89"/>
      <c r="HO107" s="89"/>
      <c r="HP107" s="89"/>
      <c r="HQ107" s="89"/>
      <c r="HR107" s="89"/>
      <c r="HS107" s="89"/>
      <c r="HT107" s="89"/>
      <c r="HU107" s="89"/>
      <c r="HV107" s="89"/>
      <c r="HW107" s="89"/>
      <c r="HX107" s="89"/>
      <c r="HY107" s="89"/>
      <c r="HZ107" s="89"/>
      <c r="IA107" s="89"/>
      <c r="IB107" s="89"/>
      <c r="IC107" s="89"/>
      <c r="ID107" s="89"/>
      <c r="IE107" s="89"/>
      <c r="IF107" s="89"/>
      <c r="IG107" s="89"/>
      <c r="IH107" s="89"/>
      <c r="II107" s="89"/>
      <c r="IJ107" s="89"/>
      <c r="IK107" s="89"/>
      <c r="IL107" s="89"/>
      <c r="IM107" s="89"/>
      <c r="IN107" s="89"/>
      <c r="IO107" s="89"/>
      <c r="IP107" s="89"/>
      <c r="IQ107" s="89"/>
      <c r="IR107" s="89"/>
      <c r="IS107" s="89"/>
      <c r="IT107" s="89"/>
      <c r="IU107" s="89"/>
      <c r="IV107" s="89"/>
      <c r="IW107" s="89"/>
      <c r="IX107" s="89"/>
      <c r="IY107" s="89"/>
      <c r="IZ107" s="89"/>
      <c r="JA107" s="89"/>
      <c r="JB107" s="89"/>
      <c r="JC107" s="89"/>
      <c r="JD107" s="89"/>
      <c r="JE107" s="89"/>
      <c r="JF107" s="89"/>
      <c r="JG107" s="89"/>
      <c r="JH107" s="89"/>
      <c r="JI107" s="89"/>
      <c r="JJ107" s="89"/>
      <c r="JK107" s="89"/>
      <c r="JL107" s="89"/>
      <c r="JM107" s="89"/>
      <c r="JN107" s="89"/>
      <c r="JO107" s="89"/>
      <c r="JP107" s="89"/>
      <c r="JQ107" s="89"/>
      <c r="JR107" s="89"/>
      <c r="JS107" s="89"/>
      <c r="JT107" s="89"/>
      <c r="JU107" s="89"/>
      <c r="JV107" s="89"/>
      <c r="JW107" s="89"/>
      <c r="JX107" s="89"/>
      <c r="JY107" s="89"/>
      <c r="JZ107" s="89"/>
      <c r="KA107" s="89"/>
      <c r="KB107" s="89"/>
      <c r="KC107" s="89"/>
      <c r="KD107" s="89"/>
      <c r="KE107" s="89"/>
      <c r="KF107" s="89"/>
      <c r="KG107" s="89"/>
      <c r="KH107" s="89"/>
      <c r="KI107" s="89"/>
      <c r="KJ107" s="89"/>
      <c r="KK107" s="89"/>
      <c r="KL107" s="89"/>
      <c r="KM107" s="89"/>
      <c r="KN107" s="89"/>
      <c r="KO107" s="89"/>
      <c r="KP107" s="89"/>
      <c r="KQ107" s="89"/>
      <c r="KR107" s="89"/>
      <c r="KS107" s="89"/>
      <c r="KT107" s="89"/>
      <c r="KU107" s="89"/>
      <c r="KV107" s="89"/>
      <c r="KW107" s="89"/>
      <c r="KX107" s="89"/>
      <c r="KY107" s="89"/>
      <c r="KZ107" s="89"/>
      <c r="LA107" s="89"/>
      <c r="LB107" s="89"/>
      <c r="LC107" s="89"/>
      <c r="LD107" s="89"/>
      <c r="LE107" s="89"/>
      <c r="LF107" s="89"/>
      <c r="LG107" s="89"/>
      <c r="LH107" s="89"/>
      <c r="LI107" s="89"/>
      <c r="LJ107" s="89"/>
      <c r="LK107" s="89"/>
      <c r="LL107" s="89"/>
      <c r="LM107" s="89"/>
      <c r="LN107" s="89"/>
      <c r="LO107" s="89"/>
      <c r="LP107" s="89"/>
      <c r="LQ107" s="89"/>
      <c r="LR107" s="89"/>
      <c r="LS107" s="89"/>
      <c r="LT107" s="89"/>
    </row>
    <row r="108" spans="1:332" s="29" customFormat="1" x14ac:dyDescent="0.35">
      <c r="A108" s="89"/>
      <c r="B108" s="90"/>
      <c r="C108" s="90"/>
      <c r="D108" s="91"/>
      <c r="E108" s="89"/>
      <c r="F108" s="89"/>
      <c r="G108" s="89"/>
      <c r="M108" s="85"/>
      <c r="N108" s="85"/>
      <c r="O108" s="91"/>
      <c r="P108" s="91"/>
      <c r="Q108" s="92"/>
      <c r="R108" s="92"/>
      <c r="S108" s="89"/>
      <c r="T108" s="89"/>
      <c r="U108" s="89"/>
      <c r="V108" s="89"/>
      <c r="Y108" s="89"/>
      <c r="AA108" s="89"/>
      <c r="AB108" s="89"/>
      <c r="AC108" s="89"/>
      <c r="AD108" s="89"/>
      <c r="AE108"/>
      <c r="AF108" s="89"/>
      <c r="AG108" s="89"/>
      <c r="AH108" s="89"/>
      <c r="AI108" s="89"/>
      <c r="AJ108" s="89"/>
      <c r="AK108" s="89"/>
      <c r="AL108" s="89"/>
      <c r="AM108" s="89"/>
      <c r="AN108" s="89"/>
      <c r="AO108" s="89"/>
      <c r="AP108" s="89"/>
      <c r="AQ108" s="89"/>
      <c r="AR108" s="89"/>
      <c r="AS108" s="89"/>
      <c r="AT108" s="89"/>
      <c r="AU108" s="89"/>
      <c r="AV108" s="89"/>
      <c r="AW108" s="89"/>
      <c r="AX108" s="89"/>
      <c r="AY108" s="89"/>
      <c r="AZ108" s="89"/>
      <c r="BA108" s="89"/>
      <c r="BB108" s="89"/>
      <c r="BC108" s="89"/>
      <c r="BD108" s="89"/>
      <c r="BE108" s="89"/>
      <c r="BF108" s="89"/>
      <c r="BG108" s="89"/>
      <c r="BH108" s="89"/>
      <c r="BI108" s="89"/>
      <c r="BJ108" s="89"/>
      <c r="BK108" s="89"/>
      <c r="BL108" s="89"/>
      <c r="BM108" s="89"/>
      <c r="BN108" s="89"/>
      <c r="BO108" s="89"/>
      <c r="BP108" s="89"/>
      <c r="BQ108" s="89"/>
      <c r="BR108" s="89"/>
      <c r="BS108" s="89"/>
      <c r="BT108" s="89"/>
      <c r="BU108" s="89"/>
      <c r="BV108" s="89"/>
      <c r="BW108" s="89"/>
      <c r="BX108" s="89"/>
      <c r="BY108" s="89"/>
      <c r="BZ108" s="89"/>
      <c r="CA108" s="89"/>
      <c r="CB108" s="89"/>
      <c r="CC108" s="89"/>
      <c r="CD108" s="89"/>
      <c r="CE108" s="89"/>
      <c r="CF108" s="89"/>
      <c r="CG108" s="89"/>
      <c r="CH108" s="89"/>
      <c r="CI108" s="89"/>
      <c r="CJ108" s="89"/>
      <c r="CK108" s="89"/>
      <c r="CL108" s="89"/>
      <c r="CM108" s="89"/>
      <c r="CN108" s="89"/>
      <c r="CO108" s="89"/>
      <c r="CP108" s="89"/>
      <c r="CQ108" s="89"/>
      <c r="CR108" s="89"/>
      <c r="CS108" s="89"/>
      <c r="CT108" s="89"/>
      <c r="CU108" s="89"/>
      <c r="CV108" s="89"/>
      <c r="CW108" s="89"/>
      <c r="CX108" s="89"/>
      <c r="CY108" s="89"/>
      <c r="CZ108" s="89"/>
      <c r="DA108" s="89"/>
      <c r="DB108" s="89"/>
      <c r="DC108" s="89"/>
      <c r="DD108" s="89"/>
      <c r="DE108" s="89"/>
      <c r="DF108" s="89"/>
      <c r="DG108" s="89"/>
      <c r="DH108" s="89"/>
      <c r="DI108" s="89"/>
      <c r="DJ108" s="89"/>
      <c r="DK108" s="89"/>
      <c r="DL108" s="89"/>
      <c r="DM108" s="89"/>
      <c r="DN108" s="89"/>
      <c r="DO108" s="89"/>
      <c r="DP108" s="89"/>
      <c r="DQ108" s="89"/>
      <c r="DR108" s="89"/>
      <c r="DS108" s="89"/>
      <c r="DT108" s="89"/>
      <c r="DU108" s="89"/>
      <c r="DV108" s="89"/>
      <c r="DW108" s="89"/>
      <c r="DX108" s="89"/>
      <c r="DY108" s="89"/>
      <c r="DZ108" s="89"/>
      <c r="EA108" s="89"/>
      <c r="EB108" s="89"/>
      <c r="EC108" s="89"/>
      <c r="ED108" s="89"/>
      <c r="EE108" s="89"/>
      <c r="EF108" s="89"/>
      <c r="EG108" s="89"/>
      <c r="EH108" s="89"/>
      <c r="EI108" s="89"/>
      <c r="EJ108" s="89"/>
      <c r="EK108" s="89"/>
      <c r="EL108" s="89"/>
      <c r="EM108" s="89"/>
      <c r="EN108" s="89"/>
      <c r="EO108" s="89"/>
      <c r="EP108" s="89"/>
      <c r="EQ108" s="89"/>
      <c r="ER108" s="89"/>
      <c r="ES108" s="89"/>
      <c r="ET108" s="89"/>
      <c r="EU108" s="89"/>
      <c r="EV108" s="89"/>
      <c r="EW108" s="89"/>
      <c r="EX108" s="89"/>
      <c r="EY108" s="89"/>
      <c r="EZ108" s="89"/>
      <c r="FA108" s="89"/>
      <c r="FB108" s="89"/>
      <c r="FC108" s="89"/>
      <c r="FD108" s="89"/>
      <c r="FE108" s="89"/>
      <c r="FF108" s="89"/>
      <c r="FG108" s="89"/>
      <c r="FH108" s="89"/>
      <c r="FI108" s="89"/>
      <c r="FJ108" s="89"/>
      <c r="FK108" s="89"/>
      <c r="FL108" s="89"/>
      <c r="FM108" s="89"/>
      <c r="FN108" s="89"/>
      <c r="FO108" s="89"/>
      <c r="FP108" s="89"/>
      <c r="FQ108" s="89"/>
      <c r="FR108" s="89"/>
      <c r="FS108" s="89"/>
      <c r="FT108" s="89"/>
      <c r="FU108" s="89"/>
      <c r="FV108" s="89"/>
      <c r="FW108" s="89"/>
      <c r="FX108" s="89"/>
      <c r="FY108" s="89"/>
      <c r="FZ108" s="89"/>
      <c r="GA108" s="89"/>
      <c r="GB108" s="89"/>
      <c r="GC108" s="89"/>
      <c r="GD108" s="89"/>
      <c r="GE108" s="89"/>
      <c r="GF108" s="89"/>
      <c r="GG108" s="89"/>
      <c r="GH108" s="89"/>
      <c r="GI108" s="89"/>
      <c r="GJ108" s="89"/>
      <c r="GK108" s="89"/>
      <c r="GL108" s="89"/>
      <c r="GM108" s="89"/>
      <c r="GN108" s="89"/>
      <c r="GO108" s="89"/>
      <c r="GP108" s="89"/>
      <c r="GQ108" s="89"/>
      <c r="GR108" s="89"/>
      <c r="GS108" s="89"/>
      <c r="GT108" s="89"/>
      <c r="GU108" s="89"/>
      <c r="GV108" s="89"/>
      <c r="GW108" s="89"/>
      <c r="GX108" s="89"/>
      <c r="GY108" s="89"/>
      <c r="GZ108" s="89"/>
      <c r="HA108" s="89"/>
      <c r="HB108" s="89"/>
      <c r="HC108" s="89"/>
      <c r="HD108" s="89"/>
      <c r="HE108" s="89"/>
      <c r="HF108" s="89"/>
      <c r="HG108" s="89"/>
      <c r="HH108" s="89"/>
      <c r="HI108" s="89"/>
      <c r="HJ108" s="89"/>
      <c r="HK108" s="89"/>
      <c r="HL108" s="89"/>
      <c r="HM108" s="89"/>
      <c r="HN108" s="89"/>
      <c r="HO108" s="89"/>
      <c r="HP108" s="89"/>
      <c r="HQ108" s="89"/>
      <c r="HR108" s="89"/>
      <c r="HS108" s="89"/>
      <c r="HT108" s="89"/>
      <c r="HU108" s="89"/>
      <c r="HV108" s="89"/>
      <c r="HW108" s="89"/>
      <c r="HX108" s="89"/>
      <c r="HY108" s="89"/>
      <c r="HZ108" s="89"/>
      <c r="IA108" s="89"/>
      <c r="IB108" s="89"/>
      <c r="IC108" s="89"/>
      <c r="ID108" s="89"/>
      <c r="IE108" s="89"/>
      <c r="IF108" s="89"/>
      <c r="IG108" s="89"/>
      <c r="IH108" s="89"/>
      <c r="II108" s="89"/>
      <c r="IJ108" s="89"/>
      <c r="IK108" s="89"/>
      <c r="IL108" s="89"/>
      <c r="IM108" s="89"/>
      <c r="IN108" s="89"/>
      <c r="IO108" s="89"/>
      <c r="IP108" s="89"/>
      <c r="IQ108" s="89"/>
      <c r="IR108" s="89"/>
      <c r="IS108" s="89"/>
      <c r="IT108" s="89"/>
      <c r="IU108" s="89"/>
      <c r="IV108" s="89"/>
      <c r="IW108" s="89"/>
      <c r="IX108" s="89"/>
      <c r="IY108" s="89"/>
      <c r="IZ108" s="89"/>
      <c r="JA108" s="89"/>
      <c r="JB108" s="89"/>
      <c r="JC108" s="89"/>
      <c r="JD108" s="89"/>
      <c r="JE108" s="89"/>
      <c r="JF108" s="89"/>
      <c r="JG108" s="89"/>
      <c r="JH108" s="89"/>
      <c r="JI108" s="89"/>
      <c r="JJ108" s="89"/>
      <c r="JK108" s="89"/>
      <c r="JL108" s="89"/>
      <c r="JM108" s="89"/>
      <c r="JN108" s="89"/>
      <c r="JO108" s="89"/>
      <c r="JP108" s="89"/>
      <c r="JQ108" s="89"/>
      <c r="JR108" s="89"/>
      <c r="JS108" s="89"/>
      <c r="JT108" s="89"/>
      <c r="JU108" s="89"/>
      <c r="JV108" s="89"/>
      <c r="JW108" s="89"/>
      <c r="JX108" s="89"/>
      <c r="JY108" s="89"/>
      <c r="JZ108" s="89"/>
      <c r="KA108" s="89"/>
      <c r="KB108" s="89"/>
      <c r="KC108" s="89"/>
      <c r="KD108" s="89"/>
      <c r="KE108" s="89"/>
      <c r="KF108" s="89"/>
      <c r="KG108" s="89"/>
      <c r="KH108" s="89"/>
      <c r="KI108" s="89"/>
      <c r="KJ108" s="89"/>
      <c r="KK108" s="89"/>
      <c r="KL108" s="89"/>
      <c r="KM108" s="89"/>
      <c r="KN108" s="89"/>
      <c r="KO108" s="89"/>
      <c r="KP108" s="89"/>
      <c r="KQ108" s="89"/>
      <c r="KR108" s="89"/>
      <c r="KS108" s="89"/>
      <c r="KT108" s="89"/>
      <c r="KU108" s="89"/>
      <c r="KV108" s="89"/>
      <c r="KW108" s="89"/>
      <c r="KX108" s="89"/>
      <c r="KY108" s="89"/>
      <c r="KZ108" s="89"/>
      <c r="LA108" s="89"/>
      <c r="LB108" s="89"/>
      <c r="LC108" s="89"/>
      <c r="LD108" s="89"/>
      <c r="LE108" s="89"/>
      <c r="LF108" s="89"/>
      <c r="LG108" s="89"/>
      <c r="LH108" s="89"/>
      <c r="LI108" s="89"/>
      <c r="LJ108" s="89"/>
      <c r="LK108" s="89"/>
      <c r="LL108" s="89"/>
      <c r="LM108" s="89"/>
      <c r="LN108" s="89"/>
      <c r="LO108" s="89"/>
      <c r="LP108" s="89"/>
      <c r="LQ108" s="89"/>
      <c r="LR108" s="89"/>
      <c r="LS108" s="89"/>
      <c r="LT108" s="89"/>
    </row>
    <row r="109" spans="1:332" s="29" customFormat="1" x14ac:dyDescent="0.35">
      <c r="A109" s="89"/>
      <c r="B109" s="90"/>
      <c r="C109" s="90"/>
      <c r="D109" s="91"/>
      <c r="E109" s="89"/>
      <c r="F109" s="89"/>
      <c r="G109" s="89"/>
      <c r="M109" s="85"/>
      <c r="N109" s="85"/>
      <c r="O109" s="91"/>
      <c r="P109" s="91"/>
      <c r="Q109" s="92"/>
      <c r="R109" s="92"/>
      <c r="S109" s="89"/>
      <c r="T109" s="89"/>
      <c r="U109" s="89"/>
      <c r="V109" s="89"/>
      <c r="Y109" s="89"/>
      <c r="AA109" s="89"/>
      <c r="AB109" s="89"/>
      <c r="AC109" s="89"/>
      <c r="AD109" s="89"/>
      <c r="AE109"/>
      <c r="AF109" s="89"/>
      <c r="AG109" s="89"/>
      <c r="AH109" s="89"/>
      <c r="AI109" s="89"/>
      <c r="AJ109" s="89"/>
      <c r="AK109" s="89"/>
      <c r="AL109" s="89"/>
      <c r="AM109" s="89"/>
      <c r="AN109" s="89"/>
      <c r="AO109" s="89"/>
      <c r="AP109" s="89"/>
      <c r="AQ109" s="89"/>
      <c r="AR109" s="89"/>
      <c r="AS109" s="89"/>
      <c r="AT109" s="89"/>
      <c r="AU109" s="89"/>
      <c r="AV109" s="89"/>
      <c r="AW109" s="89"/>
      <c r="AX109" s="89"/>
      <c r="AY109" s="89"/>
      <c r="AZ109" s="89"/>
      <c r="BA109" s="89"/>
      <c r="BB109" s="89"/>
      <c r="BC109" s="89"/>
      <c r="BD109" s="89"/>
      <c r="BE109" s="89"/>
      <c r="BF109" s="89"/>
      <c r="BG109" s="89"/>
      <c r="BH109" s="89"/>
      <c r="BI109" s="89"/>
      <c r="BJ109" s="89"/>
      <c r="BK109" s="89"/>
      <c r="BL109" s="89"/>
      <c r="BM109" s="89"/>
      <c r="BN109" s="89"/>
      <c r="BO109" s="89"/>
      <c r="BP109" s="89"/>
      <c r="BQ109" s="89"/>
      <c r="BR109" s="89"/>
      <c r="BS109" s="89"/>
      <c r="BT109" s="89"/>
      <c r="BU109" s="89"/>
      <c r="BV109" s="89"/>
      <c r="BW109" s="89"/>
      <c r="BX109" s="89"/>
      <c r="BY109" s="89"/>
      <c r="BZ109" s="89"/>
      <c r="CA109" s="89"/>
      <c r="CB109" s="89"/>
      <c r="CC109" s="89"/>
      <c r="CD109" s="89"/>
      <c r="CE109" s="89"/>
      <c r="CF109" s="89"/>
      <c r="CG109" s="89"/>
      <c r="CH109" s="89"/>
      <c r="CI109" s="89"/>
      <c r="CJ109" s="89"/>
      <c r="CK109" s="89"/>
      <c r="CL109" s="89"/>
      <c r="CM109" s="89"/>
      <c r="CN109" s="89"/>
      <c r="CO109" s="89"/>
      <c r="CP109" s="89"/>
      <c r="CQ109" s="89"/>
      <c r="CR109" s="89"/>
      <c r="CS109" s="89"/>
      <c r="CT109" s="89"/>
      <c r="CU109" s="89"/>
      <c r="CV109" s="89"/>
      <c r="CW109" s="89"/>
      <c r="CX109" s="89"/>
      <c r="CY109" s="89"/>
      <c r="CZ109" s="89"/>
      <c r="DA109" s="89"/>
      <c r="DB109" s="89"/>
      <c r="DC109" s="89"/>
      <c r="DD109" s="89"/>
      <c r="DE109" s="89"/>
      <c r="DF109" s="89"/>
      <c r="DG109" s="89"/>
      <c r="DH109" s="89"/>
      <c r="DI109" s="89"/>
      <c r="DJ109" s="89"/>
      <c r="DK109" s="89"/>
      <c r="DL109" s="89"/>
      <c r="DM109" s="89"/>
      <c r="DN109" s="89"/>
      <c r="DO109" s="89"/>
      <c r="DP109" s="89"/>
      <c r="DQ109" s="89"/>
      <c r="DR109" s="89"/>
      <c r="DS109" s="89"/>
      <c r="DT109" s="89"/>
      <c r="DU109" s="89"/>
      <c r="DV109" s="89"/>
      <c r="DW109" s="89"/>
      <c r="DX109" s="89"/>
      <c r="DY109" s="89"/>
      <c r="DZ109" s="89"/>
      <c r="EA109" s="89"/>
      <c r="EB109" s="89"/>
      <c r="EC109" s="89"/>
      <c r="ED109" s="89"/>
      <c r="EE109" s="89"/>
      <c r="EF109" s="89"/>
      <c r="EG109" s="89"/>
      <c r="EH109" s="89"/>
      <c r="EI109" s="89"/>
      <c r="EJ109" s="89"/>
      <c r="EK109" s="89"/>
      <c r="EL109" s="89"/>
      <c r="EM109" s="89"/>
      <c r="EN109" s="89"/>
      <c r="EO109" s="89"/>
      <c r="EP109" s="89"/>
      <c r="EQ109" s="89"/>
      <c r="ER109" s="89"/>
      <c r="ES109" s="89"/>
      <c r="ET109" s="89"/>
      <c r="EU109" s="89"/>
      <c r="EV109" s="89"/>
      <c r="EW109" s="89"/>
      <c r="EX109" s="89"/>
      <c r="EY109" s="89"/>
      <c r="EZ109" s="89"/>
      <c r="FA109" s="89"/>
      <c r="FB109" s="89"/>
      <c r="FC109" s="89"/>
      <c r="FD109" s="89"/>
      <c r="FE109" s="89"/>
      <c r="FF109" s="89"/>
      <c r="FG109" s="89"/>
      <c r="FH109" s="89"/>
      <c r="FI109" s="89"/>
      <c r="FJ109" s="89"/>
      <c r="FK109" s="89"/>
      <c r="FL109" s="89"/>
      <c r="FM109" s="89"/>
      <c r="FN109" s="89"/>
      <c r="FO109" s="89"/>
      <c r="FP109" s="89"/>
      <c r="FQ109" s="89"/>
      <c r="FR109" s="89"/>
      <c r="FS109" s="89"/>
      <c r="FT109" s="89"/>
      <c r="FU109" s="89"/>
      <c r="FV109" s="89"/>
      <c r="FW109" s="89"/>
      <c r="FX109" s="89"/>
      <c r="FY109" s="89"/>
      <c r="FZ109" s="89"/>
      <c r="GA109" s="89"/>
      <c r="GB109" s="89"/>
      <c r="GC109" s="89"/>
      <c r="GD109" s="89"/>
      <c r="GE109" s="89"/>
      <c r="GF109" s="89"/>
      <c r="GG109" s="89"/>
      <c r="GH109" s="89"/>
      <c r="GI109" s="89"/>
      <c r="GJ109" s="89"/>
      <c r="GK109" s="89"/>
      <c r="GL109" s="89"/>
      <c r="GM109" s="89"/>
      <c r="GN109" s="89"/>
      <c r="GO109" s="89"/>
      <c r="GP109" s="89"/>
      <c r="GQ109" s="89"/>
      <c r="GR109" s="89"/>
      <c r="GS109" s="89"/>
      <c r="GT109" s="89"/>
      <c r="GU109" s="89"/>
      <c r="GV109" s="89"/>
      <c r="GW109" s="89"/>
      <c r="GX109" s="89"/>
      <c r="GY109" s="89"/>
      <c r="GZ109" s="89"/>
      <c r="HA109" s="89"/>
      <c r="HB109" s="89"/>
      <c r="HC109" s="89"/>
      <c r="HD109" s="89"/>
      <c r="HE109" s="89"/>
      <c r="HF109" s="89"/>
      <c r="HG109" s="89"/>
      <c r="HH109" s="89"/>
      <c r="HI109" s="89"/>
      <c r="HJ109" s="89"/>
      <c r="HK109" s="89"/>
      <c r="HL109" s="89"/>
      <c r="HM109" s="89"/>
      <c r="HN109" s="89"/>
      <c r="HO109" s="89"/>
      <c r="HP109" s="89"/>
      <c r="HQ109" s="89"/>
      <c r="HR109" s="89"/>
      <c r="HS109" s="89"/>
      <c r="HT109" s="89"/>
      <c r="HU109" s="89"/>
      <c r="HV109" s="89"/>
      <c r="HW109" s="89"/>
      <c r="HX109" s="89"/>
      <c r="HY109" s="89"/>
      <c r="HZ109" s="89"/>
      <c r="IA109" s="89"/>
      <c r="IB109" s="89"/>
      <c r="IC109" s="89"/>
      <c r="ID109" s="89"/>
      <c r="IE109" s="89"/>
      <c r="IF109" s="89"/>
      <c r="IG109" s="89"/>
      <c r="IH109" s="89"/>
      <c r="II109" s="89"/>
      <c r="IJ109" s="89"/>
      <c r="IK109" s="89"/>
      <c r="IL109" s="89"/>
      <c r="IM109" s="89"/>
      <c r="IN109" s="89"/>
      <c r="IO109" s="89"/>
      <c r="IP109" s="89"/>
      <c r="IQ109" s="89"/>
      <c r="IR109" s="89"/>
      <c r="IS109" s="89"/>
      <c r="IT109" s="89"/>
      <c r="IU109" s="89"/>
      <c r="IV109" s="89"/>
      <c r="IW109" s="89"/>
      <c r="IX109" s="89"/>
      <c r="IY109" s="89"/>
      <c r="IZ109" s="89"/>
      <c r="JA109" s="89"/>
      <c r="JB109" s="89"/>
      <c r="JC109" s="89"/>
      <c r="JD109" s="89"/>
      <c r="JE109" s="89"/>
      <c r="JF109" s="89"/>
      <c r="JG109" s="89"/>
      <c r="JH109" s="89"/>
      <c r="JI109" s="89"/>
      <c r="JJ109" s="89"/>
      <c r="JK109" s="89"/>
      <c r="JL109" s="89"/>
      <c r="JM109" s="89"/>
      <c r="JN109" s="89"/>
      <c r="JO109" s="89"/>
      <c r="JP109" s="89"/>
      <c r="JQ109" s="89"/>
      <c r="JR109" s="89"/>
      <c r="JS109" s="89"/>
      <c r="JT109" s="89"/>
      <c r="JU109" s="89"/>
      <c r="JV109" s="89"/>
      <c r="JW109" s="89"/>
      <c r="JX109" s="89"/>
      <c r="JY109" s="89"/>
      <c r="JZ109" s="89"/>
      <c r="KA109" s="89"/>
      <c r="KB109" s="89"/>
      <c r="KC109" s="89"/>
      <c r="KD109" s="89"/>
      <c r="KE109" s="89"/>
      <c r="KF109" s="89"/>
      <c r="KG109" s="89"/>
      <c r="KH109" s="89"/>
      <c r="KI109" s="89"/>
      <c r="KJ109" s="89"/>
      <c r="KK109" s="89"/>
      <c r="KL109" s="89"/>
      <c r="KM109" s="89"/>
      <c r="KN109" s="89"/>
      <c r="KO109" s="89"/>
      <c r="KP109" s="89"/>
      <c r="KQ109" s="89"/>
      <c r="KR109" s="89"/>
      <c r="KS109" s="89"/>
      <c r="KT109" s="89"/>
      <c r="KU109" s="89"/>
      <c r="KV109" s="89"/>
      <c r="KW109" s="89"/>
      <c r="KX109" s="89"/>
      <c r="KY109" s="89"/>
      <c r="KZ109" s="89"/>
      <c r="LA109" s="89"/>
      <c r="LB109" s="89"/>
      <c r="LC109" s="89"/>
      <c r="LD109" s="89"/>
      <c r="LE109" s="89"/>
      <c r="LF109" s="89"/>
      <c r="LG109" s="89"/>
      <c r="LH109" s="89"/>
      <c r="LI109" s="89"/>
      <c r="LJ109" s="89"/>
      <c r="LK109" s="89"/>
      <c r="LL109" s="89"/>
      <c r="LM109" s="89"/>
      <c r="LN109" s="89"/>
      <c r="LO109" s="89"/>
      <c r="LP109" s="89"/>
      <c r="LQ109" s="89"/>
      <c r="LR109" s="89"/>
      <c r="LS109" s="89"/>
      <c r="LT109" s="89"/>
    </row>
    <row r="110" spans="1:332" s="29" customFormat="1" x14ac:dyDescent="0.35">
      <c r="A110" s="89"/>
      <c r="B110" s="90"/>
      <c r="C110" s="90"/>
      <c r="D110" s="91"/>
      <c r="E110" s="89"/>
      <c r="F110" s="89"/>
      <c r="G110" s="89"/>
      <c r="M110" s="85"/>
      <c r="N110" s="85"/>
      <c r="O110" s="91"/>
      <c r="P110" s="91"/>
      <c r="Q110" s="92"/>
      <c r="R110" s="92"/>
      <c r="S110" s="89"/>
      <c r="T110" s="89"/>
      <c r="U110" s="89"/>
      <c r="V110" s="89"/>
      <c r="Y110" s="89"/>
      <c r="AA110" s="89"/>
      <c r="AB110" s="89"/>
      <c r="AC110" s="89"/>
      <c r="AD110" s="89"/>
      <c r="AE110"/>
      <c r="AF110" s="89"/>
      <c r="AG110" s="89"/>
      <c r="AH110" s="89"/>
      <c r="AI110" s="89"/>
      <c r="AJ110" s="89"/>
      <c r="AK110" s="89"/>
      <c r="AL110" s="89"/>
      <c r="AM110" s="89"/>
      <c r="AN110" s="89"/>
      <c r="AO110" s="89"/>
      <c r="AP110" s="89"/>
      <c r="AQ110" s="89"/>
      <c r="AR110" s="89"/>
      <c r="AS110" s="89"/>
      <c r="AT110" s="89"/>
      <c r="AU110" s="89"/>
      <c r="AV110" s="89"/>
      <c r="AW110" s="89"/>
      <c r="AX110" s="89"/>
      <c r="AY110" s="89"/>
      <c r="AZ110" s="89"/>
      <c r="BA110" s="89"/>
      <c r="BB110" s="89"/>
      <c r="BC110" s="89"/>
      <c r="BD110" s="89"/>
      <c r="BE110" s="89"/>
      <c r="BF110" s="89"/>
      <c r="BG110" s="89"/>
      <c r="BH110" s="89"/>
      <c r="BI110" s="89"/>
      <c r="BJ110" s="89"/>
      <c r="BK110" s="89"/>
      <c r="BL110" s="89"/>
      <c r="BM110" s="89"/>
      <c r="BN110" s="89"/>
      <c r="BO110" s="89"/>
      <c r="BP110" s="89"/>
      <c r="BQ110" s="89"/>
      <c r="BR110" s="89"/>
      <c r="BS110" s="89"/>
      <c r="BT110" s="89"/>
      <c r="BU110" s="89"/>
      <c r="BV110" s="89"/>
      <c r="BW110" s="89"/>
      <c r="BX110" s="89"/>
      <c r="BY110" s="89"/>
      <c r="BZ110" s="89"/>
      <c r="CA110" s="89"/>
      <c r="CB110" s="89"/>
      <c r="CC110" s="89"/>
      <c r="CD110" s="89"/>
      <c r="CE110" s="89"/>
      <c r="CF110" s="89"/>
      <c r="CG110" s="89"/>
      <c r="CH110" s="89"/>
      <c r="CI110" s="89"/>
      <c r="CJ110" s="89"/>
      <c r="CK110" s="89"/>
      <c r="CL110" s="89"/>
      <c r="CM110" s="89"/>
      <c r="CN110" s="89"/>
      <c r="CO110" s="89"/>
      <c r="CP110" s="89"/>
      <c r="CQ110" s="89"/>
      <c r="CR110" s="89"/>
      <c r="CS110" s="89"/>
      <c r="CT110" s="89"/>
      <c r="CU110" s="89"/>
      <c r="CV110" s="89"/>
      <c r="CW110" s="89"/>
      <c r="CX110" s="89"/>
      <c r="CY110" s="89"/>
      <c r="CZ110" s="89"/>
      <c r="DA110" s="89"/>
      <c r="DB110" s="89"/>
      <c r="DC110" s="89"/>
      <c r="DD110" s="89"/>
      <c r="DE110" s="89"/>
      <c r="DF110" s="89"/>
      <c r="DG110" s="89"/>
      <c r="DH110" s="89"/>
      <c r="DI110" s="89"/>
      <c r="DJ110" s="89"/>
      <c r="DK110" s="89"/>
      <c r="DL110" s="89"/>
      <c r="DM110" s="89"/>
      <c r="DN110" s="89"/>
      <c r="DO110" s="89"/>
      <c r="DP110" s="89"/>
      <c r="DQ110" s="89"/>
      <c r="DR110" s="89"/>
      <c r="DS110" s="89"/>
      <c r="DT110" s="89"/>
      <c r="DU110" s="89"/>
      <c r="DV110" s="89"/>
      <c r="DW110" s="89"/>
      <c r="DX110" s="89"/>
      <c r="DY110" s="89"/>
      <c r="DZ110" s="89"/>
      <c r="EA110" s="89"/>
      <c r="EB110" s="89"/>
      <c r="EC110" s="89"/>
      <c r="ED110" s="89"/>
      <c r="EE110" s="89"/>
      <c r="EF110" s="89"/>
      <c r="EG110" s="89"/>
      <c r="EH110" s="89"/>
      <c r="EI110" s="89"/>
      <c r="EJ110" s="89"/>
      <c r="EK110" s="89"/>
      <c r="EL110" s="89"/>
      <c r="EM110" s="89"/>
      <c r="EN110" s="89"/>
      <c r="EO110" s="89"/>
      <c r="EP110" s="89"/>
      <c r="EQ110" s="89"/>
      <c r="ER110" s="89"/>
      <c r="ES110" s="89"/>
      <c r="ET110" s="89"/>
      <c r="EU110" s="89"/>
      <c r="EV110" s="89"/>
      <c r="EW110" s="89"/>
      <c r="EX110" s="89"/>
      <c r="EY110" s="89"/>
      <c r="EZ110" s="89"/>
      <c r="FA110" s="89"/>
      <c r="FB110" s="89"/>
      <c r="FC110" s="89"/>
      <c r="FD110" s="89"/>
      <c r="FE110" s="89"/>
      <c r="FF110" s="89"/>
      <c r="FG110" s="89"/>
      <c r="FH110" s="89"/>
      <c r="FI110" s="89"/>
      <c r="FJ110" s="89"/>
      <c r="FK110" s="89"/>
      <c r="FL110" s="89"/>
      <c r="FM110" s="89"/>
      <c r="FN110" s="89"/>
      <c r="FO110" s="89"/>
      <c r="FP110" s="89"/>
      <c r="FQ110" s="89"/>
      <c r="FR110" s="89"/>
      <c r="FS110" s="89"/>
      <c r="FT110" s="89"/>
      <c r="FU110" s="89"/>
      <c r="FV110" s="89"/>
      <c r="FW110" s="89"/>
      <c r="FX110" s="89"/>
      <c r="FY110" s="89"/>
      <c r="FZ110" s="89"/>
      <c r="GA110" s="89"/>
      <c r="GB110" s="89"/>
      <c r="GC110" s="89"/>
      <c r="GD110" s="89"/>
      <c r="GE110" s="89"/>
      <c r="GF110" s="89"/>
      <c r="GG110" s="89"/>
      <c r="GH110" s="89"/>
      <c r="GI110" s="89"/>
      <c r="GJ110" s="89"/>
      <c r="GK110" s="89"/>
      <c r="GL110" s="89"/>
      <c r="GM110" s="89"/>
      <c r="GN110" s="89"/>
      <c r="GO110" s="89"/>
      <c r="GP110" s="89"/>
      <c r="GQ110" s="89"/>
      <c r="GR110" s="89"/>
      <c r="GS110" s="89"/>
      <c r="GT110" s="89"/>
      <c r="GU110" s="89"/>
      <c r="GV110" s="89"/>
      <c r="GW110" s="89"/>
      <c r="GX110" s="89"/>
      <c r="GY110" s="89"/>
      <c r="GZ110" s="89"/>
      <c r="HA110" s="89"/>
      <c r="HB110" s="89"/>
      <c r="HC110" s="89"/>
      <c r="HD110" s="89"/>
      <c r="HE110" s="89"/>
      <c r="HF110" s="89"/>
      <c r="HG110" s="89"/>
      <c r="HH110" s="89"/>
      <c r="HI110" s="89"/>
      <c r="HJ110" s="89"/>
      <c r="HK110" s="89"/>
      <c r="HL110" s="89"/>
      <c r="HM110" s="89"/>
      <c r="HN110" s="89"/>
      <c r="HO110" s="89"/>
      <c r="HP110" s="89"/>
      <c r="HQ110" s="89"/>
      <c r="HR110" s="89"/>
      <c r="HS110" s="89"/>
      <c r="HT110" s="89"/>
      <c r="HU110" s="89"/>
      <c r="HV110" s="89"/>
      <c r="HW110" s="89"/>
      <c r="HX110" s="89"/>
      <c r="HY110" s="89"/>
      <c r="HZ110" s="89"/>
      <c r="IA110" s="89"/>
      <c r="IB110" s="89"/>
      <c r="IC110" s="89"/>
      <c r="ID110" s="89"/>
      <c r="IE110" s="89"/>
      <c r="IF110" s="89"/>
      <c r="IG110" s="89"/>
      <c r="IH110" s="89"/>
      <c r="II110" s="89"/>
      <c r="IJ110" s="89"/>
      <c r="IK110" s="89"/>
      <c r="IL110" s="89"/>
      <c r="IM110" s="89"/>
      <c r="IN110" s="89"/>
      <c r="IO110" s="89"/>
      <c r="IP110" s="89"/>
      <c r="IQ110" s="89"/>
      <c r="IR110" s="89"/>
      <c r="IS110" s="89"/>
      <c r="IT110" s="89"/>
      <c r="IU110" s="89"/>
      <c r="IV110" s="89"/>
      <c r="IW110" s="89"/>
      <c r="IX110" s="89"/>
      <c r="IY110" s="89"/>
      <c r="IZ110" s="89"/>
      <c r="JA110" s="89"/>
      <c r="JB110" s="89"/>
      <c r="JC110" s="89"/>
      <c r="JD110" s="89"/>
      <c r="JE110" s="89"/>
      <c r="JF110" s="89"/>
      <c r="JG110" s="89"/>
      <c r="JH110" s="89"/>
      <c r="JI110" s="89"/>
      <c r="JJ110" s="89"/>
      <c r="JK110" s="89"/>
      <c r="JL110" s="89"/>
      <c r="JM110" s="89"/>
      <c r="JN110" s="89"/>
      <c r="JO110" s="89"/>
      <c r="JP110" s="89"/>
      <c r="JQ110" s="89"/>
      <c r="JR110" s="89"/>
      <c r="JS110" s="89"/>
      <c r="JT110" s="89"/>
      <c r="JU110" s="89"/>
      <c r="JV110" s="89"/>
      <c r="JW110" s="89"/>
      <c r="JX110" s="89"/>
      <c r="JY110" s="89"/>
      <c r="JZ110" s="89"/>
      <c r="KA110" s="89"/>
      <c r="KB110" s="89"/>
      <c r="KC110" s="89"/>
      <c r="KD110" s="89"/>
      <c r="KE110" s="89"/>
      <c r="KF110" s="89"/>
      <c r="KG110" s="89"/>
      <c r="KH110" s="89"/>
      <c r="KI110" s="89"/>
      <c r="KJ110" s="89"/>
      <c r="KK110" s="89"/>
      <c r="KL110" s="89"/>
      <c r="KM110" s="89"/>
      <c r="KN110" s="89"/>
      <c r="KO110" s="89"/>
      <c r="KP110" s="89"/>
      <c r="KQ110" s="89"/>
      <c r="KR110" s="89"/>
      <c r="KS110" s="89"/>
      <c r="KT110" s="89"/>
      <c r="KU110" s="89"/>
      <c r="KV110" s="89"/>
      <c r="KW110" s="89"/>
      <c r="KX110" s="89"/>
      <c r="KY110" s="89"/>
      <c r="KZ110" s="89"/>
      <c r="LA110" s="89"/>
      <c r="LB110" s="89"/>
      <c r="LC110" s="89"/>
      <c r="LD110" s="89"/>
      <c r="LE110" s="89"/>
      <c r="LF110" s="89"/>
      <c r="LG110" s="89"/>
      <c r="LH110" s="89"/>
      <c r="LI110" s="89"/>
      <c r="LJ110" s="89"/>
      <c r="LK110" s="89"/>
      <c r="LL110" s="89"/>
      <c r="LM110" s="89"/>
      <c r="LN110" s="89"/>
      <c r="LO110" s="89"/>
      <c r="LP110" s="89"/>
      <c r="LQ110" s="89"/>
      <c r="LR110" s="89"/>
      <c r="LS110" s="89"/>
      <c r="LT110" s="89"/>
    </row>
    <row r="111" spans="1:332" s="29" customFormat="1" x14ac:dyDescent="0.35">
      <c r="A111" s="89"/>
      <c r="B111" s="90"/>
      <c r="C111" s="90"/>
      <c r="D111" s="91"/>
      <c r="E111" s="89"/>
      <c r="F111" s="89"/>
      <c r="G111" s="89"/>
      <c r="M111" s="85"/>
      <c r="N111" s="85"/>
      <c r="O111" s="91"/>
      <c r="P111" s="91"/>
      <c r="Q111" s="92"/>
      <c r="R111" s="92"/>
      <c r="S111" s="89"/>
      <c r="T111" s="89"/>
      <c r="U111" s="89"/>
      <c r="V111" s="89"/>
      <c r="Y111" s="89"/>
      <c r="AA111" s="89"/>
      <c r="AB111" s="89"/>
      <c r="AC111" s="89"/>
      <c r="AD111" s="89"/>
      <c r="AE111"/>
      <c r="AF111" s="89"/>
      <c r="AG111" s="89"/>
      <c r="AH111" s="89"/>
      <c r="AI111" s="89"/>
      <c r="AJ111" s="89"/>
      <c r="AK111" s="89"/>
      <c r="AL111" s="89"/>
      <c r="AM111" s="89"/>
      <c r="AN111" s="89"/>
      <c r="AO111" s="89"/>
      <c r="AP111" s="89"/>
      <c r="AQ111" s="89"/>
      <c r="AR111" s="89"/>
      <c r="AS111" s="89"/>
      <c r="AT111" s="89"/>
      <c r="AU111" s="89"/>
      <c r="AV111" s="89"/>
      <c r="AW111" s="89"/>
      <c r="AX111" s="89"/>
      <c r="AY111" s="89"/>
      <c r="AZ111" s="89"/>
      <c r="BA111" s="89"/>
      <c r="BB111" s="89"/>
      <c r="BC111" s="89"/>
      <c r="BD111" s="89"/>
      <c r="BE111" s="89"/>
      <c r="BF111" s="89"/>
      <c r="BG111" s="89"/>
      <c r="BH111" s="89"/>
      <c r="BI111" s="89"/>
      <c r="BJ111" s="89"/>
      <c r="BK111" s="89"/>
      <c r="BL111" s="89"/>
      <c r="BM111" s="89"/>
      <c r="BN111" s="89"/>
      <c r="BO111" s="89"/>
      <c r="BP111" s="89"/>
      <c r="BQ111" s="89"/>
      <c r="BR111" s="89"/>
      <c r="BS111" s="89"/>
      <c r="BT111" s="89"/>
      <c r="BU111" s="89"/>
      <c r="BV111" s="89"/>
      <c r="BW111" s="89"/>
      <c r="BX111" s="89"/>
      <c r="BY111" s="89"/>
      <c r="BZ111" s="89"/>
      <c r="CA111" s="89"/>
      <c r="CB111" s="89"/>
      <c r="CC111" s="89"/>
      <c r="CD111" s="89"/>
      <c r="CE111" s="89"/>
      <c r="CF111" s="89"/>
      <c r="CG111" s="89"/>
      <c r="CH111" s="89"/>
      <c r="CI111" s="89"/>
      <c r="CJ111" s="89"/>
      <c r="CK111" s="89"/>
      <c r="CL111" s="89"/>
      <c r="CM111" s="89"/>
      <c r="CN111" s="89"/>
      <c r="CO111" s="89"/>
      <c r="CP111" s="89"/>
      <c r="CQ111" s="89"/>
      <c r="CR111" s="89"/>
      <c r="CS111" s="89"/>
      <c r="CT111" s="89"/>
      <c r="CU111" s="89"/>
      <c r="CV111" s="89"/>
      <c r="CW111" s="89"/>
      <c r="CX111" s="89"/>
      <c r="CY111" s="89"/>
      <c r="CZ111" s="89"/>
      <c r="DA111" s="89"/>
      <c r="DB111" s="89"/>
      <c r="DC111" s="89"/>
      <c r="DD111" s="89"/>
      <c r="DE111" s="89"/>
      <c r="DF111" s="89"/>
      <c r="DG111" s="89"/>
      <c r="DH111" s="89"/>
      <c r="DI111" s="89"/>
      <c r="DJ111" s="89"/>
      <c r="DK111" s="89"/>
      <c r="DL111" s="89"/>
      <c r="DM111" s="89"/>
      <c r="DN111" s="89"/>
      <c r="DO111" s="89"/>
      <c r="DP111" s="89"/>
      <c r="DQ111" s="89"/>
      <c r="DR111" s="89"/>
      <c r="DS111" s="89"/>
      <c r="DT111" s="89"/>
      <c r="DU111" s="89"/>
      <c r="DV111" s="89"/>
      <c r="DW111" s="89"/>
      <c r="DX111" s="89"/>
      <c r="DY111" s="89"/>
      <c r="DZ111" s="89"/>
      <c r="EA111" s="89"/>
      <c r="EB111" s="89"/>
      <c r="EC111" s="89"/>
      <c r="ED111" s="89"/>
      <c r="EE111" s="89"/>
      <c r="EF111" s="89"/>
      <c r="EG111" s="89"/>
      <c r="EH111" s="89"/>
      <c r="EI111" s="89"/>
      <c r="EJ111" s="89"/>
      <c r="EK111" s="89"/>
      <c r="EL111" s="89"/>
      <c r="EM111" s="89"/>
      <c r="EN111" s="89"/>
      <c r="EO111" s="89"/>
      <c r="EP111" s="89"/>
      <c r="EQ111" s="89"/>
      <c r="ER111" s="89"/>
      <c r="ES111" s="89"/>
      <c r="ET111" s="89"/>
      <c r="EU111" s="89"/>
      <c r="EV111" s="89"/>
      <c r="EW111" s="89"/>
      <c r="EX111" s="89"/>
      <c r="EY111" s="89"/>
      <c r="EZ111" s="89"/>
      <c r="FA111" s="89"/>
      <c r="FB111" s="89"/>
      <c r="FC111" s="89"/>
      <c r="FD111" s="89"/>
      <c r="FE111" s="89"/>
      <c r="FF111" s="89"/>
      <c r="FG111" s="89"/>
      <c r="FH111" s="89"/>
      <c r="FI111" s="89"/>
      <c r="FJ111" s="89"/>
      <c r="FK111" s="89"/>
      <c r="FL111" s="89"/>
      <c r="FM111" s="89"/>
      <c r="FN111" s="89"/>
      <c r="FO111" s="89"/>
      <c r="FP111" s="89"/>
      <c r="FQ111" s="89"/>
      <c r="FR111" s="89"/>
      <c r="FS111" s="89"/>
      <c r="FT111" s="89"/>
      <c r="FU111" s="89"/>
      <c r="FV111" s="89"/>
      <c r="FW111" s="89"/>
      <c r="FX111" s="89"/>
      <c r="FY111" s="89"/>
      <c r="FZ111" s="89"/>
      <c r="GA111" s="89"/>
      <c r="GB111" s="89"/>
      <c r="GC111" s="89"/>
      <c r="GD111" s="89"/>
      <c r="GE111" s="89"/>
      <c r="GF111" s="89"/>
      <c r="GG111" s="89"/>
      <c r="GH111" s="89"/>
      <c r="GI111" s="89"/>
      <c r="GJ111" s="89"/>
      <c r="GK111" s="89"/>
      <c r="GL111" s="89"/>
      <c r="GM111" s="89"/>
      <c r="GN111" s="89"/>
      <c r="GO111" s="89"/>
      <c r="GP111" s="89"/>
      <c r="GQ111" s="89"/>
      <c r="GR111" s="89"/>
      <c r="GS111" s="89"/>
      <c r="GT111" s="89"/>
      <c r="GU111" s="89"/>
      <c r="GV111" s="89"/>
      <c r="GW111" s="89"/>
      <c r="GX111" s="89"/>
      <c r="GY111" s="89"/>
      <c r="GZ111" s="89"/>
      <c r="HA111" s="89"/>
      <c r="HB111" s="89"/>
      <c r="HC111" s="89"/>
      <c r="HD111" s="89"/>
      <c r="HE111" s="89"/>
      <c r="HF111" s="89"/>
      <c r="HG111" s="89"/>
      <c r="HH111" s="89"/>
      <c r="HI111" s="89"/>
      <c r="HJ111" s="89"/>
      <c r="HK111" s="89"/>
      <c r="HL111" s="89"/>
      <c r="HM111" s="89"/>
      <c r="HN111" s="89"/>
      <c r="HO111" s="89"/>
      <c r="HP111" s="89"/>
      <c r="HQ111" s="89"/>
      <c r="HR111" s="89"/>
      <c r="HS111" s="89"/>
      <c r="HT111" s="89"/>
      <c r="HU111" s="89"/>
      <c r="HV111" s="89"/>
      <c r="HW111" s="89"/>
      <c r="HX111" s="89"/>
      <c r="HY111" s="89"/>
      <c r="HZ111" s="89"/>
      <c r="IA111" s="89"/>
      <c r="IB111" s="89"/>
      <c r="IC111" s="89"/>
      <c r="ID111" s="89"/>
      <c r="IE111" s="89"/>
      <c r="IF111" s="89"/>
      <c r="IG111" s="89"/>
      <c r="IH111" s="89"/>
      <c r="II111" s="89"/>
      <c r="IJ111" s="89"/>
      <c r="IK111" s="89"/>
      <c r="IL111" s="89"/>
      <c r="IM111" s="89"/>
      <c r="IN111" s="89"/>
      <c r="IO111" s="89"/>
      <c r="IP111" s="89"/>
      <c r="IQ111" s="89"/>
      <c r="IR111" s="89"/>
      <c r="IS111" s="89"/>
      <c r="IT111" s="89"/>
      <c r="IU111" s="89"/>
      <c r="IV111" s="89"/>
      <c r="IW111" s="89"/>
      <c r="IX111" s="89"/>
      <c r="IY111" s="89"/>
      <c r="IZ111" s="89"/>
      <c r="JA111" s="89"/>
      <c r="JB111" s="89"/>
      <c r="JC111" s="89"/>
      <c r="JD111" s="89"/>
      <c r="JE111" s="89"/>
      <c r="JF111" s="89"/>
      <c r="JG111" s="89"/>
      <c r="JH111" s="89"/>
      <c r="JI111" s="89"/>
      <c r="JJ111" s="89"/>
      <c r="JK111" s="89"/>
      <c r="JL111" s="89"/>
      <c r="JM111" s="89"/>
      <c r="JN111" s="89"/>
      <c r="JO111" s="89"/>
      <c r="JP111" s="89"/>
      <c r="JQ111" s="89"/>
      <c r="JR111" s="89"/>
      <c r="JS111" s="89"/>
      <c r="JT111" s="89"/>
      <c r="JU111" s="89"/>
      <c r="JV111" s="89"/>
      <c r="JW111" s="89"/>
      <c r="JX111" s="89"/>
      <c r="JY111" s="89"/>
      <c r="JZ111" s="89"/>
      <c r="KA111" s="89"/>
      <c r="KB111" s="89"/>
      <c r="KC111" s="89"/>
      <c r="KD111" s="89"/>
      <c r="KE111" s="89"/>
      <c r="KF111" s="89"/>
      <c r="KG111" s="89"/>
      <c r="KH111" s="89"/>
      <c r="KI111" s="89"/>
      <c r="KJ111" s="89"/>
      <c r="KK111" s="89"/>
      <c r="KL111" s="89"/>
      <c r="KM111" s="89"/>
      <c r="KN111" s="89"/>
      <c r="KO111" s="89"/>
      <c r="KP111" s="89"/>
      <c r="KQ111" s="89"/>
      <c r="KR111" s="89"/>
      <c r="KS111" s="89"/>
      <c r="KT111" s="89"/>
      <c r="KU111" s="89"/>
      <c r="KV111" s="89"/>
      <c r="KW111" s="89"/>
      <c r="KX111" s="89"/>
      <c r="KY111" s="89"/>
      <c r="KZ111" s="89"/>
      <c r="LA111" s="89"/>
      <c r="LB111" s="89"/>
      <c r="LC111" s="89"/>
      <c r="LD111" s="89"/>
      <c r="LE111" s="89"/>
      <c r="LF111" s="89"/>
      <c r="LG111" s="89"/>
      <c r="LH111" s="89"/>
      <c r="LI111" s="89"/>
      <c r="LJ111" s="89"/>
      <c r="LK111" s="89"/>
      <c r="LL111" s="89"/>
      <c r="LM111" s="89"/>
      <c r="LN111" s="89"/>
      <c r="LO111" s="89"/>
      <c r="LP111" s="89"/>
      <c r="LQ111" s="89"/>
      <c r="LR111" s="89"/>
      <c r="LS111" s="89"/>
      <c r="LT111" s="89"/>
    </row>
    <row r="112" spans="1:332" s="29" customFormat="1" x14ac:dyDescent="0.35">
      <c r="A112" s="89"/>
      <c r="B112" s="90"/>
      <c r="C112" s="90"/>
      <c r="D112" s="91"/>
      <c r="E112" s="89"/>
      <c r="F112" s="89"/>
      <c r="G112" s="89"/>
      <c r="M112" s="85"/>
      <c r="N112" s="85"/>
      <c r="O112" s="91"/>
      <c r="P112" s="91"/>
      <c r="Q112" s="92"/>
      <c r="R112" s="92"/>
      <c r="S112" s="89"/>
      <c r="T112" s="89"/>
      <c r="U112" s="89"/>
      <c r="V112" s="89"/>
      <c r="Y112" s="89"/>
      <c r="AA112" s="89"/>
      <c r="AB112" s="89"/>
      <c r="AC112" s="89"/>
      <c r="AD112" s="89"/>
      <c r="AE112"/>
      <c r="AF112" s="89"/>
      <c r="AG112" s="89"/>
      <c r="AH112" s="89"/>
      <c r="AI112" s="89"/>
      <c r="AJ112" s="89"/>
      <c r="AK112" s="89"/>
      <c r="AL112" s="89"/>
      <c r="AM112" s="89"/>
      <c r="AN112" s="89"/>
      <c r="AO112" s="89"/>
      <c r="AP112" s="89"/>
      <c r="AQ112" s="89"/>
      <c r="AR112" s="89"/>
      <c r="AS112" s="89"/>
      <c r="AT112" s="89"/>
      <c r="AU112" s="89"/>
      <c r="AV112" s="89"/>
      <c r="AW112" s="89"/>
      <c r="AX112" s="89"/>
      <c r="AY112" s="89"/>
      <c r="AZ112" s="89"/>
      <c r="BA112" s="89"/>
      <c r="BB112" s="89"/>
      <c r="BC112" s="89"/>
      <c r="BD112" s="89"/>
      <c r="BE112" s="89"/>
      <c r="BF112" s="89"/>
      <c r="BG112" s="89"/>
      <c r="BH112" s="89"/>
      <c r="BI112" s="89"/>
      <c r="BJ112" s="89"/>
      <c r="BK112" s="89"/>
      <c r="BL112" s="89"/>
      <c r="BM112" s="89"/>
      <c r="BN112" s="89"/>
      <c r="BO112" s="89"/>
      <c r="BP112" s="89"/>
      <c r="BQ112" s="89"/>
      <c r="BR112" s="89"/>
      <c r="BS112" s="89"/>
      <c r="BT112" s="89"/>
      <c r="BU112" s="89"/>
      <c r="BV112" s="89"/>
      <c r="BW112" s="89"/>
      <c r="BX112" s="89"/>
      <c r="BY112" s="89"/>
      <c r="BZ112" s="89"/>
      <c r="CA112" s="89"/>
      <c r="CB112" s="89"/>
      <c r="CC112" s="89"/>
      <c r="CD112" s="89"/>
      <c r="CE112" s="89"/>
      <c r="CF112" s="89"/>
      <c r="CG112" s="89"/>
      <c r="CH112" s="89"/>
      <c r="CI112" s="89"/>
      <c r="CJ112" s="89"/>
      <c r="CK112" s="89"/>
      <c r="CL112" s="89"/>
      <c r="CM112" s="89"/>
      <c r="CN112" s="89"/>
      <c r="CO112" s="89"/>
      <c r="CP112" s="89"/>
      <c r="CQ112" s="89"/>
      <c r="CR112" s="89"/>
      <c r="CS112" s="89"/>
      <c r="CT112" s="89"/>
      <c r="CU112" s="89"/>
      <c r="CV112" s="89"/>
      <c r="CW112" s="89"/>
      <c r="CX112" s="89"/>
      <c r="CY112" s="89"/>
      <c r="CZ112" s="89"/>
      <c r="DA112" s="89"/>
      <c r="DB112" s="89"/>
      <c r="DC112" s="89"/>
      <c r="DD112" s="89"/>
      <c r="DE112" s="89"/>
      <c r="DF112" s="89"/>
      <c r="DG112" s="89"/>
      <c r="DH112" s="89"/>
      <c r="DI112" s="89"/>
      <c r="DJ112" s="89"/>
      <c r="DK112" s="89"/>
      <c r="DL112" s="89"/>
      <c r="DM112" s="89"/>
      <c r="DN112" s="89"/>
      <c r="DO112" s="89"/>
      <c r="DP112" s="89"/>
      <c r="DQ112" s="89"/>
      <c r="DR112" s="89"/>
      <c r="DS112" s="89"/>
      <c r="DT112" s="89"/>
      <c r="DU112" s="89"/>
      <c r="DV112" s="89"/>
      <c r="DW112" s="89"/>
      <c r="DX112" s="89"/>
      <c r="DY112" s="89"/>
      <c r="DZ112" s="89"/>
      <c r="EA112" s="89"/>
      <c r="EB112" s="89"/>
      <c r="EC112" s="89"/>
      <c r="ED112" s="89"/>
      <c r="EE112" s="89"/>
      <c r="EF112" s="89"/>
      <c r="EG112" s="89"/>
      <c r="EH112" s="89"/>
      <c r="EI112" s="89"/>
      <c r="EJ112" s="89"/>
      <c r="EK112" s="89"/>
      <c r="EL112" s="89"/>
      <c r="EM112" s="89"/>
      <c r="EN112" s="89"/>
      <c r="EO112" s="89"/>
      <c r="EP112" s="89"/>
      <c r="EQ112" s="89"/>
      <c r="ER112" s="89"/>
      <c r="ES112" s="89"/>
      <c r="ET112" s="89"/>
      <c r="EU112" s="89"/>
      <c r="EV112" s="89"/>
      <c r="EW112" s="89"/>
      <c r="EX112" s="89"/>
      <c r="EY112" s="89"/>
      <c r="EZ112" s="89"/>
      <c r="FA112" s="89"/>
      <c r="FB112" s="89"/>
      <c r="FC112" s="89"/>
      <c r="FD112" s="89"/>
      <c r="FE112" s="89"/>
      <c r="FF112" s="89"/>
      <c r="FG112" s="89"/>
      <c r="FH112" s="89"/>
      <c r="FI112" s="89"/>
      <c r="FJ112" s="89"/>
      <c r="FK112" s="89"/>
      <c r="FL112" s="89"/>
      <c r="FM112" s="89"/>
      <c r="FN112" s="89"/>
      <c r="FO112" s="89"/>
      <c r="FP112" s="89"/>
      <c r="FQ112" s="89"/>
      <c r="FR112" s="89"/>
      <c r="FS112" s="89"/>
      <c r="FT112" s="89"/>
      <c r="FU112" s="89"/>
      <c r="FV112" s="89"/>
      <c r="FW112" s="89"/>
      <c r="FX112" s="89"/>
      <c r="FY112" s="89"/>
      <c r="FZ112" s="89"/>
      <c r="GA112" s="89"/>
      <c r="GB112" s="89"/>
      <c r="GC112" s="89"/>
      <c r="GD112" s="89"/>
      <c r="GE112" s="89"/>
      <c r="GF112" s="89"/>
      <c r="GG112" s="89"/>
      <c r="GH112" s="89"/>
      <c r="GI112" s="89"/>
      <c r="GJ112" s="89"/>
      <c r="GK112" s="89"/>
      <c r="GL112" s="89"/>
      <c r="GM112" s="89"/>
      <c r="GN112" s="89"/>
      <c r="GO112" s="89"/>
      <c r="GP112" s="89"/>
      <c r="GQ112" s="89"/>
      <c r="GR112" s="89"/>
      <c r="GS112" s="89"/>
      <c r="GT112" s="89"/>
      <c r="GU112" s="89"/>
      <c r="GV112" s="89"/>
      <c r="GW112" s="89"/>
      <c r="GX112" s="89"/>
      <c r="GY112" s="89"/>
      <c r="GZ112" s="89"/>
      <c r="HA112" s="89"/>
      <c r="HB112" s="89"/>
      <c r="HC112" s="89"/>
      <c r="HD112" s="89"/>
      <c r="HE112" s="89"/>
      <c r="HF112" s="89"/>
      <c r="HG112" s="89"/>
      <c r="HH112" s="89"/>
      <c r="HI112" s="89"/>
      <c r="HJ112" s="89"/>
      <c r="HK112" s="89"/>
      <c r="HL112" s="89"/>
      <c r="HM112" s="89"/>
      <c r="HN112" s="89"/>
      <c r="HO112" s="89"/>
      <c r="HP112" s="89"/>
      <c r="HQ112" s="89"/>
      <c r="HR112" s="89"/>
      <c r="HS112" s="89"/>
      <c r="HT112" s="89"/>
      <c r="HU112" s="89"/>
      <c r="HV112" s="89"/>
      <c r="HW112" s="89"/>
      <c r="HX112" s="89"/>
      <c r="HY112" s="89"/>
      <c r="HZ112" s="89"/>
      <c r="IA112" s="89"/>
      <c r="IB112" s="89"/>
      <c r="IC112" s="89"/>
      <c r="ID112" s="89"/>
      <c r="IE112" s="89"/>
      <c r="IF112" s="89"/>
      <c r="IG112" s="89"/>
      <c r="IH112" s="89"/>
      <c r="II112" s="89"/>
      <c r="IJ112" s="89"/>
      <c r="IK112" s="89"/>
      <c r="IL112" s="89"/>
      <c r="IM112" s="89"/>
      <c r="IN112" s="89"/>
      <c r="IO112" s="89"/>
      <c r="IP112" s="89"/>
      <c r="IQ112" s="89"/>
      <c r="IR112" s="89"/>
      <c r="IS112" s="89"/>
      <c r="IT112" s="89"/>
      <c r="IU112" s="89"/>
      <c r="IV112" s="89"/>
      <c r="IW112" s="89"/>
      <c r="IX112" s="89"/>
      <c r="IY112" s="89"/>
      <c r="IZ112" s="89"/>
      <c r="JA112" s="89"/>
      <c r="JB112" s="89"/>
      <c r="JC112" s="89"/>
      <c r="JD112" s="89"/>
      <c r="JE112" s="89"/>
      <c r="JF112" s="89"/>
      <c r="JG112" s="89"/>
      <c r="JH112" s="89"/>
      <c r="JI112" s="89"/>
      <c r="JJ112" s="89"/>
      <c r="JK112" s="89"/>
      <c r="JL112" s="89"/>
      <c r="JM112" s="89"/>
      <c r="JN112" s="89"/>
      <c r="JO112" s="89"/>
      <c r="JP112" s="89"/>
      <c r="JQ112" s="89"/>
      <c r="JR112" s="89"/>
      <c r="JS112" s="89"/>
      <c r="JT112" s="89"/>
      <c r="JU112" s="89"/>
      <c r="JV112" s="89"/>
      <c r="JW112" s="89"/>
      <c r="JX112" s="89"/>
      <c r="JY112" s="89"/>
      <c r="JZ112" s="89"/>
      <c r="KA112" s="89"/>
      <c r="KB112" s="89"/>
      <c r="KC112" s="89"/>
      <c r="KD112" s="89"/>
      <c r="KE112" s="89"/>
      <c r="KF112" s="89"/>
      <c r="KG112" s="89"/>
      <c r="KH112" s="89"/>
      <c r="KI112" s="89"/>
      <c r="KJ112" s="89"/>
      <c r="KK112" s="89"/>
      <c r="KL112" s="89"/>
      <c r="KM112" s="89"/>
      <c r="KN112" s="89"/>
      <c r="KO112" s="89"/>
      <c r="KP112" s="89"/>
      <c r="KQ112" s="89"/>
      <c r="KR112" s="89"/>
      <c r="KS112" s="89"/>
      <c r="KT112" s="89"/>
      <c r="KU112" s="89"/>
      <c r="KV112" s="89"/>
      <c r="KW112" s="89"/>
      <c r="KX112" s="89"/>
      <c r="KY112" s="89"/>
      <c r="KZ112" s="89"/>
      <c r="LA112" s="89"/>
      <c r="LB112" s="89"/>
      <c r="LC112" s="89"/>
      <c r="LD112" s="89"/>
      <c r="LE112" s="89"/>
      <c r="LF112" s="89"/>
      <c r="LG112" s="89"/>
      <c r="LH112" s="89"/>
      <c r="LI112" s="89"/>
      <c r="LJ112" s="89"/>
      <c r="LK112" s="89"/>
      <c r="LL112" s="89"/>
      <c r="LM112" s="89"/>
      <c r="LN112" s="89"/>
      <c r="LO112" s="89"/>
      <c r="LP112" s="89"/>
      <c r="LQ112" s="89"/>
      <c r="LR112" s="89"/>
      <c r="LS112" s="89"/>
      <c r="LT112" s="89"/>
    </row>
    <row r="113" spans="1:332" s="29" customFormat="1" x14ac:dyDescent="0.35">
      <c r="A113" s="89"/>
      <c r="B113" s="90"/>
      <c r="C113" s="90"/>
      <c r="D113" s="91"/>
      <c r="E113" s="89"/>
      <c r="F113" s="89"/>
      <c r="G113" s="89"/>
      <c r="M113" s="85"/>
      <c r="N113" s="85"/>
      <c r="O113" s="91"/>
      <c r="P113" s="91"/>
      <c r="Q113" s="92"/>
      <c r="R113" s="92"/>
      <c r="S113" s="89"/>
      <c r="T113" s="89"/>
      <c r="U113" s="89"/>
      <c r="V113" s="89"/>
      <c r="Y113" s="89"/>
      <c r="AA113" s="89"/>
      <c r="AB113" s="89"/>
      <c r="AC113" s="89"/>
      <c r="AD113" s="89"/>
      <c r="AE113"/>
      <c r="AF113" s="89"/>
      <c r="AG113" s="89"/>
      <c r="AH113" s="89"/>
      <c r="AI113" s="89"/>
      <c r="AJ113" s="89"/>
      <c r="AK113" s="89"/>
      <c r="AL113" s="89"/>
      <c r="AM113" s="89"/>
      <c r="AN113" s="89"/>
      <c r="AO113" s="89"/>
      <c r="AP113" s="89"/>
      <c r="AQ113" s="89"/>
      <c r="AR113" s="89"/>
      <c r="AS113" s="89"/>
      <c r="AT113" s="89"/>
      <c r="AU113" s="89"/>
      <c r="AV113" s="89"/>
      <c r="AW113" s="89"/>
      <c r="AX113" s="89"/>
      <c r="AY113" s="89"/>
      <c r="AZ113" s="89"/>
      <c r="BA113" s="89"/>
      <c r="BB113" s="89"/>
      <c r="BC113" s="89"/>
      <c r="BD113" s="89"/>
      <c r="BE113" s="89"/>
      <c r="BF113" s="89"/>
      <c r="BG113" s="89"/>
      <c r="BH113" s="89"/>
      <c r="BI113" s="89"/>
      <c r="BJ113" s="89"/>
      <c r="BK113" s="89"/>
      <c r="BL113" s="89"/>
      <c r="BM113" s="89"/>
      <c r="BN113" s="89"/>
      <c r="BO113" s="89"/>
      <c r="BP113" s="89"/>
      <c r="BQ113" s="89"/>
      <c r="BR113" s="89"/>
      <c r="BS113" s="89"/>
      <c r="BT113" s="89"/>
      <c r="BU113" s="89"/>
      <c r="BV113" s="89"/>
      <c r="BW113" s="89"/>
      <c r="BX113" s="89"/>
      <c r="BY113" s="89"/>
      <c r="BZ113" s="89"/>
      <c r="CA113" s="89"/>
      <c r="CB113" s="89"/>
      <c r="CC113" s="89"/>
      <c r="CD113" s="89"/>
      <c r="CE113" s="89"/>
      <c r="CF113" s="89"/>
      <c r="CG113" s="89"/>
      <c r="CH113" s="89"/>
      <c r="CI113" s="89"/>
      <c r="CJ113" s="89"/>
      <c r="CK113" s="89"/>
      <c r="CL113" s="89"/>
      <c r="CM113" s="89"/>
      <c r="CN113" s="89"/>
      <c r="CO113" s="89"/>
      <c r="CP113" s="89"/>
      <c r="CQ113" s="89"/>
      <c r="CR113" s="89"/>
      <c r="CS113" s="89"/>
      <c r="CT113" s="89"/>
      <c r="CU113" s="89"/>
      <c r="CV113" s="89"/>
      <c r="CW113" s="89"/>
      <c r="CX113" s="89"/>
      <c r="CY113" s="89"/>
      <c r="CZ113" s="89"/>
      <c r="DA113" s="89"/>
      <c r="DB113" s="89"/>
      <c r="DC113" s="89"/>
      <c r="DD113" s="89"/>
      <c r="DE113" s="89"/>
      <c r="DF113" s="89"/>
      <c r="DG113" s="89"/>
      <c r="DH113" s="89"/>
      <c r="DI113" s="89"/>
      <c r="DJ113" s="89"/>
      <c r="DK113" s="89"/>
      <c r="DL113" s="89"/>
      <c r="DM113" s="89"/>
      <c r="DN113" s="89"/>
      <c r="DO113" s="89"/>
      <c r="DP113" s="89"/>
      <c r="DQ113" s="89"/>
      <c r="DR113" s="89"/>
      <c r="DS113" s="89"/>
      <c r="DT113" s="89"/>
      <c r="DU113" s="89"/>
      <c r="DV113" s="89"/>
      <c r="DW113" s="89"/>
      <c r="DX113" s="89"/>
      <c r="DY113" s="89"/>
      <c r="DZ113" s="89"/>
      <c r="EA113" s="89"/>
      <c r="EB113" s="89"/>
      <c r="EC113" s="89"/>
      <c r="ED113" s="89"/>
      <c r="EE113" s="89"/>
      <c r="EF113" s="89"/>
      <c r="EG113" s="89"/>
      <c r="EH113" s="89"/>
      <c r="EI113" s="89"/>
      <c r="EJ113" s="89"/>
      <c r="EK113" s="89"/>
      <c r="EL113" s="89"/>
      <c r="EM113" s="89"/>
      <c r="EN113" s="89"/>
      <c r="EO113" s="89"/>
      <c r="EP113" s="89"/>
      <c r="EQ113" s="89"/>
      <c r="ER113" s="89"/>
      <c r="ES113" s="89"/>
      <c r="ET113" s="89"/>
      <c r="EU113" s="89"/>
      <c r="EV113" s="89"/>
      <c r="EW113" s="89"/>
      <c r="EX113" s="89"/>
      <c r="EY113" s="89"/>
      <c r="EZ113" s="89"/>
      <c r="FA113" s="89"/>
      <c r="FB113" s="89"/>
      <c r="FC113" s="89"/>
      <c r="FD113" s="89"/>
      <c r="FE113" s="89"/>
      <c r="FF113" s="89"/>
      <c r="FG113" s="89"/>
      <c r="FH113" s="89"/>
      <c r="FI113" s="89"/>
      <c r="FJ113" s="89"/>
      <c r="FK113" s="89"/>
      <c r="FL113" s="89"/>
      <c r="FM113" s="89"/>
      <c r="FN113" s="89"/>
      <c r="FO113" s="89"/>
      <c r="FP113" s="89"/>
      <c r="FQ113" s="89"/>
      <c r="FR113" s="89"/>
      <c r="FS113" s="89"/>
      <c r="FT113" s="89"/>
      <c r="FU113" s="89"/>
      <c r="FV113" s="89"/>
      <c r="FW113" s="89"/>
      <c r="FX113" s="89"/>
      <c r="FY113" s="89"/>
      <c r="FZ113" s="89"/>
      <c r="GA113" s="89"/>
      <c r="GB113" s="89"/>
      <c r="GC113" s="89"/>
      <c r="GD113" s="89"/>
      <c r="GE113" s="89"/>
      <c r="GF113" s="89"/>
      <c r="GG113" s="89"/>
      <c r="GH113" s="89"/>
      <c r="GI113" s="89"/>
      <c r="GJ113" s="89"/>
      <c r="GK113" s="89"/>
      <c r="GL113" s="89"/>
      <c r="GM113" s="89"/>
      <c r="GN113" s="89"/>
      <c r="GO113" s="89"/>
      <c r="GP113" s="89"/>
      <c r="GQ113" s="89"/>
      <c r="GR113" s="89"/>
      <c r="GS113" s="89"/>
      <c r="GT113" s="89"/>
      <c r="GU113" s="89"/>
      <c r="GV113" s="89"/>
      <c r="GW113" s="89"/>
      <c r="GX113" s="89"/>
      <c r="GY113" s="89"/>
      <c r="GZ113" s="89"/>
      <c r="HA113" s="89"/>
      <c r="HB113" s="89"/>
      <c r="HC113" s="89"/>
      <c r="HD113" s="89"/>
      <c r="HE113" s="89"/>
      <c r="HF113" s="89"/>
      <c r="HG113" s="89"/>
      <c r="HH113" s="89"/>
      <c r="HI113" s="89"/>
      <c r="HJ113" s="89"/>
      <c r="HK113" s="89"/>
      <c r="HL113" s="89"/>
      <c r="HM113" s="89"/>
      <c r="HN113" s="89"/>
      <c r="HO113" s="89"/>
      <c r="HP113" s="89"/>
      <c r="HQ113" s="89"/>
      <c r="HR113" s="89"/>
      <c r="HS113" s="89"/>
      <c r="HT113" s="89"/>
      <c r="HU113" s="89"/>
      <c r="HV113" s="89"/>
      <c r="HW113" s="89"/>
      <c r="HX113" s="89"/>
      <c r="HY113" s="89"/>
      <c r="HZ113" s="89"/>
      <c r="IA113" s="89"/>
      <c r="IB113" s="89"/>
      <c r="IC113" s="89"/>
      <c r="ID113" s="89"/>
      <c r="IE113" s="89"/>
      <c r="IF113" s="89"/>
      <c r="IG113" s="89"/>
      <c r="IH113" s="89"/>
      <c r="II113" s="89"/>
      <c r="IJ113" s="89"/>
      <c r="IK113" s="89"/>
      <c r="IL113" s="89"/>
      <c r="IM113" s="89"/>
      <c r="IN113" s="89"/>
      <c r="IO113" s="89"/>
      <c r="IP113" s="89"/>
      <c r="IQ113" s="89"/>
      <c r="IR113" s="89"/>
      <c r="IS113" s="89"/>
      <c r="IT113" s="89"/>
      <c r="IU113" s="89"/>
      <c r="IV113" s="89"/>
      <c r="IW113" s="89"/>
      <c r="IX113" s="89"/>
      <c r="IY113" s="89"/>
      <c r="IZ113" s="89"/>
      <c r="JA113" s="89"/>
      <c r="JB113" s="89"/>
      <c r="JC113" s="89"/>
      <c r="JD113" s="89"/>
      <c r="JE113" s="89"/>
      <c r="JF113" s="89"/>
      <c r="JG113" s="89"/>
      <c r="JH113" s="89"/>
      <c r="JI113" s="89"/>
      <c r="JJ113" s="89"/>
      <c r="JK113" s="89"/>
      <c r="JL113" s="89"/>
      <c r="JM113" s="89"/>
      <c r="JN113" s="89"/>
      <c r="JO113" s="89"/>
      <c r="JP113" s="89"/>
      <c r="JQ113" s="89"/>
      <c r="JR113" s="89"/>
      <c r="JS113" s="89"/>
      <c r="JT113" s="89"/>
      <c r="JU113" s="89"/>
      <c r="JV113" s="89"/>
      <c r="JW113" s="89"/>
      <c r="JX113" s="89"/>
      <c r="JY113" s="89"/>
      <c r="JZ113" s="89"/>
      <c r="KA113" s="89"/>
      <c r="KB113" s="89"/>
      <c r="KC113" s="89"/>
      <c r="KD113" s="89"/>
      <c r="KE113" s="89"/>
      <c r="KF113" s="89"/>
      <c r="KG113" s="89"/>
      <c r="KH113" s="89"/>
      <c r="KI113" s="89"/>
      <c r="KJ113" s="89"/>
      <c r="KK113" s="89"/>
      <c r="KL113" s="89"/>
      <c r="KM113" s="89"/>
      <c r="KN113" s="89"/>
      <c r="KO113" s="89"/>
      <c r="KP113" s="89"/>
      <c r="KQ113" s="89"/>
      <c r="KR113" s="89"/>
      <c r="KS113" s="89"/>
      <c r="KT113" s="89"/>
      <c r="KU113" s="89"/>
      <c r="KV113" s="89"/>
      <c r="KW113" s="89"/>
      <c r="KX113" s="89"/>
      <c r="KY113" s="89"/>
      <c r="KZ113" s="89"/>
      <c r="LA113" s="89"/>
      <c r="LB113" s="89"/>
      <c r="LC113" s="89"/>
      <c r="LD113" s="89"/>
      <c r="LE113" s="89"/>
      <c r="LF113" s="89"/>
      <c r="LG113" s="89"/>
      <c r="LH113" s="89"/>
      <c r="LI113" s="89"/>
      <c r="LJ113" s="89"/>
      <c r="LK113" s="89"/>
      <c r="LL113" s="89"/>
      <c r="LM113" s="89"/>
      <c r="LN113" s="89"/>
      <c r="LO113" s="89"/>
      <c r="LP113" s="89"/>
      <c r="LQ113" s="89"/>
      <c r="LR113" s="89"/>
      <c r="LS113" s="89"/>
      <c r="LT113" s="89"/>
    </row>
    <row r="114" spans="1:332" s="29" customFormat="1" x14ac:dyDescent="0.35">
      <c r="A114" s="89"/>
      <c r="B114" s="90"/>
      <c r="C114" s="90"/>
      <c r="D114" s="91"/>
      <c r="E114" s="89"/>
      <c r="F114" s="89"/>
      <c r="G114" s="89"/>
      <c r="M114" s="85"/>
      <c r="N114" s="85"/>
      <c r="O114" s="91"/>
      <c r="P114" s="91"/>
      <c r="Q114" s="92"/>
      <c r="R114" s="92"/>
      <c r="S114" s="89"/>
      <c r="T114" s="89"/>
      <c r="U114" s="89"/>
      <c r="V114" s="89"/>
      <c r="Y114" s="89"/>
      <c r="AA114" s="89"/>
      <c r="AB114" s="89"/>
      <c r="AC114" s="89"/>
      <c r="AD114" s="89"/>
      <c r="AE114"/>
      <c r="AF114" s="89"/>
      <c r="AG114" s="89"/>
      <c r="AH114" s="89"/>
      <c r="AI114" s="89"/>
      <c r="AJ114" s="89"/>
      <c r="AK114" s="89"/>
      <c r="AL114" s="89"/>
      <c r="AM114" s="89"/>
      <c r="AN114" s="89"/>
      <c r="AO114" s="89"/>
      <c r="AP114" s="89"/>
      <c r="AQ114" s="89"/>
      <c r="AR114" s="89"/>
      <c r="AS114" s="89"/>
      <c r="AT114" s="89"/>
      <c r="AU114" s="89"/>
      <c r="AV114" s="89"/>
      <c r="AW114" s="89"/>
      <c r="AX114" s="89"/>
      <c r="AY114" s="89"/>
      <c r="AZ114" s="89"/>
      <c r="BA114" s="89"/>
      <c r="BB114" s="89"/>
      <c r="BC114" s="89"/>
      <c r="BD114" s="89"/>
      <c r="BE114" s="89"/>
      <c r="BF114" s="89"/>
      <c r="BG114" s="89"/>
      <c r="BH114" s="89"/>
      <c r="BI114" s="89"/>
      <c r="BJ114" s="89"/>
      <c r="BK114" s="89"/>
      <c r="BL114" s="89"/>
      <c r="BM114" s="89"/>
      <c r="BN114" s="89"/>
      <c r="BO114" s="89"/>
      <c r="BP114" s="89"/>
      <c r="BQ114" s="89"/>
      <c r="BR114" s="89"/>
      <c r="BS114" s="89"/>
      <c r="BT114" s="89"/>
      <c r="BU114" s="89"/>
      <c r="BV114" s="89"/>
      <c r="BW114" s="89"/>
      <c r="BX114" s="89"/>
      <c r="BY114" s="89"/>
      <c r="BZ114" s="89"/>
      <c r="CA114" s="89"/>
      <c r="CB114" s="89"/>
      <c r="CC114" s="89"/>
      <c r="CD114" s="89"/>
      <c r="CE114" s="89"/>
      <c r="CF114" s="89"/>
      <c r="CG114" s="89"/>
      <c r="CH114" s="89"/>
      <c r="CI114" s="89"/>
      <c r="CJ114" s="89"/>
      <c r="CK114" s="89"/>
      <c r="CL114" s="89"/>
      <c r="CM114" s="89"/>
      <c r="CN114" s="89"/>
      <c r="CO114" s="89"/>
      <c r="CP114" s="89"/>
      <c r="CQ114" s="89"/>
      <c r="CR114" s="89"/>
      <c r="CS114" s="89"/>
      <c r="CT114" s="89"/>
      <c r="CU114" s="89"/>
      <c r="CV114" s="89"/>
      <c r="CW114" s="89"/>
      <c r="CX114" s="89"/>
      <c r="CY114" s="89"/>
      <c r="CZ114" s="89"/>
      <c r="DA114" s="89"/>
      <c r="DB114" s="89"/>
      <c r="DC114" s="89"/>
      <c r="DD114" s="89"/>
      <c r="DE114" s="89"/>
      <c r="DF114" s="89"/>
      <c r="DG114" s="89"/>
      <c r="DH114" s="89"/>
      <c r="DI114" s="89"/>
      <c r="DJ114" s="89"/>
      <c r="DK114" s="89"/>
      <c r="DL114" s="89"/>
      <c r="DM114" s="89"/>
      <c r="DN114" s="89"/>
      <c r="DO114" s="89"/>
      <c r="DP114" s="89"/>
      <c r="DQ114" s="89"/>
      <c r="DR114" s="89"/>
      <c r="DS114" s="89"/>
      <c r="DT114" s="89"/>
      <c r="DU114" s="89"/>
      <c r="DV114" s="89"/>
      <c r="DW114" s="89"/>
      <c r="DX114" s="89"/>
      <c r="DY114" s="89"/>
      <c r="DZ114" s="89"/>
      <c r="EA114" s="89"/>
      <c r="EB114" s="89"/>
      <c r="EC114" s="89"/>
      <c r="ED114" s="89"/>
      <c r="EE114" s="89"/>
      <c r="EF114" s="89"/>
      <c r="EG114" s="89"/>
      <c r="EH114" s="89"/>
      <c r="EI114" s="89"/>
      <c r="EJ114" s="89"/>
      <c r="EK114" s="89"/>
      <c r="EL114" s="89"/>
      <c r="EM114" s="89"/>
      <c r="EN114" s="89"/>
      <c r="EO114" s="89"/>
      <c r="EP114" s="89"/>
      <c r="EQ114" s="89"/>
      <c r="ER114" s="89"/>
      <c r="ES114" s="89"/>
      <c r="ET114" s="89"/>
      <c r="EU114" s="89"/>
      <c r="EV114" s="89"/>
      <c r="EW114" s="89"/>
      <c r="EX114" s="89"/>
      <c r="EY114" s="89"/>
      <c r="EZ114" s="89"/>
      <c r="FA114" s="89"/>
      <c r="FB114" s="89"/>
      <c r="FC114" s="89"/>
      <c r="FD114" s="89"/>
      <c r="FE114" s="89"/>
      <c r="FF114" s="89"/>
      <c r="FG114" s="89"/>
      <c r="FH114" s="89"/>
      <c r="FI114" s="89"/>
      <c r="FJ114" s="89"/>
      <c r="FK114" s="89"/>
      <c r="FL114" s="89"/>
      <c r="FM114" s="89"/>
      <c r="FN114" s="89"/>
      <c r="FO114" s="89"/>
      <c r="FP114" s="89"/>
      <c r="FQ114" s="89"/>
      <c r="FR114" s="89"/>
      <c r="FS114" s="89"/>
      <c r="FT114" s="89"/>
      <c r="FU114" s="89"/>
      <c r="FV114" s="89"/>
      <c r="FW114" s="89"/>
      <c r="FX114" s="89"/>
      <c r="FY114" s="89"/>
      <c r="FZ114" s="89"/>
      <c r="GA114" s="89"/>
      <c r="GB114" s="89"/>
      <c r="GC114" s="89"/>
      <c r="GD114" s="89"/>
      <c r="GE114" s="89"/>
      <c r="GF114" s="89"/>
      <c r="GG114" s="89"/>
      <c r="GH114" s="89"/>
      <c r="GI114" s="89"/>
      <c r="GJ114" s="89"/>
      <c r="GK114" s="89"/>
      <c r="GL114" s="89"/>
      <c r="GM114" s="89"/>
      <c r="GN114" s="89"/>
      <c r="GO114" s="89"/>
      <c r="GP114" s="89"/>
      <c r="GQ114" s="89"/>
      <c r="GR114" s="89"/>
      <c r="GS114" s="89"/>
      <c r="GT114" s="89"/>
      <c r="GU114" s="89"/>
      <c r="GV114" s="89"/>
      <c r="GW114" s="89"/>
      <c r="GX114" s="89"/>
      <c r="GY114" s="89"/>
      <c r="GZ114" s="89"/>
      <c r="HA114" s="89"/>
      <c r="HB114" s="89"/>
      <c r="HC114" s="89"/>
      <c r="HD114" s="89"/>
      <c r="HE114" s="89"/>
      <c r="HF114" s="89"/>
      <c r="HG114" s="89"/>
      <c r="HH114" s="89"/>
      <c r="HI114" s="89"/>
      <c r="HJ114" s="89"/>
      <c r="HK114" s="89"/>
      <c r="HL114" s="89"/>
      <c r="HM114" s="89"/>
      <c r="HN114" s="89"/>
      <c r="HO114" s="89"/>
      <c r="HP114" s="89"/>
      <c r="HQ114" s="89"/>
      <c r="HR114" s="89"/>
      <c r="HS114" s="89"/>
      <c r="HT114" s="89"/>
      <c r="HU114" s="89"/>
      <c r="HV114" s="89"/>
      <c r="HW114" s="89"/>
      <c r="HX114" s="89"/>
      <c r="HY114" s="89"/>
      <c r="HZ114" s="89"/>
      <c r="IA114" s="89"/>
      <c r="IB114" s="89"/>
      <c r="IC114" s="89"/>
      <c r="ID114" s="89"/>
      <c r="IE114" s="89"/>
      <c r="IF114" s="89"/>
      <c r="IG114" s="89"/>
      <c r="IH114" s="89"/>
      <c r="II114" s="89"/>
      <c r="IJ114" s="89"/>
      <c r="IK114" s="89"/>
      <c r="IL114" s="89"/>
      <c r="IM114" s="89"/>
      <c r="IN114" s="89"/>
      <c r="IO114" s="89"/>
      <c r="IP114" s="89"/>
      <c r="IQ114" s="89"/>
      <c r="IR114" s="89"/>
      <c r="IS114" s="89"/>
      <c r="IT114" s="89"/>
      <c r="IU114" s="89"/>
      <c r="IV114" s="89"/>
      <c r="IW114" s="89"/>
      <c r="IX114" s="89"/>
      <c r="IY114" s="89"/>
      <c r="IZ114" s="89"/>
      <c r="JA114" s="89"/>
      <c r="JB114" s="89"/>
      <c r="JC114" s="89"/>
      <c r="JD114" s="89"/>
      <c r="JE114" s="89"/>
      <c r="JF114" s="89"/>
      <c r="JG114" s="89"/>
      <c r="JH114" s="89"/>
      <c r="JI114" s="89"/>
      <c r="JJ114" s="89"/>
      <c r="JK114" s="89"/>
      <c r="JL114" s="89"/>
      <c r="JM114" s="89"/>
      <c r="JN114" s="89"/>
      <c r="JO114" s="89"/>
      <c r="JP114" s="89"/>
      <c r="JQ114" s="89"/>
      <c r="JR114" s="89"/>
      <c r="JS114" s="89"/>
      <c r="JT114" s="89"/>
      <c r="JU114" s="89"/>
      <c r="JV114" s="89"/>
      <c r="JW114" s="89"/>
      <c r="JX114" s="89"/>
      <c r="JY114" s="89"/>
      <c r="JZ114" s="89"/>
      <c r="KA114" s="89"/>
      <c r="KB114" s="89"/>
      <c r="KC114" s="89"/>
      <c r="KD114" s="89"/>
      <c r="KE114" s="89"/>
      <c r="KF114" s="89"/>
      <c r="KG114" s="89"/>
      <c r="KH114" s="89"/>
      <c r="KI114" s="89"/>
      <c r="KJ114" s="89"/>
      <c r="KK114" s="89"/>
      <c r="KL114" s="89"/>
      <c r="KM114" s="89"/>
      <c r="KN114" s="89"/>
      <c r="KO114" s="89"/>
      <c r="KP114" s="89"/>
      <c r="KQ114" s="89"/>
      <c r="KR114" s="89"/>
      <c r="KS114" s="89"/>
      <c r="KT114" s="89"/>
      <c r="KU114" s="89"/>
      <c r="KV114" s="89"/>
      <c r="KW114" s="89"/>
      <c r="KX114" s="89"/>
      <c r="KY114" s="89"/>
      <c r="KZ114" s="89"/>
      <c r="LA114" s="89"/>
      <c r="LB114" s="89"/>
      <c r="LC114" s="89"/>
      <c r="LD114" s="89"/>
      <c r="LE114" s="89"/>
      <c r="LF114" s="89"/>
      <c r="LG114" s="89"/>
      <c r="LH114" s="89"/>
      <c r="LI114" s="89"/>
      <c r="LJ114" s="89"/>
      <c r="LK114" s="89"/>
      <c r="LL114" s="89"/>
      <c r="LM114" s="89"/>
      <c r="LN114" s="89"/>
      <c r="LO114" s="89"/>
      <c r="LP114" s="89"/>
      <c r="LQ114" s="89"/>
      <c r="LR114" s="89"/>
      <c r="LS114" s="89"/>
      <c r="LT114" s="89"/>
    </row>
    <row r="115" spans="1:332" s="29" customFormat="1" x14ac:dyDescent="0.35">
      <c r="A115" s="89"/>
      <c r="B115" s="90"/>
      <c r="C115" s="90"/>
      <c r="D115" s="91"/>
      <c r="E115" s="89"/>
      <c r="F115" s="89"/>
      <c r="G115" s="89"/>
      <c r="M115" s="85"/>
      <c r="N115" s="85"/>
      <c r="O115" s="91"/>
      <c r="P115" s="91"/>
      <c r="Q115" s="92"/>
      <c r="R115" s="92"/>
      <c r="S115" s="89"/>
      <c r="T115" s="89"/>
      <c r="U115" s="89"/>
      <c r="V115" s="89"/>
      <c r="Y115" s="89"/>
      <c r="AA115" s="89"/>
      <c r="AB115" s="89"/>
      <c r="AC115" s="89"/>
      <c r="AD115" s="89"/>
      <c r="AE115"/>
      <c r="AF115" s="89"/>
      <c r="AG115" s="89"/>
      <c r="AH115" s="89"/>
      <c r="AI115" s="89"/>
      <c r="AJ115" s="89"/>
      <c r="AK115" s="89"/>
      <c r="AL115" s="89"/>
      <c r="AM115" s="89"/>
      <c r="AN115" s="89"/>
      <c r="AO115" s="89"/>
      <c r="AP115" s="89"/>
      <c r="AQ115" s="89"/>
      <c r="AR115" s="89"/>
      <c r="AS115" s="89"/>
      <c r="AT115" s="89"/>
      <c r="AU115" s="89"/>
      <c r="AV115" s="89"/>
      <c r="AW115" s="89"/>
      <c r="AX115" s="89"/>
      <c r="AY115" s="89"/>
      <c r="AZ115" s="89"/>
      <c r="BA115" s="89"/>
      <c r="BB115" s="89"/>
      <c r="BC115" s="89"/>
      <c r="BD115" s="89"/>
      <c r="BE115" s="89"/>
      <c r="BF115" s="89"/>
      <c r="BG115" s="89"/>
      <c r="BH115" s="89"/>
      <c r="BI115" s="89"/>
      <c r="BJ115" s="89"/>
      <c r="BK115" s="89"/>
      <c r="BL115" s="89"/>
      <c r="BM115" s="89"/>
      <c r="BN115" s="89"/>
      <c r="BO115" s="89"/>
      <c r="BP115" s="89"/>
      <c r="BQ115" s="89"/>
      <c r="BR115" s="89"/>
      <c r="BS115" s="89"/>
      <c r="BT115" s="89"/>
      <c r="BU115" s="89"/>
      <c r="BV115" s="89"/>
      <c r="BW115" s="89"/>
      <c r="BX115" s="89"/>
      <c r="BY115" s="89"/>
      <c r="BZ115" s="89"/>
      <c r="CA115" s="89"/>
      <c r="CB115" s="89"/>
      <c r="CC115" s="89"/>
      <c r="CD115" s="89"/>
      <c r="CE115" s="89"/>
      <c r="CF115" s="89"/>
      <c r="CG115" s="89"/>
      <c r="CH115" s="89"/>
      <c r="CI115" s="89"/>
      <c r="CJ115" s="89"/>
      <c r="CK115" s="89"/>
      <c r="CL115" s="89"/>
      <c r="CM115" s="89"/>
      <c r="CN115" s="89"/>
      <c r="CO115" s="89"/>
      <c r="CP115" s="89"/>
      <c r="CQ115" s="89"/>
      <c r="CR115" s="89"/>
      <c r="CS115" s="89"/>
      <c r="CT115" s="89"/>
      <c r="CU115" s="89"/>
      <c r="CV115" s="89"/>
      <c r="CW115" s="89"/>
      <c r="CX115" s="89"/>
      <c r="CY115" s="89"/>
      <c r="CZ115" s="89"/>
      <c r="DA115" s="89"/>
      <c r="DB115" s="89"/>
      <c r="DC115" s="89"/>
      <c r="DD115" s="89"/>
      <c r="DE115" s="89"/>
      <c r="DF115" s="89"/>
      <c r="DG115" s="89"/>
      <c r="DH115" s="89"/>
      <c r="DI115" s="89"/>
      <c r="DJ115" s="89"/>
      <c r="DK115" s="89"/>
      <c r="DL115" s="89"/>
      <c r="DM115" s="89"/>
      <c r="DN115" s="89"/>
      <c r="DO115" s="89"/>
      <c r="DP115" s="89"/>
      <c r="DQ115" s="89"/>
      <c r="DR115" s="89"/>
      <c r="DS115" s="89"/>
      <c r="DT115" s="89"/>
      <c r="DU115" s="89"/>
      <c r="DV115" s="89"/>
      <c r="DW115" s="89"/>
      <c r="DX115" s="89"/>
      <c r="DY115" s="89"/>
      <c r="DZ115" s="89"/>
      <c r="EA115" s="89"/>
      <c r="EB115" s="89"/>
      <c r="EC115" s="89"/>
      <c r="ED115" s="89"/>
      <c r="EE115" s="89"/>
      <c r="EF115" s="89"/>
      <c r="EG115" s="89"/>
      <c r="EH115" s="89"/>
      <c r="EI115" s="89"/>
      <c r="EJ115" s="89"/>
      <c r="EK115" s="89"/>
      <c r="EL115" s="89"/>
      <c r="EM115" s="89"/>
      <c r="EN115" s="89"/>
      <c r="EO115" s="89"/>
      <c r="EP115" s="89"/>
      <c r="EQ115" s="89"/>
      <c r="ER115" s="89"/>
      <c r="ES115" s="89"/>
      <c r="ET115" s="89"/>
      <c r="EU115" s="89"/>
      <c r="EV115" s="89"/>
      <c r="EW115" s="89"/>
      <c r="EX115" s="89"/>
      <c r="EY115" s="89"/>
      <c r="EZ115" s="89"/>
      <c r="FA115" s="89"/>
      <c r="FB115" s="89"/>
      <c r="FC115" s="89"/>
      <c r="FD115" s="89"/>
      <c r="FE115" s="89"/>
      <c r="FF115" s="89"/>
      <c r="FG115" s="89"/>
      <c r="FH115" s="89"/>
      <c r="FI115" s="89"/>
      <c r="FJ115" s="89"/>
      <c r="FK115" s="89"/>
      <c r="FL115" s="89"/>
      <c r="FM115" s="89"/>
      <c r="FN115" s="89"/>
      <c r="FO115" s="89"/>
      <c r="FP115" s="89"/>
      <c r="FQ115" s="89"/>
      <c r="FR115" s="89"/>
      <c r="FS115" s="89"/>
      <c r="FT115" s="89"/>
      <c r="FU115" s="89"/>
      <c r="FV115" s="89"/>
      <c r="FW115" s="89"/>
      <c r="FX115" s="89"/>
      <c r="FY115" s="89"/>
      <c r="FZ115" s="89"/>
      <c r="GA115" s="89"/>
      <c r="GB115" s="89"/>
      <c r="GC115" s="89"/>
      <c r="GD115" s="89"/>
      <c r="GE115" s="89"/>
      <c r="GF115" s="89"/>
      <c r="GG115" s="89"/>
      <c r="GH115" s="89"/>
      <c r="GI115" s="89"/>
      <c r="GJ115" s="89"/>
      <c r="GK115" s="89"/>
      <c r="GL115" s="89"/>
      <c r="GM115" s="89"/>
      <c r="GN115" s="89"/>
      <c r="GO115" s="89"/>
      <c r="GP115" s="89"/>
      <c r="GQ115" s="89"/>
      <c r="GR115" s="89"/>
      <c r="GS115" s="89"/>
      <c r="GT115" s="89"/>
      <c r="GU115" s="89"/>
      <c r="GV115" s="89"/>
      <c r="GW115" s="89"/>
      <c r="GX115" s="89"/>
      <c r="GY115" s="89"/>
      <c r="GZ115" s="89"/>
      <c r="HA115" s="89"/>
      <c r="HB115" s="89"/>
      <c r="HC115" s="89"/>
      <c r="HD115" s="89"/>
      <c r="HE115" s="89"/>
      <c r="HF115" s="89"/>
      <c r="HG115" s="89"/>
      <c r="HH115" s="89"/>
      <c r="HI115" s="89"/>
      <c r="HJ115" s="89"/>
      <c r="HK115" s="89"/>
      <c r="HL115" s="89"/>
      <c r="HM115" s="89"/>
      <c r="HN115" s="89"/>
      <c r="HO115" s="89"/>
      <c r="HP115" s="89"/>
      <c r="HQ115" s="89"/>
      <c r="HR115" s="89"/>
      <c r="HS115" s="89"/>
      <c r="HT115" s="89"/>
      <c r="HU115" s="89"/>
      <c r="HV115" s="89"/>
      <c r="HW115" s="89"/>
      <c r="HX115" s="89"/>
      <c r="HY115" s="89"/>
      <c r="HZ115" s="89"/>
      <c r="IA115" s="89"/>
      <c r="IB115" s="89"/>
      <c r="IC115" s="89"/>
      <c r="ID115" s="89"/>
      <c r="IE115" s="89"/>
      <c r="IF115" s="89"/>
      <c r="IG115" s="89"/>
      <c r="IH115" s="89"/>
      <c r="II115" s="89"/>
      <c r="IJ115" s="89"/>
      <c r="IK115" s="89"/>
      <c r="IL115" s="89"/>
      <c r="IM115" s="89"/>
      <c r="IN115" s="89"/>
      <c r="IO115" s="89"/>
      <c r="IP115" s="89"/>
      <c r="IQ115" s="89"/>
      <c r="IR115" s="89"/>
      <c r="IS115" s="89"/>
      <c r="IT115" s="89"/>
      <c r="IU115" s="89"/>
      <c r="IV115" s="89"/>
      <c r="IW115" s="89"/>
      <c r="IX115" s="89"/>
      <c r="IY115" s="89"/>
      <c r="IZ115" s="89"/>
      <c r="JA115" s="89"/>
      <c r="JB115" s="89"/>
      <c r="JC115" s="89"/>
      <c r="JD115" s="89"/>
      <c r="JE115" s="89"/>
      <c r="JF115" s="89"/>
      <c r="JG115" s="89"/>
      <c r="JH115" s="89"/>
      <c r="JI115" s="89"/>
      <c r="JJ115" s="89"/>
      <c r="JK115" s="89"/>
      <c r="JL115" s="89"/>
      <c r="JM115" s="89"/>
      <c r="JN115" s="89"/>
      <c r="JO115" s="89"/>
      <c r="JP115" s="89"/>
      <c r="JQ115" s="89"/>
      <c r="JR115" s="89"/>
      <c r="JS115" s="89"/>
      <c r="JT115" s="89"/>
      <c r="JU115" s="89"/>
      <c r="JV115" s="89"/>
      <c r="JW115" s="89"/>
      <c r="JX115" s="89"/>
      <c r="JY115" s="89"/>
      <c r="JZ115" s="89"/>
      <c r="KA115" s="89"/>
      <c r="KB115" s="89"/>
      <c r="KC115" s="89"/>
      <c r="KD115" s="89"/>
      <c r="KE115" s="89"/>
      <c r="KF115" s="89"/>
      <c r="KG115" s="89"/>
      <c r="KH115" s="89"/>
      <c r="KI115" s="89"/>
      <c r="KJ115" s="89"/>
      <c r="KK115" s="89"/>
      <c r="KL115" s="89"/>
      <c r="KM115" s="89"/>
      <c r="KN115" s="89"/>
      <c r="KO115" s="89"/>
      <c r="KP115" s="89"/>
      <c r="KQ115" s="89"/>
      <c r="KR115" s="89"/>
      <c r="KS115" s="89"/>
      <c r="KT115" s="89"/>
      <c r="KU115" s="89"/>
      <c r="KV115" s="89"/>
      <c r="KW115" s="89"/>
      <c r="KX115" s="89"/>
      <c r="KY115" s="89"/>
      <c r="KZ115" s="89"/>
      <c r="LA115" s="89"/>
      <c r="LB115" s="89"/>
      <c r="LC115" s="89"/>
      <c r="LD115" s="89"/>
      <c r="LE115" s="89"/>
      <c r="LF115" s="89"/>
      <c r="LG115" s="89"/>
      <c r="LH115" s="89"/>
      <c r="LI115" s="89"/>
      <c r="LJ115" s="89"/>
      <c r="LK115" s="89"/>
      <c r="LL115" s="89"/>
      <c r="LM115" s="89"/>
      <c r="LN115" s="89"/>
      <c r="LO115" s="89"/>
      <c r="LP115" s="89"/>
      <c r="LQ115" s="89"/>
      <c r="LR115" s="89"/>
      <c r="LS115" s="89"/>
      <c r="LT115" s="89"/>
    </row>
    <row r="116" spans="1:332" s="29" customFormat="1" x14ac:dyDescent="0.35">
      <c r="A116" s="89"/>
      <c r="B116" s="90"/>
      <c r="C116" s="90"/>
      <c r="D116" s="91"/>
      <c r="E116" s="89"/>
      <c r="F116" s="89"/>
      <c r="G116" s="89"/>
      <c r="M116" s="85"/>
      <c r="N116" s="85"/>
      <c r="O116" s="91"/>
      <c r="P116" s="91"/>
      <c r="Q116" s="92"/>
      <c r="R116" s="92"/>
      <c r="S116" s="89"/>
      <c r="T116" s="89"/>
      <c r="U116" s="89"/>
      <c r="V116" s="89"/>
      <c r="Y116" s="89"/>
      <c r="AA116" s="89"/>
      <c r="AB116" s="89"/>
      <c r="AC116" s="89"/>
      <c r="AD116" s="89"/>
      <c r="AE116"/>
      <c r="AF116" s="89"/>
      <c r="AG116" s="89"/>
      <c r="AH116" s="89"/>
      <c r="AI116" s="89"/>
      <c r="AJ116" s="89"/>
      <c r="AK116" s="89"/>
      <c r="AL116" s="89"/>
      <c r="AM116" s="89"/>
      <c r="AN116" s="89"/>
      <c r="AO116" s="89"/>
      <c r="AP116" s="89"/>
      <c r="AQ116" s="89"/>
      <c r="AR116" s="89"/>
      <c r="AS116" s="89"/>
      <c r="AT116" s="89"/>
      <c r="AU116" s="89"/>
      <c r="AV116" s="89"/>
      <c r="AW116" s="89"/>
      <c r="AX116" s="89"/>
      <c r="AY116" s="89"/>
      <c r="AZ116" s="89"/>
      <c r="BA116" s="89"/>
      <c r="BB116" s="89"/>
      <c r="BC116" s="89"/>
      <c r="BD116" s="89"/>
      <c r="BE116" s="89"/>
      <c r="BF116" s="89"/>
      <c r="BG116" s="89"/>
      <c r="BH116" s="89"/>
      <c r="BI116" s="89"/>
      <c r="BJ116" s="89"/>
      <c r="BK116" s="89"/>
      <c r="BL116" s="89"/>
      <c r="BM116" s="89"/>
      <c r="BN116" s="89"/>
      <c r="BO116" s="89"/>
      <c r="BP116" s="89"/>
      <c r="BQ116" s="89"/>
      <c r="BR116" s="89"/>
      <c r="BS116" s="89"/>
      <c r="BT116" s="89"/>
      <c r="BU116" s="89"/>
      <c r="BV116" s="89"/>
      <c r="BW116" s="89"/>
      <c r="BX116" s="89"/>
      <c r="BY116" s="89"/>
      <c r="BZ116" s="89"/>
      <c r="CA116" s="89"/>
      <c r="CB116" s="89"/>
      <c r="CC116" s="89"/>
      <c r="CD116" s="89"/>
      <c r="CE116" s="89"/>
      <c r="CF116" s="89"/>
      <c r="CG116" s="89"/>
      <c r="CH116" s="89"/>
      <c r="CI116" s="89"/>
      <c r="CJ116" s="89"/>
      <c r="CK116" s="89"/>
      <c r="CL116" s="89"/>
      <c r="CM116" s="89"/>
      <c r="CN116" s="89"/>
      <c r="CO116" s="89"/>
      <c r="CP116" s="89"/>
      <c r="CQ116" s="89"/>
      <c r="CR116" s="89"/>
      <c r="CS116" s="89"/>
      <c r="CT116" s="89"/>
      <c r="CU116" s="89"/>
      <c r="CV116" s="89"/>
      <c r="CW116" s="89"/>
      <c r="CX116" s="89"/>
      <c r="CY116" s="89"/>
      <c r="CZ116" s="89"/>
      <c r="DA116" s="89"/>
      <c r="DB116" s="89"/>
      <c r="DC116" s="89"/>
      <c r="DD116" s="89"/>
      <c r="DE116" s="89"/>
      <c r="DF116" s="89"/>
      <c r="DG116" s="89"/>
      <c r="DH116" s="89"/>
      <c r="DI116" s="89"/>
      <c r="DJ116" s="89"/>
      <c r="DK116" s="89"/>
      <c r="DL116" s="89"/>
      <c r="DM116" s="89"/>
      <c r="DN116" s="89"/>
      <c r="DO116" s="89"/>
      <c r="DP116" s="89"/>
      <c r="DQ116" s="89"/>
      <c r="DR116" s="89"/>
      <c r="DS116" s="89"/>
      <c r="DT116" s="89"/>
      <c r="DU116" s="89"/>
      <c r="DV116" s="89"/>
      <c r="DW116" s="89"/>
      <c r="DX116" s="89"/>
      <c r="DY116" s="89"/>
      <c r="DZ116" s="89"/>
      <c r="EA116" s="89"/>
      <c r="EB116" s="89"/>
      <c r="EC116" s="89"/>
      <c r="ED116" s="89"/>
      <c r="EE116" s="89"/>
      <c r="EF116" s="89"/>
      <c r="EG116" s="89"/>
      <c r="EH116" s="89"/>
      <c r="EI116" s="89"/>
      <c r="EJ116" s="89"/>
      <c r="EK116" s="89"/>
      <c r="EL116" s="89"/>
      <c r="EM116" s="89"/>
      <c r="EN116" s="89"/>
      <c r="EO116" s="89"/>
      <c r="EP116" s="89"/>
      <c r="EQ116" s="89"/>
      <c r="ER116" s="89"/>
      <c r="ES116" s="89"/>
      <c r="ET116" s="89"/>
      <c r="EU116" s="89"/>
      <c r="EV116" s="89"/>
      <c r="EW116" s="89"/>
      <c r="EX116" s="89"/>
      <c r="EY116" s="89"/>
      <c r="EZ116" s="89"/>
      <c r="FA116" s="89"/>
      <c r="FB116" s="89"/>
      <c r="FC116" s="89"/>
      <c r="FD116" s="89"/>
      <c r="FE116" s="89"/>
      <c r="FF116" s="89"/>
      <c r="FG116" s="89"/>
      <c r="FH116" s="89"/>
      <c r="FI116" s="89"/>
      <c r="FJ116" s="89"/>
      <c r="FK116" s="89"/>
      <c r="FL116" s="89"/>
      <c r="FM116" s="89"/>
      <c r="FN116" s="89"/>
      <c r="FO116" s="89"/>
      <c r="FP116" s="89"/>
      <c r="FQ116" s="89"/>
      <c r="FR116" s="89"/>
      <c r="FS116" s="89"/>
      <c r="FT116" s="89"/>
      <c r="FU116" s="89"/>
      <c r="FV116" s="89"/>
      <c r="FW116" s="89"/>
      <c r="FX116" s="89"/>
      <c r="FY116" s="89"/>
      <c r="FZ116" s="89"/>
      <c r="GA116" s="89"/>
      <c r="GB116" s="89"/>
      <c r="GC116" s="89"/>
      <c r="GD116" s="89"/>
      <c r="GE116" s="89"/>
      <c r="GF116" s="89"/>
      <c r="GG116" s="89"/>
      <c r="GH116" s="89"/>
      <c r="GI116" s="89"/>
      <c r="GJ116" s="89"/>
      <c r="GK116" s="89"/>
      <c r="GL116" s="89"/>
      <c r="GM116" s="89"/>
      <c r="GN116" s="89"/>
      <c r="GO116" s="89"/>
      <c r="GP116" s="89"/>
      <c r="GQ116" s="89"/>
      <c r="GR116" s="89"/>
      <c r="GS116" s="89"/>
      <c r="GT116" s="89"/>
      <c r="GU116" s="89"/>
      <c r="GV116" s="89"/>
      <c r="GW116" s="89"/>
      <c r="GX116" s="89"/>
      <c r="GY116" s="89"/>
      <c r="GZ116" s="89"/>
      <c r="HA116" s="89"/>
      <c r="HB116" s="89"/>
      <c r="HC116" s="89"/>
      <c r="HD116" s="89"/>
      <c r="HE116" s="89"/>
      <c r="HF116" s="89"/>
      <c r="HG116" s="89"/>
      <c r="HH116" s="89"/>
      <c r="HI116" s="89"/>
      <c r="HJ116" s="89"/>
      <c r="HK116" s="89"/>
      <c r="HL116" s="89"/>
      <c r="HM116" s="89"/>
      <c r="HN116" s="89"/>
      <c r="HO116" s="89"/>
      <c r="HP116" s="89"/>
      <c r="HQ116" s="89"/>
      <c r="HR116" s="89"/>
      <c r="HS116" s="89"/>
      <c r="HT116" s="89"/>
      <c r="HU116" s="89"/>
      <c r="HV116" s="89"/>
      <c r="HW116" s="89"/>
      <c r="HX116" s="89"/>
      <c r="HY116" s="89"/>
      <c r="HZ116" s="89"/>
      <c r="IA116" s="89"/>
      <c r="IB116" s="89"/>
      <c r="IC116" s="89"/>
      <c r="ID116" s="89"/>
      <c r="IE116" s="89"/>
      <c r="IF116" s="89"/>
      <c r="IG116" s="89"/>
      <c r="IH116" s="89"/>
      <c r="II116" s="89"/>
      <c r="IJ116" s="89"/>
      <c r="IK116" s="89"/>
      <c r="IL116" s="89"/>
      <c r="IM116" s="89"/>
      <c r="IN116" s="89"/>
      <c r="IO116" s="89"/>
      <c r="IP116" s="89"/>
      <c r="IQ116" s="89"/>
      <c r="IR116" s="89"/>
      <c r="IS116" s="89"/>
      <c r="IT116" s="89"/>
      <c r="IU116" s="89"/>
      <c r="IV116" s="89"/>
      <c r="IW116" s="89"/>
      <c r="IX116" s="89"/>
      <c r="IY116" s="89"/>
      <c r="IZ116" s="89"/>
      <c r="JA116" s="89"/>
      <c r="JB116" s="89"/>
      <c r="JC116" s="89"/>
      <c r="JD116" s="89"/>
      <c r="JE116" s="89"/>
      <c r="JF116" s="89"/>
      <c r="JG116" s="89"/>
      <c r="JH116" s="89"/>
      <c r="JI116" s="89"/>
      <c r="JJ116" s="89"/>
      <c r="JK116" s="89"/>
      <c r="JL116" s="89"/>
      <c r="JM116" s="89"/>
      <c r="JN116" s="89"/>
      <c r="JO116" s="89"/>
      <c r="JP116" s="89"/>
      <c r="JQ116" s="89"/>
      <c r="JR116" s="89"/>
      <c r="JS116" s="89"/>
      <c r="JT116" s="89"/>
      <c r="JU116" s="89"/>
      <c r="JV116" s="89"/>
      <c r="JW116" s="89"/>
      <c r="JX116" s="89"/>
      <c r="JY116" s="89"/>
      <c r="JZ116" s="89"/>
      <c r="KA116" s="89"/>
      <c r="KB116" s="89"/>
      <c r="KC116" s="89"/>
      <c r="KD116" s="89"/>
      <c r="KE116" s="89"/>
      <c r="KF116" s="89"/>
      <c r="KG116" s="89"/>
      <c r="KH116" s="89"/>
      <c r="KI116" s="89"/>
      <c r="KJ116" s="89"/>
      <c r="KK116" s="89"/>
      <c r="KL116" s="89"/>
      <c r="KM116" s="89"/>
      <c r="KN116" s="89"/>
      <c r="KO116" s="89"/>
      <c r="KP116" s="89"/>
      <c r="KQ116" s="89"/>
      <c r="KR116" s="89"/>
      <c r="KS116" s="89"/>
      <c r="KT116" s="89"/>
      <c r="KU116" s="89"/>
      <c r="KV116" s="89"/>
      <c r="KW116" s="89"/>
      <c r="KX116" s="89"/>
      <c r="KY116" s="89"/>
      <c r="KZ116" s="89"/>
      <c r="LA116" s="89"/>
      <c r="LB116" s="89"/>
      <c r="LC116" s="89"/>
      <c r="LD116" s="89"/>
      <c r="LE116" s="89"/>
      <c r="LF116" s="89"/>
      <c r="LG116" s="89"/>
      <c r="LH116" s="89"/>
      <c r="LI116" s="89"/>
      <c r="LJ116" s="89"/>
      <c r="LK116" s="89"/>
      <c r="LL116" s="89"/>
      <c r="LM116" s="89"/>
      <c r="LN116" s="89"/>
      <c r="LO116" s="89"/>
      <c r="LP116" s="89"/>
      <c r="LQ116" s="89"/>
      <c r="LR116" s="89"/>
      <c r="LS116" s="89"/>
      <c r="LT116" s="89"/>
    </row>
    <row r="117" spans="1:332" s="29" customFormat="1" x14ac:dyDescent="0.35">
      <c r="A117" s="89"/>
      <c r="B117" s="90"/>
      <c r="C117" s="90"/>
      <c r="D117" s="91"/>
      <c r="E117" s="89"/>
      <c r="F117" s="89"/>
      <c r="G117" s="89"/>
      <c r="M117" s="85"/>
      <c r="N117" s="85"/>
      <c r="O117" s="91"/>
      <c r="P117" s="91"/>
      <c r="Q117" s="92"/>
      <c r="R117" s="92"/>
      <c r="S117" s="89"/>
      <c r="T117" s="89"/>
      <c r="U117" s="89"/>
      <c r="V117" s="89"/>
      <c r="Y117" s="89"/>
      <c r="AA117" s="89"/>
      <c r="AB117" s="89"/>
      <c r="AC117" s="89"/>
      <c r="AD117" s="89"/>
      <c r="AE117"/>
      <c r="AF117" s="89"/>
      <c r="AG117" s="89"/>
      <c r="AH117" s="89"/>
      <c r="AI117" s="89"/>
      <c r="AJ117" s="89"/>
      <c r="AK117" s="89"/>
      <c r="AL117" s="89"/>
      <c r="AM117" s="89"/>
      <c r="AN117" s="89"/>
      <c r="AO117" s="89"/>
      <c r="AP117" s="89"/>
      <c r="AQ117" s="89"/>
      <c r="AR117" s="89"/>
      <c r="AS117" s="89"/>
      <c r="AT117" s="89"/>
      <c r="AU117" s="89"/>
      <c r="AV117" s="89"/>
      <c r="AW117" s="89"/>
      <c r="AX117" s="89"/>
      <c r="AY117" s="89"/>
      <c r="AZ117" s="89"/>
      <c r="BA117" s="89"/>
      <c r="BB117" s="89"/>
      <c r="BC117" s="89"/>
      <c r="BD117" s="89"/>
      <c r="BE117" s="89"/>
      <c r="BF117" s="89"/>
      <c r="BG117" s="89"/>
      <c r="BH117" s="89"/>
      <c r="BI117" s="89"/>
      <c r="BJ117" s="89"/>
      <c r="BK117" s="89"/>
      <c r="BL117" s="89"/>
      <c r="BM117" s="89"/>
      <c r="BN117" s="89"/>
      <c r="BO117" s="89"/>
      <c r="BP117" s="89"/>
      <c r="BQ117" s="89"/>
      <c r="BR117" s="89"/>
      <c r="BS117" s="89"/>
      <c r="BT117" s="89"/>
      <c r="BU117" s="89"/>
      <c r="BV117" s="89"/>
      <c r="BW117" s="89"/>
      <c r="BX117" s="89"/>
      <c r="BY117" s="89"/>
      <c r="BZ117" s="89"/>
      <c r="CA117" s="89"/>
      <c r="CB117" s="89"/>
      <c r="CC117" s="89"/>
      <c r="CD117" s="89"/>
      <c r="CE117" s="89"/>
      <c r="CF117" s="89"/>
      <c r="CG117" s="89"/>
      <c r="CH117" s="89"/>
      <c r="CI117" s="89"/>
      <c r="CJ117" s="89"/>
      <c r="CK117" s="89"/>
      <c r="CL117" s="89"/>
      <c r="CM117" s="89"/>
      <c r="CN117" s="89"/>
      <c r="CO117" s="89"/>
      <c r="CP117" s="89"/>
      <c r="CQ117" s="89"/>
      <c r="CR117" s="89"/>
      <c r="CS117" s="89"/>
      <c r="CT117" s="89"/>
      <c r="CU117" s="89"/>
      <c r="CV117" s="89"/>
      <c r="CW117" s="89"/>
      <c r="CX117" s="89"/>
      <c r="CY117" s="89"/>
      <c r="CZ117" s="89"/>
      <c r="DA117" s="89"/>
      <c r="DB117" s="89"/>
      <c r="DC117" s="89"/>
      <c r="DD117" s="89"/>
      <c r="DE117" s="89"/>
      <c r="DF117" s="89"/>
      <c r="DG117" s="89"/>
      <c r="DH117" s="89"/>
      <c r="DI117" s="89"/>
      <c r="DJ117" s="89"/>
      <c r="DK117" s="89"/>
      <c r="DL117" s="89"/>
      <c r="DM117" s="89"/>
      <c r="DN117" s="89"/>
      <c r="DO117" s="89"/>
      <c r="DP117" s="89"/>
      <c r="DQ117" s="89"/>
      <c r="DR117" s="89"/>
      <c r="DS117" s="89"/>
      <c r="DT117" s="89"/>
      <c r="DU117" s="89"/>
      <c r="DV117" s="89"/>
      <c r="DW117" s="89"/>
      <c r="DX117" s="89"/>
      <c r="DY117" s="89"/>
      <c r="DZ117" s="89"/>
      <c r="EA117" s="89"/>
      <c r="EB117" s="89"/>
      <c r="EC117" s="89"/>
      <c r="ED117" s="89"/>
      <c r="EE117" s="89"/>
      <c r="EF117" s="89"/>
      <c r="EG117" s="89"/>
      <c r="EH117" s="89"/>
      <c r="EI117" s="89"/>
      <c r="EJ117" s="89"/>
      <c r="EK117" s="89"/>
      <c r="EL117" s="89"/>
      <c r="EM117" s="89"/>
      <c r="EN117" s="89"/>
      <c r="EO117" s="89"/>
      <c r="EP117" s="89"/>
      <c r="EQ117" s="89"/>
      <c r="ER117" s="89"/>
      <c r="ES117" s="89"/>
      <c r="ET117" s="89"/>
      <c r="EU117" s="89"/>
      <c r="EV117" s="89"/>
      <c r="EW117" s="89"/>
      <c r="EX117" s="89"/>
      <c r="EY117" s="89"/>
      <c r="EZ117" s="89"/>
      <c r="FA117" s="89"/>
      <c r="FB117" s="89"/>
      <c r="FC117" s="89"/>
      <c r="FD117" s="89"/>
      <c r="FE117" s="89"/>
      <c r="FF117" s="89"/>
      <c r="FG117" s="89"/>
      <c r="FH117" s="89"/>
      <c r="FI117" s="89"/>
      <c r="FJ117" s="89"/>
      <c r="FK117" s="89"/>
      <c r="FL117" s="89"/>
      <c r="FM117" s="89"/>
      <c r="FN117" s="89"/>
      <c r="FO117" s="89"/>
      <c r="FP117" s="89"/>
      <c r="FQ117" s="89"/>
      <c r="FR117" s="89"/>
      <c r="FS117" s="89"/>
      <c r="FT117" s="89"/>
      <c r="FU117" s="89"/>
      <c r="FV117" s="89"/>
      <c r="FW117" s="89"/>
      <c r="FX117" s="89"/>
      <c r="FY117" s="89"/>
      <c r="FZ117" s="89"/>
      <c r="GA117" s="89"/>
      <c r="GB117" s="89"/>
      <c r="GC117" s="89"/>
      <c r="GD117" s="89"/>
      <c r="GE117" s="89"/>
      <c r="GF117" s="89"/>
      <c r="GG117" s="89"/>
      <c r="GH117" s="89"/>
      <c r="GI117" s="89"/>
      <c r="GJ117" s="89"/>
      <c r="GK117" s="89"/>
      <c r="GL117" s="89"/>
      <c r="GM117" s="89"/>
      <c r="GN117" s="89"/>
      <c r="GO117" s="89"/>
      <c r="GP117" s="89"/>
      <c r="GQ117" s="89"/>
      <c r="GR117" s="89"/>
      <c r="GS117" s="89"/>
      <c r="GT117" s="89"/>
      <c r="GU117" s="89"/>
      <c r="GV117" s="89"/>
      <c r="GW117" s="89"/>
      <c r="GX117" s="89"/>
      <c r="GY117" s="89"/>
      <c r="GZ117" s="89"/>
      <c r="HA117" s="89"/>
      <c r="HB117" s="89"/>
      <c r="HC117" s="89"/>
      <c r="HD117" s="89"/>
      <c r="HE117" s="89"/>
      <c r="HF117" s="89"/>
      <c r="HG117" s="89"/>
      <c r="HH117" s="89"/>
      <c r="HI117" s="89"/>
      <c r="HJ117" s="89"/>
      <c r="HK117" s="89"/>
      <c r="HL117" s="89"/>
      <c r="HM117" s="89"/>
      <c r="HN117" s="89"/>
      <c r="HO117" s="89"/>
      <c r="HP117" s="89"/>
      <c r="HQ117" s="89"/>
      <c r="HR117" s="89"/>
      <c r="HS117" s="89"/>
      <c r="HT117" s="89"/>
      <c r="HU117" s="89"/>
      <c r="HV117" s="89"/>
      <c r="HW117" s="89"/>
      <c r="HX117" s="89"/>
      <c r="HY117" s="89"/>
      <c r="HZ117" s="89"/>
      <c r="IA117" s="89"/>
      <c r="IB117" s="89"/>
      <c r="IC117" s="89"/>
      <c r="ID117" s="89"/>
      <c r="IE117" s="89"/>
      <c r="IF117" s="89"/>
      <c r="IG117" s="89"/>
      <c r="IH117" s="89"/>
      <c r="II117" s="89"/>
      <c r="IJ117" s="89"/>
      <c r="IK117" s="89"/>
      <c r="IL117" s="89"/>
      <c r="IM117" s="89"/>
      <c r="IN117" s="89"/>
      <c r="IO117" s="89"/>
      <c r="IP117" s="89"/>
      <c r="IQ117" s="89"/>
      <c r="IR117" s="89"/>
      <c r="IS117" s="89"/>
      <c r="IT117" s="89"/>
      <c r="IU117" s="89"/>
      <c r="IV117" s="89"/>
      <c r="IW117" s="89"/>
      <c r="IX117" s="89"/>
      <c r="IY117" s="89"/>
      <c r="IZ117" s="89"/>
      <c r="JA117" s="89"/>
      <c r="JB117" s="89"/>
      <c r="JC117" s="89"/>
      <c r="JD117" s="89"/>
      <c r="JE117" s="89"/>
      <c r="JF117" s="89"/>
      <c r="JG117" s="89"/>
      <c r="JH117" s="89"/>
      <c r="JI117" s="89"/>
      <c r="JJ117" s="89"/>
      <c r="JK117" s="89"/>
      <c r="JL117" s="89"/>
      <c r="JM117" s="89"/>
      <c r="JN117" s="89"/>
      <c r="JO117" s="89"/>
      <c r="JP117" s="89"/>
      <c r="JQ117" s="89"/>
      <c r="JR117" s="89"/>
      <c r="JS117" s="89"/>
      <c r="JT117" s="89"/>
      <c r="JU117" s="89"/>
      <c r="JV117" s="89"/>
      <c r="JW117" s="89"/>
      <c r="JX117" s="89"/>
      <c r="JY117" s="89"/>
      <c r="JZ117" s="89"/>
      <c r="KA117" s="89"/>
      <c r="KB117" s="89"/>
      <c r="KC117" s="89"/>
      <c r="KD117" s="89"/>
      <c r="KE117" s="89"/>
      <c r="KF117" s="89"/>
      <c r="KG117" s="89"/>
      <c r="KH117" s="89"/>
      <c r="KI117" s="89"/>
      <c r="KJ117" s="89"/>
      <c r="KK117" s="89"/>
      <c r="KL117" s="89"/>
      <c r="KM117" s="89"/>
      <c r="KN117" s="89"/>
      <c r="KO117" s="89"/>
      <c r="KP117" s="89"/>
      <c r="KQ117" s="89"/>
      <c r="KR117" s="89"/>
      <c r="KS117" s="89"/>
      <c r="KT117" s="89"/>
      <c r="KU117" s="89"/>
      <c r="KV117" s="89"/>
      <c r="KW117" s="89"/>
      <c r="KX117" s="89"/>
      <c r="KY117" s="89"/>
      <c r="KZ117" s="89"/>
      <c r="LA117" s="89"/>
      <c r="LB117" s="89"/>
      <c r="LC117" s="89"/>
      <c r="LD117" s="89"/>
      <c r="LE117" s="89"/>
      <c r="LF117" s="89"/>
      <c r="LG117" s="89"/>
      <c r="LH117" s="89"/>
      <c r="LI117" s="89"/>
      <c r="LJ117" s="89"/>
      <c r="LK117" s="89"/>
      <c r="LL117" s="89"/>
      <c r="LM117" s="89"/>
      <c r="LN117" s="89"/>
      <c r="LO117" s="89"/>
      <c r="LP117" s="89"/>
      <c r="LQ117" s="89"/>
      <c r="LR117" s="89"/>
      <c r="LS117" s="89"/>
      <c r="LT117" s="89"/>
    </row>
    <row r="118" spans="1:332" s="29" customFormat="1" x14ac:dyDescent="0.35">
      <c r="A118" s="89"/>
      <c r="B118" s="90"/>
      <c r="C118" s="90"/>
      <c r="D118" s="91"/>
      <c r="E118" s="89"/>
      <c r="F118" s="89"/>
      <c r="G118" s="89"/>
      <c r="M118" s="85"/>
      <c r="N118" s="85"/>
      <c r="O118" s="91"/>
      <c r="P118" s="91"/>
      <c r="Q118" s="92"/>
      <c r="R118" s="92"/>
      <c r="S118" s="89"/>
      <c r="T118" s="89"/>
      <c r="U118" s="89"/>
      <c r="V118" s="89"/>
      <c r="Y118" s="89"/>
      <c r="AA118" s="89"/>
      <c r="AB118" s="89"/>
      <c r="AC118" s="89"/>
      <c r="AD118" s="89"/>
      <c r="AE118"/>
      <c r="AF118" s="89"/>
      <c r="AG118" s="89"/>
      <c r="AH118" s="89"/>
      <c r="AI118" s="89"/>
      <c r="AJ118" s="89"/>
      <c r="AK118" s="89"/>
      <c r="AL118" s="89"/>
      <c r="AM118" s="89"/>
      <c r="AN118" s="89"/>
      <c r="AO118" s="89"/>
      <c r="AP118" s="89"/>
      <c r="AQ118" s="89"/>
      <c r="AR118" s="89"/>
      <c r="AS118" s="89"/>
      <c r="AT118" s="89"/>
      <c r="AU118" s="89"/>
      <c r="AV118" s="89"/>
      <c r="AW118" s="89"/>
      <c r="AX118" s="89"/>
      <c r="AY118" s="89"/>
      <c r="AZ118" s="89"/>
      <c r="BA118" s="89"/>
      <c r="BB118" s="89"/>
      <c r="BC118" s="89"/>
      <c r="BD118" s="89"/>
      <c r="BE118" s="89"/>
      <c r="BF118" s="89"/>
      <c r="BG118" s="89"/>
      <c r="BH118" s="89"/>
      <c r="BI118" s="89"/>
      <c r="BJ118" s="89"/>
      <c r="BK118" s="89"/>
      <c r="BL118" s="89"/>
      <c r="BM118" s="89"/>
      <c r="BN118" s="89"/>
      <c r="BO118" s="89"/>
      <c r="BP118" s="89"/>
      <c r="BQ118" s="89"/>
      <c r="BR118" s="89"/>
      <c r="BS118" s="89"/>
      <c r="BT118" s="89"/>
      <c r="BU118" s="89"/>
      <c r="BV118" s="89"/>
      <c r="BW118" s="89"/>
      <c r="BX118" s="89"/>
      <c r="BY118" s="89"/>
      <c r="BZ118" s="89"/>
      <c r="CA118" s="89"/>
      <c r="CB118" s="89"/>
      <c r="CC118" s="89"/>
      <c r="CD118" s="89"/>
      <c r="CE118" s="89"/>
      <c r="CF118" s="89"/>
      <c r="CG118" s="89"/>
      <c r="CH118" s="89"/>
      <c r="CI118" s="89"/>
      <c r="CJ118" s="89"/>
      <c r="CK118" s="89"/>
      <c r="CL118" s="89"/>
      <c r="CM118" s="89"/>
      <c r="CN118" s="89"/>
      <c r="CO118" s="89"/>
      <c r="CP118" s="89"/>
      <c r="CQ118" s="89"/>
      <c r="CR118" s="89"/>
      <c r="CS118" s="89"/>
      <c r="CT118" s="89"/>
      <c r="CU118" s="89"/>
      <c r="CV118" s="89"/>
      <c r="CW118" s="89"/>
      <c r="CX118" s="89"/>
      <c r="CY118" s="89"/>
      <c r="CZ118" s="89"/>
      <c r="DA118" s="89"/>
      <c r="DB118" s="89"/>
      <c r="DC118" s="89"/>
      <c r="DD118" s="89"/>
      <c r="DE118" s="89"/>
      <c r="DF118" s="89"/>
      <c r="DG118" s="89"/>
      <c r="DH118" s="89"/>
      <c r="DI118" s="89"/>
      <c r="DJ118" s="89"/>
      <c r="DK118" s="89"/>
      <c r="DL118" s="89"/>
      <c r="DM118" s="89"/>
      <c r="DN118" s="89"/>
      <c r="DO118" s="89"/>
      <c r="DP118" s="89"/>
      <c r="DQ118" s="89"/>
      <c r="DR118" s="89"/>
      <c r="DS118" s="89"/>
      <c r="DT118" s="89"/>
      <c r="DU118" s="89"/>
      <c r="DV118" s="89"/>
      <c r="DW118" s="89"/>
      <c r="DX118" s="89"/>
      <c r="DY118" s="89"/>
      <c r="DZ118" s="89"/>
      <c r="EA118" s="89"/>
      <c r="EB118" s="89"/>
      <c r="EC118" s="89"/>
      <c r="ED118" s="89"/>
      <c r="EE118" s="89"/>
      <c r="EF118" s="89"/>
      <c r="EG118" s="89"/>
      <c r="EH118" s="89"/>
      <c r="EI118" s="89"/>
      <c r="EJ118" s="89"/>
      <c r="EK118" s="89"/>
      <c r="EL118" s="89"/>
      <c r="EM118" s="89"/>
      <c r="EN118" s="89"/>
      <c r="EO118" s="89"/>
      <c r="EP118" s="89"/>
      <c r="EQ118" s="89"/>
      <c r="ER118" s="89"/>
      <c r="ES118" s="89"/>
      <c r="ET118" s="89"/>
      <c r="EU118" s="89"/>
      <c r="EV118" s="89"/>
      <c r="EW118" s="89"/>
      <c r="EX118" s="89"/>
      <c r="EY118" s="89"/>
      <c r="EZ118" s="89"/>
      <c r="FA118" s="89"/>
      <c r="FB118" s="89"/>
      <c r="FC118" s="89"/>
      <c r="FD118" s="89"/>
      <c r="FE118" s="89"/>
      <c r="FF118" s="89"/>
      <c r="FG118" s="89"/>
      <c r="FH118" s="89"/>
      <c r="FI118" s="89"/>
      <c r="FJ118" s="89"/>
      <c r="FK118" s="89"/>
      <c r="FL118" s="89"/>
      <c r="FM118" s="89"/>
      <c r="FN118" s="89"/>
      <c r="FO118" s="89"/>
      <c r="FP118" s="89"/>
      <c r="FQ118" s="89"/>
      <c r="FR118" s="89"/>
      <c r="FS118" s="89"/>
      <c r="FT118" s="89"/>
      <c r="FU118" s="89"/>
      <c r="FV118" s="89"/>
      <c r="FW118" s="89"/>
      <c r="FX118" s="89"/>
      <c r="FY118" s="89"/>
      <c r="FZ118" s="89"/>
      <c r="GA118" s="89"/>
      <c r="GB118" s="89"/>
      <c r="GC118" s="89"/>
      <c r="GD118" s="89"/>
      <c r="GE118" s="89"/>
      <c r="GF118" s="89"/>
      <c r="GG118" s="89"/>
      <c r="GH118" s="89"/>
      <c r="GI118" s="89"/>
      <c r="GJ118" s="89"/>
      <c r="GK118" s="89"/>
      <c r="GL118" s="89"/>
      <c r="GM118" s="89"/>
      <c r="GN118" s="89"/>
      <c r="GO118" s="89"/>
      <c r="GP118" s="89"/>
      <c r="GQ118" s="89"/>
      <c r="GR118" s="89"/>
      <c r="GS118" s="89"/>
      <c r="GT118" s="89"/>
      <c r="GU118" s="89"/>
      <c r="GV118" s="89"/>
      <c r="GW118" s="89"/>
      <c r="GX118" s="89"/>
      <c r="GY118" s="89"/>
      <c r="GZ118" s="89"/>
      <c r="HA118" s="89"/>
      <c r="HB118" s="89"/>
      <c r="HC118" s="89"/>
      <c r="HD118" s="89"/>
      <c r="HE118" s="89"/>
      <c r="HF118" s="89"/>
      <c r="HG118" s="89"/>
      <c r="HH118" s="89"/>
      <c r="HI118" s="89"/>
      <c r="HJ118" s="89"/>
      <c r="HK118" s="89"/>
      <c r="HL118" s="89"/>
      <c r="HM118" s="89"/>
      <c r="HN118" s="89"/>
      <c r="HO118" s="89"/>
      <c r="HP118" s="89"/>
      <c r="HQ118" s="89"/>
      <c r="HR118" s="89"/>
      <c r="HS118" s="89"/>
      <c r="HT118" s="89"/>
      <c r="HU118" s="89"/>
      <c r="HV118" s="89"/>
      <c r="HW118" s="89"/>
      <c r="HX118" s="89"/>
      <c r="HY118" s="89"/>
      <c r="HZ118" s="89"/>
      <c r="IA118" s="89"/>
      <c r="IB118" s="89"/>
      <c r="IC118" s="89"/>
      <c r="ID118" s="89"/>
      <c r="IE118" s="89"/>
      <c r="IF118" s="89"/>
      <c r="IG118" s="89"/>
      <c r="IH118" s="89"/>
      <c r="II118" s="89"/>
      <c r="IJ118" s="89"/>
      <c r="IK118" s="89"/>
      <c r="IL118" s="89"/>
      <c r="IM118" s="89"/>
      <c r="IN118" s="89"/>
      <c r="IO118" s="89"/>
      <c r="IP118" s="89"/>
      <c r="IQ118" s="89"/>
      <c r="IR118" s="89"/>
      <c r="IS118" s="89"/>
      <c r="IT118" s="89"/>
      <c r="IU118" s="89"/>
      <c r="IV118" s="89"/>
      <c r="IW118" s="89"/>
      <c r="IX118" s="89"/>
      <c r="IY118" s="89"/>
      <c r="IZ118" s="89"/>
      <c r="JA118" s="89"/>
      <c r="JB118" s="89"/>
      <c r="JC118" s="89"/>
      <c r="JD118" s="89"/>
      <c r="JE118" s="89"/>
      <c r="JF118" s="89"/>
      <c r="JG118" s="89"/>
      <c r="JH118" s="89"/>
      <c r="JI118" s="89"/>
      <c r="JJ118" s="89"/>
      <c r="JK118" s="89"/>
      <c r="JL118" s="89"/>
      <c r="JM118" s="89"/>
      <c r="JN118" s="89"/>
      <c r="JO118" s="89"/>
      <c r="JP118" s="89"/>
      <c r="JQ118" s="89"/>
      <c r="JR118" s="89"/>
      <c r="JS118" s="89"/>
      <c r="JT118" s="89"/>
      <c r="JU118" s="89"/>
      <c r="JV118" s="89"/>
      <c r="JW118" s="89"/>
      <c r="JX118" s="89"/>
      <c r="JY118" s="89"/>
      <c r="JZ118" s="89"/>
      <c r="KA118" s="89"/>
      <c r="KB118" s="89"/>
      <c r="KC118" s="89"/>
      <c r="KD118" s="89"/>
      <c r="KE118" s="89"/>
      <c r="KF118" s="89"/>
      <c r="KG118" s="89"/>
      <c r="KH118" s="89"/>
      <c r="KI118" s="89"/>
      <c r="KJ118" s="89"/>
      <c r="KK118" s="89"/>
      <c r="KL118" s="89"/>
      <c r="KM118" s="89"/>
      <c r="KN118" s="89"/>
      <c r="KO118" s="89"/>
      <c r="KP118" s="89"/>
      <c r="KQ118" s="89"/>
      <c r="KR118" s="89"/>
      <c r="KS118" s="89"/>
      <c r="KT118" s="89"/>
      <c r="KU118" s="89"/>
      <c r="KV118" s="89"/>
      <c r="KW118" s="89"/>
      <c r="KX118" s="89"/>
      <c r="KY118" s="89"/>
      <c r="KZ118" s="89"/>
      <c r="LA118" s="89"/>
      <c r="LB118" s="89"/>
      <c r="LC118" s="89"/>
      <c r="LD118" s="89"/>
      <c r="LE118" s="89"/>
      <c r="LF118" s="89"/>
      <c r="LG118" s="89"/>
      <c r="LH118" s="89"/>
      <c r="LI118" s="89"/>
      <c r="LJ118" s="89"/>
      <c r="LK118" s="89"/>
      <c r="LL118" s="89"/>
      <c r="LM118" s="89"/>
      <c r="LN118" s="89"/>
      <c r="LO118" s="89"/>
      <c r="LP118" s="89"/>
      <c r="LQ118" s="89"/>
      <c r="LR118" s="89"/>
      <c r="LS118" s="89"/>
      <c r="LT118" s="89"/>
    </row>
    <row r="119" spans="1:332" s="29" customFormat="1" x14ac:dyDescent="0.35">
      <c r="A119" s="89"/>
      <c r="B119" s="90"/>
      <c r="C119" s="90"/>
      <c r="D119" s="91"/>
      <c r="E119" s="89"/>
      <c r="F119" s="89"/>
      <c r="G119" s="89"/>
      <c r="M119" s="85"/>
      <c r="N119" s="85"/>
      <c r="O119" s="91"/>
      <c r="P119" s="91"/>
      <c r="Q119" s="92"/>
      <c r="R119" s="92"/>
      <c r="S119" s="89"/>
      <c r="T119" s="89"/>
      <c r="U119" s="89"/>
      <c r="V119" s="89"/>
      <c r="Y119" s="89"/>
      <c r="AA119" s="89"/>
      <c r="AB119" s="89"/>
      <c r="AC119" s="89"/>
      <c r="AD119" s="89"/>
      <c r="AE119"/>
      <c r="AF119" s="89"/>
      <c r="AG119" s="89"/>
      <c r="AH119" s="89"/>
      <c r="AI119" s="89"/>
      <c r="AJ119" s="89"/>
      <c r="AK119" s="89"/>
      <c r="AL119" s="89"/>
      <c r="AM119" s="89"/>
      <c r="AN119" s="89"/>
      <c r="AO119" s="89"/>
      <c r="AP119" s="89"/>
      <c r="AQ119" s="89"/>
      <c r="AR119" s="89"/>
      <c r="AS119" s="89"/>
      <c r="AT119" s="89"/>
      <c r="AU119" s="89"/>
      <c r="AV119" s="89"/>
      <c r="AW119" s="89"/>
      <c r="AX119" s="89"/>
      <c r="AY119" s="89"/>
      <c r="AZ119" s="89"/>
      <c r="BA119" s="89"/>
      <c r="BB119" s="89"/>
      <c r="BC119" s="89"/>
      <c r="BD119" s="89"/>
      <c r="BE119" s="89"/>
      <c r="BF119" s="89"/>
      <c r="BG119" s="89"/>
      <c r="BH119" s="89"/>
      <c r="BI119" s="89"/>
      <c r="BJ119" s="89"/>
      <c r="BK119" s="89"/>
      <c r="BL119" s="89"/>
      <c r="BM119" s="89"/>
      <c r="BN119" s="89"/>
      <c r="BO119" s="89"/>
      <c r="BP119" s="89"/>
      <c r="BQ119" s="89"/>
      <c r="BR119" s="89"/>
      <c r="BS119" s="89"/>
      <c r="BT119" s="89"/>
      <c r="BU119" s="89"/>
      <c r="BV119" s="89"/>
      <c r="BW119" s="89"/>
      <c r="BX119" s="89"/>
      <c r="BY119" s="89"/>
      <c r="BZ119" s="89"/>
      <c r="CA119" s="89"/>
      <c r="CB119" s="89"/>
      <c r="CC119" s="89"/>
      <c r="CD119" s="89"/>
      <c r="CE119" s="89"/>
      <c r="CF119" s="89"/>
      <c r="CG119" s="89"/>
      <c r="CH119" s="89"/>
      <c r="CI119" s="89"/>
      <c r="CJ119" s="89"/>
      <c r="CK119" s="89"/>
      <c r="CL119" s="89"/>
      <c r="CM119" s="89"/>
      <c r="CN119" s="89"/>
      <c r="CO119" s="89"/>
      <c r="CP119" s="89"/>
      <c r="CQ119" s="89"/>
      <c r="CR119" s="89"/>
      <c r="CS119" s="89"/>
      <c r="CT119" s="89"/>
      <c r="CU119" s="89"/>
      <c r="CV119" s="89"/>
      <c r="CW119" s="89"/>
      <c r="CX119" s="89"/>
      <c r="CY119" s="89"/>
      <c r="CZ119" s="89"/>
      <c r="DA119" s="89"/>
      <c r="DB119" s="89"/>
      <c r="DC119" s="89"/>
      <c r="DD119" s="89"/>
      <c r="DE119" s="89"/>
      <c r="DF119" s="89"/>
      <c r="DG119" s="89"/>
      <c r="DH119" s="89"/>
      <c r="DI119" s="89"/>
      <c r="DJ119" s="89"/>
      <c r="DK119" s="89"/>
      <c r="DL119" s="89"/>
      <c r="DM119" s="89"/>
      <c r="DN119" s="89"/>
      <c r="DO119" s="89"/>
      <c r="DP119" s="89"/>
      <c r="DQ119" s="89"/>
      <c r="DR119" s="89"/>
      <c r="DS119" s="89"/>
      <c r="DT119" s="89"/>
      <c r="DU119" s="89"/>
      <c r="DV119" s="89"/>
      <c r="DW119" s="89"/>
      <c r="DX119" s="89"/>
      <c r="DY119" s="89"/>
      <c r="DZ119" s="89"/>
      <c r="EA119" s="89"/>
      <c r="EB119" s="89"/>
      <c r="EC119" s="89"/>
      <c r="ED119" s="89"/>
      <c r="EE119" s="89"/>
      <c r="EF119" s="89"/>
      <c r="EG119" s="89"/>
      <c r="EH119" s="89"/>
      <c r="EI119" s="89"/>
      <c r="EJ119" s="89"/>
      <c r="EK119" s="89"/>
      <c r="EL119" s="89"/>
      <c r="EM119" s="89"/>
      <c r="EN119" s="89"/>
      <c r="EO119" s="89"/>
      <c r="EP119" s="89"/>
      <c r="EQ119" s="89"/>
      <c r="ER119" s="89"/>
      <c r="ES119" s="89"/>
      <c r="ET119" s="89"/>
      <c r="EU119" s="89"/>
      <c r="EV119" s="89"/>
      <c r="EW119" s="89"/>
      <c r="EX119" s="89"/>
      <c r="EY119" s="89"/>
      <c r="EZ119" s="89"/>
      <c r="FA119" s="89"/>
      <c r="FB119" s="89"/>
      <c r="FC119" s="89"/>
      <c r="FD119" s="89"/>
      <c r="FE119" s="89"/>
      <c r="FF119" s="89"/>
      <c r="FG119" s="89"/>
      <c r="FH119" s="89"/>
      <c r="FI119" s="89"/>
      <c r="FJ119" s="89"/>
      <c r="FK119" s="89"/>
      <c r="FL119" s="89"/>
      <c r="FM119" s="89"/>
      <c r="FN119" s="89"/>
      <c r="FO119" s="89"/>
      <c r="FP119" s="89"/>
      <c r="FQ119" s="89"/>
      <c r="FR119" s="89"/>
      <c r="FS119" s="89"/>
      <c r="FT119" s="89"/>
      <c r="FU119" s="89"/>
      <c r="FV119" s="89"/>
      <c r="FW119" s="89"/>
      <c r="FX119" s="89"/>
      <c r="FY119" s="89"/>
      <c r="FZ119" s="89"/>
      <c r="GA119" s="89"/>
      <c r="GB119" s="89"/>
      <c r="GC119" s="89"/>
      <c r="GD119" s="89"/>
      <c r="GE119" s="89"/>
      <c r="GF119" s="89"/>
      <c r="GG119" s="89"/>
      <c r="GH119" s="89"/>
      <c r="GI119" s="89"/>
      <c r="GJ119" s="89"/>
      <c r="GK119" s="89"/>
      <c r="GL119" s="89"/>
      <c r="GM119" s="89"/>
      <c r="GN119" s="89"/>
      <c r="GO119" s="89"/>
      <c r="GP119" s="89"/>
      <c r="GQ119" s="89"/>
      <c r="GR119" s="89"/>
      <c r="GS119" s="89"/>
      <c r="GT119" s="89"/>
      <c r="GU119" s="89"/>
      <c r="GV119" s="89"/>
      <c r="GW119" s="89"/>
      <c r="GX119" s="89"/>
      <c r="GY119" s="89"/>
      <c r="GZ119" s="89"/>
      <c r="HA119" s="89"/>
      <c r="HB119" s="89"/>
      <c r="HC119" s="89"/>
      <c r="HD119" s="89"/>
      <c r="HE119" s="89"/>
      <c r="HF119" s="89"/>
      <c r="HG119" s="89"/>
      <c r="HH119" s="89"/>
      <c r="HI119" s="89"/>
      <c r="HJ119" s="89"/>
      <c r="HK119" s="89"/>
      <c r="HL119" s="89"/>
      <c r="HM119" s="89"/>
      <c r="HN119" s="89"/>
      <c r="HO119" s="89"/>
      <c r="HP119" s="89"/>
      <c r="HQ119" s="89"/>
      <c r="HR119" s="89"/>
      <c r="HS119" s="89"/>
      <c r="HT119" s="89"/>
      <c r="HU119" s="89"/>
      <c r="HV119" s="89"/>
      <c r="HW119" s="89"/>
      <c r="HX119" s="89"/>
      <c r="HY119" s="89"/>
      <c r="HZ119" s="89"/>
      <c r="IA119" s="89"/>
      <c r="IB119" s="89"/>
      <c r="IC119" s="89"/>
      <c r="ID119" s="89"/>
      <c r="IE119" s="89"/>
      <c r="IF119" s="89"/>
      <c r="IG119" s="89"/>
      <c r="IH119" s="89"/>
      <c r="II119" s="89"/>
      <c r="IJ119" s="89"/>
      <c r="IK119" s="89"/>
      <c r="IL119" s="89"/>
      <c r="IM119" s="89"/>
      <c r="IN119" s="89"/>
      <c r="IO119" s="89"/>
      <c r="IP119" s="89"/>
      <c r="IQ119" s="89"/>
      <c r="IR119" s="89"/>
      <c r="IS119" s="89"/>
      <c r="IT119" s="89"/>
      <c r="IU119" s="89"/>
      <c r="IV119" s="89"/>
      <c r="IW119" s="89"/>
      <c r="IX119" s="89"/>
      <c r="IY119" s="89"/>
      <c r="IZ119" s="89"/>
      <c r="JA119" s="89"/>
      <c r="JB119" s="89"/>
      <c r="JC119" s="89"/>
      <c r="JD119" s="89"/>
      <c r="JE119" s="89"/>
      <c r="JF119" s="89"/>
      <c r="JG119" s="89"/>
      <c r="JH119" s="89"/>
      <c r="JI119" s="89"/>
      <c r="JJ119" s="89"/>
      <c r="JK119" s="89"/>
      <c r="JL119" s="89"/>
      <c r="JM119" s="89"/>
      <c r="JN119" s="89"/>
      <c r="JO119" s="89"/>
      <c r="JP119" s="89"/>
      <c r="JQ119" s="89"/>
      <c r="JR119" s="89"/>
      <c r="JS119" s="89"/>
      <c r="JT119" s="89"/>
      <c r="JU119" s="89"/>
      <c r="JV119" s="89"/>
      <c r="JW119" s="89"/>
      <c r="JX119" s="89"/>
      <c r="JY119" s="89"/>
      <c r="JZ119" s="89"/>
      <c r="KA119" s="89"/>
      <c r="KB119" s="89"/>
      <c r="KC119" s="89"/>
      <c r="KD119" s="89"/>
      <c r="KE119" s="89"/>
      <c r="KF119" s="89"/>
      <c r="KG119" s="89"/>
      <c r="KH119" s="89"/>
      <c r="KI119" s="89"/>
      <c r="KJ119" s="89"/>
      <c r="KK119" s="89"/>
      <c r="KL119" s="89"/>
      <c r="KM119" s="89"/>
      <c r="KN119" s="89"/>
      <c r="KO119" s="89"/>
      <c r="KP119" s="89"/>
      <c r="KQ119" s="89"/>
      <c r="KR119" s="89"/>
      <c r="KS119" s="89"/>
      <c r="KT119" s="89"/>
      <c r="KU119" s="89"/>
      <c r="KV119" s="89"/>
      <c r="KW119" s="89"/>
      <c r="KX119" s="89"/>
      <c r="KY119" s="89"/>
      <c r="KZ119" s="89"/>
      <c r="LA119" s="89"/>
      <c r="LB119" s="89"/>
      <c r="LC119" s="89"/>
      <c r="LD119" s="89"/>
      <c r="LE119" s="89"/>
      <c r="LF119" s="89"/>
      <c r="LG119" s="89"/>
      <c r="LH119" s="89"/>
      <c r="LI119" s="89"/>
      <c r="LJ119" s="89"/>
      <c r="LK119" s="89"/>
      <c r="LL119" s="89"/>
      <c r="LM119" s="89"/>
      <c r="LN119" s="89"/>
      <c r="LO119" s="89"/>
      <c r="LP119" s="89"/>
      <c r="LQ119" s="89"/>
      <c r="LR119" s="89"/>
      <c r="LS119" s="89"/>
      <c r="LT119" s="89"/>
    </row>
    <row r="120" spans="1:332" s="29" customFormat="1" x14ac:dyDescent="0.35">
      <c r="A120" s="89"/>
      <c r="B120" s="90"/>
      <c r="C120" s="90"/>
      <c r="D120" s="91"/>
      <c r="E120" s="89"/>
      <c r="F120" s="89"/>
      <c r="G120" s="89"/>
      <c r="M120" s="85"/>
      <c r="N120" s="85"/>
      <c r="O120" s="91"/>
      <c r="P120" s="91"/>
      <c r="Q120" s="92"/>
      <c r="R120" s="92"/>
      <c r="S120" s="89"/>
      <c r="T120" s="89"/>
      <c r="U120" s="89"/>
      <c r="V120" s="89"/>
      <c r="Y120" s="89"/>
      <c r="AA120" s="89"/>
      <c r="AB120" s="89"/>
      <c r="AC120" s="89"/>
      <c r="AD120" s="89"/>
      <c r="AE120"/>
      <c r="AF120" s="89"/>
      <c r="AG120" s="89"/>
      <c r="AH120" s="89"/>
      <c r="AI120" s="89"/>
      <c r="AJ120" s="89"/>
      <c r="AK120" s="89"/>
      <c r="AL120" s="89"/>
      <c r="AM120" s="89"/>
      <c r="AN120" s="89"/>
      <c r="AO120" s="89"/>
      <c r="AP120" s="89"/>
      <c r="AQ120" s="89"/>
      <c r="AR120" s="89"/>
      <c r="AS120" s="89"/>
      <c r="AT120" s="89"/>
      <c r="AU120" s="89"/>
      <c r="AV120" s="89"/>
      <c r="AW120" s="89"/>
      <c r="AX120" s="89"/>
      <c r="AY120" s="89"/>
      <c r="AZ120" s="89"/>
      <c r="BA120" s="89"/>
      <c r="BB120" s="89"/>
      <c r="BC120" s="89"/>
      <c r="BD120" s="89"/>
      <c r="BE120" s="89"/>
      <c r="BF120" s="89"/>
      <c r="BG120" s="89"/>
      <c r="BH120" s="89"/>
      <c r="BI120" s="89"/>
      <c r="BJ120" s="89"/>
      <c r="BK120" s="89"/>
      <c r="BL120" s="89"/>
      <c r="BM120" s="89"/>
      <c r="BN120" s="89"/>
      <c r="BO120" s="89"/>
      <c r="BP120" s="89"/>
      <c r="BQ120" s="89"/>
      <c r="BR120" s="89"/>
      <c r="BS120" s="89"/>
      <c r="BT120" s="89"/>
      <c r="BU120" s="89"/>
      <c r="BV120" s="89"/>
      <c r="BW120" s="89"/>
      <c r="BX120" s="89"/>
      <c r="BY120" s="89"/>
      <c r="BZ120" s="89"/>
      <c r="CA120" s="89"/>
      <c r="CB120" s="89"/>
      <c r="CC120" s="89"/>
      <c r="CD120" s="89"/>
      <c r="CE120" s="89"/>
      <c r="CF120" s="89"/>
      <c r="CG120" s="89"/>
      <c r="CH120" s="89"/>
      <c r="CI120" s="89"/>
      <c r="CJ120" s="89"/>
      <c r="CK120" s="89"/>
      <c r="CL120" s="89"/>
      <c r="CM120" s="89"/>
      <c r="CN120" s="89"/>
      <c r="CO120" s="89"/>
      <c r="CP120" s="89"/>
      <c r="CQ120" s="89"/>
      <c r="CR120" s="89"/>
      <c r="CS120" s="89"/>
      <c r="CT120" s="89"/>
      <c r="CU120" s="89"/>
      <c r="CV120" s="89"/>
      <c r="CW120" s="89"/>
      <c r="CX120" s="89"/>
      <c r="CY120" s="89"/>
      <c r="CZ120" s="89"/>
      <c r="DA120" s="89"/>
      <c r="DB120" s="89"/>
      <c r="DC120" s="89"/>
      <c r="DD120" s="89"/>
      <c r="DE120" s="89"/>
      <c r="DF120" s="89"/>
      <c r="DG120" s="89"/>
      <c r="DH120" s="89"/>
      <c r="DI120" s="89"/>
      <c r="DJ120" s="89"/>
      <c r="DK120" s="89"/>
      <c r="DL120" s="89"/>
      <c r="DM120" s="89"/>
      <c r="DN120" s="89"/>
      <c r="DO120" s="89"/>
      <c r="DP120" s="89"/>
      <c r="DQ120" s="89"/>
      <c r="DR120" s="89"/>
      <c r="DS120" s="89"/>
      <c r="DT120" s="89"/>
      <c r="DU120" s="89"/>
      <c r="DV120" s="89"/>
      <c r="DW120" s="89"/>
      <c r="DX120" s="89"/>
      <c r="DY120" s="89"/>
      <c r="DZ120" s="89"/>
      <c r="EA120" s="89"/>
      <c r="EB120" s="89"/>
      <c r="EC120" s="89"/>
      <c r="ED120" s="89"/>
      <c r="EE120" s="89"/>
      <c r="EF120" s="89"/>
      <c r="EG120" s="89"/>
      <c r="EH120" s="89"/>
      <c r="EI120" s="89"/>
      <c r="EJ120" s="89"/>
      <c r="EK120" s="89"/>
      <c r="EL120" s="89"/>
      <c r="EM120" s="89"/>
      <c r="EN120" s="89"/>
      <c r="EO120" s="89"/>
      <c r="EP120" s="89"/>
      <c r="EQ120" s="89"/>
      <c r="ER120" s="89"/>
      <c r="ES120" s="89"/>
      <c r="ET120" s="89"/>
      <c r="EU120" s="89"/>
      <c r="EV120" s="89"/>
      <c r="EW120" s="89"/>
      <c r="EX120" s="89"/>
      <c r="EY120" s="89"/>
      <c r="EZ120" s="89"/>
      <c r="FA120" s="89"/>
      <c r="FB120" s="89"/>
      <c r="FC120" s="89"/>
      <c r="FD120" s="89"/>
      <c r="FE120" s="89"/>
      <c r="FF120" s="89"/>
      <c r="FG120" s="89"/>
      <c r="FH120" s="89"/>
      <c r="FI120" s="89"/>
      <c r="FJ120" s="89"/>
      <c r="FK120" s="89"/>
      <c r="FL120" s="89"/>
      <c r="FM120" s="89"/>
      <c r="FN120" s="89"/>
      <c r="FO120" s="89"/>
      <c r="FP120" s="89"/>
      <c r="FQ120" s="89"/>
      <c r="FR120" s="89"/>
      <c r="FS120" s="89"/>
      <c r="FT120" s="89"/>
      <c r="FU120" s="89"/>
      <c r="FV120" s="89"/>
      <c r="FW120" s="89"/>
      <c r="FX120" s="89"/>
      <c r="FY120" s="89"/>
      <c r="FZ120" s="89"/>
      <c r="GA120" s="89"/>
      <c r="GB120" s="89"/>
      <c r="GC120" s="89"/>
      <c r="GD120" s="89"/>
      <c r="GE120" s="89"/>
      <c r="GF120" s="89"/>
      <c r="GG120" s="89"/>
      <c r="GH120" s="89"/>
      <c r="GI120" s="89"/>
      <c r="GJ120" s="89"/>
      <c r="GK120" s="89"/>
      <c r="GL120" s="89"/>
      <c r="GM120" s="89"/>
      <c r="GN120" s="89"/>
      <c r="GO120" s="89"/>
      <c r="GP120" s="89"/>
      <c r="GQ120" s="89"/>
      <c r="GR120" s="89"/>
      <c r="GS120" s="89"/>
      <c r="GT120" s="89"/>
      <c r="GU120" s="89"/>
      <c r="GV120" s="89"/>
      <c r="GW120" s="89"/>
      <c r="GX120" s="89"/>
      <c r="GY120" s="89"/>
      <c r="GZ120" s="89"/>
      <c r="HA120" s="89"/>
      <c r="HB120" s="89"/>
      <c r="HC120" s="89"/>
      <c r="HD120" s="89"/>
      <c r="HE120" s="89"/>
      <c r="HF120" s="89"/>
      <c r="HG120" s="89"/>
      <c r="HH120" s="89"/>
      <c r="HI120" s="89"/>
      <c r="HJ120" s="89"/>
      <c r="HK120" s="89"/>
      <c r="HL120" s="89"/>
      <c r="HM120" s="89"/>
      <c r="HN120" s="89"/>
      <c r="HO120" s="89"/>
      <c r="HP120" s="89"/>
      <c r="HQ120" s="89"/>
      <c r="HR120" s="89"/>
      <c r="HS120" s="89"/>
      <c r="HT120" s="89"/>
      <c r="HU120" s="89"/>
      <c r="HV120" s="89"/>
      <c r="HW120" s="89"/>
      <c r="HX120" s="89"/>
      <c r="HY120" s="89"/>
      <c r="HZ120" s="89"/>
      <c r="IA120" s="89"/>
      <c r="IB120" s="89"/>
      <c r="IC120" s="89"/>
      <c r="ID120" s="89"/>
      <c r="IE120" s="89"/>
      <c r="IF120" s="89"/>
      <c r="IG120" s="89"/>
      <c r="IH120" s="89"/>
      <c r="II120" s="89"/>
      <c r="IJ120" s="89"/>
      <c r="IK120" s="89"/>
      <c r="IL120" s="89"/>
      <c r="IM120" s="89"/>
      <c r="IN120" s="89"/>
      <c r="IO120" s="89"/>
      <c r="IP120" s="89"/>
      <c r="IQ120" s="89"/>
      <c r="IR120" s="89"/>
      <c r="IS120" s="89"/>
      <c r="IT120" s="89"/>
      <c r="IU120" s="89"/>
      <c r="IV120" s="89"/>
      <c r="IW120" s="89"/>
      <c r="IX120" s="89"/>
      <c r="IY120" s="89"/>
      <c r="IZ120" s="89"/>
      <c r="JA120" s="89"/>
      <c r="JB120" s="89"/>
      <c r="JC120" s="89"/>
      <c r="JD120" s="89"/>
      <c r="JE120" s="89"/>
      <c r="JF120" s="89"/>
      <c r="JG120" s="89"/>
      <c r="JH120" s="89"/>
      <c r="JI120" s="89"/>
      <c r="JJ120" s="89"/>
      <c r="JK120" s="89"/>
      <c r="JL120" s="89"/>
      <c r="JM120" s="89"/>
      <c r="JN120" s="89"/>
      <c r="JO120" s="89"/>
      <c r="JP120" s="89"/>
      <c r="JQ120" s="89"/>
      <c r="JR120" s="89"/>
      <c r="JS120" s="89"/>
      <c r="JT120" s="89"/>
      <c r="JU120" s="89"/>
      <c r="JV120" s="89"/>
      <c r="JW120" s="89"/>
      <c r="JX120" s="89"/>
      <c r="JY120" s="89"/>
      <c r="JZ120" s="89"/>
      <c r="KA120" s="89"/>
      <c r="KB120" s="89"/>
      <c r="KC120" s="89"/>
      <c r="KD120" s="89"/>
      <c r="KE120" s="89"/>
      <c r="KF120" s="89"/>
      <c r="KG120" s="89"/>
      <c r="KH120" s="89"/>
      <c r="KI120" s="89"/>
      <c r="KJ120" s="89"/>
      <c r="KK120" s="89"/>
      <c r="KL120" s="89"/>
      <c r="KM120" s="89"/>
      <c r="KN120" s="89"/>
      <c r="KO120" s="89"/>
      <c r="KP120" s="89"/>
      <c r="KQ120" s="89"/>
      <c r="KR120" s="89"/>
      <c r="KS120" s="89"/>
      <c r="KT120" s="89"/>
      <c r="KU120" s="89"/>
      <c r="KV120" s="89"/>
      <c r="KW120" s="89"/>
      <c r="KX120" s="89"/>
      <c r="KY120" s="89"/>
      <c r="KZ120" s="89"/>
      <c r="LA120" s="89"/>
      <c r="LB120" s="89"/>
      <c r="LC120" s="89"/>
      <c r="LD120" s="89"/>
      <c r="LE120" s="89"/>
      <c r="LF120" s="89"/>
      <c r="LG120" s="89"/>
      <c r="LH120" s="89"/>
      <c r="LI120" s="89"/>
      <c r="LJ120" s="89"/>
      <c r="LK120" s="89"/>
      <c r="LL120" s="89"/>
      <c r="LM120" s="89"/>
      <c r="LN120" s="89"/>
      <c r="LO120" s="89"/>
      <c r="LP120" s="89"/>
      <c r="LQ120" s="89"/>
      <c r="LR120" s="89"/>
      <c r="LS120" s="89"/>
      <c r="LT120" s="89"/>
    </row>
    <row r="121" spans="1:332" s="29" customFormat="1" x14ac:dyDescent="0.35">
      <c r="A121" s="89"/>
      <c r="B121" s="90"/>
      <c r="C121" s="90"/>
      <c r="D121" s="91"/>
      <c r="E121" s="89"/>
      <c r="F121" s="89"/>
      <c r="G121" s="89"/>
      <c r="M121" s="85"/>
      <c r="N121" s="85"/>
      <c r="O121" s="91"/>
      <c r="P121" s="91"/>
      <c r="Q121" s="92"/>
      <c r="R121" s="92"/>
      <c r="S121" s="89"/>
      <c r="T121" s="89"/>
      <c r="U121" s="89"/>
      <c r="V121" s="89"/>
      <c r="Y121" s="89"/>
      <c r="AA121" s="89"/>
      <c r="AB121" s="89"/>
      <c r="AC121" s="89"/>
      <c r="AD121" s="89"/>
      <c r="AE121"/>
      <c r="AF121" s="89"/>
      <c r="AG121" s="89"/>
      <c r="AH121" s="89"/>
      <c r="AI121" s="89"/>
      <c r="AJ121" s="89"/>
      <c r="AK121" s="89"/>
      <c r="AL121" s="89"/>
      <c r="AM121" s="89"/>
      <c r="AN121" s="89"/>
      <c r="AO121" s="89"/>
      <c r="AP121" s="89"/>
      <c r="AQ121" s="89"/>
      <c r="AR121" s="89"/>
      <c r="AS121" s="89"/>
      <c r="AT121" s="89"/>
      <c r="AU121" s="89"/>
      <c r="AV121" s="89"/>
      <c r="AW121" s="89"/>
      <c r="AX121" s="89"/>
      <c r="AY121" s="89"/>
      <c r="AZ121" s="89"/>
      <c r="BA121" s="89"/>
      <c r="BB121" s="89"/>
      <c r="BC121" s="89"/>
      <c r="BD121" s="89"/>
      <c r="BE121" s="89"/>
      <c r="BF121" s="89"/>
      <c r="BG121" s="89"/>
      <c r="BH121" s="89"/>
      <c r="BI121" s="89"/>
      <c r="BJ121" s="89"/>
      <c r="BK121" s="89"/>
      <c r="BL121" s="89"/>
      <c r="BM121" s="89"/>
      <c r="BN121" s="89"/>
      <c r="BO121" s="89"/>
      <c r="BP121" s="89"/>
      <c r="BQ121" s="89"/>
      <c r="BR121" s="89"/>
      <c r="BS121" s="89"/>
      <c r="BT121" s="89"/>
      <c r="BU121" s="89"/>
      <c r="BV121" s="89"/>
      <c r="BW121" s="89"/>
      <c r="BX121" s="89"/>
      <c r="BY121" s="89"/>
      <c r="BZ121" s="89"/>
      <c r="CA121" s="89"/>
      <c r="CB121" s="89"/>
      <c r="CC121" s="89"/>
      <c r="CD121" s="89"/>
      <c r="CE121" s="89"/>
      <c r="CF121" s="89"/>
      <c r="CG121" s="89"/>
      <c r="CH121" s="89"/>
      <c r="CI121" s="89"/>
      <c r="CJ121" s="89"/>
      <c r="CK121" s="89"/>
      <c r="CL121" s="89"/>
      <c r="CM121" s="89"/>
      <c r="CN121" s="89"/>
      <c r="CO121" s="89"/>
      <c r="CP121" s="89"/>
      <c r="CQ121" s="89"/>
      <c r="CR121" s="89"/>
      <c r="CS121" s="89"/>
      <c r="CT121" s="89"/>
      <c r="CU121" s="89"/>
      <c r="CV121" s="89"/>
      <c r="CW121" s="89"/>
      <c r="CX121" s="89"/>
      <c r="CY121" s="89"/>
      <c r="CZ121" s="89"/>
      <c r="DA121" s="89"/>
      <c r="DB121" s="89"/>
      <c r="DC121" s="89"/>
      <c r="DD121" s="89"/>
      <c r="DE121" s="89"/>
      <c r="DF121" s="89"/>
      <c r="DG121" s="89"/>
      <c r="DH121" s="89"/>
      <c r="DI121" s="89"/>
      <c r="DJ121" s="89"/>
      <c r="DK121" s="89"/>
      <c r="DL121" s="89"/>
      <c r="DM121" s="89"/>
      <c r="DN121" s="89"/>
      <c r="DO121" s="89"/>
      <c r="DP121" s="89"/>
      <c r="DQ121" s="89"/>
      <c r="DR121" s="89"/>
      <c r="DS121" s="89"/>
      <c r="DT121" s="89"/>
      <c r="DU121" s="89"/>
      <c r="DV121" s="89"/>
      <c r="DW121" s="89"/>
      <c r="DX121" s="89"/>
      <c r="DY121" s="89"/>
      <c r="DZ121" s="89"/>
      <c r="EA121" s="89"/>
      <c r="EB121" s="89"/>
      <c r="EC121" s="89"/>
      <c r="ED121" s="89"/>
      <c r="EE121" s="89"/>
      <c r="EF121" s="89"/>
      <c r="EG121" s="89"/>
      <c r="EH121" s="89"/>
      <c r="EI121" s="89"/>
      <c r="EJ121" s="89"/>
      <c r="EK121" s="89"/>
      <c r="EL121" s="89"/>
      <c r="EM121" s="89"/>
      <c r="EN121" s="89"/>
      <c r="EO121" s="89"/>
      <c r="EP121" s="89"/>
      <c r="EQ121" s="89"/>
      <c r="ER121" s="89"/>
      <c r="ES121" s="89"/>
      <c r="ET121" s="89"/>
      <c r="EU121" s="89"/>
      <c r="EV121" s="89"/>
      <c r="EW121" s="89"/>
      <c r="EX121" s="89"/>
      <c r="EY121" s="89"/>
      <c r="EZ121" s="89"/>
      <c r="FA121" s="89"/>
      <c r="FB121" s="89"/>
      <c r="FC121" s="89"/>
      <c r="FD121" s="89"/>
      <c r="FE121" s="89"/>
      <c r="FF121" s="89"/>
      <c r="FG121" s="89"/>
      <c r="FH121" s="89"/>
      <c r="FI121" s="89"/>
      <c r="FJ121" s="89"/>
      <c r="FK121" s="89"/>
      <c r="FL121" s="89"/>
      <c r="FM121" s="89"/>
      <c r="FN121" s="89"/>
      <c r="FO121" s="89"/>
      <c r="FP121" s="89"/>
      <c r="FQ121" s="89"/>
      <c r="FR121" s="89"/>
      <c r="FS121" s="89"/>
      <c r="FT121" s="89"/>
      <c r="FU121" s="89"/>
      <c r="FV121" s="89"/>
      <c r="FW121" s="89"/>
      <c r="FX121" s="89"/>
      <c r="FY121" s="89"/>
      <c r="FZ121" s="89"/>
      <c r="GA121" s="89"/>
      <c r="GB121" s="89"/>
      <c r="GC121" s="89"/>
      <c r="GD121" s="89"/>
      <c r="GE121" s="89"/>
      <c r="GF121" s="89"/>
      <c r="GG121" s="89"/>
      <c r="GH121" s="89"/>
      <c r="GI121" s="89"/>
      <c r="GJ121" s="89"/>
      <c r="GK121" s="89"/>
      <c r="GL121" s="89"/>
      <c r="GM121" s="89"/>
      <c r="GN121" s="89"/>
      <c r="GO121" s="89"/>
      <c r="GP121" s="89"/>
      <c r="GQ121" s="89"/>
      <c r="GR121" s="89"/>
      <c r="GS121" s="89"/>
      <c r="GT121" s="89"/>
      <c r="GU121" s="89"/>
      <c r="GV121" s="89"/>
      <c r="GW121" s="89"/>
      <c r="GX121" s="89"/>
      <c r="GY121" s="89"/>
      <c r="GZ121" s="89"/>
      <c r="HA121" s="89"/>
      <c r="HB121" s="89"/>
      <c r="HC121" s="89"/>
      <c r="HD121" s="89"/>
      <c r="HE121" s="89"/>
      <c r="HF121" s="89"/>
      <c r="HG121" s="89"/>
      <c r="HH121" s="89"/>
      <c r="HI121" s="89"/>
      <c r="HJ121" s="89"/>
      <c r="HK121" s="89"/>
      <c r="HL121" s="89"/>
      <c r="HM121" s="89"/>
      <c r="HN121" s="89"/>
      <c r="HO121" s="89"/>
      <c r="HP121" s="89"/>
      <c r="HQ121" s="89"/>
      <c r="HR121" s="89"/>
      <c r="HS121" s="89"/>
      <c r="HT121" s="89"/>
      <c r="HU121" s="89"/>
      <c r="HV121" s="89"/>
      <c r="HW121" s="89"/>
      <c r="HX121" s="89"/>
      <c r="HY121" s="89"/>
      <c r="HZ121" s="89"/>
      <c r="IA121" s="89"/>
      <c r="IB121" s="89"/>
      <c r="IC121" s="89"/>
      <c r="ID121" s="89"/>
      <c r="IE121" s="89"/>
      <c r="IF121" s="89"/>
      <c r="IG121" s="89"/>
      <c r="IH121" s="89"/>
      <c r="II121" s="89"/>
      <c r="IJ121" s="89"/>
      <c r="IK121" s="89"/>
      <c r="IL121" s="89"/>
      <c r="IM121" s="89"/>
      <c r="IN121" s="89"/>
      <c r="IO121" s="89"/>
      <c r="IP121" s="89"/>
      <c r="IQ121" s="89"/>
      <c r="IR121" s="89"/>
      <c r="IS121" s="89"/>
      <c r="IT121" s="89"/>
      <c r="IU121" s="89"/>
      <c r="IV121" s="89"/>
      <c r="IW121" s="89"/>
      <c r="IX121" s="89"/>
      <c r="IY121" s="89"/>
      <c r="IZ121" s="89"/>
      <c r="JA121" s="89"/>
      <c r="JB121" s="89"/>
      <c r="JC121" s="89"/>
      <c r="JD121" s="89"/>
      <c r="JE121" s="89"/>
      <c r="JF121" s="89"/>
      <c r="JG121" s="89"/>
      <c r="JH121" s="89"/>
      <c r="JI121" s="89"/>
      <c r="JJ121" s="89"/>
      <c r="JK121" s="89"/>
      <c r="JL121" s="89"/>
      <c r="JM121" s="89"/>
      <c r="JN121" s="89"/>
      <c r="JO121" s="89"/>
      <c r="JP121" s="89"/>
      <c r="JQ121" s="89"/>
      <c r="JR121" s="89"/>
      <c r="JS121" s="89"/>
      <c r="JT121" s="89"/>
      <c r="JU121" s="89"/>
      <c r="JV121" s="89"/>
      <c r="JW121" s="89"/>
      <c r="JX121" s="89"/>
      <c r="JY121" s="89"/>
      <c r="JZ121" s="89"/>
      <c r="KA121" s="89"/>
      <c r="KB121" s="89"/>
      <c r="KC121" s="89"/>
      <c r="KD121" s="89"/>
      <c r="KE121" s="89"/>
      <c r="KF121" s="89"/>
      <c r="KG121" s="89"/>
      <c r="KH121" s="89"/>
      <c r="KI121" s="89"/>
      <c r="KJ121" s="89"/>
      <c r="KK121" s="89"/>
      <c r="KL121" s="89"/>
      <c r="KM121" s="89"/>
      <c r="KN121" s="89"/>
      <c r="KO121" s="89"/>
      <c r="KP121" s="89"/>
      <c r="KQ121" s="89"/>
      <c r="KR121" s="89"/>
      <c r="KS121" s="89"/>
      <c r="KT121" s="89"/>
      <c r="KU121" s="89"/>
      <c r="KV121" s="89"/>
      <c r="KW121" s="89"/>
      <c r="KX121" s="89"/>
      <c r="KY121" s="89"/>
      <c r="KZ121" s="89"/>
      <c r="LA121" s="89"/>
      <c r="LB121" s="89"/>
      <c r="LC121" s="89"/>
      <c r="LD121" s="89"/>
      <c r="LE121" s="89"/>
      <c r="LF121" s="89"/>
      <c r="LG121" s="89"/>
      <c r="LH121" s="89"/>
      <c r="LI121" s="89"/>
      <c r="LJ121" s="89"/>
      <c r="LK121" s="89"/>
      <c r="LL121" s="89"/>
      <c r="LM121" s="89"/>
      <c r="LN121" s="89"/>
      <c r="LO121" s="89"/>
      <c r="LP121" s="89"/>
      <c r="LQ121" s="89"/>
      <c r="LR121" s="89"/>
      <c r="LS121" s="89"/>
      <c r="LT121" s="89"/>
    </row>
    <row r="122" spans="1:332" s="29" customFormat="1" x14ac:dyDescent="0.35">
      <c r="A122" s="89"/>
      <c r="B122" s="90"/>
      <c r="C122" s="90"/>
      <c r="D122" s="91"/>
      <c r="E122" s="89"/>
      <c r="F122" s="89"/>
      <c r="G122" s="89"/>
      <c r="M122" s="85"/>
      <c r="N122" s="85"/>
      <c r="O122" s="91"/>
      <c r="P122" s="91"/>
      <c r="Q122" s="92"/>
      <c r="R122" s="92"/>
      <c r="S122" s="89"/>
      <c r="T122" s="89"/>
      <c r="U122" s="89"/>
      <c r="V122" s="89"/>
      <c r="Y122" s="89"/>
      <c r="AA122" s="89"/>
      <c r="AB122" s="89"/>
      <c r="AC122" s="89"/>
      <c r="AD122" s="89"/>
      <c r="AE122"/>
      <c r="AF122" s="89"/>
      <c r="AG122" s="89"/>
      <c r="AH122" s="89"/>
      <c r="AI122" s="89"/>
      <c r="AJ122" s="89"/>
      <c r="AK122" s="89"/>
      <c r="AL122" s="89"/>
      <c r="AM122" s="89"/>
      <c r="AN122" s="89"/>
      <c r="AO122" s="89"/>
      <c r="AP122" s="89"/>
      <c r="AQ122" s="89"/>
      <c r="AR122" s="89"/>
      <c r="AS122" s="89"/>
      <c r="AT122" s="89"/>
      <c r="AU122" s="89"/>
      <c r="AV122" s="89"/>
      <c r="AW122" s="89"/>
      <c r="AX122" s="89"/>
      <c r="AY122" s="89"/>
      <c r="AZ122" s="89"/>
      <c r="BA122" s="89"/>
      <c r="BB122" s="89"/>
      <c r="BC122" s="89"/>
      <c r="BD122" s="89"/>
      <c r="BE122" s="89"/>
      <c r="BF122" s="89"/>
      <c r="BG122" s="89"/>
      <c r="BH122" s="89"/>
      <c r="BI122" s="89"/>
      <c r="BJ122" s="89"/>
      <c r="BK122" s="89"/>
      <c r="BL122" s="89"/>
      <c r="BM122" s="89"/>
      <c r="BN122" s="89"/>
      <c r="BO122" s="89"/>
      <c r="BP122" s="89"/>
      <c r="BQ122" s="89"/>
      <c r="BR122" s="89"/>
      <c r="BS122" s="89"/>
      <c r="BT122" s="89"/>
      <c r="BU122" s="89"/>
      <c r="BV122" s="89"/>
      <c r="BW122" s="89"/>
      <c r="BX122" s="89"/>
      <c r="BY122" s="89"/>
      <c r="BZ122" s="89"/>
      <c r="CA122" s="89"/>
      <c r="CB122" s="89"/>
      <c r="CC122" s="89"/>
      <c r="CD122" s="89"/>
      <c r="CE122" s="89"/>
      <c r="CF122" s="89"/>
      <c r="CG122" s="89"/>
      <c r="CH122" s="89"/>
      <c r="CI122" s="89"/>
      <c r="CJ122" s="89"/>
      <c r="CK122" s="89"/>
      <c r="CL122" s="89"/>
      <c r="CM122" s="89"/>
      <c r="CN122" s="89"/>
      <c r="CO122" s="89"/>
      <c r="CP122" s="89"/>
      <c r="CQ122" s="89"/>
      <c r="CR122" s="89"/>
      <c r="CS122" s="89"/>
      <c r="CT122" s="89"/>
      <c r="CU122" s="89"/>
      <c r="CV122" s="89"/>
      <c r="CW122" s="89"/>
      <c r="CX122" s="89"/>
      <c r="CY122" s="89"/>
      <c r="CZ122" s="89"/>
      <c r="DA122" s="89"/>
      <c r="DB122" s="89"/>
      <c r="DC122" s="89"/>
      <c r="DD122" s="89"/>
      <c r="DE122" s="89"/>
      <c r="DF122" s="89"/>
      <c r="DG122" s="89"/>
      <c r="DH122" s="89"/>
      <c r="DI122" s="89"/>
      <c r="DJ122" s="89"/>
      <c r="DK122" s="89"/>
      <c r="DL122" s="89"/>
      <c r="DM122" s="89"/>
      <c r="DN122" s="89"/>
      <c r="DO122" s="89"/>
      <c r="DP122" s="89"/>
      <c r="DQ122" s="89"/>
      <c r="DR122" s="89"/>
      <c r="DS122" s="89"/>
      <c r="DT122" s="89"/>
      <c r="DU122" s="89"/>
      <c r="DV122" s="89"/>
      <c r="DW122" s="89"/>
      <c r="DX122" s="89"/>
      <c r="DY122" s="89"/>
      <c r="DZ122" s="89"/>
      <c r="EA122" s="89"/>
      <c r="EB122" s="89"/>
      <c r="EC122" s="89"/>
      <c r="ED122" s="89"/>
      <c r="EE122" s="89"/>
      <c r="EF122" s="89"/>
      <c r="EG122" s="89"/>
      <c r="EH122" s="89"/>
      <c r="EI122" s="89"/>
      <c r="EJ122" s="89"/>
      <c r="EK122" s="89"/>
      <c r="EL122" s="89"/>
      <c r="EM122" s="89"/>
      <c r="EN122" s="89"/>
      <c r="EO122" s="89"/>
      <c r="EP122" s="89"/>
      <c r="EQ122" s="89"/>
      <c r="ER122" s="89"/>
      <c r="ES122" s="89"/>
      <c r="ET122" s="89"/>
      <c r="EU122" s="89"/>
      <c r="EV122" s="89"/>
      <c r="EW122" s="89"/>
      <c r="EX122" s="89"/>
      <c r="EY122" s="89"/>
      <c r="EZ122" s="89"/>
      <c r="FA122" s="89"/>
      <c r="FB122" s="89"/>
      <c r="FC122" s="89"/>
      <c r="FD122" s="89"/>
      <c r="FE122" s="89"/>
      <c r="FF122" s="89"/>
      <c r="FG122" s="89"/>
      <c r="FH122" s="89"/>
      <c r="FI122" s="89"/>
      <c r="FJ122" s="89"/>
      <c r="FK122" s="89"/>
      <c r="FL122" s="89"/>
      <c r="FM122" s="89"/>
      <c r="FN122" s="89"/>
      <c r="FO122" s="89"/>
      <c r="FP122" s="89"/>
      <c r="FQ122" s="89"/>
      <c r="FR122" s="89"/>
      <c r="FS122" s="89"/>
      <c r="FT122" s="89"/>
      <c r="FU122" s="89"/>
      <c r="FV122" s="89"/>
      <c r="FW122" s="89"/>
      <c r="FX122" s="89"/>
      <c r="FY122" s="89"/>
      <c r="FZ122" s="89"/>
      <c r="GA122" s="89"/>
      <c r="GB122" s="89"/>
      <c r="GC122" s="89"/>
      <c r="GD122" s="89"/>
      <c r="GE122" s="89"/>
      <c r="GF122" s="89"/>
      <c r="GG122" s="89"/>
      <c r="GH122" s="89"/>
      <c r="GI122" s="89"/>
      <c r="GJ122" s="89"/>
      <c r="GK122" s="89"/>
      <c r="GL122" s="89"/>
      <c r="GM122" s="89"/>
      <c r="GN122" s="89"/>
      <c r="GO122" s="89"/>
      <c r="GP122" s="89"/>
      <c r="GQ122" s="89"/>
      <c r="GR122" s="89"/>
      <c r="GS122" s="89"/>
      <c r="GT122" s="89"/>
      <c r="GU122" s="89"/>
      <c r="GV122" s="89"/>
      <c r="GW122" s="89"/>
      <c r="GX122" s="89"/>
      <c r="GY122" s="89"/>
      <c r="GZ122" s="89"/>
      <c r="HA122" s="89"/>
      <c r="HB122" s="89"/>
      <c r="HC122" s="89"/>
      <c r="HD122" s="89"/>
      <c r="HE122" s="89"/>
      <c r="HF122" s="89"/>
      <c r="HG122" s="89"/>
      <c r="HH122" s="89"/>
      <c r="HI122" s="89"/>
      <c r="HJ122" s="89"/>
      <c r="HK122" s="89"/>
      <c r="HL122" s="89"/>
      <c r="HM122" s="89"/>
      <c r="HN122" s="89"/>
      <c r="HO122" s="89"/>
      <c r="HP122" s="89"/>
      <c r="HQ122" s="89"/>
      <c r="HR122" s="89"/>
      <c r="HS122" s="89"/>
      <c r="HT122" s="89"/>
      <c r="HU122" s="89"/>
      <c r="HV122" s="89"/>
      <c r="HW122" s="89"/>
      <c r="HX122" s="89"/>
      <c r="HY122" s="89"/>
      <c r="HZ122" s="89"/>
      <c r="IA122" s="89"/>
      <c r="IB122" s="89"/>
      <c r="IC122" s="89"/>
      <c r="ID122" s="89"/>
      <c r="IE122" s="89"/>
      <c r="IF122" s="89"/>
      <c r="IG122" s="89"/>
      <c r="IH122" s="89"/>
      <c r="II122" s="89"/>
      <c r="IJ122" s="89"/>
      <c r="IK122" s="89"/>
      <c r="IL122" s="89"/>
      <c r="IM122" s="89"/>
      <c r="IN122" s="89"/>
      <c r="IO122" s="89"/>
      <c r="IP122" s="89"/>
      <c r="IQ122" s="89"/>
      <c r="IR122" s="89"/>
      <c r="IS122" s="89"/>
      <c r="IT122" s="89"/>
      <c r="IU122" s="89"/>
      <c r="IV122" s="89"/>
      <c r="IW122" s="89"/>
      <c r="IX122" s="89"/>
      <c r="IY122" s="89"/>
      <c r="IZ122" s="89"/>
      <c r="JA122" s="89"/>
      <c r="JB122" s="89"/>
      <c r="JC122" s="89"/>
      <c r="JD122" s="89"/>
      <c r="JE122" s="89"/>
      <c r="JF122" s="89"/>
      <c r="JG122" s="89"/>
      <c r="JH122" s="89"/>
      <c r="JI122" s="89"/>
      <c r="JJ122" s="89"/>
      <c r="JK122" s="89"/>
      <c r="JL122" s="89"/>
      <c r="JM122" s="89"/>
      <c r="JN122" s="89"/>
      <c r="JO122" s="89"/>
      <c r="JP122" s="89"/>
      <c r="JQ122" s="89"/>
      <c r="JR122" s="89"/>
      <c r="JS122" s="89"/>
      <c r="JT122" s="89"/>
      <c r="JU122" s="89"/>
      <c r="JV122" s="89"/>
      <c r="JW122" s="89"/>
      <c r="JX122" s="89"/>
      <c r="JY122" s="89"/>
      <c r="JZ122" s="89"/>
      <c r="KA122" s="89"/>
      <c r="KB122" s="89"/>
      <c r="KC122" s="89"/>
      <c r="KD122" s="89"/>
      <c r="KE122" s="89"/>
      <c r="KF122" s="89"/>
      <c r="KG122" s="89"/>
      <c r="KH122" s="89"/>
      <c r="KI122" s="89"/>
      <c r="KJ122" s="89"/>
      <c r="KK122" s="89"/>
      <c r="KL122" s="89"/>
      <c r="KM122" s="89"/>
      <c r="KN122" s="89"/>
      <c r="KO122" s="89"/>
      <c r="KP122" s="89"/>
      <c r="KQ122" s="89"/>
      <c r="KR122" s="89"/>
      <c r="KS122" s="89"/>
      <c r="KT122" s="89"/>
      <c r="KU122" s="89"/>
      <c r="KV122" s="89"/>
      <c r="KW122" s="89"/>
      <c r="KX122" s="89"/>
      <c r="KY122" s="89"/>
      <c r="KZ122" s="89"/>
      <c r="LA122" s="89"/>
      <c r="LB122" s="89"/>
      <c r="LC122" s="89"/>
      <c r="LD122" s="89"/>
      <c r="LE122" s="89"/>
      <c r="LF122" s="89"/>
      <c r="LG122" s="89"/>
      <c r="LH122" s="89"/>
      <c r="LI122" s="89"/>
      <c r="LJ122" s="89"/>
      <c r="LK122" s="89"/>
      <c r="LL122" s="89"/>
      <c r="LM122" s="89"/>
      <c r="LN122" s="89"/>
      <c r="LO122" s="89"/>
      <c r="LP122" s="89"/>
      <c r="LQ122" s="89"/>
      <c r="LR122" s="89"/>
      <c r="LS122" s="89"/>
      <c r="LT122" s="89"/>
    </row>
    <row r="123" spans="1:332" s="29" customFormat="1" x14ac:dyDescent="0.35">
      <c r="A123" s="89"/>
      <c r="B123" s="90"/>
      <c r="C123" s="90"/>
      <c r="D123" s="91"/>
      <c r="E123" s="89"/>
      <c r="F123" s="89"/>
      <c r="G123" s="89"/>
      <c r="M123" s="85"/>
      <c r="N123" s="85"/>
      <c r="O123" s="91"/>
      <c r="P123" s="91"/>
      <c r="Q123" s="92"/>
      <c r="R123" s="92"/>
      <c r="S123" s="89"/>
      <c r="T123" s="89"/>
      <c r="U123" s="89"/>
      <c r="V123" s="89"/>
      <c r="Y123" s="89"/>
      <c r="AA123" s="89"/>
      <c r="AB123" s="89"/>
      <c r="AC123" s="89"/>
      <c r="AD123" s="89"/>
      <c r="AE123"/>
      <c r="AF123" s="89"/>
      <c r="AG123" s="89"/>
      <c r="AH123" s="89"/>
      <c r="AI123" s="89"/>
      <c r="AJ123" s="89"/>
      <c r="AK123" s="89"/>
      <c r="AL123" s="89"/>
      <c r="AM123" s="89"/>
      <c r="AN123" s="89"/>
      <c r="AO123" s="89"/>
      <c r="AP123" s="89"/>
      <c r="AQ123" s="89"/>
      <c r="AR123" s="89"/>
      <c r="AS123" s="89"/>
      <c r="AT123" s="89"/>
      <c r="AU123" s="89"/>
      <c r="AV123" s="89"/>
      <c r="AW123" s="89"/>
      <c r="AX123" s="89"/>
      <c r="AY123" s="89"/>
      <c r="AZ123" s="89"/>
      <c r="BA123" s="89"/>
      <c r="BB123" s="89"/>
      <c r="BC123" s="89"/>
      <c r="BD123" s="89"/>
      <c r="BE123" s="89"/>
      <c r="BF123" s="89"/>
      <c r="BG123" s="89"/>
      <c r="BH123" s="89"/>
      <c r="BI123" s="89"/>
      <c r="BJ123" s="89"/>
      <c r="BK123" s="89"/>
      <c r="BL123" s="89"/>
      <c r="BM123" s="89"/>
      <c r="BN123" s="89"/>
      <c r="BO123" s="89"/>
      <c r="BP123" s="89"/>
      <c r="BQ123" s="89"/>
      <c r="BR123" s="89"/>
      <c r="BS123" s="89"/>
      <c r="BT123" s="89"/>
      <c r="BU123" s="89"/>
      <c r="BV123" s="89"/>
      <c r="BW123" s="89"/>
      <c r="BX123" s="89"/>
      <c r="BY123" s="89"/>
      <c r="BZ123" s="89"/>
      <c r="CA123" s="89"/>
      <c r="CB123" s="89"/>
      <c r="CC123" s="89"/>
      <c r="CD123" s="89"/>
      <c r="CE123" s="89"/>
      <c r="CF123" s="89"/>
      <c r="CG123" s="89"/>
      <c r="CH123" s="89"/>
      <c r="CI123" s="89"/>
      <c r="CJ123" s="89"/>
      <c r="CK123" s="89"/>
      <c r="CL123" s="89"/>
      <c r="CM123" s="89"/>
      <c r="CN123" s="89"/>
      <c r="CO123" s="89"/>
      <c r="CP123" s="89"/>
      <c r="CQ123" s="89"/>
      <c r="CR123" s="89"/>
      <c r="CS123" s="89"/>
      <c r="CT123" s="89"/>
      <c r="CU123" s="89"/>
      <c r="CV123" s="89"/>
      <c r="CW123" s="89"/>
      <c r="CX123" s="89"/>
      <c r="CY123" s="89"/>
      <c r="CZ123" s="89"/>
      <c r="DA123" s="89"/>
      <c r="DB123" s="89"/>
      <c r="DC123" s="89"/>
      <c r="DD123" s="89"/>
      <c r="DE123" s="89"/>
      <c r="DF123" s="89"/>
      <c r="DG123" s="89"/>
      <c r="DH123" s="89"/>
      <c r="DI123" s="89"/>
      <c r="DJ123" s="89"/>
      <c r="DK123" s="89"/>
      <c r="DL123" s="89"/>
      <c r="DM123" s="89"/>
      <c r="DN123" s="89"/>
      <c r="DO123" s="89"/>
      <c r="DP123" s="89"/>
      <c r="DQ123" s="89"/>
      <c r="DR123" s="89"/>
      <c r="DS123" s="89"/>
      <c r="DT123" s="89"/>
      <c r="DU123" s="89"/>
      <c r="DV123" s="89"/>
      <c r="DW123" s="89"/>
      <c r="DX123" s="89"/>
      <c r="DY123" s="89"/>
      <c r="DZ123" s="89"/>
      <c r="EA123" s="89"/>
      <c r="EB123" s="89"/>
      <c r="EC123" s="89"/>
      <c r="ED123" s="89"/>
      <c r="EE123" s="89"/>
      <c r="EF123" s="89"/>
      <c r="EG123" s="89"/>
      <c r="EH123" s="89"/>
      <c r="EI123" s="89"/>
      <c r="EJ123" s="89"/>
      <c r="EK123" s="89"/>
      <c r="EL123" s="89"/>
      <c r="EM123" s="89"/>
      <c r="EN123" s="89"/>
      <c r="EO123" s="89"/>
      <c r="EP123" s="89"/>
      <c r="EQ123" s="89"/>
      <c r="ER123" s="89"/>
      <c r="ES123" s="89"/>
      <c r="ET123" s="89"/>
      <c r="EU123" s="89"/>
      <c r="EV123" s="89"/>
      <c r="EW123" s="89"/>
      <c r="EX123" s="89"/>
      <c r="EY123" s="89"/>
      <c r="EZ123" s="89"/>
      <c r="FA123" s="89"/>
      <c r="FB123" s="89"/>
      <c r="FC123" s="89"/>
      <c r="FD123" s="89"/>
      <c r="FE123" s="89"/>
      <c r="FF123" s="89"/>
      <c r="FG123" s="89"/>
      <c r="FH123" s="89"/>
      <c r="FI123" s="89"/>
      <c r="FJ123" s="89"/>
      <c r="FK123" s="89"/>
      <c r="FL123" s="89"/>
      <c r="FM123" s="89"/>
      <c r="FN123" s="89"/>
      <c r="FO123" s="89"/>
      <c r="FP123" s="89"/>
      <c r="FQ123" s="89"/>
      <c r="FR123" s="89"/>
      <c r="FS123" s="89"/>
      <c r="FT123" s="89"/>
      <c r="FU123" s="89"/>
      <c r="FV123" s="89"/>
      <c r="FW123" s="89"/>
      <c r="FX123" s="89"/>
      <c r="FY123" s="89"/>
      <c r="FZ123" s="89"/>
      <c r="GA123" s="89"/>
      <c r="GB123" s="89"/>
      <c r="GC123" s="89"/>
      <c r="GD123" s="89"/>
      <c r="GE123" s="89"/>
      <c r="GF123" s="89"/>
      <c r="GG123" s="89"/>
      <c r="GH123" s="89"/>
      <c r="GI123" s="89"/>
      <c r="GJ123" s="89"/>
      <c r="GK123" s="89"/>
      <c r="GL123" s="89"/>
      <c r="GM123" s="89"/>
      <c r="GN123" s="89"/>
      <c r="GO123" s="89"/>
      <c r="GP123" s="89"/>
      <c r="GQ123" s="89"/>
      <c r="GR123" s="89"/>
      <c r="GS123" s="89"/>
      <c r="GT123" s="89"/>
      <c r="GU123" s="89"/>
      <c r="GV123" s="89"/>
      <c r="GW123" s="89"/>
      <c r="GX123" s="89"/>
      <c r="GY123" s="89"/>
      <c r="GZ123" s="89"/>
      <c r="HA123" s="89"/>
      <c r="HB123" s="89"/>
      <c r="HC123" s="89"/>
      <c r="HD123" s="89"/>
      <c r="HE123" s="89"/>
      <c r="HF123" s="89"/>
      <c r="HG123" s="89"/>
      <c r="HH123" s="89"/>
      <c r="HI123" s="89"/>
      <c r="HJ123" s="89"/>
      <c r="HK123" s="89"/>
      <c r="HL123" s="89"/>
      <c r="HM123" s="89"/>
      <c r="HN123" s="89"/>
      <c r="HO123" s="89"/>
      <c r="HP123" s="89"/>
      <c r="HQ123" s="89"/>
      <c r="HR123" s="89"/>
      <c r="HS123" s="89"/>
      <c r="HT123" s="89"/>
      <c r="HU123" s="89"/>
      <c r="HV123" s="89"/>
      <c r="HW123" s="89"/>
      <c r="HX123" s="89"/>
      <c r="HY123" s="89"/>
      <c r="HZ123" s="89"/>
      <c r="IA123" s="89"/>
      <c r="IB123" s="89"/>
      <c r="IC123" s="89"/>
      <c r="ID123" s="89"/>
      <c r="IE123" s="89"/>
      <c r="IF123" s="89"/>
      <c r="IG123" s="89"/>
      <c r="IH123" s="89"/>
      <c r="II123" s="89"/>
      <c r="IJ123" s="89"/>
      <c r="IK123" s="89"/>
      <c r="IL123" s="89"/>
      <c r="IM123" s="89"/>
      <c r="IN123" s="89"/>
      <c r="IO123" s="89"/>
      <c r="IP123" s="89"/>
      <c r="IQ123" s="89"/>
      <c r="IR123" s="89"/>
      <c r="IS123" s="89"/>
      <c r="IT123" s="89"/>
      <c r="IU123" s="89"/>
      <c r="IV123" s="89"/>
      <c r="IW123" s="89"/>
      <c r="IX123" s="89"/>
      <c r="IY123" s="89"/>
      <c r="IZ123" s="89"/>
      <c r="JA123" s="89"/>
      <c r="JB123" s="89"/>
      <c r="JC123" s="89"/>
      <c r="JD123" s="89"/>
      <c r="JE123" s="89"/>
      <c r="JF123" s="89"/>
      <c r="JG123" s="89"/>
      <c r="JH123" s="89"/>
      <c r="JI123" s="89"/>
      <c r="JJ123" s="89"/>
      <c r="JK123" s="89"/>
      <c r="JL123" s="89"/>
      <c r="JM123" s="89"/>
      <c r="JN123" s="89"/>
      <c r="JO123" s="89"/>
      <c r="JP123" s="89"/>
      <c r="JQ123" s="89"/>
      <c r="JR123" s="89"/>
      <c r="JS123" s="89"/>
      <c r="JT123" s="89"/>
      <c r="JU123" s="89"/>
      <c r="JV123" s="89"/>
      <c r="JW123" s="89"/>
      <c r="JX123" s="89"/>
      <c r="JY123" s="89"/>
      <c r="JZ123" s="89"/>
      <c r="KA123" s="89"/>
      <c r="KB123" s="89"/>
      <c r="KC123" s="89"/>
      <c r="KD123" s="89"/>
      <c r="KE123" s="89"/>
      <c r="KF123" s="89"/>
      <c r="KG123" s="89"/>
      <c r="KH123" s="89"/>
      <c r="KI123" s="89"/>
      <c r="KJ123" s="89"/>
      <c r="KK123" s="89"/>
      <c r="KL123" s="89"/>
      <c r="KM123" s="89"/>
      <c r="KN123" s="89"/>
      <c r="KO123" s="89"/>
      <c r="KP123" s="89"/>
      <c r="KQ123" s="89"/>
      <c r="KR123" s="89"/>
      <c r="KS123" s="89"/>
      <c r="KT123" s="89"/>
      <c r="KU123" s="89"/>
      <c r="KV123" s="89"/>
      <c r="KW123" s="89"/>
      <c r="KX123" s="89"/>
      <c r="KY123" s="89"/>
      <c r="KZ123" s="89"/>
      <c r="LA123" s="89"/>
      <c r="LB123" s="89"/>
      <c r="LC123" s="89"/>
      <c r="LD123" s="89"/>
      <c r="LE123" s="89"/>
      <c r="LF123" s="89"/>
      <c r="LG123" s="89"/>
      <c r="LH123" s="89"/>
      <c r="LI123" s="89"/>
      <c r="LJ123" s="89"/>
      <c r="LK123" s="89"/>
      <c r="LL123" s="89"/>
      <c r="LM123" s="89"/>
      <c r="LN123" s="89"/>
      <c r="LO123" s="89"/>
      <c r="LP123" s="89"/>
      <c r="LQ123" s="89"/>
      <c r="LR123" s="89"/>
      <c r="LS123" s="89"/>
      <c r="LT123" s="89"/>
    </row>
    <row r="124" spans="1:332" s="29" customFormat="1" x14ac:dyDescent="0.35">
      <c r="A124" s="89"/>
      <c r="B124" s="90"/>
      <c r="C124" s="90"/>
      <c r="D124" s="91"/>
      <c r="E124" s="89"/>
      <c r="F124" s="89"/>
      <c r="G124" s="89"/>
      <c r="M124" s="85"/>
      <c r="N124" s="85"/>
      <c r="O124" s="91"/>
      <c r="P124" s="91"/>
      <c r="Q124" s="92"/>
      <c r="R124" s="92"/>
      <c r="S124" s="89"/>
      <c r="T124" s="89"/>
      <c r="U124" s="89"/>
      <c r="V124" s="89"/>
      <c r="Y124" s="89"/>
      <c r="AA124" s="89"/>
      <c r="AB124" s="89"/>
      <c r="AC124" s="89"/>
      <c r="AD124" s="89"/>
      <c r="AE124"/>
      <c r="AF124" s="89"/>
      <c r="AG124" s="89"/>
      <c r="AH124" s="89"/>
      <c r="AI124" s="89"/>
      <c r="AJ124" s="89"/>
      <c r="AK124" s="89"/>
      <c r="AL124" s="89"/>
      <c r="AM124" s="89"/>
      <c r="AN124" s="89"/>
      <c r="AO124" s="89"/>
      <c r="AP124" s="89"/>
      <c r="AQ124" s="89"/>
      <c r="AR124" s="89"/>
      <c r="AS124" s="89"/>
      <c r="AT124" s="89"/>
      <c r="AU124" s="89"/>
      <c r="AV124" s="89"/>
      <c r="AW124" s="89"/>
      <c r="AX124" s="89"/>
      <c r="AY124" s="89"/>
      <c r="AZ124" s="89"/>
      <c r="BA124" s="89"/>
      <c r="BB124" s="89"/>
      <c r="BC124" s="89"/>
      <c r="BD124" s="89"/>
      <c r="BE124" s="89"/>
      <c r="BF124" s="89"/>
      <c r="BG124" s="89"/>
      <c r="BH124" s="89"/>
      <c r="BI124" s="89"/>
      <c r="BJ124" s="89"/>
      <c r="BK124" s="89"/>
      <c r="BL124" s="89"/>
      <c r="BM124" s="89"/>
      <c r="BN124" s="89"/>
      <c r="BO124" s="89"/>
      <c r="BP124" s="89"/>
      <c r="BQ124" s="89"/>
      <c r="BR124" s="89"/>
      <c r="BS124" s="89"/>
      <c r="BT124" s="89"/>
      <c r="BU124" s="89"/>
      <c r="BV124" s="89"/>
      <c r="BW124" s="89"/>
      <c r="BX124" s="89"/>
      <c r="BY124" s="89"/>
      <c r="BZ124" s="89"/>
      <c r="CA124" s="89"/>
      <c r="CB124" s="89"/>
      <c r="CC124" s="89"/>
      <c r="CD124" s="89"/>
      <c r="CE124" s="89"/>
      <c r="CF124" s="89"/>
      <c r="CG124" s="89"/>
      <c r="CH124" s="89"/>
      <c r="CI124" s="89"/>
      <c r="CJ124" s="89"/>
      <c r="CK124" s="89"/>
      <c r="CL124" s="89"/>
      <c r="CM124" s="89"/>
      <c r="CN124" s="89"/>
      <c r="CO124" s="89"/>
      <c r="CP124" s="89"/>
      <c r="CQ124" s="89"/>
      <c r="CR124" s="89"/>
      <c r="CS124" s="89"/>
      <c r="CT124" s="89"/>
      <c r="CU124" s="89"/>
      <c r="CV124" s="89"/>
      <c r="CW124" s="89"/>
      <c r="CX124" s="89"/>
      <c r="CY124" s="89"/>
      <c r="CZ124" s="89"/>
      <c r="DA124" s="89"/>
      <c r="DB124" s="89"/>
      <c r="DC124" s="89"/>
      <c r="DD124" s="89"/>
      <c r="DE124" s="89"/>
      <c r="DF124" s="89"/>
      <c r="DG124" s="89"/>
      <c r="DH124" s="89"/>
      <c r="DI124" s="89"/>
      <c r="DJ124" s="89"/>
      <c r="DK124" s="89"/>
      <c r="DL124" s="89"/>
      <c r="DM124" s="89"/>
      <c r="DN124" s="89"/>
      <c r="DO124" s="89"/>
      <c r="DP124" s="89"/>
      <c r="DQ124" s="89"/>
      <c r="DR124" s="89"/>
      <c r="DS124" s="89"/>
      <c r="DT124" s="89"/>
      <c r="DU124" s="89"/>
      <c r="DV124" s="89"/>
      <c r="DW124" s="89"/>
      <c r="DX124" s="89"/>
      <c r="DY124" s="89"/>
      <c r="DZ124" s="89"/>
      <c r="EA124" s="89"/>
      <c r="EB124" s="89"/>
      <c r="EC124" s="89"/>
      <c r="ED124" s="89"/>
      <c r="EE124" s="89"/>
      <c r="EF124" s="89"/>
      <c r="EG124" s="89"/>
      <c r="EH124" s="89"/>
      <c r="EI124" s="89"/>
      <c r="EJ124" s="89"/>
      <c r="EK124" s="89"/>
      <c r="EL124" s="89"/>
      <c r="EM124" s="89"/>
      <c r="EN124" s="89"/>
      <c r="EO124" s="89"/>
      <c r="EP124" s="89"/>
      <c r="EQ124" s="89"/>
      <c r="ER124" s="89"/>
      <c r="ES124" s="89"/>
      <c r="ET124" s="89"/>
      <c r="EU124" s="89"/>
      <c r="EV124" s="89"/>
      <c r="EW124" s="89"/>
      <c r="EX124" s="89"/>
      <c r="EY124" s="89"/>
      <c r="EZ124" s="89"/>
      <c r="FA124" s="89"/>
      <c r="FB124" s="89"/>
      <c r="FC124" s="89"/>
      <c r="FD124" s="89"/>
      <c r="FE124" s="89"/>
      <c r="FF124" s="89"/>
      <c r="FG124" s="89"/>
      <c r="FH124" s="89"/>
      <c r="FI124" s="89"/>
      <c r="FJ124" s="89"/>
      <c r="FK124" s="89"/>
      <c r="FL124" s="89"/>
      <c r="FM124" s="89"/>
      <c r="FN124" s="89"/>
      <c r="FO124" s="89"/>
      <c r="FP124" s="89"/>
      <c r="FQ124" s="89"/>
      <c r="FR124" s="89"/>
      <c r="FS124" s="89"/>
      <c r="FT124" s="89"/>
      <c r="FU124" s="89"/>
      <c r="FV124" s="89"/>
      <c r="FW124" s="89"/>
      <c r="FX124" s="89"/>
      <c r="FY124" s="89"/>
      <c r="FZ124" s="89"/>
      <c r="GA124" s="89"/>
      <c r="GB124" s="89"/>
      <c r="GC124" s="89"/>
      <c r="GD124" s="89"/>
      <c r="GE124" s="89"/>
      <c r="GF124" s="89"/>
      <c r="GG124" s="89"/>
      <c r="GH124" s="89"/>
      <c r="GI124" s="89"/>
      <c r="GJ124" s="89"/>
      <c r="GK124" s="89"/>
      <c r="GL124" s="89"/>
      <c r="GM124" s="89"/>
      <c r="GN124" s="89"/>
      <c r="GO124" s="89"/>
      <c r="GP124" s="89"/>
      <c r="GQ124" s="89"/>
      <c r="GR124" s="89"/>
      <c r="GS124" s="89"/>
      <c r="GT124" s="89"/>
      <c r="GU124" s="89"/>
      <c r="GV124" s="89"/>
      <c r="GW124" s="89"/>
      <c r="GX124" s="89"/>
      <c r="GY124" s="89"/>
      <c r="GZ124" s="89"/>
      <c r="HA124" s="89"/>
      <c r="HB124" s="89"/>
      <c r="HC124" s="89"/>
      <c r="HD124" s="89"/>
      <c r="HE124" s="89"/>
      <c r="HF124" s="89"/>
      <c r="HG124" s="89"/>
      <c r="HH124" s="89"/>
      <c r="HI124" s="89"/>
      <c r="HJ124" s="89"/>
      <c r="HK124" s="89"/>
      <c r="HL124" s="89"/>
      <c r="HM124" s="89"/>
      <c r="HN124" s="89"/>
      <c r="HO124" s="89"/>
      <c r="HP124" s="89"/>
      <c r="HQ124" s="89"/>
      <c r="HR124" s="89"/>
      <c r="HS124" s="89"/>
      <c r="HT124" s="89"/>
      <c r="HU124" s="89"/>
      <c r="HV124" s="89"/>
      <c r="HW124" s="89"/>
      <c r="HX124" s="89"/>
      <c r="HY124" s="89"/>
      <c r="HZ124" s="89"/>
      <c r="IA124" s="89"/>
      <c r="IB124" s="89"/>
      <c r="IC124" s="89"/>
      <c r="ID124" s="89"/>
      <c r="IE124" s="89"/>
      <c r="IF124" s="89"/>
      <c r="IG124" s="89"/>
      <c r="IH124" s="89"/>
      <c r="II124" s="89"/>
      <c r="IJ124" s="89"/>
      <c r="IK124" s="89"/>
      <c r="IL124" s="89"/>
      <c r="IM124" s="89"/>
      <c r="IN124" s="89"/>
      <c r="IO124" s="89"/>
      <c r="IP124" s="89"/>
      <c r="IQ124" s="89"/>
      <c r="IR124" s="89"/>
      <c r="IS124" s="89"/>
      <c r="IT124" s="89"/>
      <c r="IU124" s="89"/>
      <c r="IV124" s="89"/>
      <c r="IW124" s="89"/>
      <c r="IX124" s="89"/>
      <c r="IY124" s="89"/>
      <c r="IZ124" s="89"/>
      <c r="JA124" s="89"/>
      <c r="JB124" s="89"/>
      <c r="JC124" s="89"/>
      <c r="JD124" s="89"/>
      <c r="JE124" s="89"/>
      <c r="JF124" s="89"/>
      <c r="JG124" s="89"/>
      <c r="JH124" s="89"/>
      <c r="JI124" s="89"/>
      <c r="JJ124" s="89"/>
      <c r="JK124" s="89"/>
      <c r="JL124" s="89"/>
      <c r="JM124" s="89"/>
      <c r="JN124" s="89"/>
      <c r="JO124" s="89"/>
      <c r="JP124" s="89"/>
      <c r="JQ124" s="89"/>
      <c r="JR124" s="89"/>
      <c r="JS124" s="89"/>
      <c r="JT124" s="89"/>
      <c r="JU124" s="89"/>
      <c r="JV124" s="89"/>
      <c r="JW124" s="89"/>
      <c r="JX124" s="89"/>
      <c r="JY124" s="89"/>
      <c r="JZ124" s="89"/>
      <c r="KA124" s="89"/>
      <c r="KB124" s="89"/>
      <c r="KC124" s="89"/>
      <c r="KD124" s="89"/>
      <c r="KE124" s="89"/>
      <c r="KF124" s="89"/>
      <c r="KG124" s="89"/>
      <c r="KH124" s="89"/>
      <c r="KI124" s="89"/>
      <c r="KJ124" s="89"/>
      <c r="KK124" s="89"/>
      <c r="KL124" s="89"/>
      <c r="KM124" s="89"/>
      <c r="KN124" s="89"/>
      <c r="KO124" s="89"/>
      <c r="KP124" s="89"/>
      <c r="KQ124" s="89"/>
      <c r="KR124" s="89"/>
      <c r="KS124" s="89"/>
      <c r="KT124" s="89"/>
      <c r="KU124" s="89"/>
      <c r="KV124" s="89"/>
      <c r="KW124" s="89"/>
      <c r="KX124" s="89"/>
      <c r="KY124" s="89"/>
      <c r="KZ124" s="89"/>
      <c r="LA124" s="89"/>
      <c r="LB124" s="89"/>
      <c r="LC124" s="89"/>
      <c r="LD124" s="89"/>
      <c r="LE124" s="89"/>
      <c r="LF124" s="89"/>
      <c r="LG124" s="89"/>
      <c r="LH124" s="89"/>
      <c r="LI124" s="89"/>
      <c r="LJ124" s="89"/>
      <c r="LK124" s="89"/>
      <c r="LL124" s="89"/>
      <c r="LM124" s="89"/>
      <c r="LN124" s="89"/>
      <c r="LO124" s="89"/>
      <c r="LP124" s="89"/>
      <c r="LQ124" s="89"/>
      <c r="LR124" s="89"/>
      <c r="LS124" s="89"/>
      <c r="LT124" s="89"/>
    </row>
    <row r="125" spans="1:332" s="29" customFormat="1" x14ac:dyDescent="0.35">
      <c r="A125" s="89"/>
      <c r="B125" s="90"/>
      <c r="C125" s="90"/>
      <c r="D125" s="91"/>
      <c r="E125" s="89"/>
      <c r="F125" s="89"/>
      <c r="G125" s="89"/>
      <c r="M125" s="85"/>
      <c r="N125" s="85"/>
      <c r="O125" s="91"/>
      <c r="P125" s="91"/>
      <c r="Q125" s="92"/>
      <c r="R125" s="92"/>
      <c r="S125" s="89"/>
      <c r="T125" s="89"/>
      <c r="U125" s="89"/>
      <c r="V125" s="89"/>
      <c r="Y125" s="89"/>
      <c r="AA125" s="89"/>
      <c r="AB125" s="89"/>
      <c r="AC125" s="89"/>
      <c r="AD125" s="89"/>
      <c r="AE125"/>
      <c r="AF125" s="89"/>
      <c r="AG125" s="89"/>
      <c r="AH125" s="89"/>
      <c r="AI125" s="89"/>
      <c r="AJ125" s="89"/>
      <c r="AK125" s="89"/>
      <c r="AL125" s="89"/>
      <c r="AM125" s="89"/>
      <c r="AN125" s="89"/>
      <c r="AO125" s="89"/>
      <c r="AP125" s="89"/>
      <c r="AQ125" s="89"/>
      <c r="AR125" s="89"/>
      <c r="AS125" s="89"/>
      <c r="AT125" s="89"/>
      <c r="AU125" s="89"/>
      <c r="AV125" s="89"/>
      <c r="AW125" s="89"/>
      <c r="AX125" s="89"/>
      <c r="AY125" s="89"/>
      <c r="AZ125" s="89"/>
      <c r="BA125" s="89"/>
      <c r="BB125" s="89"/>
      <c r="BC125" s="89"/>
      <c r="BD125" s="89"/>
      <c r="BE125" s="89"/>
      <c r="BF125" s="89"/>
      <c r="BG125" s="89"/>
      <c r="BH125" s="89"/>
      <c r="BI125" s="89"/>
      <c r="BJ125" s="89"/>
      <c r="BK125" s="89"/>
      <c r="BL125" s="89"/>
      <c r="BM125" s="89"/>
      <c r="BN125" s="89"/>
      <c r="BO125" s="89"/>
      <c r="BP125" s="89"/>
      <c r="BQ125" s="89"/>
      <c r="BR125" s="89"/>
      <c r="BS125" s="89"/>
      <c r="BT125" s="89"/>
      <c r="BU125" s="89"/>
      <c r="BV125" s="89"/>
      <c r="BW125" s="89"/>
      <c r="BX125" s="89"/>
      <c r="BY125" s="89"/>
      <c r="BZ125" s="89"/>
      <c r="CA125" s="89"/>
      <c r="CB125" s="89"/>
      <c r="CC125" s="89"/>
      <c r="CD125" s="89"/>
      <c r="CE125" s="89"/>
      <c r="CF125" s="89"/>
      <c r="CG125" s="89"/>
      <c r="CH125" s="89"/>
      <c r="CI125" s="89"/>
      <c r="CJ125" s="89"/>
      <c r="CK125" s="89"/>
      <c r="CL125" s="89"/>
      <c r="CM125" s="89"/>
      <c r="CN125" s="89"/>
      <c r="CO125" s="89"/>
      <c r="CP125" s="89"/>
      <c r="CQ125" s="89"/>
      <c r="CR125" s="89"/>
      <c r="CS125" s="89"/>
      <c r="CT125" s="89"/>
      <c r="CU125" s="89"/>
      <c r="CV125" s="89"/>
      <c r="CW125" s="89"/>
      <c r="CX125" s="89"/>
      <c r="CY125" s="89"/>
      <c r="CZ125" s="89"/>
      <c r="DA125" s="89"/>
      <c r="DB125" s="89"/>
      <c r="DC125" s="89"/>
      <c r="DD125" s="89"/>
      <c r="DE125" s="89"/>
      <c r="DF125" s="89"/>
      <c r="DG125" s="89"/>
      <c r="DH125" s="89"/>
      <c r="DI125" s="89"/>
      <c r="DJ125" s="89"/>
      <c r="DK125" s="89"/>
      <c r="DL125" s="89"/>
      <c r="DM125" s="89"/>
      <c r="DN125" s="89"/>
      <c r="DO125" s="89"/>
      <c r="DP125" s="89"/>
      <c r="DQ125" s="89"/>
      <c r="DR125" s="89"/>
      <c r="DS125" s="89"/>
      <c r="DT125" s="89"/>
      <c r="DU125" s="89"/>
      <c r="DV125" s="89"/>
      <c r="DW125" s="89"/>
      <c r="DX125" s="89"/>
      <c r="DY125" s="89"/>
      <c r="DZ125" s="89"/>
      <c r="EA125" s="89"/>
      <c r="EB125" s="89"/>
      <c r="EC125" s="89"/>
      <c r="ED125" s="89"/>
      <c r="EE125" s="89"/>
      <c r="EF125" s="89"/>
      <c r="EG125" s="89"/>
      <c r="EH125" s="89"/>
      <c r="EI125" s="89"/>
      <c r="EJ125" s="89"/>
      <c r="EK125" s="89"/>
      <c r="EL125" s="89"/>
      <c r="EM125" s="89"/>
      <c r="EN125" s="89"/>
      <c r="EO125" s="89"/>
      <c r="EP125" s="89"/>
      <c r="EQ125" s="89"/>
      <c r="ER125" s="89"/>
      <c r="ES125" s="89"/>
      <c r="ET125" s="89"/>
      <c r="EU125" s="89"/>
      <c r="EV125" s="89"/>
      <c r="EW125" s="89"/>
      <c r="EX125" s="89"/>
      <c r="EY125" s="89"/>
      <c r="EZ125" s="89"/>
      <c r="FA125" s="89"/>
      <c r="FB125" s="89"/>
      <c r="FC125" s="89"/>
      <c r="FD125" s="89"/>
      <c r="FE125" s="89"/>
      <c r="FF125" s="89"/>
      <c r="FG125" s="89"/>
      <c r="FH125" s="89"/>
      <c r="FI125" s="89"/>
      <c r="FJ125" s="89"/>
      <c r="FK125" s="89"/>
      <c r="FL125" s="89"/>
      <c r="FM125" s="89"/>
      <c r="FN125" s="89"/>
      <c r="FO125" s="89"/>
      <c r="FP125" s="89"/>
      <c r="FQ125" s="89"/>
      <c r="FR125" s="89"/>
      <c r="FS125" s="89"/>
      <c r="FT125" s="89"/>
      <c r="FU125" s="89"/>
      <c r="FV125" s="89"/>
      <c r="FW125" s="89"/>
      <c r="FX125" s="89"/>
      <c r="FY125" s="89"/>
      <c r="FZ125" s="89"/>
      <c r="GA125" s="89"/>
      <c r="GB125" s="89"/>
      <c r="GC125" s="89"/>
      <c r="GD125" s="89"/>
      <c r="GE125" s="89"/>
      <c r="GF125" s="89"/>
      <c r="GG125" s="89"/>
      <c r="GH125" s="89"/>
      <c r="GI125" s="89"/>
      <c r="GJ125" s="89"/>
      <c r="GK125" s="89"/>
      <c r="GL125" s="89"/>
      <c r="GM125" s="89"/>
      <c r="GN125" s="89"/>
      <c r="GO125" s="89"/>
      <c r="GP125" s="89"/>
      <c r="GQ125" s="89"/>
      <c r="GR125" s="89"/>
      <c r="GS125" s="89"/>
      <c r="GT125" s="89"/>
      <c r="GU125" s="89"/>
      <c r="GV125" s="89"/>
      <c r="GW125" s="89"/>
      <c r="GX125" s="89"/>
      <c r="GY125" s="89"/>
      <c r="GZ125" s="89"/>
      <c r="HA125" s="89"/>
      <c r="HB125" s="89"/>
      <c r="HC125" s="89"/>
      <c r="HD125" s="89"/>
      <c r="HE125" s="89"/>
      <c r="HF125" s="89"/>
      <c r="HG125" s="89"/>
      <c r="HH125" s="89"/>
      <c r="HI125" s="89"/>
      <c r="HJ125" s="89"/>
      <c r="HK125" s="89"/>
      <c r="HL125" s="89"/>
      <c r="HM125" s="89"/>
      <c r="HN125" s="89"/>
      <c r="HO125" s="89"/>
      <c r="HP125" s="89"/>
      <c r="HQ125" s="89"/>
      <c r="HR125" s="89"/>
      <c r="HS125" s="89"/>
      <c r="HT125" s="89"/>
      <c r="HU125" s="89"/>
      <c r="HV125" s="89"/>
      <c r="HW125" s="89"/>
      <c r="HX125" s="89"/>
      <c r="HY125" s="89"/>
      <c r="HZ125" s="89"/>
      <c r="IA125" s="89"/>
      <c r="IB125" s="89"/>
      <c r="IC125" s="89"/>
      <c r="ID125" s="89"/>
      <c r="IE125" s="89"/>
      <c r="IF125" s="89"/>
      <c r="IG125" s="89"/>
      <c r="IH125" s="89"/>
      <c r="II125" s="89"/>
      <c r="IJ125" s="89"/>
      <c r="IK125" s="89"/>
      <c r="IL125" s="89"/>
      <c r="IM125" s="89"/>
      <c r="IN125" s="89"/>
      <c r="IO125" s="89"/>
      <c r="IP125" s="89"/>
      <c r="IQ125" s="89"/>
      <c r="IR125" s="89"/>
      <c r="IS125" s="89"/>
      <c r="IT125" s="89"/>
      <c r="IU125" s="89"/>
      <c r="IV125" s="89"/>
      <c r="IW125" s="89"/>
      <c r="IX125" s="89"/>
      <c r="IY125" s="89"/>
      <c r="IZ125" s="89"/>
      <c r="JA125" s="89"/>
      <c r="JB125" s="89"/>
      <c r="JC125" s="89"/>
      <c r="JD125" s="89"/>
      <c r="JE125" s="89"/>
      <c r="JF125" s="89"/>
      <c r="JG125" s="89"/>
      <c r="JH125" s="89"/>
      <c r="JI125" s="89"/>
      <c r="JJ125" s="89"/>
      <c r="JK125" s="89"/>
      <c r="JL125" s="89"/>
      <c r="JM125" s="89"/>
      <c r="JN125" s="89"/>
      <c r="JO125" s="89"/>
      <c r="JP125" s="89"/>
      <c r="JQ125" s="89"/>
      <c r="JR125" s="89"/>
      <c r="JS125" s="89"/>
      <c r="JT125" s="89"/>
      <c r="JU125" s="89"/>
      <c r="JV125" s="89"/>
      <c r="JW125" s="89"/>
      <c r="JX125" s="89"/>
      <c r="JY125" s="89"/>
      <c r="JZ125" s="89"/>
      <c r="KA125" s="89"/>
      <c r="KB125" s="89"/>
      <c r="KC125" s="89"/>
      <c r="KD125" s="89"/>
      <c r="KE125" s="89"/>
      <c r="KF125" s="89"/>
      <c r="KG125" s="89"/>
      <c r="KH125" s="89"/>
      <c r="KI125" s="89"/>
      <c r="KJ125" s="89"/>
      <c r="KK125" s="89"/>
      <c r="KL125" s="89"/>
      <c r="KM125" s="89"/>
      <c r="KN125" s="89"/>
      <c r="KO125" s="89"/>
      <c r="KP125" s="89"/>
      <c r="KQ125" s="89"/>
      <c r="KR125" s="89"/>
      <c r="KS125" s="89"/>
      <c r="KT125" s="89"/>
      <c r="KU125" s="89"/>
      <c r="KV125" s="89"/>
      <c r="KW125" s="89"/>
      <c r="KX125" s="89"/>
      <c r="KY125" s="89"/>
      <c r="KZ125" s="89"/>
      <c r="LA125" s="89"/>
      <c r="LB125" s="89"/>
      <c r="LC125" s="89"/>
      <c r="LD125" s="89"/>
      <c r="LE125" s="89"/>
      <c r="LF125" s="89"/>
      <c r="LG125" s="89"/>
      <c r="LH125" s="89"/>
      <c r="LI125" s="89"/>
      <c r="LJ125" s="89"/>
      <c r="LK125" s="89"/>
      <c r="LL125" s="89"/>
      <c r="LM125" s="89"/>
      <c r="LN125" s="89"/>
      <c r="LO125" s="89"/>
      <c r="LP125" s="89"/>
      <c r="LQ125" s="89"/>
      <c r="LR125" s="89"/>
      <c r="LS125" s="89"/>
      <c r="LT125" s="89"/>
    </row>
    <row r="126" spans="1:332" s="29" customFormat="1" x14ac:dyDescent="0.35">
      <c r="A126" s="89"/>
      <c r="B126" s="90"/>
      <c r="C126" s="90"/>
      <c r="D126" s="91"/>
      <c r="E126" s="89"/>
      <c r="F126" s="89"/>
      <c r="G126" s="89"/>
      <c r="M126" s="85"/>
      <c r="N126" s="85"/>
      <c r="O126" s="91"/>
      <c r="P126" s="91"/>
      <c r="Q126" s="92"/>
      <c r="R126" s="92"/>
      <c r="S126" s="89"/>
      <c r="T126" s="89"/>
      <c r="U126" s="89"/>
      <c r="V126" s="89"/>
      <c r="Y126" s="89"/>
      <c r="AA126" s="89"/>
      <c r="AB126" s="89"/>
      <c r="AC126" s="89"/>
      <c r="AD126" s="89"/>
      <c r="AE126"/>
      <c r="AF126" s="89"/>
      <c r="AG126" s="89"/>
      <c r="AH126" s="89"/>
      <c r="AI126" s="89"/>
      <c r="AJ126" s="89"/>
      <c r="AK126" s="89"/>
      <c r="AL126" s="89"/>
      <c r="AM126" s="89"/>
      <c r="AN126" s="89"/>
      <c r="AO126" s="89"/>
      <c r="AP126" s="89"/>
      <c r="AQ126" s="89"/>
      <c r="AR126" s="89"/>
      <c r="AS126" s="89"/>
      <c r="AT126" s="89"/>
      <c r="AU126" s="89"/>
      <c r="AV126" s="89"/>
      <c r="AW126" s="89"/>
      <c r="AX126" s="89"/>
      <c r="AY126" s="89"/>
      <c r="AZ126" s="89"/>
      <c r="BA126" s="89"/>
      <c r="BB126" s="89"/>
      <c r="BC126" s="89"/>
      <c r="BD126" s="89"/>
      <c r="BE126" s="89"/>
      <c r="BF126" s="89"/>
      <c r="BG126" s="89"/>
      <c r="BH126" s="89"/>
      <c r="BI126" s="89"/>
      <c r="BJ126" s="89"/>
      <c r="BK126" s="89"/>
      <c r="BL126" s="89"/>
      <c r="BM126" s="89"/>
      <c r="BN126" s="89"/>
      <c r="BO126" s="89"/>
      <c r="BP126" s="89"/>
      <c r="BQ126" s="89"/>
      <c r="BR126" s="89"/>
      <c r="BS126" s="89"/>
      <c r="BT126" s="89"/>
      <c r="BU126" s="89"/>
      <c r="BV126" s="89"/>
      <c r="BW126" s="89"/>
      <c r="BX126" s="89"/>
      <c r="BY126" s="89"/>
      <c r="BZ126" s="89"/>
      <c r="CA126" s="89"/>
      <c r="CB126" s="89"/>
      <c r="CC126" s="89"/>
      <c r="CD126" s="89"/>
      <c r="CE126" s="89"/>
      <c r="CF126" s="89"/>
      <c r="CG126" s="89"/>
      <c r="CH126" s="89"/>
      <c r="CI126" s="89"/>
      <c r="CJ126" s="89"/>
      <c r="CK126" s="89"/>
      <c r="CL126" s="89"/>
      <c r="CM126" s="89"/>
      <c r="CN126" s="89"/>
      <c r="CO126" s="89"/>
      <c r="CP126" s="89"/>
      <c r="CQ126" s="89"/>
      <c r="CR126" s="89"/>
      <c r="CS126" s="89"/>
      <c r="CT126" s="89"/>
      <c r="CU126" s="89"/>
      <c r="CV126" s="89"/>
      <c r="CW126" s="89"/>
      <c r="CX126" s="89"/>
      <c r="CY126" s="89"/>
      <c r="CZ126" s="89"/>
      <c r="DA126" s="89"/>
      <c r="DB126" s="89"/>
      <c r="DC126" s="89"/>
      <c r="DD126" s="89"/>
      <c r="DE126" s="89"/>
      <c r="DF126" s="89"/>
      <c r="DG126" s="89"/>
      <c r="DH126" s="89"/>
      <c r="DI126" s="89"/>
      <c r="DJ126" s="89"/>
      <c r="DK126" s="89"/>
      <c r="DL126" s="89"/>
      <c r="DM126" s="89"/>
      <c r="DN126" s="89"/>
      <c r="DO126" s="89"/>
      <c r="DP126" s="89"/>
      <c r="DQ126" s="89"/>
      <c r="DR126" s="89"/>
      <c r="DS126" s="89"/>
      <c r="DT126" s="89"/>
      <c r="DU126" s="89"/>
      <c r="DV126" s="89"/>
      <c r="DW126" s="89"/>
      <c r="DX126" s="89"/>
      <c r="DY126" s="89"/>
      <c r="DZ126" s="89"/>
      <c r="EA126" s="89"/>
      <c r="EB126" s="89"/>
      <c r="EC126" s="89"/>
      <c r="ED126" s="89"/>
      <c r="EE126" s="89"/>
      <c r="EF126" s="89"/>
      <c r="EG126" s="89"/>
      <c r="EH126" s="89"/>
      <c r="EI126" s="89"/>
      <c r="EJ126" s="89"/>
      <c r="EK126" s="89"/>
      <c r="EL126" s="89"/>
      <c r="EM126" s="89"/>
      <c r="EN126" s="89"/>
      <c r="EO126" s="89"/>
      <c r="EP126" s="89"/>
      <c r="EQ126" s="89"/>
      <c r="ER126" s="89"/>
      <c r="ES126" s="89"/>
      <c r="ET126" s="89"/>
      <c r="EU126" s="89"/>
      <c r="EV126" s="89"/>
      <c r="EW126" s="89"/>
      <c r="EX126" s="89"/>
      <c r="EY126" s="89"/>
      <c r="EZ126" s="89"/>
      <c r="FA126" s="89"/>
      <c r="FB126" s="89"/>
      <c r="FC126" s="89"/>
      <c r="FD126" s="89"/>
      <c r="FE126" s="89"/>
      <c r="FF126" s="89"/>
      <c r="FG126" s="89"/>
      <c r="FH126" s="89"/>
      <c r="FI126" s="89"/>
      <c r="FJ126" s="89"/>
      <c r="FK126" s="89"/>
      <c r="FL126" s="89"/>
      <c r="FM126" s="89"/>
      <c r="FN126" s="89"/>
      <c r="FO126" s="89"/>
      <c r="FP126" s="89"/>
      <c r="FQ126" s="89"/>
      <c r="FR126" s="89"/>
      <c r="FS126" s="89"/>
      <c r="FT126" s="89"/>
      <c r="FU126" s="89"/>
      <c r="FV126" s="89"/>
      <c r="FW126" s="89"/>
      <c r="FX126" s="89"/>
      <c r="FY126" s="89"/>
      <c r="FZ126" s="89"/>
      <c r="GA126" s="89"/>
      <c r="GB126" s="89"/>
      <c r="GC126" s="89"/>
      <c r="GD126" s="89"/>
      <c r="GE126" s="89"/>
      <c r="GF126" s="89"/>
      <c r="GG126" s="89"/>
      <c r="GH126" s="89"/>
      <c r="GI126" s="89"/>
      <c r="GJ126" s="89"/>
      <c r="GK126" s="89"/>
      <c r="GL126" s="89"/>
      <c r="GM126" s="89"/>
      <c r="GN126" s="89"/>
      <c r="GO126" s="89"/>
      <c r="GP126" s="89"/>
      <c r="GQ126" s="89"/>
      <c r="GR126" s="89"/>
      <c r="GS126" s="89"/>
      <c r="GT126" s="89"/>
      <c r="GU126" s="89"/>
      <c r="GV126" s="89"/>
      <c r="GW126" s="89"/>
      <c r="GX126" s="89"/>
      <c r="GY126" s="89"/>
      <c r="GZ126" s="89"/>
      <c r="HA126" s="89"/>
      <c r="HB126" s="89"/>
      <c r="HC126" s="89"/>
      <c r="HD126" s="89"/>
      <c r="HE126" s="89"/>
      <c r="HF126" s="89"/>
      <c r="HG126" s="89"/>
      <c r="HH126" s="89"/>
      <c r="HI126" s="89"/>
      <c r="HJ126" s="89"/>
      <c r="HK126" s="89"/>
      <c r="HL126" s="89"/>
      <c r="HM126" s="89"/>
      <c r="HN126" s="89"/>
      <c r="HO126" s="89"/>
      <c r="HP126" s="89"/>
      <c r="HQ126" s="89"/>
      <c r="HR126" s="89"/>
      <c r="HS126" s="89"/>
      <c r="HT126" s="89"/>
      <c r="HU126" s="89"/>
      <c r="HV126" s="89"/>
      <c r="HW126" s="89"/>
      <c r="HX126" s="89"/>
      <c r="HY126" s="89"/>
      <c r="HZ126" s="89"/>
      <c r="IA126" s="89"/>
      <c r="IB126" s="89"/>
      <c r="IC126" s="89"/>
      <c r="ID126" s="89"/>
      <c r="IE126" s="89"/>
      <c r="IF126" s="89"/>
      <c r="IG126" s="89"/>
      <c r="IH126" s="89"/>
      <c r="II126" s="89"/>
      <c r="IJ126" s="89"/>
      <c r="IK126" s="89"/>
      <c r="IL126" s="89"/>
      <c r="IM126" s="89"/>
      <c r="IN126" s="89"/>
      <c r="IO126" s="89"/>
      <c r="IP126" s="89"/>
      <c r="IQ126" s="89"/>
      <c r="IR126" s="89"/>
      <c r="IS126" s="89"/>
      <c r="IT126" s="89"/>
      <c r="IU126" s="89"/>
      <c r="IV126" s="89"/>
      <c r="IW126" s="89"/>
      <c r="IX126" s="89"/>
      <c r="IY126" s="89"/>
      <c r="IZ126" s="89"/>
      <c r="JA126" s="89"/>
      <c r="JB126" s="89"/>
      <c r="JC126" s="89"/>
      <c r="JD126" s="89"/>
      <c r="JE126" s="89"/>
      <c r="JF126" s="89"/>
      <c r="JG126" s="89"/>
      <c r="JH126" s="89"/>
      <c r="JI126" s="89"/>
      <c r="JJ126" s="89"/>
      <c r="JK126" s="89"/>
      <c r="JL126" s="89"/>
      <c r="JM126" s="89"/>
      <c r="JN126" s="89"/>
      <c r="JO126" s="89"/>
      <c r="JP126" s="89"/>
      <c r="JQ126" s="89"/>
      <c r="JR126" s="89"/>
      <c r="JS126" s="89"/>
      <c r="JT126" s="89"/>
      <c r="JU126" s="89"/>
      <c r="JV126" s="89"/>
      <c r="JW126" s="89"/>
      <c r="JX126" s="89"/>
      <c r="JY126" s="89"/>
      <c r="JZ126" s="89"/>
      <c r="KA126" s="89"/>
      <c r="KB126" s="89"/>
      <c r="KC126" s="89"/>
      <c r="KD126" s="89"/>
      <c r="KE126" s="89"/>
      <c r="KF126" s="89"/>
      <c r="KG126" s="89"/>
      <c r="KH126" s="89"/>
      <c r="KI126" s="89"/>
      <c r="KJ126" s="89"/>
      <c r="KK126" s="89"/>
      <c r="KL126" s="89"/>
      <c r="KM126" s="89"/>
      <c r="KN126" s="89"/>
      <c r="KO126" s="89"/>
      <c r="KP126" s="89"/>
      <c r="KQ126" s="89"/>
      <c r="KR126" s="89"/>
      <c r="KS126" s="89"/>
      <c r="KT126" s="89"/>
      <c r="KU126" s="89"/>
      <c r="KV126" s="89"/>
      <c r="KW126" s="89"/>
      <c r="KX126" s="89"/>
      <c r="KY126" s="89"/>
      <c r="KZ126" s="89"/>
      <c r="LA126" s="89"/>
      <c r="LB126" s="89"/>
      <c r="LC126" s="89"/>
      <c r="LD126" s="89"/>
      <c r="LE126" s="89"/>
      <c r="LF126" s="89"/>
      <c r="LG126" s="89"/>
      <c r="LH126" s="89"/>
      <c r="LI126" s="89"/>
      <c r="LJ126" s="89"/>
      <c r="LK126" s="89"/>
      <c r="LL126" s="89"/>
      <c r="LM126" s="89"/>
      <c r="LN126" s="89"/>
      <c r="LO126" s="89"/>
      <c r="LP126" s="89"/>
      <c r="LQ126" s="89"/>
      <c r="LR126" s="89"/>
      <c r="LS126" s="89"/>
      <c r="LT126" s="89"/>
    </row>
    <row r="127" spans="1:332" s="29" customFormat="1" x14ac:dyDescent="0.35">
      <c r="A127" s="89"/>
      <c r="B127" s="90"/>
      <c r="C127" s="90"/>
      <c r="D127" s="91"/>
      <c r="E127" s="89"/>
      <c r="F127" s="89"/>
      <c r="G127" s="89"/>
      <c r="M127" s="85"/>
      <c r="N127" s="85"/>
      <c r="O127" s="91"/>
      <c r="P127" s="91"/>
      <c r="Q127" s="92"/>
      <c r="R127" s="92"/>
      <c r="S127" s="89"/>
      <c r="T127" s="89"/>
      <c r="U127" s="89"/>
      <c r="V127" s="89"/>
      <c r="Y127" s="89"/>
      <c r="AA127" s="89"/>
      <c r="AB127" s="89"/>
      <c r="AC127" s="89"/>
      <c r="AD127" s="89"/>
      <c r="AE127"/>
      <c r="AF127" s="89"/>
      <c r="AG127" s="89"/>
      <c r="AH127" s="89"/>
      <c r="AI127" s="89"/>
      <c r="AJ127" s="89"/>
      <c r="AK127" s="89"/>
      <c r="AL127" s="89"/>
      <c r="AM127" s="89"/>
      <c r="AN127" s="89"/>
      <c r="AO127" s="89"/>
      <c r="AP127" s="89"/>
      <c r="AQ127" s="89"/>
      <c r="AR127" s="89"/>
      <c r="AS127" s="89"/>
      <c r="AT127" s="89"/>
      <c r="AU127" s="89"/>
      <c r="AV127" s="89"/>
      <c r="AW127" s="89"/>
      <c r="AX127" s="89"/>
      <c r="AY127" s="89"/>
      <c r="AZ127" s="89"/>
      <c r="BA127" s="89"/>
      <c r="BB127" s="89"/>
      <c r="BC127" s="89"/>
      <c r="BD127" s="89"/>
      <c r="BE127" s="89"/>
      <c r="BF127" s="89"/>
      <c r="BG127" s="89"/>
      <c r="BH127" s="89"/>
      <c r="BI127" s="89"/>
      <c r="BJ127" s="89"/>
      <c r="BK127" s="89"/>
      <c r="BL127" s="89"/>
      <c r="BM127" s="89"/>
      <c r="BN127" s="89"/>
      <c r="BO127" s="89"/>
      <c r="BP127" s="89"/>
      <c r="BQ127" s="89"/>
      <c r="BR127" s="89"/>
      <c r="BS127" s="89"/>
      <c r="BT127" s="89"/>
      <c r="BU127" s="89"/>
      <c r="BV127" s="89"/>
      <c r="BW127" s="89"/>
      <c r="BX127" s="89"/>
      <c r="BY127" s="89"/>
      <c r="BZ127" s="89"/>
      <c r="CA127" s="89"/>
      <c r="CB127" s="89"/>
      <c r="CC127" s="89"/>
      <c r="CD127" s="89"/>
      <c r="CE127" s="89"/>
      <c r="CF127" s="89"/>
      <c r="CG127" s="89"/>
      <c r="CH127" s="89"/>
      <c r="CI127" s="89"/>
      <c r="CJ127" s="89"/>
      <c r="CK127" s="89"/>
      <c r="CL127" s="89"/>
      <c r="CM127" s="89"/>
      <c r="CN127" s="89"/>
      <c r="CO127" s="89"/>
      <c r="CP127" s="89"/>
      <c r="CQ127" s="89"/>
      <c r="CR127" s="89"/>
      <c r="CS127" s="89"/>
      <c r="CT127" s="89"/>
      <c r="CU127" s="89"/>
      <c r="CV127" s="89"/>
      <c r="CW127" s="89"/>
      <c r="CX127" s="89"/>
      <c r="CY127" s="89"/>
      <c r="CZ127" s="89"/>
      <c r="DA127" s="89"/>
      <c r="DB127" s="89"/>
      <c r="DC127" s="89"/>
      <c r="DD127" s="89"/>
      <c r="DE127" s="89"/>
      <c r="DF127" s="89"/>
      <c r="DG127" s="89"/>
      <c r="DH127" s="89"/>
      <c r="DI127" s="89"/>
      <c r="DJ127" s="89"/>
      <c r="DK127" s="89"/>
      <c r="DL127" s="89"/>
      <c r="DM127" s="89"/>
      <c r="DN127" s="89"/>
      <c r="DO127" s="89"/>
      <c r="DP127" s="89"/>
      <c r="DQ127" s="89"/>
      <c r="DR127" s="89"/>
      <c r="DS127" s="89"/>
      <c r="DT127" s="89"/>
      <c r="DU127" s="89"/>
      <c r="DV127" s="89"/>
      <c r="DW127" s="89"/>
      <c r="DX127" s="89"/>
      <c r="DY127" s="89"/>
      <c r="DZ127" s="89"/>
      <c r="EA127" s="89"/>
      <c r="EB127" s="89"/>
      <c r="EC127" s="89"/>
      <c r="ED127" s="89"/>
      <c r="EE127" s="89"/>
      <c r="EF127" s="89"/>
      <c r="EG127" s="89"/>
      <c r="EH127" s="89"/>
      <c r="EI127" s="89"/>
      <c r="EJ127" s="89"/>
      <c r="EK127" s="89"/>
      <c r="EL127" s="89"/>
      <c r="EM127" s="89"/>
      <c r="EN127" s="89"/>
      <c r="EO127" s="89"/>
      <c r="EP127" s="89"/>
      <c r="EQ127" s="89"/>
      <c r="ER127" s="89"/>
      <c r="ES127" s="89"/>
      <c r="ET127" s="89"/>
      <c r="EU127" s="89"/>
      <c r="EV127" s="89"/>
      <c r="EW127" s="89"/>
      <c r="EX127" s="89"/>
      <c r="EY127" s="89"/>
      <c r="EZ127" s="89"/>
      <c r="FA127" s="89"/>
      <c r="FB127" s="89"/>
      <c r="FC127" s="89"/>
      <c r="FD127" s="89"/>
      <c r="FE127" s="89"/>
      <c r="FF127" s="89"/>
      <c r="FG127" s="89"/>
      <c r="FH127" s="89"/>
      <c r="FI127" s="89"/>
      <c r="FJ127" s="89"/>
      <c r="FK127" s="89"/>
      <c r="FL127" s="89"/>
      <c r="FM127" s="89"/>
      <c r="FN127" s="89"/>
      <c r="FO127" s="89"/>
      <c r="FP127" s="89"/>
      <c r="FQ127" s="89"/>
      <c r="FR127" s="89"/>
      <c r="FS127" s="89"/>
      <c r="FT127" s="89"/>
      <c r="FU127" s="89"/>
      <c r="FV127" s="89"/>
      <c r="FW127" s="89"/>
      <c r="FX127" s="89"/>
      <c r="FY127" s="89"/>
      <c r="FZ127" s="89"/>
      <c r="GA127" s="89"/>
      <c r="GB127" s="89"/>
      <c r="GC127" s="89"/>
      <c r="GD127" s="89"/>
      <c r="GE127" s="89"/>
      <c r="GF127" s="89"/>
      <c r="GG127" s="89"/>
      <c r="GH127" s="89"/>
      <c r="GI127" s="89"/>
      <c r="GJ127" s="89"/>
      <c r="GK127" s="89"/>
      <c r="GL127" s="89"/>
      <c r="GM127" s="89"/>
      <c r="GN127" s="89"/>
      <c r="GO127" s="89"/>
      <c r="GP127" s="89"/>
      <c r="GQ127" s="89"/>
      <c r="GR127" s="89"/>
      <c r="GS127" s="89"/>
      <c r="GT127" s="89"/>
      <c r="GU127" s="89"/>
      <c r="GV127" s="89"/>
      <c r="GW127" s="89"/>
      <c r="GX127" s="89"/>
      <c r="GY127" s="89"/>
      <c r="GZ127" s="89"/>
      <c r="HA127" s="89"/>
      <c r="HB127" s="89"/>
      <c r="HC127" s="89"/>
      <c r="HD127" s="89"/>
      <c r="HE127" s="89"/>
      <c r="HF127" s="89"/>
      <c r="HG127" s="89"/>
      <c r="HH127" s="89"/>
      <c r="HI127" s="89"/>
      <c r="HJ127" s="89"/>
      <c r="HK127" s="89"/>
      <c r="HL127" s="89"/>
      <c r="HM127" s="89"/>
      <c r="HN127" s="89"/>
      <c r="HO127" s="89"/>
      <c r="HP127" s="89"/>
      <c r="HQ127" s="89"/>
      <c r="HR127" s="89"/>
      <c r="HS127" s="89"/>
      <c r="HT127" s="89"/>
      <c r="HU127" s="89"/>
      <c r="HV127" s="89"/>
      <c r="HW127" s="89"/>
      <c r="HX127" s="89"/>
      <c r="HY127" s="89"/>
      <c r="HZ127" s="89"/>
      <c r="IA127" s="89"/>
      <c r="IB127" s="89"/>
      <c r="IC127" s="89"/>
      <c r="ID127" s="89"/>
      <c r="IE127" s="89"/>
      <c r="IF127" s="89"/>
      <c r="IG127" s="89"/>
      <c r="IH127" s="89"/>
      <c r="II127" s="89"/>
      <c r="IJ127" s="89"/>
      <c r="IK127" s="89"/>
      <c r="IL127" s="89"/>
      <c r="IM127" s="89"/>
      <c r="IN127" s="89"/>
      <c r="IO127" s="89"/>
      <c r="IP127" s="89"/>
      <c r="IQ127" s="89"/>
      <c r="IR127" s="89"/>
      <c r="IS127" s="89"/>
      <c r="IT127" s="89"/>
      <c r="IU127" s="89"/>
      <c r="IV127" s="89"/>
      <c r="IW127" s="89"/>
      <c r="IX127" s="89"/>
      <c r="IY127" s="89"/>
      <c r="IZ127" s="89"/>
      <c r="JA127" s="89"/>
      <c r="JB127" s="89"/>
      <c r="JC127" s="89"/>
      <c r="JD127" s="89"/>
      <c r="JE127" s="89"/>
      <c r="JF127" s="89"/>
      <c r="JG127" s="89"/>
      <c r="JH127" s="89"/>
      <c r="JI127" s="89"/>
      <c r="JJ127" s="89"/>
      <c r="JK127" s="89"/>
      <c r="JL127" s="89"/>
      <c r="JM127" s="89"/>
      <c r="JN127" s="89"/>
      <c r="JO127" s="89"/>
      <c r="JP127" s="89"/>
      <c r="JQ127" s="89"/>
      <c r="JR127" s="89"/>
      <c r="JS127" s="89"/>
      <c r="JT127" s="89"/>
      <c r="JU127" s="89"/>
      <c r="JV127" s="89"/>
      <c r="JW127" s="89"/>
      <c r="JX127" s="89"/>
      <c r="JY127" s="89"/>
      <c r="JZ127" s="89"/>
      <c r="KA127" s="89"/>
      <c r="KB127" s="89"/>
      <c r="KC127" s="89"/>
      <c r="KD127" s="89"/>
      <c r="KE127" s="89"/>
      <c r="KF127" s="89"/>
      <c r="KG127" s="89"/>
      <c r="KH127" s="89"/>
      <c r="KI127" s="89"/>
      <c r="KJ127" s="89"/>
      <c r="KK127" s="89"/>
      <c r="KL127" s="89"/>
      <c r="KM127" s="89"/>
      <c r="KN127" s="89"/>
      <c r="KO127" s="89"/>
      <c r="KP127" s="89"/>
      <c r="KQ127" s="89"/>
      <c r="KR127" s="89"/>
      <c r="KS127" s="89"/>
      <c r="KT127" s="89"/>
      <c r="KU127" s="89"/>
      <c r="KV127" s="89"/>
      <c r="KW127" s="89"/>
      <c r="KX127" s="89"/>
      <c r="KY127" s="89"/>
      <c r="KZ127" s="89"/>
      <c r="LA127" s="89"/>
      <c r="LB127" s="89"/>
      <c r="LC127" s="89"/>
      <c r="LD127" s="89"/>
      <c r="LE127" s="89"/>
      <c r="LF127" s="89"/>
      <c r="LG127" s="89"/>
      <c r="LH127" s="89"/>
      <c r="LI127" s="89"/>
      <c r="LJ127" s="89"/>
      <c r="LK127" s="89"/>
      <c r="LL127" s="89"/>
      <c r="LM127" s="89"/>
      <c r="LN127" s="89"/>
      <c r="LO127" s="89"/>
      <c r="LP127" s="89"/>
      <c r="LQ127" s="89"/>
      <c r="LR127" s="89"/>
      <c r="LS127" s="89"/>
      <c r="LT127" s="89"/>
    </row>
    <row r="128" spans="1:332" s="29" customFormat="1" x14ac:dyDescent="0.35">
      <c r="A128" s="89"/>
      <c r="B128" s="90"/>
      <c r="C128" s="90"/>
      <c r="D128" s="91"/>
      <c r="E128" s="89"/>
      <c r="F128" s="89"/>
      <c r="G128" s="89"/>
      <c r="M128" s="85"/>
      <c r="N128" s="85"/>
      <c r="O128" s="91"/>
      <c r="P128" s="91"/>
      <c r="Q128" s="92"/>
      <c r="R128" s="92"/>
      <c r="S128" s="89"/>
      <c r="T128" s="89"/>
      <c r="U128" s="89"/>
      <c r="V128" s="89"/>
      <c r="Y128" s="89"/>
      <c r="AA128" s="89"/>
      <c r="AB128" s="89"/>
      <c r="AC128" s="89"/>
      <c r="AD128" s="89"/>
      <c r="AE128"/>
      <c r="AF128" s="89"/>
      <c r="AG128" s="89"/>
      <c r="AH128" s="89"/>
      <c r="AI128" s="89"/>
      <c r="AJ128" s="89"/>
      <c r="AK128" s="89"/>
      <c r="AL128" s="89"/>
      <c r="AM128" s="89"/>
      <c r="AN128" s="89"/>
      <c r="AO128" s="89"/>
      <c r="AP128" s="89"/>
      <c r="AQ128" s="89"/>
      <c r="AR128" s="89"/>
      <c r="AS128" s="89"/>
      <c r="AT128" s="89"/>
      <c r="AU128" s="89"/>
      <c r="AV128" s="89"/>
      <c r="AW128" s="89"/>
      <c r="AX128" s="89"/>
      <c r="AY128" s="89"/>
      <c r="AZ128" s="89"/>
      <c r="BA128" s="89"/>
      <c r="BB128" s="89"/>
      <c r="BC128" s="89"/>
      <c r="BD128" s="89"/>
      <c r="BE128" s="89"/>
      <c r="BF128" s="89"/>
      <c r="BG128" s="89"/>
      <c r="BH128" s="89"/>
      <c r="BI128" s="89"/>
      <c r="BJ128" s="89"/>
      <c r="BK128" s="89"/>
      <c r="BL128" s="89"/>
      <c r="BM128" s="89"/>
      <c r="BN128" s="89"/>
      <c r="BO128" s="89"/>
      <c r="BP128" s="89"/>
      <c r="BQ128" s="89"/>
      <c r="BR128" s="89"/>
      <c r="BS128" s="89"/>
      <c r="BT128" s="89"/>
      <c r="BU128" s="89"/>
      <c r="BV128" s="89"/>
      <c r="BW128" s="89"/>
      <c r="BX128" s="89"/>
      <c r="BY128" s="89"/>
      <c r="BZ128" s="89"/>
      <c r="CA128" s="89"/>
      <c r="CB128" s="89"/>
      <c r="CC128" s="89"/>
      <c r="CD128" s="89"/>
      <c r="CE128" s="89"/>
      <c r="CF128" s="89"/>
      <c r="CG128" s="89"/>
      <c r="CH128" s="89"/>
      <c r="CI128" s="89"/>
      <c r="CJ128" s="89"/>
      <c r="CK128" s="89"/>
      <c r="CL128" s="89"/>
      <c r="CM128" s="89"/>
      <c r="CN128" s="89"/>
      <c r="CO128" s="89"/>
      <c r="CP128" s="89"/>
      <c r="CQ128" s="89"/>
      <c r="CR128" s="89"/>
      <c r="CS128" s="89"/>
      <c r="CT128" s="89"/>
      <c r="CU128" s="89"/>
      <c r="CV128" s="89"/>
      <c r="CW128" s="89"/>
      <c r="CX128" s="89"/>
      <c r="CY128" s="89"/>
      <c r="CZ128" s="89"/>
      <c r="DA128" s="89"/>
      <c r="DB128" s="89"/>
      <c r="DC128" s="89"/>
      <c r="DD128" s="89"/>
      <c r="DE128" s="89"/>
      <c r="DF128" s="89"/>
      <c r="DG128" s="89"/>
      <c r="DH128" s="89"/>
      <c r="DI128" s="89"/>
      <c r="DJ128" s="89"/>
      <c r="DK128" s="89"/>
      <c r="DL128" s="89"/>
      <c r="DM128" s="89"/>
      <c r="DN128" s="89"/>
      <c r="DO128" s="89"/>
      <c r="DP128" s="89"/>
      <c r="DQ128" s="89"/>
      <c r="DR128" s="89"/>
      <c r="DS128" s="89"/>
      <c r="DT128" s="89"/>
      <c r="DU128" s="89"/>
      <c r="DV128" s="89"/>
      <c r="DW128" s="89"/>
      <c r="DX128" s="89"/>
      <c r="DY128" s="89"/>
      <c r="DZ128" s="89"/>
      <c r="EA128" s="89"/>
      <c r="EB128" s="89"/>
      <c r="EC128" s="89"/>
      <c r="ED128" s="89"/>
      <c r="EE128" s="89"/>
      <c r="EF128" s="89"/>
      <c r="EG128" s="89"/>
      <c r="EH128" s="89"/>
      <c r="EI128" s="89"/>
      <c r="EJ128" s="89"/>
      <c r="EK128" s="89"/>
      <c r="EL128" s="89"/>
      <c r="EM128" s="89"/>
      <c r="EN128" s="89"/>
      <c r="EO128" s="89"/>
      <c r="EP128" s="89"/>
      <c r="EQ128" s="89"/>
      <c r="ER128" s="89"/>
      <c r="ES128" s="89"/>
      <c r="ET128" s="89"/>
      <c r="EU128" s="89"/>
      <c r="EV128" s="89"/>
      <c r="EW128" s="89"/>
      <c r="EX128" s="89"/>
      <c r="EY128" s="89"/>
      <c r="EZ128" s="89"/>
      <c r="FA128" s="89"/>
      <c r="FB128" s="89"/>
      <c r="FC128" s="89"/>
      <c r="FD128" s="89"/>
      <c r="FE128" s="89"/>
      <c r="FF128" s="89"/>
      <c r="FG128" s="89"/>
      <c r="FH128" s="89"/>
      <c r="FI128" s="89"/>
      <c r="FJ128" s="89"/>
      <c r="FK128" s="89"/>
      <c r="FL128" s="89"/>
      <c r="FM128" s="89"/>
      <c r="FN128" s="89"/>
      <c r="FO128" s="89"/>
      <c r="FP128" s="89"/>
      <c r="FQ128" s="89"/>
      <c r="FR128" s="89"/>
      <c r="FS128" s="89"/>
      <c r="FT128" s="89"/>
      <c r="FU128" s="89"/>
      <c r="FV128" s="89"/>
      <c r="FW128" s="89"/>
      <c r="FX128" s="89"/>
      <c r="FY128" s="89"/>
      <c r="FZ128" s="89"/>
      <c r="GA128" s="89"/>
      <c r="GB128" s="89"/>
      <c r="GC128" s="89"/>
      <c r="GD128" s="89"/>
      <c r="GE128" s="89"/>
      <c r="GF128" s="89"/>
      <c r="GG128" s="89"/>
      <c r="GH128" s="89"/>
      <c r="GI128" s="89"/>
      <c r="GJ128" s="89"/>
      <c r="GK128" s="89"/>
      <c r="GL128" s="89"/>
      <c r="GM128" s="89"/>
      <c r="GN128" s="89"/>
      <c r="GO128" s="89"/>
      <c r="GP128" s="89"/>
      <c r="GQ128" s="89"/>
      <c r="GR128" s="89"/>
      <c r="GS128" s="89"/>
      <c r="GT128" s="89"/>
      <c r="GU128" s="89"/>
      <c r="GV128" s="89"/>
      <c r="GW128" s="89"/>
      <c r="GX128" s="89"/>
      <c r="GY128" s="89"/>
      <c r="GZ128" s="89"/>
      <c r="HA128" s="89"/>
      <c r="HB128" s="89"/>
      <c r="HC128" s="89"/>
      <c r="HD128" s="89"/>
      <c r="HE128" s="89"/>
      <c r="HF128" s="89"/>
      <c r="HG128" s="89"/>
      <c r="HH128" s="89"/>
      <c r="HI128" s="89"/>
      <c r="HJ128" s="89"/>
      <c r="HK128" s="89"/>
      <c r="HL128" s="89"/>
      <c r="HM128" s="89"/>
      <c r="HN128" s="89"/>
      <c r="HO128" s="89"/>
      <c r="HP128" s="89"/>
      <c r="HQ128" s="89"/>
      <c r="HR128" s="89"/>
      <c r="HS128" s="89"/>
      <c r="HT128" s="89"/>
      <c r="HU128" s="89"/>
      <c r="HV128" s="89"/>
      <c r="HW128" s="89"/>
      <c r="HX128" s="89"/>
      <c r="HY128" s="89"/>
      <c r="HZ128" s="89"/>
      <c r="IA128" s="89"/>
      <c r="IB128" s="89"/>
      <c r="IC128" s="89"/>
      <c r="ID128" s="89"/>
      <c r="IE128" s="89"/>
      <c r="IF128" s="89"/>
      <c r="IG128" s="89"/>
      <c r="IH128" s="89"/>
      <c r="II128" s="89"/>
      <c r="IJ128" s="89"/>
      <c r="IK128" s="89"/>
      <c r="IL128" s="89"/>
      <c r="IM128" s="89"/>
      <c r="IN128" s="89"/>
      <c r="IO128" s="89"/>
      <c r="IP128" s="89"/>
      <c r="IQ128" s="89"/>
      <c r="IR128" s="89"/>
      <c r="IS128" s="89"/>
      <c r="IT128" s="89"/>
      <c r="IU128" s="89"/>
      <c r="IV128" s="89"/>
      <c r="IW128" s="89"/>
      <c r="IX128" s="89"/>
      <c r="IY128" s="89"/>
      <c r="IZ128" s="89"/>
      <c r="JA128" s="89"/>
      <c r="JB128" s="89"/>
      <c r="JC128" s="89"/>
      <c r="JD128" s="89"/>
      <c r="JE128" s="89"/>
      <c r="JF128" s="89"/>
      <c r="JG128" s="89"/>
      <c r="JH128" s="89"/>
      <c r="JI128" s="89"/>
      <c r="JJ128" s="89"/>
      <c r="JK128" s="89"/>
      <c r="JL128" s="89"/>
      <c r="JM128" s="89"/>
      <c r="JN128" s="89"/>
      <c r="JO128" s="89"/>
      <c r="JP128" s="89"/>
      <c r="JQ128" s="89"/>
      <c r="JR128" s="89"/>
      <c r="JS128" s="89"/>
      <c r="JT128" s="89"/>
      <c r="JU128" s="89"/>
      <c r="JV128" s="89"/>
      <c r="JW128" s="89"/>
      <c r="JX128" s="89"/>
      <c r="JY128" s="89"/>
      <c r="JZ128" s="89"/>
      <c r="KA128" s="89"/>
      <c r="KB128" s="89"/>
      <c r="KC128" s="89"/>
      <c r="KD128" s="89"/>
      <c r="KE128" s="89"/>
      <c r="KF128" s="89"/>
      <c r="KG128" s="89"/>
      <c r="KH128" s="89"/>
      <c r="KI128" s="89"/>
      <c r="KJ128" s="89"/>
      <c r="KK128" s="89"/>
      <c r="KL128" s="89"/>
      <c r="KM128" s="89"/>
      <c r="KN128" s="89"/>
      <c r="KO128" s="89"/>
      <c r="KP128" s="89"/>
      <c r="KQ128" s="89"/>
      <c r="KR128" s="89"/>
      <c r="KS128" s="89"/>
      <c r="KT128" s="89"/>
      <c r="KU128" s="89"/>
      <c r="KV128" s="89"/>
      <c r="KW128" s="89"/>
      <c r="KX128" s="89"/>
      <c r="KY128" s="89"/>
      <c r="KZ128" s="89"/>
      <c r="LA128" s="89"/>
      <c r="LB128" s="89"/>
      <c r="LC128" s="89"/>
      <c r="LD128" s="89"/>
      <c r="LE128" s="89"/>
      <c r="LF128" s="89"/>
      <c r="LG128" s="89"/>
      <c r="LH128" s="89"/>
      <c r="LI128" s="89"/>
      <c r="LJ128" s="89"/>
      <c r="LK128" s="89"/>
      <c r="LL128" s="89"/>
      <c r="LM128" s="89"/>
      <c r="LN128" s="89"/>
      <c r="LO128" s="89"/>
      <c r="LP128" s="89"/>
      <c r="LQ128" s="89"/>
      <c r="LR128" s="89"/>
      <c r="LS128" s="89"/>
      <c r="LT128" s="89"/>
    </row>
    <row r="129" spans="1:332" s="29" customFormat="1" x14ac:dyDescent="0.35">
      <c r="A129" s="89"/>
      <c r="B129" s="90"/>
      <c r="C129" s="90"/>
      <c r="D129" s="91"/>
      <c r="E129" s="89"/>
      <c r="F129" s="89"/>
      <c r="G129" s="89"/>
      <c r="M129" s="85"/>
      <c r="N129" s="85"/>
      <c r="O129" s="91"/>
      <c r="P129" s="91"/>
      <c r="Q129" s="92"/>
      <c r="R129" s="92"/>
      <c r="S129" s="89"/>
      <c r="T129" s="89"/>
      <c r="U129" s="89"/>
      <c r="V129" s="89"/>
      <c r="Y129" s="89"/>
      <c r="AA129" s="89"/>
      <c r="AB129" s="89"/>
      <c r="AC129" s="89"/>
      <c r="AD129" s="89"/>
      <c r="AE129"/>
      <c r="AF129" s="89"/>
      <c r="AG129" s="89"/>
      <c r="AH129" s="89"/>
      <c r="AI129" s="89"/>
      <c r="AJ129" s="89"/>
      <c r="AK129" s="89"/>
      <c r="AL129" s="89"/>
      <c r="AM129" s="89"/>
      <c r="AN129" s="89"/>
      <c r="AO129" s="89"/>
      <c r="AP129" s="89"/>
      <c r="AQ129" s="89"/>
      <c r="AR129" s="89"/>
      <c r="AS129" s="89"/>
      <c r="AT129" s="89"/>
      <c r="AU129" s="89"/>
      <c r="AV129" s="89"/>
      <c r="AW129" s="89"/>
      <c r="AX129" s="89"/>
      <c r="AY129" s="89"/>
      <c r="AZ129" s="89"/>
      <c r="BA129" s="89"/>
      <c r="BB129" s="89"/>
      <c r="BC129" s="89"/>
      <c r="BD129" s="89"/>
      <c r="BE129" s="89"/>
      <c r="BF129" s="89"/>
      <c r="BG129" s="89"/>
      <c r="BH129" s="89"/>
      <c r="BI129" s="89"/>
      <c r="BJ129" s="89"/>
      <c r="BK129" s="89"/>
      <c r="BL129" s="89"/>
      <c r="BM129" s="89"/>
      <c r="BN129" s="89"/>
      <c r="BO129" s="89"/>
      <c r="BP129" s="89"/>
      <c r="BQ129" s="89"/>
      <c r="BR129" s="89"/>
      <c r="BS129" s="89"/>
      <c r="BT129" s="89"/>
      <c r="BU129" s="89"/>
      <c r="BV129" s="89"/>
      <c r="BW129" s="89"/>
      <c r="BX129" s="89"/>
      <c r="BY129" s="89"/>
      <c r="BZ129" s="89"/>
      <c r="CA129" s="89"/>
      <c r="CB129" s="89"/>
      <c r="CC129" s="89"/>
      <c r="CD129" s="89"/>
      <c r="CE129" s="89"/>
      <c r="CF129" s="89"/>
      <c r="CG129" s="89"/>
      <c r="CH129" s="89"/>
      <c r="CI129" s="89"/>
      <c r="CJ129" s="89"/>
      <c r="CK129" s="89"/>
      <c r="CL129" s="89"/>
      <c r="CM129" s="89"/>
      <c r="CN129" s="89"/>
      <c r="CO129" s="89"/>
      <c r="CP129" s="89"/>
      <c r="CQ129" s="89"/>
      <c r="CR129" s="89"/>
      <c r="CS129" s="89"/>
      <c r="CT129" s="89"/>
      <c r="CU129" s="89"/>
      <c r="CV129" s="89"/>
      <c r="CW129" s="89"/>
      <c r="CX129" s="89"/>
      <c r="CY129" s="89"/>
      <c r="CZ129" s="89"/>
      <c r="DA129" s="89"/>
      <c r="DB129" s="89"/>
      <c r="DC129" s="89"/>
      <c r="DD129" s="89"/>
      <c r="DE129" s="89"/>
      <c r="DF129" s="89"/>
      <c r="DG129" s="89"/>
      <c r="DH129" s="89"/>
      <c r="DI129" s="89"/>
      <c r="DJ129" s="89"/>
      <c r="DK129" s="89"/>
      <c r="DL129" s="89"/>
      <c r="DM129" s="89"/>
      <c r="DN129" s="89"/>
      <c r="DO129" s="89"/>
      <c r="DP129" s="89"/>
      <c r="DQ129" s="89"/>
      <c r="DR129" s="89"/>
      <c r="DS129" s="89"/>
      <c r="DT129" s="89"/>
      <c r="DU129" s="89"/>
      <c r="DV129" s="89"/>
      <c r="DW129" s="89"/>
      <c r="DX129" s="89"/>
      <c r="DY129" s="89"/>
      <c r="DZ129" s="89"/>
      <c r="EA129" s="89"/>
      <c r="EB129" s="89"/>
      <c r="EC129" s="89"/>
      <c r="ED129" s="89"/>
      <c r="EE129" s="89"/>
      <c r="EF129" s="89"/>
      <c r="EG129" s="89"/>
      <c r="EH129" s="89"/>
      <c r="EI129" s="89"/>
      <c r="EJ129" s="89"/>
      <c r="EK129" s="89"/>
      <c r="EL129" s="89"/>
      <c r="EM129" s="89"/>
      <c r="EN129" s="89"/>
      <c r="EO129" s="89"/>
      <c r="EP129" s="89"/>
      <c r="EQ129" s="89"/>
      <c r="ER129" s="89"/>
      <c r="ES129" s="89"/>
      <c r="ET129" s="89"/>
      <c r="EU129" s="89"/>
      <c r="EV129" s="89"/>
      <c r="EW129" s="89"/>
      <c r="EX129" s="89"/>
      <c r="EY129" s="89"/>
      <c r="EZ129" s="89"/>
      <c r="FA129" s="89"/>
      <c r="FB129" s="89"/>
      <c r="FC129" s="89"/>
      <c r="FD129" s="89"/>
      <c r="FE129" s="89"/>
      <c r="FF129" s="89"/>
      <c r="FG129" s="89"/>
      <c r="FH129" s="89"/>
      <c r="FI129" s="89"/>
      <c r="FJ129" s="89"/>
      <c r="FK129" s="89"/>
      <c r="FL129" s="89"/>
      <c r="FM129" s="89"/>
      <c r="FN129" s="89"/>
      <c r="FO129" s="89"/>
      <c r="FP129" s="89"/>
      <c r="FQ129" s="89"/>
      <c r="FR129" s="89"/>
      <c r="FS129" s="89"/>
      <c r="FT129" s="89"/>
      <c r="FU129" s="89"/>
      <c r="FV129" s="89"/>
      <c r="FW129" s="89"/>
      <c r="FX129" s="89"/>
      <c r="FY129" s="89"/>
      <c r="FZ129" s="89"/>
      <c r="GA129" s="89"/>
      <c r="GB129" s="89"/>
      <c r="GC129" s="89"/>
      <c r="GD129" s="89"/>
      <c r="GE129" s="89"/>
      <c r="GF129" s="89"/>
      <c r="GG129" s="89"/>
      <c r="GH129" s="89"/>
      <c r="GI129" s="89"/>
      <c r="GJ129" s="89"/>
      <c r="GK129" s="89"/>
      <c r="GL129" s="89"/>
      <c r="GM129" s="89"/>
      <c r="GN129" s="89"/>
      <c r="GO129" s="89"/>
      <c r="GP129" s="89"/>
      <c r="GQ129" s="89"/>
      <c r="GR129" s="89"/>
      <c r="GS129" s="89"/>
      <c r="GT129" s="89"/>
      <c r="GU129" s="89"/>
      <c r="GV129" s="89"/>
      <c r="GW129" s="89"/>
      <c r="GX129" s="89"/>
      <c r="GY129" s="89"/>
      <c r="GZ129" s="89"/>
      <c r="HA129" s="89"/>
      <c r="HB129" s="89"/>
      <c r="HC129" s="89"/>
      <c r="HD129" s="89"/>
      <c r="HE129" s="89"/>
      <c r="HF129" s="89"/>
      <c r="HG129" s="89"/>
      <c r="HH129" s="89"/>
      <c r="HI129" s="89"/>
      <c r="HJ129" s="89"/>
      <c r="HK129" s="89"/>
      <c r="HL129" s="89"/>
      <c r="HM129" s="89"/>
      <c r="HN129" s="89"/>
      <c r="HO129" s="89"/>
      <c r="HP129" s="89"/>
      <c r="HQ129" s="89"/>
      <c r="HR129" s="89"/>
      <c r="HS129" s="89"/>
      <c r="HT129" s="89"/>
      <c r="HU129" s="89"/>
      <c r="HV129" s="89"/>
      <c r="HW129" s="89"/>
      <c r="HX129" s="89"/>
      <c r="HY129" s="89"/>
      <c r="HZ129" s="89"/>
      <c r="IA129" s="89"/>
      <c r="IB129" s="89"/>
      <c r="IC129" s="89"/>
      <c r="ID129" s="89"/>
      <c r="IE129" s="89"/>
      <c r="IF129" s="89"/>
      <c r="IG129" s="89"/>
      <c r="IH129" s="89"/>
      <c r="II129" s="89"/>
      <c r="IJ129" s="89"/>
      <c r="IK129" s="89"/>
      <c r="IL129" s="89"/>
      <c r="IM129" s="89"/>
      <c r="IN129" s="89"/>
      <c r="IO129" s="89"/>
      <c r="IP129" s="89"/>
      <c r="IQ129" s="89"/>
      <c r="IR129" s="89"/>
      <c r="IS129" s="89"/>
      <c r="IT129" s="89"/>
      <c r="IU129" s="89"/>
      <c r="IV129" s="89"/>
      <c r="IW129" s="89"/>
      <c r="IX129" s="89"/>
      <c r="IY129" s="89"/>
      <c r="IZ129" s="89"/>
      <c r="JA129" s="89"/>
      <c r="JB129" s="89"/>
      <c r="JC129" s="89"/>
      <c r="JD129" s="89"/>
      <c r="JE129" s="89"/>
      <c r="JF129" s="89"/>
      <c r="JG129" s="89"/>
      <c r="JH129" s="89"/>
      <c r="JI129" s="89"/>
      <c r="JJ129" s="89"/>
      <c r="JK129" s="89"/>
      <c r="JL129" s="89"/>
      <c r="JM129" s="89"/>
      <c r="JN129" s="89"/>
      <c r="JO129" s="89"/>
      <c r="JP129" s="89"/>
      <c r="JQ129" s="89"/>
      <c r="JR129" s="89"/>
      <c r="JS129" s="89"/>
      <c r="JT129" s="89"/>
      <c r="JU129" s="89"/>
      <c r="JV129" s="89"/>
      <c r="JW129" s="89"/>
      <c r="JX129" s="89"/>
      <c r="JY129" s="89"/>
      <c r="JZ129" s="89"/>
      <c r="KA129" s="89"/>
      <c r="KB129" s="89"/>
      <c r="KC129" s="89"/>
      <c r="KD129" s="89"/>
      <c r="KE129" s="89"/>
      <c r="KF129" s="89"/>
      <c r="KG129" s="89"/>
      <c r="KH129" s="89"/>
      <c r="KI129" s="89"/>
      <c r="KJ129" s="89"/>
      <c r="KK129" s="89"/>
      <c r="KL129" s="89"/>
      <c r="KM129" s="89"/>
      <c r="KN129" s="89"/>
      <c r="KO129" s="89"/>
      <c r="KP129" s="89"/>
      <c r="KQ129" s="89"/>
      <c r="KR129" s="89"/>
      <c r="KS129" s="89"/>
      <c r="KT129" s="89"/>
      <c r="KU129" s="89"/>
      <c r="KV129" s="89"/>
      <c r="KW129" s="89"/>
      <c r="KX129" s="89"/>
      <c r="KY129" s="89"/>
      <c r="KZ129" s="89"/>
      <c r="LA129" s="89"/>
      <c r="LB129" s="89"/>
      <c r="LC129" s="89"/>
      <c r="LD129" s="89"/>
      <c r="LE129" s="89"/>
      <c r="LF129" s="89"/>
      <c r="LG129" s="89"/>
      <c r="LH129" s="89"/>
      <c r="LI129" s="89"/>
      <c r="LJ129" s="89"/>
      <c r="LK129" s="89"/>
      <c r="LL129" s="89"/>
      <c r="LM129" s="89"/>
      <c r="LN129" s="89"/>
      <c r="LO129" s="89"/>
      <c r="LP129" s="89"/>
      <c r="LQ129" s="89"/>
      <c r="LR129" s="89"/>
      <c r="LS129" s="89"/>
      <c r="LT129" s="89"/>
    </row>
    <row r="130" spans="1:332" s="29" customFormat="1" x14ac:dyDescent="0.35">
      <c r="A130" s="89"/>
      <c r="B130" s="90"/>
      <c r="C130" s="90"/>
      <c r="D130" s="91"/>
      <c r="E130" s="89"/>
      <c r="F130" s="89"/>
      <c r="G130" s="89"/>
      <c r="M130" s="85"/>
      <c r="N130" s="85"/>
      <c r="O130" s="91"/>
      <c r="P130" s="91"/>
      <c r="Q130" s="92"/>
      <c r="R130" s="92"/>
      <c r="S130" s="89"/>
      <c r="T130" s="89"/>
      <c r="U130" s="89"/>
      <c r="V130" s="89"/>
      <c r="Y130" s="89"/>
      <c r="AA130" s="89"/>
      <c r="AB130" s="89"/>
      <c r="AC130" s="89"/>
      <c r="AD130" s="89"/>
      <c r="AE130"/>
      <c r="AF130" s="89"/>
      <c r="AG130" s="89"/>
      <c r="AH130" s="89"/>
      <c r="AI130" s="89"/>
      <c r="AJ130" s="89"/>
      <c r="AK130" s="89"/>
      <c r="AL130" s="89"/>
      <c r="AM130" s="89"/>
      <c r="AN130" s="89"/>
      <c r="AO130" s="89"/>
      <c r="AP130" s="89"/>
      <c r="AQ130" s="89"/>
      <c r="AR130" s="89"/>
      <c r="AS130" s="89"/>
      <c r="AT130" s="89"/>
      <c r="AU130" s="89"/>
      <c r="AV130" s="89"/>
      <c r="AW130" s="89"/>
      <c r="AX130" s="89"/>
      <c r="AY130" s="89"/>
      <c r="AZ130" s="89"/>
      <c r="BA130" s="89"/>
      <c r="BB130" s="89"/>
      <c r="BC130" s="89"/>
      <c r="BD130" s="89"/>
      <c r="BE130" s="89"/>
      <c r="BF130" s="89"/>
      <c r="BG130" s="89"/>
      <c r="BH130" s="89"/>
      <c r="BI130" s="89"/>
      <c r="BJ130" s="89"/>
      <c r="BK130" s="89"/>
      <c r="BL130" s="89"/>
      <c r="BM130" s="89"/>
      <c r="BN130" s="89"/>
      <c r="BO130" s="89"/>
      <c r="BP130" s="89"/>
      <c r="BQ130" s="89"/>
      <c r="BR130" s="89"/>
      <c r="BS130" s="89"/>
      <c r="BT130" s="89"/>
      <c r="BU130" s="89"/>
      <c r="BV130" s="89"/>
      <c r="BW130" s="89"/>
      <c r="BX130" s="89"/>
      <c r="BY130" s="89"/>
      <c r="BZ130" s="89"/>
      <c r="CA130" s="89"/>
      <c r="CB130" s="89"/>
      <c r="CC130" s="89"/>
      <c r="CD130" s="89"/>
      <c r="CE130" s="89"/>
      <c r="CF130" s="89"/>
      <c r="CG130" s="89"/>
      <c r="CH130" s="89"/>
      <c r="CI130" s="89"/>
      <c r="CJ130" s="89"/>
      <c r="CK130" s="89"/>
      <c r="CL130" s="89"/>
      <c r="CM130" s="89"/>
      <c r="CN130" s="89"/>
      <c r="CO130" s="89"/>
      <c r="CP130" s="89"/>
      <c r="CQ130" s="89"/>
      <c r="CR130" s="89"/>
      <c r="CS130" s="89"/>
      <c r="CT130" s="89"/>
      <c r="CU130" s="89"/>
      <c r="CV130" s="89"/>
      <c r="CW130" s="89"/>
      <c r="CX130" s="89"/>
      <c r="CY130" s="89"/>
      <c r="CZ130" s="89"/>
      <c r="DA130" s="89"/>
      <c r="DB130" s="89"/>
      <c r="DC130" s="89"/>
      <c r="DD130" s="89"/>
      <c r="DE130" s="89"/>
      <c r="DF130" s="89"/>
      <c r="DG130" s="89"/>
      <c r="DH130" s="89"/>
      <c r="DI130" s="89"/>
      <c r="DJ130" s="89"/>
      <c r="DK130" s="89"/>
      <c r="DL130" s="89"/>
      <c r="DM130" s="89"/>
      <c r="DN130" s="89"/>
      <c r="DO130" s="89"/>
      <c r="DP130" s="89"/>
      <c r="DQ130" s="89"/>
      <c r="DR130" s="89"/>
      <c r="DS130" s="89"/>
      <c r="DT130" s="89"/>
      <c r="DU130" s="89"/>
      <c r="DV130" s="89"/>
      <c r="DW130" s="89"/>
      <c r="DX130" s="89"/>
      <c r="DY130" s="89"/>
      <c r="DZ130" s="89"/>
      <c r="EA130" s="89"/>
      <c r="EB130" s="89"/>
      <c r="EC130" s="89"/>
      <c r="ED130" s="89"/>
      <c r="EE130" s="89"/>
      <c r="EF130" s="89"/>
      <c r="EG130" s="89"/>
      <c r="EH130" s="89"/>
      <c r="EI130" s="89"/>
      <c r="EJ130" s="89"/>
      <c r="EK130" s="89"/>
      <c r="EL130" s="89"/>
      <c r="EM130" s="89"/>
      <c r="EN130" s="89"/>
      <c r="EO130" s="89"/>
      <c r="EP130" s="89"/>
      <c r="EQ130" s="89"/>
      <c r="ER130" s="89"/>
      <c r="ES130" s="89"/>
      <c r="ET130" s="89"/>
      <c r="EU130" s="89"/>
      <c r="EV130" s="89"/>
      <c r="EW130" s="89"/>
      <c r="EX130" s="89"/>
      <c r="EY130" s="89"/>
      <c r="EZ130" s="89"/>
      <c r="FA130" s="89"/>
      <c r="FB130" s="89"/>
      <c r="FC130" s="89"/>
      <c r="FD130" s="89"/>
      <c r="FE130" s="89"/>
      <c r="FF130" s="89"/>
      <c r="FG130" s="89"/>
      <c r="FH130" s="89"/>
      <c r="FI130" s="89"/>
      <c r="FJ130" s="89"/>
      <c r="FK130" s="89"/>
      <c r="FL130" s="89"/>
      <c r="FM130" s="89"/>
      <c r="FN130" s="89"/>
      <c r="FO130" s="89"/>
      <c r="FP130" s="89"/>
      <c r="FQ130" s="89"/>
      <c r="FR130" s="89"/>
      <c r="FS130" s="89"/>
      <c r="FT130" s="89"/>
      <c r="FU130" s="89"/>
      <c r="FV130" s="89"/>
      <c r="FW130" s="89"/>
      <c r="FX130" s="89"/>
      <c r="FY130" s="89"/>
      <c r="FZ130" s="89"/>
      <c r="GA130" s="89"/>
      <c r="GB130" s="89"/>
      <c r="GC130" s="89"/>
      <c r="GD130" s="89"/>
      <c r="GE130" s="89"/>
      <c r="GF130" s="89"/>
      <c r="GG130" s="89"/>
      <c r="GH130" s="89"/>
      <c r="GI130" s="89"/>
      <c r="GJ130" s="89"/>
      <c r="GK130" s="89"/>
      <c r="GL130" s="89"/>
      <c r="GM130" s="89"/>
      <c r="GN130" s="89"/>
      <c r="GO130" s="89"/>
      <c r="GP130" s="89"/>
      <c r="GQ130" s="89"/>
      <c r="GR130" s="89"/>
      <c r="GS130" s="89"/>
      <c r="GT130" s="89"/>
      <c r="GU130" s="89"/>
      <c r="GV130" s="89"/>
      <c r="GW130" s="89"/>
      <c r="GX130" s="89"/>
      <c r="GY130" s="89"/>
      <c r="GZ130" s="89"/>
      <c r="HA130" s="89"/>
      <c r="HB130" s="89"/>
      <c r="HC130" s="89"/>
      <c r="HD130" s="89"/>
      <c r="HE130" s="89"/>
      <c r="HF130" s="89"/>
      <c r="HG130" s="89"/>
      <c r="HH130" s="89"/>
      <c r="HI130" s="89"/>
      <c r="HJ130" s="89"/>
      <c r="HK130" s="89"/>
      <c r="HL130" s="89"/>
      <c r="HM130" s="89"/>
      <c r="HN130" s="89"/>
      <c r="HO130" s="89"/>
      <c r="HP130" s="89"/>
      <c r="HQ130" s="89"/>
      <c r="HR130" s="89"/>
      <c r="HS130" s="89"/>
      <c r="HT130" s="89"/>
      <c r="HU130" s="89"/>
      <c r="HV130" s="89"/>
      <c r="HW130" s="89"/>
      <c r="HX130" s="89"/>
      <c r="HY130" s="89"/>
      <c r="HZ130" s="89"/>
      <c r="IA130" s="89"/>
      <c r="IB130" s="89"/>
      <c r="IC130" s="89"/>
      <c r="ID130" s="89"/>
      <c r="IE130" s="89"/>
      <c r="IF130" s="89"/>
      <c r="IG130" s="89"/>
      <c r="IH130" s="89"/>
      <c r="II130" s="89"/>
      <c r="IJ130" s="89"/>
      <c r="IK130" s="89"/>
      <c r="IL130" s="89"/>
      <c r="IM130" s="89"/>
      <c r="IN130" s="89"/>
      <c r="IO130" s="89"/>
      <c r="IP130" s="89"/>
      <c r="IQ130" s="89"/>
      <c r="IR130" s="89"/>
      <c r="IS130" s="89"/>
      <c r="IT130" s="89"/>
      <c r="IU130" s="89"/>
      <c r="IV130" s="89"/>
      <c r="IW130" s="89"/>
      <c r="IX130" s="89"/>
      <c r="IY130" s="89"/>
      <c r="IZ130" s="89"/>
      <c r="JA130" s="89"/>
      <c r="JB130" s="89"/>
      <c r="JC130" s="89"/>
      <c r="JD130" s="89"/>
      <c r="JE130" s="89"/>
      <c r="JF130" s="89"/>
      <c r="JG130" s="89"/>
      <c r="JH130" s="89"/>
      <c r="JI130" s="89"/>
      <c r="JJ130" s="89"/>
      <c r="JK130" s="89"/>
      <c r="JL130" s="89"/>
      <c r="JM130" s="89"/>
      <c r="JN130" s="89"/>
      <c r="JO130" s="89"/>
      <c r="JP130" s="89"/>
      <c r="JQ130" s="89"/>
      <c r="JR130" s="89"/>
      <c r="JS130" s="89"/>
      <c r="JT130" s="89"/>
      <c r="JU130" s="89"/>
      <c r="JV130" s="89"/>
      <c r="JW130" s="89"/>
      <c r="JX130" s="89"/>
      <c r="JY130" s="89"/>
      <c r="JZ130" s="89"/>
      <c r="KA130" s="89"/>
      <c r="KB130" s="89"/>
      <c r="KC130" s="89"/>
      <c r="KD130" s="89"/>
      <c r="KE130" s="89"/>
      <c r="KF130" s="89"/>
      <c r="KG130" s="89"/>
      <c r="KH130" s="89"/>
      <c r="KI130" s="89"/>
      <c r="KJ130" s="89"/>
      <c r="KK130" s="89"/>
      <c r="KL130" s="89"/>
      <c r="KM130" s="89"/>
      <c r="KN130" s="89"/>
      <c r="KO130" s="89"/>
      <c r="KP130" s="89"/>
      <c r="KQ130" s="89"/>
      <c r="KR130" s="89"/>
      <c r="KS130" s="89"/>
      <c r="KT130" s="89"/>
      <c r="KU130" s="89"/>
      <c r="KV130" s="89"/>
      <c r="KW130" s="89"/>
      <c r="KX130" s="89"/>
      <c r="KY130" s="89"/>
      <c r="KZ130" s="89"/>
      <c r="LA130" s="89"/>
      <c r="LB130" s="89"/>
      <c r="LC130" s="89"/>
      <c r="LD130" s="89"/>
      <c r="LE130" s="89"/>
      <c r="LF130" s="89"/>
      <c r="LG130" s="89"/>
      <c r="LH130" s="89"/>
      <c r="LI130" s="89"/>
      <c r="LJ130" s="89"/>
      <c r="LK130" s="89"/>
      <c r="LL130" s="89"/>
      <c r="LM130" s="89"/>
      <c r="LN130" s="89"/>
      <c r="LO130" s="89"/>
      <c r="LP130" s="89"/>
      <c r="LQ130" s="89"/>
      <c r="LR130" s="89"/>
      <c r="LS130" s="89"/>
      <c r="LT130" s="89"/>
    </row>
    <row r="131" spans="1:332" s="29" customFormat="1" x14ac:dyDescent="0.35">
      <c r="A131" s="89"/>
      <c r="B131" s="90"/>
      <c r="C131" s="90"/>
      <c r="D131" s="91"/>
      <c r="E131" s="89"/>
      <c r="F131" s="89"/>
      <c r="G131" s="89"/>
      <c r="M131" s="85"/>
      <c r="N131" s="85"/>
      <c r="O131" s="91"/>
      <c r="P131" s="91"/>
      <c r="Q131" s="92"/>
      <c r="R131" s="92"/>
      <c r="S131" s="89"/>
      <c r="T131" s="89"/>
      <c r="U131" s="89"/>
      <c r="V131" s="89"/>
      <c r="Y131" s="89"/>
      <c r="AA131" s="89"/>
      <c r="AB131" s="89"/>
      <c r="AC131" s="89"/>
      <c r="AD131" s="89"/>
      <c r="AE131"/>
      <c r="AF131" s="89"/>
      <c r="AG131" s="89"/>
      <c r="AH131" s="89"/>
      <c r="AI131" s="89"/>
      <c r="AJ131" s="89"/>
      <c r="AK131" s="89"/>
      <c r="AL131" s="89"/>
      <c r="AM131" s="89"/>
      <c r="AN131" s="89"/>
      <c r="AO131" s="89"/>
      <c r="AP131" s="89"/>
      <c r="AQ131" s="89"/>
      <c r="AR131" s="89"/>
      <c r="AS131" s="89"/>
      <c r="AT131" s="89"/>
      <c r="AU131" s="89"/>
      <c r="AV131" s="89"/>
      <c r="AW131" s="89"/>
      <c r="AX131" s="89"/>
      <c r="AY131" s="89"/>
      <c r="AZ131" s="89"/>
      <c r="BA131" s="89"/>
      <c r="BB131" s="89"/>
      <c r="BC131" s="89"/>
      <c r="BD131" s="89"/>
      <c r="BE131" s="89"/>
      <c r="BF131" s="89"/>
      <c r="BG131" s="89"/>
      <c r="BH131" s="89"/>
      <c r="BI131" s="89"/>
      <c r="BJ131" s="89"/>
      <c r="BK131" s="89"/>
      <c r="BL131" s="89"/>
      <c r="BM131" s="89"/>
      <c r="BN131" s="89"/>
      <c r="BO131" s="89"/>
      <c r="BP131" s="89"/>
      <c r="BQ131" s="89"/>
      <c r="BR131" s="89"/>
      <c r="BS131" s="89"/>
      <c r="BT131" s="89"/>
      <c r="BU131" s="89"/>
      <c r="BV131" s="89"/>
      <c r="BW131" s="89"/>
      <c r="BX131" s="89"/>
      <c r="BY131" s="89"/>
      <c r="BZ131" s="89"/>
      <c r="CA131" s="89"/>
      <c r="CB131" s="89"/>
      <c r="CC131" s="89"/>
      <c r="CD131" s="89"/>
      <c r="CE131" s="89"/>
      <c r="CF131" s="89"/>
      <c r="CG131" s="89"/>
      <c r="CH131" s="89"/>
      <c r="CI131" s="89"/>
      <c r="CJ131" s="89"/>
      <c r="CK131" s="89"/>
      <c r="CL131" s="89"/>
      <c r="CM131" s="89"/>
      <c r="CN131" s="89"/>
      <c r="CO131" s="89"/>
      <c r="CP131" s="89"/>
      <c r="CQ131" s="89"/>
      <c r="CR131" s="89"/>
      <c r="CS131" s="89"/>
      <c r="CT131" s="89"/>
      <c r="CU131" s="89"/>
      <c r="CV131" s="89"/>
      <c r="CW131" s="89"/>
      <c r="CX131" s="89"/>
      <c r="CY131" s="89"/>
      <c r="CZ131" s="89"/>
      <c r="DA131" s="89"/>
      <c r="DB131" s="89"/>
      <c r="DC131" s="89"/>
      <c r="DD131" s="89"/>
      <c r="DE131" s="89"/>
      <c r="DF131" s="89"/>
      <c r="DG131" s="89"/>
      <c r="DH131" s="89"/>
      <c r="DI131" s="89"/>
      <c r="DJ131" s="89"/>
      <c r="DK131" s="89"/>
      <c r="DL131" s="89"/>
      <c r="DM131" s="89"/>
      <c r="DN131" s="89"/>
      <c r="DO131" s="89"/>
      <c r="DP131" s="89"/>
      <c r="DQ131" s="89"/>
      <c r="DR131" s="89"/>
      <c r="DS131" s="89"/>
      <c r="DT131" s="89"/>
      <c r="DU131" s="89"/>
      <c r="DV131" s="89"/>
      <c r="DW131" s="89"/>
      <c r="DX131" s="89"/>
      <c r="DY131" s="89"/>
      <c r="DZ131" s="89"/>
      <c r="EA131" s="89"/>
      <c r="EB131" s="89"/>
      <c r="EC131" s="89"/>
      <c r="ED131" s="89"/>
      <c r="EE131" s="89"/>
      <c r="EF131" s="89"/>
      <c r="EG131" s="89"/>
      <c r="EH131" s="89"/>
      <c r="EI131" s="89"/>
      <c r="EJ131" s="89"/>
      <c r="EK131" s="89"/>
      <c r="EL131" s="89"/>
      <c r="EM131" s="89"/>
      <c r="EN131" s="89"/>
      <c r="EO131" s="89"/>
      <c r="EP131" s="89"/>
      <c r="EQ131" s="89"/>
      <c r="ER131" s="89"/>
      <c r="ES131" s="89"/>
      <c r="ET131" s="89"/>
      <c r="EU131" s="89"/>
      <c r="EV131" s="89"/>
      <c r="EW131" s="89"/>
      <c r="EX131" s="89"/>
      <c r="EY131" s="89"/>
      <c r="EZ131" s="89"/>
      <c r="FA131" s="89"/>
      <c r="FB131" s="89"/>
      <c r="FC131" s="89"/>
      <c r="FD131" s="89"/>
      <c r="FE131" s="89"/>
      <c r="FF131" s="89"/>
      <c r="FG131" s="89"/>
      <c r="FH131" s="89"/>
      <c r="FI131" s="89"/>
      <c r="FJ131" s="89"/>
      <c r="FK131" s="89"/>
      <c r="FL131" s="89"/>
      <c r="FM131" s="89"/>
      <c r="FN131" s="89"/>
      <c r="FO131" s="89"/>
      <c r="FP131" s="89"/>
      <c r="FQ131" s="89"/>
      <c r="FR131" s="89"/>
      <c r="FS131" s="89"/>
      <c r="FT131" s="89"/>
      <c r="FU131" s="89"/>
      <c r="FV131" s="89"/>
      <c r="FW131" s="89"/>
      <c r="FX131" s="89"/>
      <c r="FY131" s="89"/>
      <c r="FZ131" s="89"/>
      <c r="GA131" s="89"/>
      <c r="GB131" s="89"/>
      <c r="GC131" s="89"/>
      <c r="GD131" s="89"/>
      <c r="GE131" s="89"/>
      <c r="GF131" s="89"/>
      <c r="GG131" s="89"/>
      <c r="GH131" s="89"/>
      <c r="GI131" s="89"/>
      <c r="GJ131" s="89"/>
      <c r="GK131" s="89"/>
      <c r="GL131" s="89"/>
      <c r="GM131" s="89"/>
      <c r="GN131" s="89"/>
      <c r="GO131" s="89"/>
      <c r="GP131" s="89"/>
      <c r="GQ131" s="89"/>
      <c r="GR131" s="89"/>
      <c r="GS131" s="89"/>
      <c r="GT131" s="89"/>
      <c r="GU131" s="89"/>
      <c r="GV131" s="89"/>
      <c r="GW131" s="89"/>
      <c r="GX131" s="89"/>
      <c r="GY131" s="89"/>
      <c r="GZ131" s="89"/>
      <c r="HA131" s="89"/>
      <c r="HB131" s="89"/>
      <c r="HC131" s="89"/>
      <c r="HD131" s="89"/>
      <c r="HE131" s="89"/>
      <c r="HF131" s="89"/>
      <c r="HG131" s="89"/>
      <c r="HH131" s="89"/>
      <c r="HI131" s="89"/>
      <c r="HJ131" s="89"/>
      <c r="HK131" s="89"/>
      <c r="HL131" s="89"/>
      <c r="HM131" s="89"/>
      <c r="HN131" s="89"/>
      <c r="HO131" s="89"/>
      <c r="HP131" s="89"/>
      <c r="HQ131" s="89"/>
      <c r="HR131" s="89"/>
      <c r="HS131" s="89"/>
      <c r="HT131" s="89"/>
      <c r="HU131" s="89"/>
      <c r="HV131" s="89"/>
      <c r="HW131" s="89"/>
      <c r="HX131" s="89"/>
      <c r="HY131" s="89"/>
      <c r="HZ131" s="89"/>
      <c r="IA131" s="89"/>
      <c r="IB131" s="89"/>
      <c r="IC131" s="89"/>
      <c r="ID131" s="89"/>
      <c r="IE131" s="89"/>
      <c r="IF131" s="89"/>
      <c r="IG131" s="89"/>
      <c r="IH131" s="89"/>
      <c r="II131" s="89"/>
      <c r="IJ131" s="89"/>
      <c r="IK131" s="89"/>
      <c r="IL131" s="89"/>
      <c r="IM131" s="89"/>
      <c r="IN131" s="89"/>
      <c r="IO131" s="89"/>
      <c r="IP131" s="89"/>
      <c r="IQ131" s="89"/>
      <c r="IR131" s="89"/>
      <c r="IS131" s="89"/>
      <c r="IT131" s="89"/>
      <c r="IU131" s="89"/>
      <c r="IV131" s="89"/>
      <c r="IW131" s="89"/>
      <c r="IX131" s="89"/>
      <c r="IY131" s="89"/>
      <c r="IZ131" s="89"/>
      <c r="JA131" s="89"/>
      <c r="JB131" s="89"/>
      <c r="JC131" s="89"/>
      <c r="JD131" s="89"/>
      <c r="JE131" s="89"/>
      <c r="JF131" s="89"/>
      <c r="JG131" s="89"/>
      <c r="JH131" s="89"/>
      <c r="JI131" s="89"/>
      <c r="JJ131" s="89"/>
      <c r="JK131" s="89"/>
      <c r="JL131" s="89"/>
      <c r="JM131" s="89"/>
      <c r="JN131" s="89"/>
      <c r="JO131" s="89"/>
      <c r="JP131" s="89"/>
      <c r="JQ131" s="89"/>
      <c r="JR131" s="89"/>
      <c r="JS131" s="89"/>
      <c r="JT131" s="89"/>
      <c r="JU131" s="89"/>
      <c r="JV131" s="89"/>
      <c r="JW131" s="89"/>
      <c r="JX131" s="89"/>
      <c r="JY131" s="89"/>
      <c r="JZ131" s="89"/>
      <c r="KA131" s="89"/>
      <c r="KB131" s="89"/>
      <c r="KC131" s="89"/>
      <c r="KD131" s="89"/>
      <c r="KE131" s="89"/>
      <c r="KF131" s="89"/>
      <c r="KG131" s="89"/>
      <c r="KH131" s="89"/>
      <c r="KI131" s="89"/>
      <c r="KJ131" s="89"/>
      <c r="KK131" s="89"/>
      <c r="KL131" s="89"/>
      <c r="KM131" s="89"/>
      <c r="KN131" s="89"/>
      <c r="KO131" s="89"/>
      <c r="KP131" s="89"/>
      <c r="KQ131" s="89"/>
      <c r="KR131" s="89"/>
      <c r="KS131" s="89"/>
      <c r="KT131" s="89"/>
      <c r="KU131" s="89"/>
      <c r="KV131" s="89"/>
      <c r="KW131" s="89"/>
      <c r="KX131" s="89"/>
      <c r="KY131" s="89"/>
      <c r="KZ131" s="89"/>
      <c r="LA131" s="89"/>
      <c r="LB131" s="89"/>
      <c r="LC131" s="89"/>
      <c r="LD131" s="89"/>
      <c r="LE131" s="89"/>
      <c r="LF131" s="89"/>
      <c r="LG131" s="89"/>
      <c r="LH131" s="89"/>
      <c r="LI131" s="89"/>
      <c r="LJ131" s="89"/>
      <c r="LK131" s="89"/>
      <c r="LL131" s="89"/>
      <c r="LM131" s="89"/>
      <c r="LN131" s="89"/>
      <c r="LO131" s="89"/>
      <c r="LP131" s="89"/>
      <c r="LQ131" s="89"/>
      <c r="LR131" s="89"/>
      <c r="LS131" s="89"/>
      <c r="LT131" s="89"/>
    </row>
    <row r="132" spans="1:332" s="29" customFormat="1" x14ac:dyDescent="0.35">
      <c r="A132" s="89"/>
      <c r="B132" s="90"/>
      <c r="C132" s="90"/>
      <c r="D132" s="91"/>
      <c r="E132" s="89"/>
      <c r="F132" s="89"/>
      <c r="G132" s="89"/>
      <c r="M132" s="85"/>
      <c r="N132" s="85"/>
      <c r="O132" s="91"/>
      <c r="P132" s="91"/>
      <c r="Q132" s="92"/>
      <c r="R132" s="92"/>
      <c r="S132" s="89"/>
      <c r="T132" s="89"/>
      <c r="U132" s="89"/>
      <c r="V132" s="89"/>
      <c r="Y132" s="89"/>
      <c r="AA132" s="89"/>
      <c r="AB132" s="89"/>
      <c r="AC132" s="89"/>
      <c r="AD132" s="89"/>
      <c r="AE132"/>
      <c r="AF132" s="89"/>
      <c r="AG132" s="89"/>
      <c r="AH132" s="89"/>
      <c r="AI132" s="89"/>
      <c r="AJ132" s="89"/>
      <c r="AK132" s="89"/>
      <c r="AL132" s="89"/>
      <c r="AM132" s="89"/>
      <c r="AN132" s="89"/>
      <c r="AO132" s="89"/>
      <c r="AP132" s="89"/>
      <c r="AQ132" s="89"/>
      <c r="AR132" s="89"/>
      <c r="AS132" s="89"/>
      <c r="AT132" s="89"/>
      <c r="AU132" s="89"/>
      <c r="AV132" s="89"/>
      <c r="AW132" s="89"/>
      <c r="AX132" s="89"/>
      <c r="AY132" s="89"/>
      <c r="AZ132" s="89"/>
      <c r="BA132" s="89"/>
      <c r="BB132" s="89"/>
      <c r="BC132" s="89"/>
      <c r="BD132" s="89"/>
      <c r="BE132" s="89"/>
      <c r="BF132" s="89"/>
      <c r="BG132" s="89"/>
      <c r="BH132" s="89"/>
      <c r="BI132" s="89"/>
      <c r="BJ132" s="89"/>
      <c r="BK132" s="89"/>
      <c r="BL132" s="89"/>
      <c r="BM132" s="89"/>
      <c r="BN132" s="89"/>
      <c r="BO132" s="89"/>
      <c r="BP132" s="89"/>
      <c r="BQ132" s="89"/>
      <c r="BR132" s="89"/>
      <c r="BS132" s="89"/>
      <c r="BT132" s="89"/>
      <c r="BU132" s="89"/>
      <c r="BV132" s="89"/>
      <c r="BW132" s="89"/>
      <c r="BX132" s="89"/>
      <c r="BY132" s="89"/>
      <c r="BZ132" s="89"/>
      <c r="CA132" s="89"/>
      <c r="CB132" s="89"/>
      <c r="CC132" s="89"/>
      <c r="CD132" s="89"/>
      <c r="CE132" s="89"/>
      <c r="CF132" s="89"/>
      <c r="CG132" s="89"/>
      <c r="CH132" s="89"/>
      <c r="CI132" s="89"/>
      <c r="CJ132" s="89"/>
      <c r="CK132" s="89"/>
      <c r="CL132" s="89"/>
      <c r="CM132" s="89"/>
      <c r="CN132" s="89"/>
      <c r="CO132" s="89"/>
      <c r="CP132" s="89"/>
      <c r="CQ132" s="89"/>
      <c r="CR132" s="89"/>
      <c r="CS132" s="89"/>
      <c r="CT132" s="89"/>
      <c r="CU132" s="89"/>
      <c r="CV132" s="89"/>
      <c r="CW132" s="89"/>
      <c r="CX132" s="89"/>
      <c r="CY132" s="89"/>
      <c r="CZ132" s="89"/>
      <c r="DA132" s="89"/>
      <c r="DB132" s="89"/>
      <c r="DC132" s="89"/>
      <c r="DD132" s="89"/>
      <c r="DE132" s="89"/>
      <c r="DF132" s="89"/>
      <c r="DG132" s="89"/>
      <c r="DH132" s="89"/>
      <c r="DI132" s="89"/>
      <c r="DJ132" s="89"/>
      <c r="DK132" s="89"/>
      <c r="DL132" s="89"/>
      <c r="DM132" s="89"/>
      <c r="DN132" s="89"/>
      <c r="DO132" s="89"/>
      <c r="DP132" s="89"/>
      <c r="DQ132" s="89"/>
      <c r="DR132" s="89"/>
      <c r="DS132" s="89"/>
      <c r="DT132" s="89"/>
      <c r="DU132" s="89"/>
      <c r="DV132" s="89"/>
      <c r="DW132" s="89"/>
      <c r="DX132" s="89"/>
      <c r="DY132" s="89"/>
      <c r="DZ132" s="89"/>
      <c r="EA132" s="89"/>
      <c r="EB132" s="89"/>
      <c r="EC132" s="89"/>
      <c r="ED132" s="89"/>
      <c r="EE132" s="89"/>
      <c r="EF132" s="89"/>
      <c r="EG132" s="89"/>
      <c r="EH132" s="89"/>
      <c r="EI132" s="89"/>
      <c r="EJ132" s="89"/>
      <c r="EK132" s="89"/>
      <c r="EL132" s="89"/>
      <c r="EM132" s="89"/>
      <c r="EN132" s="89"/>
      <c r="EO132" s="89"/>
      <c r="EP132" s="89"/>
      <c r="EQ132" s="89"/>
      <c r="ER132" s="89"/>
      <c r="ES132" s="89"/>
      <c r="ET132" s="89"/>
      <c r="EU132" s="89"/>
      <c r="EV132" s="89"/>
      <c r="EW132" s="89"/>
      <c r="EX132" s="89"/>
      <c r="EY132" s="89"/>
      <c r="EZ132" s="89"/>
      <c r="FA132" s="89"/>
      <c r="FB132" s="89"/>
      <c r="FC132" s="89"/>
      <c r="FD132" s="89"/>
      <c r="FE132" s="89"/>
      <c r="FF132" s="89"/>
      <c r="FG132" s="89"/>
      <c r="FH132" s="89"/>
      <c r="FI132" s="89"/>
      <c r="FJ132" s="89"/>
      <c r="FK132" s="89"/>
      <c r="FL132" s="89"/>
      <c r="FM132" s="89"/>
      <c r="FN132" s="89"/>
      <c r="FO132" s="89"/>
      <c r="FP132" s="89"/>
      <c r="FQ132" s="89"/>
      <c r="FR132" s="89"/>
      <c r="FS132" s="89"/>
      <c r="FT132" s="89"/>
      <c r="FU132" s="89"/>
      <c r="FV132" s="89"/>
      <c r="FW132" s="89"/>
      <c r="FX132" s="89"/>
      <c r="FY132" s="89"/>
      <c r="FZ132" s="89"/>
      <c r="GA132" s="89"/>
      <c r="GB132" s="89"/>
      <c r="GC132" s="89"/>
      <c r="GD132" s="89"/>
      <c r="GE132" s="89"/>
      <c r="GF132" s="89"/>
      <c r="GG132" s="89"/>
      <c r="GH132" s="89"/>
      <c r="GI132" s="89"/>
      <c r="GJ132" s="89"/>
      <c r="GK132" s="89"/>
      <c r="GL132" s="89"/>
      <c r="GM132" s="89"/>
      <c r="GN132" s="89"/>
      <c r="GO132" s="89"/>
      <c r="GP132" s="89"/>
      <c r="GQ132" s="89"/>
      <c r="GR132" s="89"/>
      <c r="GS132" s="89"/>
      <c r="GT132" s="89"/>
      <c r="GU132" s="89"/>
      <c r="GV132" s="89"/>
      <c r="GW132" s="89"/>
      <c r="GX132" s="89"/>
      <c r="GY132" s="89"/>
      <c r="GZ132" s="89"/>
      <c r="HA132" s="89"/>
      <c r="HB132" s="89"/>
      <c r="HC132" s="89"/>
      <c r="HD132" s="89"/>
      <c r="HE132" s="89"/>
      <c r="HF132" s="89"/>
      <c r="HG132" s="89"/>
      <c r="HH132" s="89"/>
      <c r="HI132" s="89"/>
      <c r="HJ132" s="89"/>
      <c r="HK132" s="89"/>
      <c r="HL132" s="89"/>
      <c r="HM132" s="89"/>
      <c r="HN132" s="89"/>
      <c r="HO132" s="89"/>
      <c r="HP132" s="89"/>
      <c r="HQ132" s="89"/>
      <c r="HR132" s="89"/>
      <c r="HS132" s="89"/>
      <c r="HT132" s="89"/>
      <c r="HU132" s="89"/>
      <c r="HV132" s="89"/>
      <c r="HW132" s="89"/>
      <c r="HX132" s="89"/>
      <c r="HY132" s="89"/>
      <c r="HZ132" s="89"/>
      <c r="IA132" s="89"/>
      <c r="IB132" s="89"/>
      <c r="IC132" s="89"/>
      <c r="ID132" s="89"/>
      <c r="IE132" s="89"/>
      <c r="IF132" s="89"/>
      <c r="IG132" s="89"/>
      <c r="IH132" s="89"/>
      <c r="II132" s="89"/>
      <c r="IJ132" s="89"/>
      <c r="IK132" s="89"/>
      <c r="IL132" s="89"/>
      <c r="IM132" s="89"/>
      <c r="IN132" s="89"/>
      <c r="IO132" s="89"/>
      <c r="IP132" s="89"/>
      <c r="IQ132" s="89"/>
      <c r="IR132" s="89"/>
      <c r="IS132" s="89"/>
      <c r="IT132" s="89"/>
      <c r="IU132" s="89"/>
      <c r="IV132" s="89"/>
      <c r="IW132" s="89"/>
      <c r="IX132" s="89"/>
      <c r="IY132" s="89"/>
      <c r="IZ132" s="89"/>
      <c r="JA132" s="89"/>
      <c r="JB132" s="89"/>
      <c r="JC132" s="89"/>
      <c r="JD132" s="89"/>
      <c r="JE132" s="89"/>
      <c r="JF132" s="89"/>
      <c r="JG132" s="89"/>
      <c r="JH132" s="89"/>
      <c r="JI132" s="89"/>
      <c r="JJ132" s="89"/>
      <c r="JK132" s="89"/>
      <c r="JL132" s="89"/>
      <c r="JM132" s="89"/>
      <c r="JN132" s="89"/>
      <c r="JO132" s="89"/>
      <c r="JP132" s="89"/>
      <c r="JQ132" s="89"/>
      <c r="JR132" s="89"/>
      <c r="JS132" s="89"/>
      <c r="JT132" s="89"/>
      <c r="JU132" s="89"/>
      <c r="JV132" s="89"/>
      <c r="JW132" s="89"/>
      <c r="JX132" s="89"/>
      <c r="JY132" s="89"/>
      <c r="JZ132" s="89"/>
      <c r="KA132" s="89"/>
      <c r="KB132" s="89"/>
      <c r="KC132" s="89"/>
      <c r="KD132" s="89"/>
      <c r="KE132" s="89"/>
      <c r="KF132" s="89"/>
      <c r="KG132" s="89"/>
      <c r="KH132" s="89"/>
      <c r="KI132" s="89"/>
      <c r="KJ132" s="89"/>
      <c r="KK132" s="89"/>
      <c r="KL132" s="89"/>
      <c r="KM132" s="89"/>
      <c r="KN132" s="89"/>
      <c r="KO132" s="89"/>
      <c r="KP132" s="89"/>
      <c r="KQ132" s="89"/>
      <c r="KR132" s="89"/>
      <c r="KS132" s="89"/>
      <c r="KT132" s="89"/>
      <c r="KU132" s="89"/>
      <c r="KV132" s="89"/>
      <c r="KW132" s="89"/>
      <c r="KX132" s="89"/>
      <c r="KY132" s="89"/>
      <c r="KZ132" s="89"/>
      <c r="LA132" s="89"/>
      <c r="LB132" s="89"/>
      <c r="LC132" s="89"/>
      <c r="LD132" s="89"/>
      <c r="LE132" s="89"/>
      <c r="LF132" s="89"/>
      <c r="LG132" s="89"/>
      <c r="LH132" s="89"/>
      <c r="LI132" s="89"/>
      <c r="LJ132" s="89"/>
      <c r="LK132" s="89"/>
      <c r="LL132" s="89"/>
      <c r="LM132" s="89"/>
      <c r="LN132" s="89"/>
      <c r="LO132" s="89"/>
      <c r="LP132" s="89"/>
      <c r="LQ132" s="89"/>
      <c r="LR132" s="89"/>
      <c r="LS132" s="89"/>
      <c r="LT132" s="89"/>
    </row>
    <row r="133" spans="1:332" s="29" customFormat="1" x14ac:dyDescent="0.35">
      <c r="A133" s="89"/>
      <c r="B133" s="90"/>
      <c r="C133" s="90"/>
      <c r="D133" s="91"/>
      <c r="E133" s="89"/>
      <c r="F133" s="89"/>
      <c r="G133" s="89"/>
      <c r="M133" s="85"/>
      <c r="N133" s="85"/>
      <c r="O133" s="91"/>
      <c r="P133" s="91"/>
      <c r="Q133" s="92"/>
      <c r="R133" s="92"/>
      <c r="S133" s="89"/>
      <c r="T133" s="89"/>
      <c r="U133" s="89"/>
      <c r="V133" s="89"/>
      <c r="Y133" s="89"/>
      <c r="AA133" s="89"/>
      <c r="AB133" s="89"/>
      <c r="AC133" s="89"/>
      <c r="AD133" s="89"/>
      <c r="AE133"/>
      <c r="AF133" s="89"/>
      <c r="AG133" s="89"/>
      <c r="AH133" s="89"/>
      <c r="AI133" s="89"/>
      <c r="AJ133" s="89"/>
      <c r="AK133" s="89"/>
      <c r="AL133" s="89"/>
      <c r="AM133" s="89"/>
      <c r="AN133" s="89"/>
      <c r="AO133" s="89"/>
      <c r="AP133" s="89"/>
      <c r="AQ133" s="89"/>
      <c r="AR133" s="89"/>
      <c r="AS133" s="89"/>
      <c r="AT133" s="89"/>
      <c r="AU133" s="89"/>
      <c r="AV133" s="89"/>
      <c r="AW133" s="89"/>
      <c r="AX133" s="89"/>
      <c r="AY133" s="89"/>
      <c r="AZ133" s="89"/>
      <c r="BA133" s="89"/>
      <c r="BB133" s="89"/>
      <c r="BC133" s="89"/>
      <c r="BD133" s="89"/>
      <c r="BE133" s="89"/>
      <c r="BF133" s="89"/>
      <c r="BG133" s="89"/>
      <c r="BH133" s="89"/>
      <c r="BI133" s="89"/>
      <c r="BJ133" s="89"/>
      <c r="BK133" s="89"/>
      <c r="BL133" s="89"/>
      <c r="BM133" s="89"/>
      <c r="BN133" s="89"/>
      <c r="BO133" s="89"/>
      <c r="BP133" s="89"/>
      <c r="BQ133" s="89"/>
      <c r="BR133" s="89"/>
      <c r="BS133" s="89"/>
      <c r="BT133" s="89"/>
      <c r="BU133" s="89"/>
      <c r="BV133" s="89"/>
      <c r="BW133" s="89"/>
      <c r="BX133" s="89"/>
      <c r="BY133" s="89"/>
      <c r="BZ133" s="89"/>
      <c r="CA133" s="89"/>
      <c r="CB133" s="89"/>
      <c r="CC133" s="89"/>
      <c r="CD133" s="89"/>
      <c r="CE133" s="89"/>
      <c r="CF133" s="89"/>
      <c r="CG133" s="89"/>
      <c r="CH133" s="89"/>
      <c r="CI133" s="89"/>
      <c r="CJ133" s="89"/>
      <c r="CK133" s="89"/>
      <c r="CL133" s="89"/>
      <c r="CM133" s="89"/>
      <c r="CN133" s="89"/>
      <c r="CO133" s="89"/>
      <c r="CP133" s="89"/>
      <c r="CQ133" s="89"/>
      <c r="CR133" s="89"/>
      <c r="CS133" s="89"/>
      <c r="CT133" s="89"/>
      <c r="CU133" s="89"/>
      <c r="CV133" s="89"/>
      <c r="CW133" s="89"/>
      <c r="CX133" s="89"/>
      <c r="CY133" s="89"/>
      <c r="CZ133" s="89"/>
      <c r="DA133" s="89"/>
      <c r="DB133" s="89"/>
      <c r="DC133" s="89"/>
      <c r="DD133" s="89"/>
      <c r="DE133" s="89"/>
      <c r="DF133" s="89"/>
      <c r="DG133" s="89"/>
      <c r="DH133" s="89"/>
      <c r="DI133" s="89"/>
      <c r="DJ133" s="89"/>
      <c r="DK133" s="89"/>
      <c r="DL133" s="89"/>
      <c r="DM133" s="89"/>
      <c r="DN133" s="89"/>
      <c r="DO133" s="89"/>
      <c r="DP133" s="89"/>
      <c r="DQ133" s="89"/>
      <c r="DR133" s="89"/>
      <c r="DS133" s="89"/>
      <c r="DT133" s="89"/>
      <c r="DU133" s="89"/>
      <c r="DV133" s="89"/>
      <c r="DW133" s="89"/>
      <c r="DX133" s="89"/>
      <c r="DY133" s="89"/>
      <c r="DZ133" s="89"/>
      <c r="EA133" s="89"/>
      <c r="EB133" s="89"/>
      <c r="EC133" s="89"/>
      <c r="ED133" s="89"/>
      <c r="EE133" s="89"/>
      <c r="EF133" s="89"/>
      <c r="EG133" s="89"/>
      <c r="EH133" s="89"/>
      <c r="EI133" s="89"/>
      <c r="EJ133" s="89"/>
      <c r="EK133" s="89"/>
      <c r="EL133" s="89"/>
      <c r="EM133" s="89"/>
      <c r="EN133" s="89"/>
      <c r="EO133" s="89"/>
      <c r="EP133" s="89"/>
      <c r="EQ133" s="89"/>
      <c r="ER133" s="89"/>
      <c r="ES133" s="89"/>
      <c r="ET133" s="89"/>
      <c r="EU133" s="89"/>
      <c r="EV133" s="89"/>
      <c r="EW133" s="89"/>
      <c r="EX133" s="89"/>
      <c r="EY133" s="89"/>
      <c r="EZ133" s="89"/>
      <c r="FA133" s="89"/>
      <c r="FB133" s="89"/>
      <c r="FC133" s="89"/>
      <c r="FD133" s="89"/>
      <c r="FE133" s="89"/>
      <c r="FF133" s="89"/>
      <c r="FG133" s="89"/>
      <c r="FH133" s="89"/>
      <c r="FI133" s="89"/>
      <c r="FJ133" s="89"/>
      <c r="FK133" s="89"/>
      <c r="FL133" s="89"/>
      <c r="FM133" s="89"/>
      <c r="FN133" s="89"/>
      <c r="FO133" s="89"/>
      <c r="FP133" s="89"/>
      <c r="FQ133" s="89"/>
      <c r="FR133" s="89"/>
      <c r="FS133" s="89"/>
      <c r="FT133" s="89"/>
      <c r="FU133" s="89"/>
      <c r="FV133" s="89"/>
      <c r="FW133" s="89"/>
      <c r="FX133" s="89"/>
      <c r="FY133" s="89"/>
      <c r="FZ133" s="89"/>
      <c r="GA133" s="89"/>
      <c r="GB133" s="89"/>
      <c r="GC133" s="89"/>
      <c r="GD133" s="89"/>
      <c r="GE133" s="89"/>
      <c r="GF133" s="89"/>
      <c r="GG133" s="89"/>
      <c r="GH133" s="89"/>
      <c r="GI133" s="89"/>
      <c r="GJ133" s="89"/>
      <c r="GK133" s="89"/>
      <c r="GL133" s="89"/>
      <c r="GM133" s="89"/>
      <c r="GN133" s="89"/>
      <c r="GO133" s="89"/>
      <c r="GP133" s="89"/>
      <c r="GQ133" s="89"/>
      <c r="GR133" s="89"/>
      <c r="GS133" s="89"/>
      <c r="GT133" s="89"/>
      <c r="GU133" s="89"/>
      <c r="GV133" s="89"/>
      <c r="GW133" s="89"/>
      <c r="GX133" s="89"/>
      <c r="GY133" s="89"/>
      <c r="GZ133" s="89"/>
      <c r="HA133" s="89"/>
      <c r="HB133" s="89"/>
      <c r="HC133" s="89"/>
      <c r="HD133" s="89"/>
      <c r="HE133" s="89"/>
      <c r="HF133" s="89"/>
      <c r="HG133" s="89"/>
      <c r="HH133" s="89"/>
      <c r="HI133" s="89"/>
      <c r="HJ133" s="89"/>
      <c r="HK133" s="89"/>
      <c r="HL133" s="89"/>
      <c r="HM133" s="89"/>
      <c r="HN133" s="89"/>
      <c r="HO133" s="89"/>
      <c r="HP133" s="89"/>
      <c r="HQ133" s="89"/>
      <c r="HR133" s="89"/>
      <c r="HS133" s="89"/>
      <c r="HT133" s="89"/>
      <c r="HU133" s="89"/>
      <c r="HV133" s="89"/>
      <c r="HW133" s="89"/>
      <c r="HX133" s="89"/>
      <c r="HY133" s="89"/>
      <c r="HZ133" s="89"/>
      <c r="IA133" s="89"/>
      <c r="IB133" s="89"/>
      <c r="IC133" s="89"/>
      <c r="ID133" s="89"/>
      <c r="IE133" s="89"/>
      <c r="IF133" s="89"/>
      <c r="IG133" s="89"/>
      <c r="IH133" s="89"/>
      <c r="II133" s="89"/>
      <c r="IJ133" s="89"/>
      <c r="IK133" s="89"/>
      <c r="IL133" s="89"/>
      <c r="IM133" s="89"/>
      <c r="IN133" s="89"/>
      <c r="IO133" s="89"/>
      <c r="IP133" s="89"/>
      <c r="IQ133" s="89"/>
      <c r="IR133" s="89"/>
      <c r="IS133" s="89"/>
      <c r="IT133" s="89"/>
      <c r="IU133" s="89"/>
      <c r="IV133" s="89"/>
      <c r="IW133" s="89"/>
      <c r="IX133" s="89"/>
      <c r="IY133" s="89"/>
      <c r="IZ133" s="89"/>
      <c r="JA133" s="89"/>
      <c r="JB133" s="89"/>
      <c r="JC133" s="89"/>
      <c r="JD133" s="89"/>
      <c r="JE133" s="89"/>
      <c r="JF133" s="89"/>
      <c r="JG133" s="89"/>
      <c r="JH133" s="89"/>
      <c r="JI133" s="89"/>
      <c r="JJ133" s="89"/>
      <c r="JK133" s="89"/>
      <c r="JL133" s="89"/>
      <c r="JM133" s="89"/>
      <c r="JN133" s="89"/>
      <c r="JO133" s="89"/>
      <c r="JP133" s="89"/>
      <c r="JQ133" s="89"/>
      <c r="JR133" s="89"/>
      <c r="JS133" s="89"/>
      <c r="JT133" s="89"/>
      <c r="JU133" s="89"/>
      <c r="JV133" s="89"/>
      <c r="JW133" s="89"/>
      <c r="JX133" s="89"/>
      <c r="JY133" s="89"/>
      <c r="JZ133" s="89"/>
      <c r="KA133" s="89"/>
      <c r="KB133" s="89"/>
      <c r="KC133" s="89"/>
      <c r="KD133" s="89"/>
      <c r="KE133" s="89"/>
      <c r="KF133" s="89"/>
      <c r="KG133" s="89"/>
      <c r="KH133" s="89"/>
      <c r="KI133" s="89"/>
      <c r="KJ133" s="89"/>
      <c r="KK133" s="89"/>
      <c r="KL133" s="89"/>
      <c r="KM133" s="89"/>
      <c r="KN133" s="89"/>
      <c r="KO133" s="89"/>
      <c r="KP133" s="89"/>
      <c r="KQ133" s="89"/>
      <c r="KR133" s="89"/>
      <c r="KS133" s="89"/>
      <c r="KT133" s="89"/>
      <c r="KU133" s="89"/>
      <c r="KV133" s="89"/>
      <c r="KW133" s="89"/>
      <c r="KX133" s="89"/>
      <c r="KY133" s="89"/>
      <c r="KZ133" s="89"/>
      <c r="LA133" s="89"/>
      <c r="LB133" s="89"/>
      <c r="LC133" s="89"/>
      <c r="LD133" s="89"/>
      <c r="LE133" s="89"/>
      <c r="LF133" s="89"/>
      <c r="LG133" s="89"/>
      <c r="LH133" s="89"/>
      <c r="LI133" s="89"/>
      <c r="LJ133" s="89"/>
      <c r="LK133" s="89"/>
      <c r="LL133" s="89"/>
      <c r="LM133" s="89"/>
      <c r="LN133" s="89"/>
      <c r="LO133" s="89"/>
      <c r="LP133" s="89"/>
      <c r="LQ133" s="89"/>
      <c r="LR133" s="89"/>
      <c r="LS133" s="89"/>
      <c r="LT133" s="89"/>
    </row>
    <row r="134" spans="1:332" s="29" customFormat="1" x14ac:dyDescent="0.35">
      <c r="A134" s="89"/>
      <c r="B134" s="90"/>
      <c r="C134" s="90"/>
      <c r="D134" s="91"/>
      <c r="E134" s="89"/>
      <c r="F134" s="89"/>
      <c r="G134" s="89"/>
      <c r="M134" s="85"/>
      <c r="N134" s="85"/>
      <c r="O134" s="91"/>
      <c r="P134" s="91"/>
      <c r="Q134" s="92"/>
      <c r="R134" s="92"/>
      <c r="S134" s="89"/>
      <c r="T134" s="89"/>
      <c r="U134" s="89"/>
      <c r="V134" s="89"/>
      <c r="Y134" s="89"/>
      <c r="AA134" s="89"/>
      <c r="AB134" s="89"/>
      <c r="AC134" s="89"/>
      <c r="AD134" s="89"/>
      <c r="AE134"/>
      <c r="AF134" s="89"/>
      <c r="AG134" s="89"/>
      <c r="AH134" s="89"/>
      <c r="AI134" s="89"/>
      <c r="AJ134" s="89"/>
      <c r="AK134" s="89"/>
      <c r="AL134" s="89"/>
      <c r="AM134" s="89"/>
      <c r="AN134" s="89"/>
      <c r="AO134" s="89"/>
      <c r="AP134" s="89"/>
      <c r="AQ134" s="89"/>
      <c r="AR134" s="89"/>
      <c r="AS134" s="89"/>
      <c r="AT134" s="89"/>
      <c r="AU134" s="89"/>
      <c r="AV134" s="89"/>
      <c r="AW134" s="89"/>
      <c r="AX134" s="89"/>
      <c r="AY134" s="89"/>
      <c r="AZ134" s="89"/>
      <c r="BA134" s="89"/>
      <c r="BB134" s="89"/>
      <c r="BC134" s="89"/>
      <c r="BD134" s="89"/>
      <c r="BE134" s="89"/>
      <c r="BF134" s="89"/>
      <c r="BG134" s="89"/>
      <c r="BH134" s="89"/>
      <c r="BI134" s="89"/>
      <c r="BJ134" s="89"/>
      <c r="BK134" s="89"/>
      <c r="BL134" s="89"/>
      <c r="BM134" s="89"/>
      <c r="BN134" s="89"/>
      <c r="BO134" s="89"/>
      <c r="BP134" s="89"/>
      <c r="BQ134" s="89"/>
      <c r="BR134" s="89"/>
      <c r="BS134" s="89"/>
      <c r="BT134" s="89"/>
      <c r="BU134" s="89"/>
      <c r="BV134" s="89"/>
      <c r="BW134" s="89"/>
      <c r="BX134" s="89"/>
      <c r="BY134" s="89"/>
      <c r="BZ134" s="89"/>
      <c r="CA134" s="89"/>
      <c r="CB134" s="89"/>
      <c r="CC134" s="89"/>
      <c r="CD134" s="89"/>
      <c r="CE134" s="89"/>
      <c r="CF134" s="89"/>
      <c r="CG134" s="89"/>
      <c r="CH134" s="89"/>
      <c r="CI134" s="89"/>
      <c r="CJ134" s="89"/>
      <c r="CK134" s="89"/>
      <c r="CL134" s="89"/>
      <c r="CM134" s="89"/>
      <c r="CN134" s="89"/>
      <c r="CO134" s="89"/>
      <c r="CP134" s="89"/>
      <c r="CQ134" s="89"/>
      <c r="CR134" s="89"/>
      <c r="CS134" s="89"/>
      <c r="CT134" s="89"/>
      <c r="CU134" s="89"/>
      <c r="CV134" s="89"/>
      <c r="CW134" s="89"/>
      <c r="CX134" s="89"/>
      <c r="CY134" s="89"/>
      <c r="CZ134" s="89"/>
      <c r="DA134" s="89"/>
      <c r="DB134" s="89"/>
      <c r="DC134" s="89"/>
      <c r="DD134" s="89"/>
      <c r="DE134" s="89"/>
      <c r="DF134" s="89"/>
      <c r="DG134" s="89"/>
      <c r="DH134" s="89"/>
      <c r="DI134" s="89"/>
      <c r="DJ134" s="89"/>
      <c r="DK134" s="89"/>
      <c r="DL134" s="89"/>
      <c r="DM134" s="89"/>
      <c r="DN134" s="89"/>
      <c r="DO134" s="89"/>
      <c r="DP134" s="89"/>
      <c r="DQ134" s="89"/>
      <c r="DR134" s="89"/>
      <c r="DS134" s="89"/>
      <c r="DT134" s="89"/>
      <c r="DU134" s="89"/>
      <c r="DV134" s="89"/>
      <c r="DW134" s="89"/>
      <c r="DX134" s="89"/>
      <c r="DY134" s="89"/>
      <c r="DZ134" s="89"/>
      <c r="EA134" s="89"/>
      <c r="EB134" s="89"/>
      <c r="EC134" s="89"/>
      <c r="ED134" s="89"/>
      <c r="EE134" s="89"/>
      <c r="EF134" s="89"/>
      <c r="EG134" s="89"/>
      <c r="EH134" s="89"/>
      <c r="EI134" s="89"/>
      <c r="EJ134" s="89"/>
      <c r="EK134" s="89"/>
      <c r="EL134" s="89"/>
      <c r="EM134" s="89"/>
      <c r="EN134" s="89"/>
      <c r="EO134" s="89"/>
      <c r="EP134" s="89"/>
      <c r="EQ134" s="89"/>
      <c r="ER134" s="89"/>
      <c r="ES134" s="89"/>
      <c r="ET134" s="89"/>
      <c r="EU134" s="89"/>
      <c r="EV134" s="89"/>
      <c r="EW134" s="89"/>
      <c r="EX134" s="89"/>
      <c r="EY134" s="89"/>
      <c r="EZ134" s="89"/>
      <c r="FA134" s="89"/>
      <c r="FB134" s="89"/>
      <c r="FC134" s="89"/>
      <c r="FD134" s="89"/>
      <c r="FE134" s="89"/>
      <c r="FF134" s="89"/>
      <c r="FG134" s="89"/>
      <c r="FH134" s="89"/>
      <c r="FI134" s="89"/>
      <c r="FJ134" s="89"/>
      <c r="FK134" s="89"/>
      <c r="FL134" s="89"/>
      <c r="FM134" s="89"/>
      <c r="FN134" s="89"/>
      <c r="FO134" s="89"/>
      <c r="FP134" s="89"/>
      <c r="FQ134" s="89"/>
      <c r="FR134" s="89"/>
      <c r="FS134" s="89"/>
      <c r="FT134" s="89"/>
      <c r="FU134" s="89"/>
      <c r="FV134" s="89"/>
      <c r="FW134" s="89"/>
      <c r="FX134" s="89"/>
      <c r="FY134" s="89"/>
      <c r="FZ134" s="89"/>
      <c r="GA134" s="89"/>
      <c r="GB134" s="89"/>
      <c r="GC134" s="89"/>
      <c r="GD134" s="89"/>
      <c r="GE134" s="89"/>
      <c r="GF134" s="89"/>
      <c r="GG134" s="89"/>
      <c r="GH134" s="89"/>
      <c r="GI134" s="89"/>
      <c r="GJ134" s="89"/>
      <c r="GK134" s="89"/>
      <c r="GL134" s="89"/>
      <c r="GM134" s="89"/>
      <c r="GN134" s="89"/>
      <c r="GO134" s="89"/>
      <c r="GP134" s="89"/>
      <c r="GQ134" s="89"/>
      <c r="GR134" s="89"/>
      <c r="GS134" s="89"/>
      <c r="GT134" s="89"/>
      <c r="GU134" s="89"/>
      <c r="GV134" s="89"/>
      <c r="GW134" s="89"/>
      <c r="GX134" s="89"/>
      <c r="GY134" s="89"/>
      <c r="GZ134" s="89"/>
      <c r="HA134" s="89"/>
      <c r="HB134" s="89"/>
      <c r="HC134" s="89"/>
      <c r="HD134" s="89"/>
      <c r="HE134" s="89"/>
      <c r="HF134" s="89"/>
      <c r="HG134" s="89"/>
      <c r="HH134" s="89"/>
      <c r="HI134" s="89"/>
      <c r="HJ134" s="89"/>
      <c r="HK134" s="89"/>
      <c r="HL134" s="89"/>
      <c r="HM134" s="89"/>
      <c r="HN134" s="89"/>
      <c r="HO134" s="89"/>
      <c r="HP134" s="89"/>
      <c r="HQ134" s="89"/>
      <c r="HR134" s="89"/>
      <c r="HS134" s="89"/>
      <c r="HT134" s="89"/>
      <c r="HU134" s="89"/>
      <c r="HV134" s="89"/>
      <c r="HW134" s="89"/>
      <c r="HX134" s="89"/>
      <c r="HY134" s="89"/>
      <c r="HZ134" s="89"/>
      <c r="IA134" s="89"/>
      <c r="IB134" s="89"/>
      <c r="IC134" s="89"/>
      <c r="ID134" s="89"/>
      <c r="IE134" s="89"/>
      <c r="IF134" s="89"/>
      <c r="IG134" s="89"/>
      <c r="IH134" s="89"/>
      <c r="II134" s="89"/>
      <c r="IJ134" s="89"/>
      <c r="IK134" s="89"/>
      <c r="IL134" s="89"/>
      <c r="IM134" s="89"/>
      <c r="IN134" s="89"/>
      <c r="IO134" s="89"/>
      <c r="IP134" s="89"/>
      <c r="IQ134" s="89"/>
      <c r="IR134" s="89"/>
      <c r="IS134" s="89"/>
      <c r="IT134" s="89"/>
      <c r="IU134" s="89"/>
      <c r="IV134" s="89"/>
      <c r="IW134" s="89"/>
      <c r="IX134" s="89"/>
      <c r="IY134" s="89"/>
      <c r="IZ134" s="89"/>
      <c r="JA134" s="89"/>
      <c r="JB134" s="89"/>
      <c r="JC134" s="89"/>
      <c r="JD134" s="89"/>
      <c r="JE134" s="89"/>
      <c r="JF134" s="89"/>
      <c r="JG134" s="89"/>
      <c r="JH134" s="89"/>
      <c r="JI134" s="89"/>
      <c r="JJ134" s="89"/>
      <c r="JK134" s="89"/>
      <c r="JL134" s="89"/>
      <c r="JM134" s="89"/>
      <c r="JN134" s="89"/>
      <c r="JO134" s="89"/>
      <c r="JP134" s="89"/>
      <c r="JQ134" s="89"/>
      <c r="JR134" s="89"/>
      <c r="JS134" s="89"/>
      <c r="JT134" s="89"/>
      <c r="JU134" s="89"/>
      <c r="JV134" s="89"/>
      <c r="JW134" s="89"/>
      <c r="JX134" s="89"/>
      <c r="JY134" s="89"/>
      <c r="JZ134" s="89"/>
      <c r="KA134" s="89"/>
      <c r="KB134" s="89"/>
      <c r="KC134" s="89"/>
      <c r="KD134" s="89"/>
      <c r="KE134" s="89"/>
      <c r="KF134" s="89"/>
      <c r="KG134" s="89"/>
      <c r="KH134" s="89"/>
      <c r="KI134" s="89"/>
      <c r="KJ134" s="89"/>
      <c r="KK134" s="89"/>
      <c r="KL134" s="89"/>
      <c r="KM134" s="89"/>
      <c r="KN134" s="89"/>
      <c r="KO134" s="89"/>
      <c r="KP134" s="89"/>
      <c r="KQ134" s="89"/>
      <c r="KR134" s="89"/>
      <c r="KS134" s="89"/>
      <c r="KT134" s="89"/>
      <c r="KU134" s="89"/>
      <c r="KV134" s="89"/>
      <c r="KW134" s="89"/>
      <c r="KX134" s="89"/>
      <c r="KY134" s="89"/>
      <c r="KZ134" s="89"/>
      <c r="LA134" s="89"/>
      <c r="LB134" s="89"/>
      <c r="LC134" s="89"/>
      <c r="LD134" s="89"/>
      <c r="LE134" s="89"/>
      <c r="LF134" s="89"/>
      <c r="LG134" s="89"/>
      <c r="LH134" s="89"/>
      <c r="LI134" s="89"/>
      <c r="LJ134" s="89"/>
      <c r="LK134" s="89"/>
      <c r="LL134" s="89"/>
      <c r="LM134" s="89"/>
      <c r="LN134" s="89"/>
      <c r="LO134" s="89"/>
      <c r="LP134" s="89"/>
      <c r="LQ134" s="89"/>
      <c r="LR134" s="89"/>
      <c r="LS134" s="89"/>
      <c r="LT134" s="89"/>
    </row>
    <row r="135" spans="1:332" s="29" customFormat="1" x14ac:dyDescent="0.35">
      <c r="A135" s="89"/>
      <c r="B135" s="90"/>
      <c r="C135" s="90"/>
      <c r="D135" s="91"/>
      <c r="E135" s="89"/>
      <c r="F135" s="89"/>
      <c r="G135" s="89"/>
      <c r="M135" s="85"/>
      <c r="N135" s="85"/>
      <c r="O135" s="91"/>
      <c r="P135" s="91"/>
      <c r="Q135" s="92"/>
      <c r="R135" s="92"/>
      <c r="S135" s="89"/>
      <c r="T135" s="89"/>
      <c r="U135" s="89"/>
      <c r="V135" s="89"/>
      <c r="Y135" s="89"/>
      <c r="AA135" s="89"/>
      <c r="AB135" s="89"/>
      <c r="AC135" s="89"/>
      <c r="AD135" s="89"/>
      <c r="AE135"/>
      <c r="AF135" s="89"/>
      <c r="AG135" s="89"/>
      <c r="AH135" s="89"/>
      <c r="AI135" s="89"/>
      <c r="AJ135" s="89"/>
      <c r="AK135" s="89"/>
      <c r="AL135" s="89"/>
      <c r="AM135" s="89"/>
      <c r="AN135" s="89"/>
      <c r="AO135" s="89"/>
      <c r="AP135" s="89"/>
      <c r="AQ135" s="89"/>
      <c r="AR135" s="89"/>
      <c r="AS135" s="89"/>
      <c r="AT135" s="89"/>
      <c r="AU135" s="89"/>
      <c r="AV135" s="89"/>
      <c r="AW135" s="89"/>
      <c r="AX135" s="89"/>
      <c r="AY135" s="89"/>
      <c r="AZ135" s="89"/>
      <c r="BA135" s="89"/>
      <c r="BB135" s="89"/>
      <c r="BC135" s="89"/>
      <c r="BD135" s="89"/>
      <c r="BE135" s="89"/>
      <c r="BF135" s="89"/>
      <c r="BG135" s="89"/>
      <c r="BH135" s="89"/>
      <c r="BI135" s="89"/>
      <c r="BJ135" s="89"/>
      <c r="BK135" s="89"/>
      <c r="BL135" s="89"/>
      <c r="BM135" s="89"/>
      <c r="BN135" s="89"/>
      <c r="BO135" s="89"/>
      <c r="BP135" s="89"/>
      <c r="BQ135" s="89"/>
      <c r="BR135" s="89"/>
      <c r="BS135" s="89"/>
      <c r="BT135" s="89"/>
      <c r="BU135" s="89"/>
      <c r="BV135" s="89"/>
      <c r="BW135" s="89"/>
      <c r="BX135" s="89"/>
      <c r="BY135" s="89"/>
      <c r="BZ135" s="89"/>
      <c r="CA135" s="89"/>
      <c r="CB135" s="89"/>
      <c r="CC135" s="89"/>
      <c r="CD135" s="89"/>
      <c r="CE135" s="89"/>
      <c r="CF135" s="89"/>
      <c r="CG135" s="89"/>
      <c r="CH135" s="89"/>
      <c r="CI135" s="89"/>
      <c r="CJ135" s="89"/>
      <c r="CK135" s="89"/>
      <c r="CL135" s="89"/>
      <c r="CM135" s="89"/>
      <c r="CN135" s="89"/>
      <c r="CO135" s="89"/>
      <c r="CP135" s="89"/>
      <c r="CQ135" s="89"/>
      <c r="CR135" s="89"/>
      <c r="CS135" s="89"/>
      <c r="CT135" s="89"/>
      <c r="CU135" s="89"/>
      <c r="CV135" s="89"/>
      <c r="CW135" s="89"/>
      <c r="CX135" s="89"/>
      <c r="CY135" s="89"/>
      <c r="CZ135" s="89"/>
      <c r="DA135" s="89"/>
      <c r="DB135" s="89"/>
      <c r="DC135" s="89"/>
      <c r="DD135" s="89"/>
      <c r="DE135" s="89"/>
      <c r="DF135" s="89"/>
      <c r="DG135" s="89"/>
      <c r="DH135" s="89"/>
      <c r="DI135" s="89"/>
      <c r="DJ135" s="89"/>
      <c r="DK135" s="89"/>
      <c r="DL135" s="89"/>
      <c r="DM135" s="89"/>
      <c r="DN135" s="89"/>
      <c r="DO135" s="89"/>
      <c r="DP135" s="89"/>
      <c r="DQ135" s="89"/>
      <c r="DR135" s="89"/>
      <c r="DS135" s="89"/>
      <c r="DT135" s="89"/>
      <c r="DU135" s="89"/>
      <c r="DV135" s="89"/>
      <c r="DW135" s="89"/>
      <c r="DX135" s="89"/>
      <c r="DY135" s="89"/>
      <c r="DZ135" s="89"/>
      <c r="EA135" s="89"/>
      <c r="EB135" s="89"/>
      <c r="EC135" s="89"/>
      <c r="ED135" s="89"/>
      <c r="EE135" s="89"/>
      <c r="EF135" s="89"/>
      <c r="EG135" s="89"/>
      <c r="EH135" s="89"/>
      <c r="EI135" s="89"/>
      <c r="EJ135" s="89"/>
      <c r="EK135" s="89"/>
      <c r="EL135" s="89"/>
      <c r="EM135" s="89"/>
      <c r="EN135" s="89"/>
      <c r="EO135" s="89"/>
      <c r="EP135" s="89"/>
      <c r="EQ135" s="89"/>
      <c r="ER135" s="89"/>
      <c r="ES135" s="89"/>
      <c r="ET135" s="89"/>
      <c r="EU135" s="89"/>
      <c r="EV135" s="89"/>
      <c r="EW135" s="89"/>
      <c r="EX135" s="89"/>
      <c r="EY135" s="89"/>
      <c r="EZ135" s="89"/>
      <c r="FA135" s="89"/>
      <c r="FB135" s="89"/>
      <c r="FC135" s="89"/>
      <c r="FD135" s="89"/>
      <c r="FE135" s="89"/>
      <c r="FF135" s="89"/>
      <c r="FG135" s="89"/>
      <c r="FH135" s="89"/>
      <c r="FI135" s="89"/>
      <c r="FJ135" s="89"/>
      <c r="FK135" s="89"/>
      <c r="FL135" s="89"/>
      <c r="FM135" s="89"/>
      <c r="FN135" s="89"/>
      <c r="FO135" s="89"/>
      <c r="FP135" s="89"/>
      <c r="FQ135" s="89"/>
      <c r="FR135" s="89"/>
      <c r="FS135" s="89"/>
      <c r="FT135" s="89"/>
      <c r="FU135" s="89"/>
      <c r="FV135" s="89"/>
      <c r="FW135" s="89"/>
      <c r="FX135" s="89"/>
      <c r="FY135" s="89"/>
      <c r="FZ135" s="89"/>
      <c r="GA135" s="89"/>
      <c r="GB135" s="89"/>
      <c r="GC135" s="89"/>
      <c r="GD135" s="89"/>
      <c r="GE135" s="89"/>
      <c r="GF135" s="89"/>
      <c r="GG135" s="89"/>
      <c r="GH135" s="89"/>
      <c r="GI135" s="89"/>
      <c r="GJ135" s="89"/>
      <c r="GK135" s="89"/>
      <c r="GL135" s="89"/>
      <c r="GM135" s="89"/>
      <c r="GN135" s="89"/>
      <c r="GO135" s="89"/>
      <c r="GP135" s="89"/>
      <c r="GQ135" s="89"/>
      <c r="GR135" s="89"/>
      <c r="GS135" s="89"/>
      <c r="GT135" s="89"/>
      <c r="GU135" s="89"/>
      <c r="GV135" s="89"/>
      <c r="GW135" s="89"/>
      <c r="GX135" s="89"/>
      <c r="GY135" s="89"/>
      <c r="GZ135" s="89"/>
      <c r="HA135" s="89"/>
      <c r="HB135" s="89"/>
      <c r="HC135" s="89"/>
      <c r="HD135" s="89"/>
      <c r="HE135" s="89"/>
      <c r="HF135" s="89"/>
      <c r="HG135" s="89"/>
      <c r="HH135" s="89"/>
      <c r="HI135" s="89"/>
      <c r="HJ135" s="89"/>
      <c r="HK135" s="89"/>
      <c r="HL135" s="89"/>
      <c r="HM135" s="89"/>
      <c r="HN135" s="89"/>
      <c r="HO135" s="89"/>
      <c r="HP135" s="89"/>
      <c r="HQ135" s="89"/>
      <c r="HR135" s="89"/>
      <c r="HS135" s="89"/>
      <c r="HT135" s="89"/>
      <c r="HU135" s="89"/>
      <c r="HV135" s="89"/>
      <c r="HW135" s="89"/>
      <c r="HX135" s="89"/>
      <c r="HY135" s="89"/>
      <c r="HZ135" s="89"/>
      <c r="IA135" s="89"/>
      <c r="IB135" s="89"/>
      <c r="IC135" s="89"/>
      <c r="ID135" s="89"/>
      <c r="IE135" s="89"/>
      <c r="IF135" s="89"/>
      <c r="IG135" s="89"/>
      <c r="IH135" s="89"/>
      <c r="II135" s="89"/>
      <c r="IJ135" s="89"/>
      <c r="IK135" s="89"/>
      <c r="IL135" s="89"/>
      <c r="IM135" s="89"/>
      <c r="IN135" s="89"/>
      <c r="IO135" s="89"/>
      <c r="IP135" s="89"/>
      <c r="IQ135" s="89"/>
      <c r="IR135" s="89"/>
      <c r="IS135" s="89"/>
      <c r="IT135" s="89"/>
      <c r="IU135" s="89"/>
      <c r="IV135" s="89"/>
      <c r="IW135" s="89"/>
      <c r="IX135" s="89"/>
      <c r="IY135" s="89"/>
      <c r="IZ135" s="89"/>
      <c r="JA135" s="89"/>
      <c r="JB135" s="89"/>
      <c r="JC135" s="89"/>
      <c r="JD135" s="89"/>
      <c r="JE135" s="89"/>
      <c r="JF135" s="89"/>
      <c r="JG135" s="89"/>
      <c r="JH135" s="89"/>
      <c r="JI135" s="89"/>
      <c r="JJ135" s="89"/>
      <c r="JK135" s="89"/>
      <c r="JL135" s="89"/>
      <c r="JM135" s="89"/>
      <c r="JN135" s="89"/>
      <c r="JO135" s="89"/>
      <c r="JP135" s="89"/>
      <c r="JQ135" s="89"/>
      <c r="JR135" s="89"/>
      <c r="JS135" s="89"/>
      <c r="JT135" s="89"/>
      <c r="JU135" s="89"/>
      <c r="JV135" s="89"/>
      <c r="JW135" s="89"/>
      <c r="JX135" s="89"/>
      <c r="JY135" s="89"/>
      <c r="JZ135" s="89"/>
      <c r="KA135" s="89"/>
      <c r="KB135" s="89"/>
      <c r="KC135" s="89"/>
      <c r="KD135" s="89"/>
      <c r="KE135" s="89"/>
      <c r="KF135" s="89"/>
      <c r="KG135" s="89"/>
      <c r="KH135" s="89"/>
      <c r="KI135" s="89"/>
      <c r="KJ135" s="89"/>
      <c r="KK135" s="89"/>
      <c r="KL135" s="89"/>
      <c r="KM135" s="89"/>
      <c r="KN135" s="89"/>
      <c r="KO135" s="89"/>
      <c r="KP135" s="89"/>
      <c r="KQ135" s="89"/>
      <c r="KR135" s="89"/>
      <c r="KS135" s="89"/>
      <c r="KT135" s="89"/>
      <c r="KU135" s="89"/>
      <c r="KV135" s="89"/>
      <c r="KW135" s="89"/>
      <c r="KX135" s="89"/>
      <c r="KY135" s="89"/>
      <c r="KZ135" s="89"/>
      <c r="LA135" s="89"/>
      <c r="LB135" s="89"/>
      <c r="LC135" s="89"/>
      <c r="LD135" s="89"/>
      <c r="LE135" s="89"/>
      <c r="LF135" s="89"/>
      <c r="LG135" s="89"/>
      <c r="LH135" s="89"/>
      <c r="LI135" s="89"/>
      <c r="LJ135" s="89"/>
      <c r="LK135" s="89"/>
      <c r="LL135" s="89"/>
      <c r="LM135" s="89"/>
      <c r="LN135" s="89"/>
      <c r="LO135" s="89"/>
      <c r="LP135" s="89"/>
      <c r="LQ135" s="89"/>
      <c r="LR135" s="89"/>
      <c r="LS135" s="89"/>
      <c r="LT135" s="89"/>
    </row>
    <row r="136" spans="1:332" s="29" customFormat="1" x14ac:dyDescent="0.35">
      <c r="A136" s="89"/>
      <c r="B136" s="90"/>
      <c r="C136" s="90"/>
      <c r="D136" s="91"/>
      <c r="E136" s="89"/>
      <c r="F136" s="89"/>
      <c r="G136" s="89"/>
      <c r="M136" s="85"/>
      <c r="N136" s="85"/>
      <c r="O136" s="91"/>
      <c r="P136" s="91"/>
      <c r="Q136" s="92"/>
      <c r="R136" s="92"/>
      <c r="S136" s="89"/>
      <c r="T136" s="89"/>
      <c r="U136" s="89"/>
      <c r="V136" s="89"/>
      <c r="Y136" s="89"/>
      <c r="AA136" s="89"/>
      <c r="AB136" s="89"/>
      <c r="AC136" s="89"/>
      <c r="AD136" s="89"/>
      <c r="AE136"/>
      <c r="AF136" s="89"/>
      <c r="AG136" s="89"/>
      <c r="AH136" s="89"/>
      <c r="AI136" s="89"/>
      <c r="AJ136" s="89"/>
      <c r="AK136" s="89"/>
      <c r="AL136" s="89"/>
      <c r="AM136" s="89"/>
      <c r="AN136" s="89"/>
      <c r="AO136" s="89"/>
      <c r="AP136" s="89"/>
      <c r="AQ136" s="89"/>
      <c r="AR136" s="89"/>
      <c r="AS136" s="89"/>
      <c r="AT136" s="89"/>
      <c r="AU136" s="89"/>
      <c r="AV136" s="89"/>
      <c r="AW136" s="89"/>
      <c r="AX136" s="89"/>
      <c r="AY136" s="89"/>
      <c r="AZ136" s="89"/>
      <c r="BA136" s="89"/>
      <c r="BB136" s="89"/>
      <c r="BC136" s="89"/>
      <c r="BD136" s="89"/>
      <c r="BE136" s="89"/>
      <c r="BF136" s="89"/>
      <c r="BG136" s="89"/>
      <c r="BH136" s="89"/>
      <c r="BI136" s="89"/>
      <c r="BJ136" s="89"/>
      <c r="BK136" s="89"/>
      <c r="BL136" s="89"/>
      <c r="BM136" s="89"/>
      <c r="BN136" s="89"/>
      <c r="BO136" s="89"/>
      <c r="BP136" s="89"/>
      <c r="BQ136" s="89"/>
      <c r="BR136" s="89"/>
      <c r="BS136" s="89"/>
      <c r="BT136" s="89"/>
      <c r="BU136" s="89"/>
      <c r="BV136" s="89"/>
      <c r="BW136" s="89"/>
      <c r="BX136" s="89"/>
      <c r="BY136" s="89"/>
      <c r="BZ136" s="89"/>
      <c r="CA136" s="89"/>
      <c r="CB136" s="89"/>
      <c r="CC136" s="89"/>
      <c r="CD136" s="89"/>
      <c r="CE136" s="89"/>
      <c r="CF136" s="89"/>
      <c r="CG136" s="89"/>
      <c r="CH136" s="89"/>
      <c r="CI136" s="89"/>
      <c r="CJ136" s="89"/>
      <c r="CK136" s="89"/>
      <c r="CL136" s="89"/>
      <c r="CM136" s="89"/>
      <c r="CN136" s="89"/>
      <c r="CO136" s="89"/>
      <c r="CP136" s="89"/>
      <c r="CQ136" s="89"/>
      <c r="CR136" s="89"/>
      <c r="CS136" s="89"/>
      <c r="CT136" s="89"/>
      <c r="CU136" s="89"/>
      <c r="CV136" s="89"/>
      <c r="CW136" s="89"/>
      <c r="CX136" s="89"/>
      <c r="CY136" s="89"/>
      <c r="CZ136" s="89"/>
      <c r="DA136" s="89"/>
      <c r="DB136" s="89"/>
      <c r="DC136" s="89"/>
      <c r="DD136" s="89"/>
      <c r="DE136" s="89"/>
      <c r="DF136" s="89"/>
      <c r="DG136" s="89"/>
      <c r="DH136" s="89"/>
      <c r="DI136" s="89"/>
      <c r="DJ136" s="89"/>
      <c r="DK136" s="89"/>
      <c r="DL136" s="89"/>
      <c r="DM136" s="89"/>
      <c r="DN136" s="89"/>
      <c r="DO136" s="89"/>
      <c r="DP136" s="89"/>
      <c r="DQ136" s="89"/>
      <c r="DR136" s="89"/>
      <c r="DS136" s="89"/>
      <c r="DT136" s="89"/>
      <c r="DU136" s="89"/>
      <c r="DV136" s="89"/>
      <c r="DW136" s="89"/>
      <c r="DX136" s="89"/>
      <c r="DY136" s="89"/>
      <c r="DZ136" s="89"/>
      <c r="EA136" s="89"/>
      <c r="EB136" s="89"/>
      <c r="EC136" s="89"/>
      <c r="ED136" s="89"/>
      <c r="EE136" s="89"/>
      <c r="EF136" s="89"/>
      <c r="EG136" s="89"/>
      <c r="EH136" s="89"/>
      <c r="EI136" s="89"/>
      <c r="EJ136" s="89"/>
      <c r="EK136" s="89"/>
      <c r="EL136" s="89"/>
      <c r="EM136" s="89"/>
      <c r="EN136" s="89"/>
      <c r="EO136" s="89"/>
      <c r="EP136" s="89"/>
      <c r="EQ136" s="89"/>
      <c r="ER136" s="89"/>
      <c r="ES136" s="89"/>
      <c r="ET136" s="89"/>
      <c r="EU136" s="89"/>
      <c r="EV136" s="89"/>
      <c r="EW136" s="89"/>
      <c r="EX136" s="89"/>
      <c r="EY136" s="89"/>
      <c r="EZ136" s="89"/>
      <c r="FA136" s="89"/>
      <c r="FB136" s="89"/>
      <c r="FC136" s="89"/>
      <c r="FD136" s="89"/>
      <c r="FE136" s="89"/>
      <c r="FF136" s="89"/>
      <c r="FG136" s="89"/>
      <c r="FH136" s="89"/>
      <c r="FI136" s="89"/>
      <c r="FJ136" s="89"/>
      <c r="FK136" s="89"/>
      <c r="FL136" s="89"/>
      <c r="FM136" s="89"/>
      <c r="FN136" s="89"/>
      <c r="FO136" s="89"/>
      <c r="FP136" s="89"/>
      <c r="FQ136" s="89"/>
      <c r="FR136" s="89"/>
      <c r="FS136" s="89"/>
      <c r="FT136" s="89"/>
      <c r="FU136" s="89"/>
      <c r="FV136" s="89"/>
      <c r="FW136" s="89"/>
      <c r="FX136" s="89"/>
      <c r="FY136" s="89"/>
      <c r="FZ136" s="89"/>
      <c r="GA136" s="89"/>
      <c r="GB136" s="89"/>
      <c r="GC136" s="89"/>
      <c r="GD136" s="89"/>
      <c r="GE136" s="89"/>
      <c r="GF136" s="89"/>
      <c r="GG136" s="89"/>
      <c r="GH136" s="89"/>
      <c r="GI136" s="89"/>
      <c r="GJ136" s="89"/>
      <c r="GK136" s="89"/>
      <c r="GL136" s="89"/>
      <c r="GM136" s="89"/>
      <c r="GN136" s="89"/>
      <c r="GO136" s="89"/>
      <c r="GP136" s="89"/>
      <c r="GQ136" s="89"/>
      <c r="GR136" s="89"/>
      <c r="GS136" s="89"/>
      <c r="GT136" s="89"/>
      <c r="GU136" s="89"/>
      <c r="GV136" s="89"/>
      <c r="GW136" s="89"/>
      <c r="GX136" s="89"/>
      <c r="GY136" s="89"/>
      <c r="GZ136" s="89"/>
      <c r="HA136" s="89"/>
      <c r="HB136" s="89"/>
      <c r="HC136" s="89"/>
      <c r="HD136" s="89"/>
      <c r="HE136" s="89"/>
      <c r="HF136" s="89"/>
      <c r="HG136" s="89"/>
      <c r="HH136" s="89"/>
      <c r="HI136" s="89"/>
      <c r="HJ136" s="89"/>
      <c r="HK136" s="89"/>
      <c r="HL136" s="89"/>
      <c r="HM136" s="89"/>
      <c r="HN136" s="89"/>
      <c r="HO136" s="89"/>
      <c r="HP136" s="89"/>
      <c r="HQ136" s="89"/>
      <c r="HR136" s="89"/>
      <c r="HS136" s="89"/>
      <c r="HT136" s="89"/>
      <c r="HU136" s="89"/>
      <c r="HV136" s="89"/>
      <c r="HW136" s="89"/>
      <c r="HX136" s="89"/>
      <c r="HY136" s="89"/>
      <c r="HZ136" s="89"/>
      <c r="IA136" s="89"/>
      <c r="IB136" s="89"/>
      <c r="IC136" s="89"/>
      <c r="ID136" s="89"/>
      <c r="IE136" s="89"/>
      <c r="IF136" s="89"/>
      <c r="IG136" s="89"/>
      <c r="IH136" s="89"/>
      <c r="II136" s="89"/>
      <c r="IJ136" s="89"/>
      <c r="IK136" s="89"/>
      <c r="IL136" s="89"/>
      <c r="IM136" s="89"/>
      <c r="IN136" s="89"/>
      <c r="IO136" s="89"/>
      <c r="IP136" s="89"/>
      <c r="IQ136" s="89"/>
      <c r="IR136" s="89"/>
      <c r="IS136" s="89"/>
      <c r="IT136" s="89"/>
      <c r="IU136" s="89"/>
      <c r="IV136" s="89"/>
      <c r="IW136" s="89"/>
      <c r="IX136" s="89"/>
      <c r="IY136" s="89"/>
      <c r="IZ136" s="89"/>
      <c r="JA136" s="89"/>
      <c r="JB136" s="89"/>
      <c r="JC136" s="89"/>
      <c r="JD136" s="89"/>
      <c r="JE136" s="89"/>
      <c r="JF136" s="89"/>
      <c r="JG136" s="89"/>
      <c r="JH136" s="89"/>
      <c r="JI136" s="89"/>
      <c r="JJ136" s="89"/>
      <c r="JK136" s="89"/>
      <c r="JL136" s="89"/>
      <c r="JM136" s="89"/>
      <c r="JN136" s="89"/>
      <c r="JO136" s="89"/>
      <c r="JP136" s="89"/>
      <c r="JQ136" s="89"/>
      <c r="JR136" s="89"/>
      <c r="JS136" s="89"/>
      <c r="JT136" s="89"/>
      <c r="JU136" s="89"/>
      <c r="JV136" s="89"/>
      <c r="JW136" s="89"/>
      <c r="JX136" s="89"/>
      <c r="JY136" s="89"/>
      <c r="JZ136" s="89"/>
      <c r="KA136" s="89"/>
      <c r="KB136" s="89"/>
      <c r="KC136" s="89"/>
      <c r="KD136" s="89"/>
      <c r="KE136" s="89"/>
      <c r="KF136" s="89"/>
      <c r="KG136" s="89"/>
      <c r="KH136" s="89"/>
      <c r="KI136" s="89"/>
      <c r="KJ136" s="89"/>
      <c r="KK136" s="89"/>
      <c r="KL136" s="89"/>
      <c r="KM136" s="89"/>
      <c r="KN136" s="89"/>
      <c r="KO136" s="89"/>
      <c r="KP136" s="89"/>
      <c r="KQ136" s="89"/>
      <c r="KR136" s="89"/>
      <c r="KS136" s="89"/>
      <c r="KT136" s="89"/>
      <c r="KU136" s="89"/>
      <c r="KV136" s="89"/>
      <c r="KW136" s="89"/>
      <c r="KX136" s="89"/>
      <c r="KY136" s="89"/>
      <c r="KZ136" s="89"/>
      <c r="LA136" s="89"/>
      <c r="LB136" s="89"/>
      <c r="LC136" s="89"/>
      <c r="LD136" s="89"/>
      <c r="LE136" s="89"/>
      <c r="LF136" s="89"/>
      <c r="LG136" s="89"/>
      <c r="LH136" s="89"/>
      <c r="LI136" s="89"/>
      <c r="LJ136" s="89"/>
      <c r="LK136" s="89"/>
      <c r="LL136" s="89"/>
      <c r="LM136" s="89"/>
      <c r="LN136" s="89"/>
      <c r="LO136" s="89"/>
      <c r="LP136" s="89"/>
      <c r="LQ136" s="89"/>
      <c r="LR136" s="89"/>
      <c r="LS136" s="89"/>
      <c r="LT136" s="89"/>
    </row>
    <row r="137" spans="1:332" s="29" customFormat="1" x14ac:dyDescent="0.35">
      <c r="A137" s="89"/>
      <c r="B137" s="90"/>
      <c r="C137" s="90"/>
      <c r="D137" s="91"/>
      <c r="E137" s="89"/>
      <c r="F137" s="89"/>
      <c r="G137" s="89"/>
      <c r="M137" s="85"/>
      <c r="N137" s="85"/>
      <c r="O137" s="91"/>
      <c r="P137" s="91"/>
      <c r="Q137" s="92"/>
      <c r="R137" s="92"/>
      <c r="S137" s="89"/>
      <c r="T137" s="89"/>
      <c r="U137" s="89"/>
      <c r="V137" s="89"/>
      <c r="Y137" s="89"/>
      <c r="AA137" s="89"/>
      <c r="AB137" s="89"/>
      <c r="AC137" s="89"/>
      <c r="AD137" s="89"/>
      <c r="AE137"/>
      <c r="AF137" s="89"/>
      <c r="AG137" s="89"/>
      <c r="AH137" s="89"/>
      <c r="AI137" s="89"/>
      <c r="AJ137" s="89"/>
      <c r="AK137" s="89"/>
      <c r="AL137" s="89"/>
      <c r="AM137" s="89"/>
      <c r="AN137" s="89"/>
      <c r="AO137" s="89"/>
      <c r="AP137" s="89"/>
      <c r="AQ137" s="89"/>
      <c r="AR137" s="89"/>
      <c r="AS137" s="89"/>
      <c r="AT137" s="89"/>
      <c r="AU137" s="89"/>
      <c r="AV137" s="89"/>
      <c r="AW137" s="89"/>
      <c r="AX137" s="89"/>
      <c r="AY137" s="89"/>
      <c r="AZ137" s="89"/>
      <c r="BA137" s="89"/>
      <c r="BB137" s="89"/>
      <c r="BC137" s="89"/>
      <c r="BD137" s="89"/>
      <c r="BE137" s="89"/>
      <c r="BF137" s="89"/>
      <c r="BG137" s="89"/>
      <c r="BH137" s="89"/>
      <c r="BI137" s="89"/>
      <c r="BJ137" s="89"/>
      <c r="BK137" s="89"/>
      <c r="BL137" s="89"/>
      <c r="BM137" s="89"/>
      <c r="BN137" s="89"/>
      <c r="BO137" s="89"/>
      <c r="BP137" s="89"/>
      <c r="BQ137" s="89"/>
      <c r="BR137" s="89"/>
      <c r="BS137" s="89"/>
      <c r="BT137" s="89"/>
      <c r="BU137" s="89"/>
      <c r="BV137" s="89"/>
      <c r="BW137" s="89"/>
      <c r="BX137" s="89"/>
      <c r="BY137" s="89"/>
      <c r="BZ137" s="89"/>
      <c r="CA137" s="89"/>
      <c r="CB137" s="89"/>
      <c r="CC137" s="89"/>
      <c r="CD137" s="89"/>
      <c r="CE137" s="89"/>
      <c r="CF137" s="89"/>
      <c r="CG137" s="89"/>
      <c r="CH137" s="89"/>
      <c r="CI137" s="89"/>
      <c r="CJ137" s="89"/>
      <c r="CK137" s="89"/>
      <c r="CL137" s="89"/>
      <c r="CM137" s="89"/>
      <c r="CN137" s="89"/>
      <c r="CO137" s="89"/>
      <c r="CP137" s="89"/>
      <c r="CQ137" s="89"/>
      <c r="CR137" s="89"/>
      <c r="CS137" s="89"/>
      <c r="CT137" s="89"/>
      <c r="CU137" s="89"/>
      <c r="CV137" s="89"/>
      <c r="CW137" s="89"/>
      <c r="CX137" s="89"/>
      <c r="CY137" s="89"/>
      <c r="CZ137" s="89"/>
      <c r="DA137" s="89"/>
      <c r="DB137" s="89"/>
      <c r="DC137" s="89"/>
      <c r="DD137" s="89"/>
      <c r="DE137" s="89"/>
      <c r="DF137" s="89"/>
      <c r="DG137" s="89"/>
      <c r="DH137" s="89"/>
      <c r="DI137" s="89"/>
      <c r="DJ137" s="89"/>
      <c r="DK137" s="89"/>
      <c r="DL137" s="89"/>
      <c r="DM137" s="89"/>
      <c r="DN137" s="89"/>
      <c r="DO137" s="89"/>
      <c r="DP137" s="89"/>
      <c r="DQ137" s="89"/>
      <c r="DR137" s="89"/>
      <c r="DS137" s="89"/>
      <c r="DT137" s="89"/>
      <c r="DU137" s="89"/>
      <c r="DV137" s="89"/>
      <c r="DW137" s="89"/>
      <c r="DX137" s="89"/>
      <c r="DY137" s="89"/>
      <c r="DZ137" s="89"/>
      <c r="EA137" s="89"/>
      <c r="EB137" s="89"/>
      <c r="EC137" s="89"/>
      <c r="ED137" s="89"/>
      <c r="EE137" s="89"/>
      <c r="EF137" s="89"/>
      <c r="EG137" s="89"/>
      <c r="EH137" s="89"/>
      <c r="EI137" s="89"/>
      <c r="EJ137" s="89"/>
      <c r="EK137" s="89"/>
      <c r="EL137" s="89"/>
      <c r="EM137" s="89"/>
      <c r="EN137" s="89"/>
      <c r="EO137" s="89"/>
      <c r="EP137" s="89"/>
      <c r="EQ137" s="89"/>
      <c r="ER137" s="89"/>
      <c r="ES137" s="89"/>
      <c r="ET137" s="89"/>
      <c r="EU137" s="89"/>
      <c r="EV137" s="89"/>
      <c r="EW137" s="89"/>
      <c r="EX137" s="89"/>
      <c r="EY137" s="89"/>
      <c r="EZ137" s="89"/>
      <c r="FA137" s="89"/>
      <c r="FB137" s="89"/>
      <c r="FC137" s="89"/>
      <c r="FD137" s="89"/>
      <c r="FE137" s="89"/>
      <c r="FF137" s="89"/>
      <c r="FG137" s="89"/>
      <c r="FH137" s="89"/>
      <c r="FI137" s="89"/>
      <c r="FJ137" s="89"/>
      <c r="FK137" s="89"/>
      <c r="FL137" s="89"/>
      <c r="FM137" s="89"/>
      <c r="FN137" s="89"/>
      <c r="FO137" s="89"/>
      <c r="FP137" s="89"/>
      <c r="FQ137" s="89"/>
      <c r="FR137" s="89"/>
      <c r="FS137" s="89"/>
      <c r="FT137" s="89"/>
      <c r="FU137" s="89"/>
      <c r="FV137" s="89"/>
      <c r="FW137" s="89"/>
      <c r="FX137" s="89"/>
      <c r="FY137" s="89"/>
      <c r="FZ137" s="89"/>
      <c r="GA137" s="89"/>
      <c r="GB137" s="89"/>
      <c r="GC137" s="89"/>
      <c r="GD137" s="89"/>
      <c r="GE137" s="89"/>
      <c r="GF137" s="89"/>
      <c r="GG137" s="89"/>
      <c r="GH137" s="89"/>
      <c r="GI137" s="89"/>
      <c r="GJ137" s="89"/>
      <c r="GK137" s="89"/>
      <c r="GL137" s="89"/>
      <c r="GM137" s="89"/>
      <c r="GN137" s="89"/>
      <c r="GO137" s="89"/>
      <c r="GP137" s="89"/>
      <c r="GQ137" s="89"/>
      <c r="GR137" s="89"/>
      <c r="GS137" s="89"/>
      <c r="GT137" s="89"/>
      <c r="GU137" s="89"/>
      <c r="GV137" s="89"/>
      <c r="GW137" s="89"/>
      <c r="GX137" s="89"/>
      <c r="GY137" s="89"/>
      <c r="GZ137" s="89"/>
      <c r="HA137" s="89"/>
      <c r="HB137" s="89"/>
      <c r="HC137" s="89"/>
      <c r="HD137" s="89"/>
      <c r="HE137" s="89"/>
      <c r="HF137" s="89"/>
      <c r="HG137" s="89"/>
      <c r="HH137" s="89"/>
      <c r="HI137" s="89"/>
      <c r="HJ137" s="89"/>
      <c r="HK137" s="89"/>
      <c r="HL137" s="89"/>
      <c r="HM137" s="89"/>
      <c r="HN137" s="89"/>
      <c r="HO137" s="89"/>
      <c r="HP137" s="89"/>
      <c r="HQ137" s="89"/>
      <c r="HR137" s="89"/>
      <c r="HS137" s="89"/>
      <c r="HT137" s="89"/>
      <c r="HU137" s="89"/>
      <c r="HV137" s="89"/>
      <c r="HW137" s="89"/>
      <c r="HX137" s="89"/>
      <c r="HY137" s="89"/>
      <c r="HZ137" s="89"/>
      <c r="IA137" s="89"/>
      <c r="IB137" s="89"/>
      <c r="IC137" s="89"/>
      <c r="ID137" s="89"/>
      <c r="IE137" s="89"/>
      <c r="IF137" s="89"/>
      <c r="IG137" s="89"/>
      <c r="IH137" s="89"/>
      <c r="II137" s="89"/>
      <c r="IJ137" s="89"/>
      <c r="IK137" s="89"/>
      <c r="IL137" s="89"/>
      <c r="IM137" s="89"/>
      <c r="IN137" s="89"/>
      <c r="IO137" s="89"/>
      <c r="IP137" s="89"/>
      <c r="IQ137" s="89"/>
      <c r="IR137" s="89"/>
      <c r="IS137" s="89"/>
      <c r="IT137" s="89"/>
      <c r="IU137" s="89"/>
      <c r="IV137" s="89"/>
      <c r="IW137" s="89"/>
      <c r="IX137" s="89"/>
      <c r="IY137" s="89"/>
      <c r="IZ137" s="89"/>
      <c r="JA137" s="89"/>
      <c r="JB137" s="89"/>
      <c r="JC137" s="89"/>
      <c r="JD137" s="89"/>
      <c r="JE137" s="89"/>
      <c r="JF137" s="89"/>
      <c r="JG137" s="89"/>
      <c r="JH137" s="89"/>
      <c r="JI137" s="89"/>
      <c r="JJ137" s="89"/>
      <c r="JK137" s="89"/>
      <c r="JL137" s="89"/>
      <c r="JM137" s="89"/>
      <c r="JN137" s="89"/>
      <c r="JO137" s="89"/>
      <c r="JP137" s="89"/>
      <c r="JQ137" s="89"/>
      <c r="JR137" s="89"/>
      <c r="JS137" s="89"/>
      <c r="JT137" s="89"/>
      <c r="JU137" s="89"/>
      <c r="JV137" s="89"/>
      <c r="JW137" s="89"/>
      <c r="JX137" s="89"/>
      <c r="JY137" s="89"/>
      <c r="JZ137" s="89"/>
      <c r="KA137" s="89"/>
      <c r="KB137" s="89"/>
      <c r="KC137" s="89"/>
      <c r="KD137" s="89"/>
      <c r="KE137" s="89"/>
      <c r="KF137" s="89"/>
      <c r="KG137" s="89"/>
      <c r="KH137" s="89"/>
      <c r="KI137" s="89"/>
      <c r="KJ137" s="89"/>
      <c r="KK137" s="89"/>
      <c r="KL137" s="89"/>
      <c r="KM137" s="89"/>
      <c r="KN137" s="89"/>
      <c r="KO137" s="89"/>
      <c r="KP137" s="89"/>
      <c r="KQ137" s="89"/>
      <c r="KR137" s="89"/>
      <c r="KS137" s="89"/>
      <c r="KT137" s="89"/>
      <c r="KU137" s="89"/>
      <c r="KV137" s="89"/>
      <c r="KW137" s="89"/>
      <c r="KX137" s="89"/>
      <c r="KY137" s="89"/>
      <c r="KZ137" s="89"/>
      <c r="LA137" s="89"/>
      <c r="LB137" s="89"/>
      <c r="LC137" s="89"/>
      <c r="LD137" s="89"/>
      <c r="LE137" s="89"/>
      <c r="LF137" s="89"/>
      <c r="LG137" s="89"/>
      <c r="LH137" s="89"/>
      <c r="LI137" s="89"/>
      <c r="LJ137" s="89"/>
      <c r="LK137" s="89"/>
      <c r="LL137" s="89"/>
      <c r="LM137" s="89"/>
      <c r="LN137" s="89"/>
      <c r="LO137" s="89"/>
      <c r="LP137" s="89"/>
      <c r="LQ137" s="89"/>
      <c r="LR137" s="89"/>
      <c r="LS137" s="89"/>
      <c r="LT137" s="89"/>
    </row>
    <row r="138" spans="1:332" s="29" customFormat="1" x14ac:dyDescent="0.35">
      <c r="A138" s="89"/>
      <c r="B138" s="90"/>
      <c r="C138" s="90"/>
      <c r="D138" s="91"/>
      <c r="E138" s="89"/>
      <c r="F138" s="89"/>
      <c r="G138" s="89"/>
      <c r="M138" s="85"/>
      <c r="N138" s="85"/>
      <c r="O138" s="91"/>
      <c r="P138" s="91"/>
      <c r="Q138" s="92"/>
      <c r="R138" s="92"/>
      <c r="S138" s="89"/>
      <c r="T138" s="89"/>
      <c r="U138" s="89"/>
      <c r="V138" s="89"/>
      <c r="Y138" s="89"/>
      <c r="AA138" s="89"/>
      <c r="AB138" s="89"/>
      <c r="AC138" s="89"/>
      <c r="AD138" s="89"/>
      <c r="AE138"/>
      <c r="AF138" s="89"/>
      <c r="AG138" s="89"/>
      <c r="AH138" s="89"/>
      <c r="AI138" s="89"/>
      <c r="AJ138" s="89"/>
      <c r="AK138" s="89"/>
      <c r="AL138" s="89"/>
      <c r="AM138" s="89"/>
      <c r="AN138" s="89"/>
      <c r="AO138" s="89"/>
      <c r="AP138" s="89"/>
      <c r="AQ138" s="89"/>
      <c r="AR138" s="89"/>
      <c r="AS138" s="89"/>
      <c r="AT138" s="89"/>
      <c r="AU138" s="89"/>
      <c r="AV138" s="89"/>
      <c r="AW138" s="89"/>
      <c r="AX138" s="89"/>
      <c r="AY138" s="89"/>
      <c r="AZ138" s="89"/>
      <c r="BA138" s="89"/>
      <c r="BB138" s="89"/>
      <c r="BC138" s="89"/>
      <c r="BD138" s="89"/>
      <c r="BE138" s="89"/>
      <c r="BF138" s="89"/>
      <c r="BG138" s="89"/>
      <c r="BH138" s="89"/>
      <c r="BI138" s="89"/>
      <c r="BJ138" s="89"/>
      <c r="BK138" s="89"/>
      <c r="BL138" s="89"/>
      <c r="BM138" s="89"/>
      <c r="BN138" s="89"/>
      <c r="BO138" s="89"/>
      <c r="BP138" s="89"/>
      <c r="BQ138" s="89"/>
      <c r="BR138" s="89"/>
      <c r="BS138" s="89"/>
      <c r="BT138" s="89"/>
      <c r="BU138" s="89"/>
      <c r="BV138" s="89"/>
      <c r="BW138" s="89"/>
      <c r="BX138" s="89"/>
      <c r="BY138" s="89"/>
      <c r="BZ138" s="89"/>
      <c r="CA138" s="89"/>
      <c r="CB138" s="89"/>
      <c r="CC138" s="89"/>
      <c r="CD138" s="89"/>
      <c r="CE138" s="89"/>
      <c r="CF138" s="89"/>
      <c r="CG138" s="89"/>
      <c r="CH138" s="89"/>
      <c r="CI138" s="89"/>
      <c r="CJ138" s="89"/>
      <c r="CK138" s="89"/>
      <c r="CL138" s="89"/>
      <c r="CM138" s="89"/>
      <c r="CN138" s="89"/>
      <c r="CO138" s="89"/>
      <c r="CP138" s="89"/>
      <c r="CQ138" s="89"/>
      <c r="CR138" s="89"/>
      <c r="CS138" s="89"/>
      <c r="CT138" s="89"/>
      <c r="CU138" s="89"/>
      <c r="CV138" s="89"/>
      <c r="CW138" s="89"/>
      <c r="CX138" s="89"/>
      <c r="CY138" s="89"/>
      <c r="CZ138" s="89"/>
      <c r="DA138" s="89"/>
      <c r="DB138" s="89"/>
      <c r="DC138" s="89"/>
      <c r="DD138" s="89"/>
      <c r="DE138" s="89"/>
      <c r="DF138" s="89"/>
      <c r="DG138" s="89"/>
      <c r="DH138" s="89"/>
      <c r="DI138" s="89"/>
      <c r="DJ138" s="89"/>
      <c r="DK138" s="89"/>
      <c r="DL138" s="89"/>
      <c r="DM138" s="89"/>
      <c r="DN138" s="89"/>
      <c r="DO138" s="89"/>
      <c r="DP138" s="89"/>
      <c r="DQ138" s="89"/>
      <c r="DR138" s="89"/>
      <c r="DS138" s="89"/>
      <c r="DT138" s="89"/>
      <c r="DU138" s="89"/>
      <c r="DV138" s="89"/>
      <c r="DW138" s="89"/>
      <c r="DX138" s="89"/>
      <c r="DY138" s="89"/>
      <c r="DZ138" s="89"/>
      <c r="EA138" s="89"/>
      <c r="EB138" s="89"/>
      <c r="EC138" s="89"/>
      <c r="ED138" s="89"/>
      <c r="EE138" s="89"/>
      <c r="EF138" s="89"/>
      <c r="EG138" s="89"/>
      <c r="EH138" s="89"/>
      <c r="EI138" s="89"/>
      <c r="EJ138" s="89"/>
      <c r="EK138" s="89"/>
      <c r="EL138" s="89"/>
      <c r="EM138" s="89"/>
      <c r="EN138" s="89"/>
      <c r="EO138" s="89"/>
      <c r="EP138" s="89"/>
      <c r="EQ138" s="89"/>
      <c r="ER138" s="89"/>
      <c r="ES138" s="89"/>
      <c r="ET138" s="89"/>
      <c r="EU138" s="89"/>
      <c r="EV138" s="89"/>
      <c r="EW138" s="89"/>
      <c r="EX138" s="89"/>
      <c r="EY138" s="89"/>
      <c r="EZ138" s="89"/>
      <c r="FA138" s="89"/>
      <c r="FB138" s="89"/>
      <c r="FC138" s="89"/>
      <c r="FD138" s="89"/>
      <c r="FE138" s="89"/>
      <c r="FF138" s="89"/>
      <c r="FG138" s="89"/>
      <c r="FH138" s="89"/>
      <c r="FI138" s="89"/>
      <c r="FJ138" s="89"/>
      <c r="FK138" s="89"/>
      <c r="FL138" s="89"/>
      <c r="FM138" s="89"/>
      <c r="FN138" s="89"/>
      <c r="FO138" s="89"/>
      <c r="FP138" s="89"/>
      <c r="FQ138" s="89"/>
      <c r="FR138" s="89"/>
      <c r="FS138" s="89"/>
      <c r="FT138" s="89"/>
      <c r="FU138" s="89"/>
      <c r="FV138" s="89"/>
      <c r="FW138" s="89"/>
      <c r="FX138" s="89"/>
      <c r="FY138" s="89"/>
      <c r="FZ138" s="89"/>
      <c r="GA138" s="89"/>
      <c r="GB138" s="89"/>
      <c r="GC138" s="89"/>
      <c r="GD138" s="89"/>
      <c r="GE138" s="89"/>
      <c r="GF138" s="89"/>
      <c r="GG138" s="89"/>
      <c r="GH138" s="89"/>
      <c r="GI138" s="89"/>
      <c r="GJ138" s="89"/>
      <c r="GK138" s="89"/>
      <c r="GL138" s="89"/>
      <c r="GM138" s="89"/>
      <c r="GN138" s="89"/>
      <c r="GO138" s="89"/>
      <c r="GP138" s="89"/>
      <c r="GQ138" s="89"/>
      <c r="GR138" s="89"/>
      <c r="GS138" s="89"/>
      <c r="GT138" s="89"/>
      <c r="GU138" s="89"/>
      <c r="GV138" s="89"/>
      <c r="GW138" s="89"/>
      <c r="GX138" s="89"/>
      <c r="GY138" s="89"/>
      <c r="GZ138" s="89"/>
      <c r="HA138" s="89"/>
      <c r="HB138" s="89"/>
      <c r="HC138" s="89"/>
      <c r="HD138" s="89"/>
      <c r="HE138" s="89"/>
      <c r="HF138" s="89"/>
      <c r="HG138" s="89"/>
      <c r="HH138" s="89"/>
      <c r="HI138" s="89"/>
      <c r="HJ138" s="89"/>
      <c r="HK138" s="89"/>
      <c r="HL138" s="89"/>
      <c r="HM138" s="89"/>
      <c r="HN138" s="89"/>
      <c r="HO138" s="89"/>
      <c r="HP138" s="89"/>
      <c r="HQ138" s="89"/>
      <c r="HR138" s="89"/>
      <c r="HS138" s="89"/>
      <c r="HT138" s="89"/>
      <c r="HU138" s="89"/>
      <c r="HV138" s="89"/>
      <c r="HW138" s="89"/>
      <c r="HX138" s="89"/>
      <c r="HY138" s="89"/>
      <c r="HZ138" s="89"/>
      <c r="IA138" s="89"/>
      <c r="IB138" s="89"/>
      <c r="IC138" s="89"/>
      <c r="ID138" s="89"/>
      <c r="IE138" s="89"/>
      <c r="IF138" s="89"/>
      <c r="IG138" s="89"/>
      <c r="IH138" s="89"/>
      <c r="II138" s="89"/>
      <c r="IJ138" s="89"/>
      <c r="IK138" s="89"/>
      <c r="IL138" s="89"/>
      <c r="IM138" s="89"/>
      <c r="IN138" s="89"/>
      <c r="IO138" s="89"/>
      <c r="IP138" s="89"/>
      <c r="IQ138" s="89"/>
      <c r="IR138" s="89"/>
      <c r="IS138" s="89"/>
      <c r="IT138" s="89"/>
      <c r="IU138" s="89"/>
      <c r="IV138" s="89"/>
      <c r="IW138" s="89"/>
      <c r="IX138" s="89"/>
      <c r="IY138" s="89"/>
      <c r="IZ138" s="89"/>
      <c r="JA138" s="89"/>
      <c r="JB138" s="89"/>
      <c r="JC138" s="89"/>
      <c r="JD138" s="89"/>
      <c r="JE138" s="89"/>
      <c r="JF138" s="89"/>
      <c r="JG138" s="89"/>
      <c r="JH138" s="89"/>
      <c r="JI138" s="89"/>
      <c r="JJ138" s="89"/>
      <c r="JK138" s="89"/>
      <c r="JL138" s="89"/>
      <c r="JM138" s="89"/>
      <c r="JN138" s="89"/>
      <c r="JO138" s="89"/>
      <c r="JP138" s="89"/>
      <c r="JQ138" s="89"/>
      <c r="JR138" s="89"/>
      <c r="JS138" s="89"/>
      <c r="JT138" s="89"/>
      <c r="JU138" s="89"/>
      <c r="JV138" s="89"/>
      <c r="JW138" s="89"/>
      <c r="JX138" s="89"/>
      <c r="JY138" s="89"/>
      <c r="JZ138" s="89"/>
      <c r="KA138" s="89"/>
      <c r="KB138" s="89"/>
      <c r="KC138" s="89"/>
      <c r="KD138" s="89"/>
      <c r="KE138" s="89"/>
      <c r="KF138" s="89"/>
      <c r="KG138" s="89"/>
      <c r="KH138" s="89"/>
      <c r="KI138" s="89"/>
      <c r="KJ138" s="89"/>
      <c r="KK138" s="89"/>
      <c r="KL138" s="89"/>
      <c r="KM138" s="89"/>
      <c r="KN138" s="89"/>
      <c r="KO138" s="89"/>
      <c r="KP138" s="89"/>
      <c r="KQ138" s="89"/>
      <c r="KR138" s="89"/>
      <c r="KS138" s="89"/>
      <c r="KT138" s="89"/>
      <c r="KU138" s="89"/>
      <c r="KV138" s="89"/>
      <c r="KW138" s="89"/>
      <c r="KX138" s="89"/>
      <c r="KY138" s="89"/>
      <c r="KZ138" s="89"/>
      <c r="LA138" s="89"/>
      <c r="LB138" s="89"/>
      <c r="LC138" s="89"/>
      <c r="LD138" s="89"/>
      <c r="LE138" s="89"/>
      <c r="LF138" s="89"/>
      <c r="LG138" s="89"/>
      <c r="LH138" s="89"/>
      <c r="LI138" s="89"/>
      <c r="LJ138" s="89"/>
      <c r="LK138" s="89"/>
      <c r="LL138" s="89"/>
      <c r="LM138" s="89"/>
      <c r="LN138" s="89"/>
      <c r="LO138" s="89"/>
      <c r="LP138" s="89"/>
      <c r="LQ138" s="89"/>
      <c r="LR138" s="89"/>
      <c r="LS138" s="89"/>
      <c r="LT138" s="89"/>
    </row>
    <row r="139" spans="1:332" s="29" customFormat="1" x14ac:dyDescent="0.35">
      <c r="A139" s="89"/>
      <c r="B139" s="90"/>
      <c r="C139" s="90"/>
      <c r="D139" s="91"/>
      <c r="E139" s="89"/>
      <c r="F139" s="89"/>
      <c r="G139" s="89"/>
      <c r="M139" s="85"/>
      <c r="N139" s="85"/>
      <c r="O139" s="91"/>
      <c r="P139" s="91"/>
      <c r="Q139" s="92"/>
      <c r="R139" s="92"/>
      <c r="S139" s="89"/>
      <c r="T139" s="89"/>
      <c r="U139" s="89"/>
      <c r="V139" s="89"/>
      <c r="Y139" s="89"/>
      <c r="AA139" s="89"/>
      <c r="AB139" s="89"/>
      <c r="AC139" s="89"/>
      <c r="AD139" s="89"/>
      <c r="AE139"/>
      <c r="AF139" s="89"/>
      <c r="AG139" s="89"/>
      <c r="AH139" s="89"/>
      <c r="AI139" s="89"/>
      <c r="AJ139" s="89"/>
      <c r="AK139" s="89"/>
      <c r="AL139" s="89"/>
      <c r="AM139" s="89"/>
      <c r="AN139" s="89"/>
      <c r="AO139" s="89"/>
      <c r="AP139" s="89"/>
      <c r="AQ139" s="89"/>
      <c r="AR139" s="89"/>
      <c r="AS139" s="89"/>
      <c r="AT139" s="89"/>
      <c r="AU139" s="89"/>
      <c r="AV139" s="89"/>
      <c r="AW139" s="89"/>
      <c r="AX139" s="89"/>
      <c r="AY139" s="89"/>
      <c r="AZ139" s="89"/>
      <c r="BA139" s="89"/>
      <c r="BB139" s="89"/>
      <c r="BC139" s="89"/>
      <c r="BD139" s="89"/>
      <c r="BE139" s="89"/>
      <c r="BF139" s="89"/>
      <c r="BG139" s="89"/>
      <c r="BH139" s="89"/>
      <c r="BI139" s="89"/>
      <c r="BJ139" s="89"/>
      <c r="BK139" s="89"/>
      <c r="BL139" s="89"/>
      <c r="BM139" s="89"/>
      <c r="BN139" s="89"/>
      <c r="BO139" s="89"/>
      <c r="BP139" s="89"/>
      <c r="BQ139" s="89"/>
      <c r="BR139" s="89"/>
      <c r="BS139" s="89"/>
      <c r="BT139" s="89"/>
      <c r="BU139" s="89"/>
      <c r="BV139" s="89"/>
      <c r="BW139" s="89"/>
      <c r="BX139" s="89"/>
      <c r="BY139" s="89"/>
      <c r="BZ139" s="89"/>
      <c r="CA139" s="89"/>
      <c r="CB139" s="89"/>
      <c r="CC139" s="89"/>
      <c r="CD139" s="89"/>
      <c r="CE139" s="89"/>
      <c r="CF139" s="89"/>
      <c r="CG139" s="89"/>
      <c r="CH139" s="89"/>
      <c r="CI139" s="89"/>
      <c r="CJ139" s="89"/>
      <c r="CK139" s="89"/>
      <c r="CL139" s="89"/>
      <c r="CM139" s="89"/>
      <c r="CN139" s="89"/>
      <c r="CO139" s="89"/>
      <c r="CP139" s="89"/>
      <c r="CQ139" s="89"/>
      <c r="CR139" s="89"/>
      <c r="CS139" s="89"/>
      <c r="CT139" s="89"/>
      <c r="CU139" s="89"/>
      <c r="CV139" s="89"/>
      <c r="CW139" s="89"/>
      <c r="CX139" s="89"/>
      <c r="CY139" s="89"/>
      <c r="CZ139" s="89"/>
      <c r="DA139" s="89"/>
      <c r="DB139" s="89"/>
      <c r="DC139" s="89"/>
      <c r="DD139" s="89"/>
      <c r="DE139" s="89"/>
      <c r="DF139" s="89"/>
      <c r="DG139" s="89"/>
      <c r="DH139" s="89"/>
      <c r="DI139" s="89"/>
      <c r="DJ139" s="89"/>
      <c r="DK139" s="89"/>
      <c r="DL139" s="89"/>
      <c r="DM139" s="89"/>
      <c r="DN139" s="89"/>
      <c r="DO139" s="89"/>
      <c r="DP139" s="89"/>
      <c r="DQ139" s="89"/>
      <c r="DR139" s="89"/>
      <c r="DS139" s="89"/>
      <c r="DT139" s="89"/>
      <c r="DU139" s="89"/>
      <c r="DV139" s="89"/>
      <c r="DW139" s="89"/>
      <c r="DX139" s="89"/>
      <c r="DY139" s="89"/>
      <c r="DZ139" s="89"/>
      <c r="EA139" s="89"/>
      <c r="EB139" s="89"/>
      <c r="EC139" s="89"/>
      <c r="ED139" s="89"/>
      <c r="EE139" s="89"/>
      <c r="EF139" s="89"/>
      <c r="EG139" s="89"/>
      <c r="EH139" s="89"/>
      <c r="EI139" s="89"/>
      <c r="EJ139" s="89"/>
      <c r="EK139" s="89"/>
      <c r="EL139" s="89"/>
      <c r="EM139" s="89"/>
      <c r="EN139" s="89"/>
      <c r="EO139" s="89"/>
      <c r="EP139" s="89"/>
      <c r="EQ139" s="89"/>
      <c r="ER139" s="89"/>
      <c r="ES139" s="89"/>
      <c r="ET139" s="89"/>
      <c r="EU139" s="89"/>
      <c r="EV139" s="89"/>
      <c r="EW139" s="89"/>
      <c r="EX139" s="89"/>
      <c r="EY139" s="89"/>
      <c r="EZ139" s="89"/>
      <c r="FA139" s="89"/>
      <c r="FB139" s="89"/>
      <c r="FC139" s="89"/>
      <c r="FD139" s="89"/>
      <c r="FE139" s="89"/>
      <c r="FF139" s="89"/>
      <c r="FG139" s="89"/>
      <c r="FH139" s="89"/>
      <c r="FI139" s="89"/>
      <c r="FJ139" s="89"/>
      <c r="FK139" s="89"/>
      <c r="FL139" s="89"/>
      <c r="FM139" s="89"/>
      <c r="FN139" s="89"/>
      <c r="FO139" s="89"/>
      <c r="FP139" s="89"/>
      <c r="FQ139" s="89"/>
      <c r="FR139" s="89"/>
      <c r="FS139" s="89"/>
      <c r="FT139" s="89"/>
      <c r="FU139" s="89"/>
      <c r="FV139" s="89"/>
      <c r="FW139" s="89"/>
      <c r="FX139" s="89"/>
      <c r="FY139" s="89"/>
      <c r="FZ139" s="89"/>
      <c r="GA139" s="89"/>
      <c r="GB139" s="89"/>
      <c r="GC139" s="89"/>
      <c r="GD139" s="89"/>
      <c r="GE139" s="89"/>
      <c r="GF139" s="89"/>
      <c r="GG139" s="89"/>
      <c r="GH139" s="89"/>
      <c r="GI139" s="89"/>
      <c r="GJ139" s="89"/>
      <c r="GK139" s="89"/>
      <c r="GL139" s="89"/>
      <c r="GM139" s="89"/>
      <c r="GN139" s="89"/>
      <c r="GO139" s="89"/>
      <c r="GP139" s="89"/>
      <c r="GQ139" s="89"/>
      <c r="GR139" s="89"/>
      <c r="GS139" s="89"/>
      <c r="GT139" s="89"/>
      <c r="GU139" s="89"/>
      <c r="GV139" s="89"/>
      <c r="GW139" s="89"/>
      <c r="GX139" s="89"/>
      <c r="GY139" s="89"/>
      <c r="GZ139" s="89"/>
      <c r="HA139" s="89"/>
      <c r="HB139" s="89"/>
      <c r="HC139" s="89"/>
      <c r="HD139" s="89"/>
      <c r="HE139" s="89"/>
      <c r="HF139" s="89"/>
      <c r="HG139" s="89"/>
      <c r="HH139" s="89"/>
      <c r="HI139" s="89"/>
      <c r="HJ139" s="89"/>
      <c r="HK139" s="89"/>
      <c r="HL139" s="89"/>
      <c r="HM139" s="89"/>
      <c r="HN139" s="89"/>
      <c r="HO139" s="89"/>
      <c r="HP139" s="89"/>
      <c r="HQ139" s="89"/>
      <c r="HR139" s="89"/>
      <c r="HS139" s="89"/>
      <c r="HT139" s="89"/>
      <c r="HU139" s="89"/>
      <c r="HV139" s="89"/>
      <c r="HW139" s="89"/>
      <c r="HX139" s="89"/>
      <c r="HY139" s="89"/>
      <c r="HZ139" s="89"/>
      <c r="IA139" s="89"/>
      <c r="IB139" s="89"/>
      <c r="IC139" s="89"/>
      <c r="ID139" s="89"/>
      <c r="IE139" s="89"/>
      <c r="IF139" s="89"/>
      <c r="IG139" s="89"/>
      <c r="IH139" s="89"/>
      <c r="II139" s="89"/>
      <c r="IJ139" s="89"/>
      <c r="IK139" s="89"/>
      <c r="IL139" s="89"/>
      <c r="IM139" s="89"/>
      <c r="IN139" s="89"/>
      <c r="IO139" s="89"/>
      <c r="IP139" s="89"/>
      <c r="IQ139" s="89"/>
      <c r="IR139" s="89"/>
      <c r="IS139" s="89"/>
      <c r="IT139" s="89"/>
      <c r="IU139" s="89"/>
      <c r="IV139" s="89"/>
      <c r="IW139" s="89"/>
      <c r="IX139" s="89"/>
      <c r="IY139" s="89"/>
      <c r="IZ139" s="89"/>
      <c r="JA139" s="89"/>
      <c r="JB139" s="89"/>
      <c r="JC139" s="89"/>
      <c r="JD139" s="89"/>
      <c r="JE139" s="89"/>
      <c r="JF139" s="89"/>
      <c r="JG139" s="89"/>
      <c r="JH139" s="89"/>
      <c r="JI139" s="89"/>
      <c r="JJ139" s="89"/>
      <c r="JK139" s="89"/>
      <c r="JL139" s="89"/>
      <c r="JM139" s="89"/>
      <c r="JN139" s="89"/>
      <c r="JO139" s="89"/>
      <c r="JP139" s="89"/>
      <c r="JQ139" s="89"/>
      <c r="JR139" s="89"/>
      <c r="JS139" s="89"/>
      <c r="JT139" s="89"/>
      <c r="JU139" s="89"/>
      <c r="JV139" s="89"/>
      <c r="JW139" s="89"/>
      <c r="JX139" s="89"/>
      <c r="JY139" s="89"/>
      <c r="JZ139" s="89"/>
      <c r="KA139" s="89"/>
      <c r="KB139" s="89"/>
      <c r="KC139" s="89"/>
      <c r="KD139" s="89"/>
      <c r="KE139" s="89"/>
      <c r="KF139" s="89"/>
      <c r="KG139" s="89"/>
      <c r="KH139" s="89"/>
      <c r="KI139" s="89"/>
      <c r="KJ139" s="89"/>
      <c r="KK139" s="89"/>
      <c r="KL139" s="89"/>
      <c r="KM139" s="89"/>
      <c r="KN139" s="89"/>
      <c r="KO139" s="89"/>
      <c r="KP139" s="89"/>
      <c r="KQ139" s="89"/>
      <c r="KR139" s="89"/>
      <c r="KS139" s="89"/>
      <c r="KT139" s="89"/>
      <c r="KU139" s="89"/>
      <c r="KV139" s="89"/>
      <c r="KW139" s="89"/>
      <c r="KX139" s="89"/>
      <c r="KY139" s="89"/>
      <c r="KZ139" s="89"/>
      <c r="LA139" s="89"/>
      <c r="LB139" s="89"/>
      <c r="LC139" s="89"/>
      <c r="LD139" s="89"/>
      <c r="LE139" s="89"/>
      <c r="LF139" s="89"/>
      <c r="LG139" s="89"/>
      <c r="LH139" s="89"/>
      <c r="LI139" s="89"/>
      <c r="LJ139" s="89"/>
      <c r="LK139" s="89"/>
      <c r="LL139" s="89"/>
      <c r="LM139" s="89"/>
      <c r="LN139" s="89"/>
      <c r="LO139" s="89"/>
      <c r="LP139" s="89"/>
      <c r="LQ139" s="89"/>
      <c r="LR139" s="89"/>
      <c r="LS139" s="89"/>
      <c r="LT139" s="89"/>
    </row>
    <row r="140" spans="1:332" s="29" customFormat="1" x14ac:dyDescent="0.35">
      <c r="A140" s="89"/>
      <c r="B140" s="90"/>
      <c r="C140" s="90"/>
      <c r="D140" s="91"/>
      <c r="E140" s="89"/>
      <c r="F140" s="89"/>
      <c r="G140" s="89"/>
      <c r="M140" s="85"/>
      <c r="N140" s="85"/>
      <c r="O140" s="91"/>
      <c r="P140" s="91"/>
      <c r="Q140" s="92"/>
      <c r="R140" s="92"/>
      <c r="S140" s="89"/>
      <c r="T140" s="89"/>
      <c r="U140" s="89"/>
      <c r="V140" s="89"/>
      <c r="Y140" s="89"/>
      <c r="AA140" s="89"/>
      <c r="AB140" s="89"/>
      <c r="AC140" s="89"/>
      <c r="AD140" s="89"/>
      <c r="AE140"/>
      <c r="AF140" s="89"/>
      <c r="AG140" s="89"/>
      <c r="AH140" s="89"/>
      <c r="AI140" s="89"/>
      <c r="AJ140" s="89"/>
      <c r="AK140" s="89"/>
      <c r="AL140" s="89"/>
      <c r="AM140" s="89"/>
      <c r="AN140" s="89"/>
      <c r="AO140" s="89"/>
      <c r="AP140" s="89"/>
      <c r="AQ140" s="89"/>
      <c r="AR140" s="89"/>
      <c r="AS140" s="89"/>
      <c r="AT140" s="89"/>
      <c r="AU140" s="89"/>
      <c r="AV140" s="89"/>
      <c r="AW140" s="89"/>
      <c r="AX140" s="89"/>
      <c r="AY140" s="89"/>
      <c r="AZ140" s="89"/>
      <c r="BA140" s="89"/>
      <c r="BB140" s="89"/>
      <c r="BC140" s="89"/>
      <c r="BD140" s="89"/>
      <c r="BE140" s="89"/>
      <c r="BF140" s="89"/>
      <c r="BG140" s="89"/>
      <c r="BH140" s="89"/>
      <c r="BI140" s="89"/>
      <c r="BJ140" s="89"/>
      <c r="BK140" s="89"/>
      <c r="BL140" s="89"/>
      <c r="BM140" s="89"/>
      <c r="BN140" s="89"/>
      <c r="BO140" s="89"/>
      <c r="BP140" s="89"/>
      <c r="BQ140" s="89"/>
      <c r="BR140" s="89"/>
      <c r="BS140" s="89"/>
      <c r="BT140" s="89"/>
      <c r="BU140" s="89"/>
      <c r="BV140" s="89"/>
      <c r="BW140" s="89"/>
      <c r="BX140" s="89"/>
      <c r="BY140" s="89"/>
      <c r="BZ140" s="89"/>
      <c r="CA140" s="89"/>
      <c r="CB140" s="89"/>
      <c r="CC140" s="89"/>
      <c r="CD140" s="89"/>
      <c r="CE140" s="89"/>
      <c r="CF140" s="89"/>
      <c r="CG140" s="89"/>
      <c r="CH140" s="89"/>
      <c r="CI140" s="89"/>
      <c r="CJ140" s="89"/>
      <c r="CK140" s="89"/>
      <c r="CL140" s="89"/>
      <c r="CM140" s="89"/>
      <c r="CN140" s="89"/>
      <c r="CO140" s="89"/>
      <c r="CP140" s="89"/>
      <c r="CQ140" s="89"/>
      <c r="CR140" s="89"/>
      <c r="CS140" s="89"/>
      <c r="CT140" s="89"/>
      <c r="CU140" s="89"/>
      <c r="CV140" s="89"/>
      <c r="CW140" s="89"/>
      <c r="CX140" s="89"/>
      <c r="CY140" s="89"/>
      <c r="CZ140" s="89"/>
      <c r="DA140" s="89"/>
      <c r="DB140" s="89"/>
      <c r="DC140" s="89"/>
      <c r="DD140" s="89"/>
      <c r="DE140" s="89"/>
      <c r="DF140" s="89"/>
      <c r="DG140" s="89"/>
      <c r="DH140" s="89"/>
      <c r="DI140" s="89"/>
      <c r="DJ140" s="89"/>
      <c r="DK140" s="89"/>
      <c r="DL140" s="89"/>
      <c r="DM140" s="89"/>
      <c r="DN140" s="89"/>
      <c r="DO140" s="89"/>
      <c r="DP140" s="89"/>
      <c r="DQ140" s="89"/>
      <c r="DR140" s="89"/>
      <c r="DS140" s="89"/>
      <c r="DT140" s="89"/>
      <c r="DU140" s="89"/>
      <c r="DV140" s="89"/>
      <c r="DW140" s="89"/>
      <c r="DX140" s="89"/>
      <c r="DY140" s="89"/>
      <c r="DZ140" s="89"/>
      <c r="EA140" s="89"/>
      <c r="EB140" s="89"/>
      <c r="EC140" s="89"/>
      <c r="ED140" s="89"/>
      <c r="EE140" s="89"/>
      <c r="EF140" s="89"/>
      <c r="EG140" s="89"/>
      <c r="EH140" s="89"/>
      <c r="EI140" s="89"/>
      <c r="EJ140" s="89"/>
      <c r="EK140" s="89"/>
      <c r="EL140" s="89"/>
      <c r="EM140" s="89"/>
      <c r="EN140" s="89"/>
      <c r="EO140" s="89"/>
      <c r="EP140" s="89"/>
      <c r="EQ140" s="89"/>
      <c r="ER140" s="89"/>
      <c r="ES140" s="89"/>
      <c r="ET140" s="89"/>
      <c r="EU140" s="89"/>
      <c r="EV140" s="89"/>
      <c r="EW140" s="89"/>
      <c r="EX140" s="89"/>
      <c r="EY140" s="89"/>
      <c r="EZ140" s="89"/>
      <c r="FA140" s="89"/>
      <c r="FB140" s="89"/>
      <c r="FC140" s="89"/>
      <c r="FD140" s="89"/>
      <c r="FE140" s="89"/>
      <c r="FF140" s="89"/>
      <c r="FG140" s="89"/>
      <c r="FH140" s="89"/>
      <c r="FI140" s="89"/>
      <c r="FJ140" s="89"/>
      <c r="FK140" s="89"/>
      <c r="FL140" s="89"/>
      <c r="FM140" s="89"/>
      <c r="FN140" s="89"/>
      <c r="FO140" s="89"/>
      <c r="FP140" s="89"/>
      <c r="FQ140" s="89"/>
      <c r="FR140" s="89"/>
      <c r="FS140" s="89"/>
      <c r="FT140" s="89"/>
      <c r="FU140" s="89"/>
      <c r="FV140" s="89"/>
      <c r="FW140" s="89"/>
      <c r="FX140" s="89"/>
      <c r="FY140" s="89"/>
      <c r="FZ140" s="89"/>
      <c r="GA140" s="89"/>
      <c r="GB140" s="89"/>
      <c r="GC140" s="89"/>
      <c r="GD140" s="89"/>
      <c r="GE140" s="89"/>
      <c r="GF140" s="89"/>
      <c r="GG140" s="89"/>
      <c r="GH140" s="89"/>
      <c r="GI140" s="89"/>
      <c r="GJ140" s="89"/>
      <c r="GK140" s="89"/>
      <c r="GL140" s="89"/>
      <c r="GM140" s="89"/>
      <c r="GN140" s="89"/>
      <c r="GO140" s="89"/>
      <c r="GP140" s="89"/>
      <c r="GQ140" s="89"/>
      <c r="GR140" s="89"/>
      <c r="GS140" s="89"/>
      <c r="GT140" s="89"/>
      <c r="GU140" s="89"/>
      <c r="GV140" s="89"/>
      <c r="GW140" s="89"/>
      <c r="GX140" s="89"/>
      <c r="GY140" s="89"/>
      <c r="GZ140" s="89"/>
      <c r="HA140" s="89"/>
      <c r="HB140" s="89"/>
      <c r="HC140" s="89"/>
      <c r="HD140" s="89"/>
      <c r="HE140" s="89"/>
      <c r="HF140" s="89"/>
      <c r="HG140" s="89"/>
      <c r="HH140" s="89"/>
      <c r="HI140" s="89"/>
      <c r="HJ140" s="89"/>
      <c r="HK140" s="89"/>
      <c r="HL140" s="89"/>
      <c r="HM140" s="89"/>
      <c r="HN140" s="89"/>
      <c r="HO140" s="89"/>
      <c r="HP140" s="89"/>
      <c r="HQ140" s="89"/>
      <c r="HR140" s="89"/>
      <c r="HS140" s="89"/>
      <c r="HT140" s="89"/>
      <c r="HU140" s="89"/>
      <c r="HV140" s="89"/>
      <c r="HW140" s="89"/>
      <c r="HX140" s="89"/>
      <c r="HY140" s="89"/>
      <c r="HZ140" s="89"/>
      <c r="IA140" s="89"/>
      <c r="IB140" s="89"/>
      <c r="IC140" s="89"/>
      <c r="ID140" s="89"/>
      <c r="IE140" s="89"/>
      <c r="IF140" s="89"/>
      <c r="IG140" s="89"/>
      <c r="IH140" s="89"/>
      <c r="II140" s="89"/>
      <c r="IJ140" s="89"/>
      <c r="IK140" s="89"/>
      <c r="IL140" s="89"/>
      <c r="IM140" s="89"/>
      <c r="IN140" s="89"/>
      <c r="IO140" s="89"/>
      <c r="IP140" s="89"/>
      <c r="IQ140" s="89"/>
      <c r="IR140" s="89"/>
      <c r="IS140" s="89"/>
      <c r="IT140" s="89"/>
      <c r="IU140" s="89"/>
      <c r="IV140" s="89"/>
      <c r="IW140" s="89"/>
      <c r="IX140" s="89"/>
      <c r="IY140" s="89"/>
      <c r="IZ140" s="89"/>
      <c r="JA140" s="89"/>
      <c r="JB140" s="89"/>
      <c r="JC140" s="89"/>
      <c r="JD140" s="89"/>
      <c r="JE140" s="89"/>
      <c r="JF140" s="89"/>
      <c r="JG140" s="89"/>
      <c r="JH140" s="89"/>
      <c r="JI140" s="89"/>
      <c r="JJ140" s="89"/>
      <c r="JK140" s="89"/>
      <c r="JL140" s="89"/>
      <c r="JM140" s="89"/>
      <c r="JN140" s="89"/>
      <c r="JO140" s="89"/>
      <c r="JP140" s="89"/>
      <c r="JQ140" s="89"/>
      <c r="JR140" s="89"/>
      <c r="JS140" s="89"/>
      <c r="JT140" s="89"/>
      <c r="JU140" s="89"/>
      <c r="JV140" s="89"/>
      <c r="JW140" s="89"/>
      <c r="JX140" s="89"/>
      <c r="JY140" s="89"/>
      <c r="JZ140" s="89"/>
      <c r="KA140" s="89"/>
      <c r="KB140" s="89"/>
      <c r="KC140" s="89"/>
      <c r="KD140" s="89"/>
      <c r="KE140" s="89"/>
      <c r="KF140" s="89"/>
      <c r="KG140" s="89"/>
      <c r="KH140" s="89"/>
      <c r="KI140" s="89"/>
      <c r="KJ140" s="89"/>
      <c r="KK140" s="89"/>
      <c r="KL140" s="89"/>
      <c r="KM140" s="89"/>
      <c r="KN140" s="89"/>
      <c r="KO140" s="89"/>
      <c r="KP140" s="89"/>
      <c r="KQ140" s="89"/>
      <c r="KR140" s="89"/>
      <c r="KS140" s="89"/>
      <c r="KT140" s="89"/>
      <c r="KU140" s="89"/>
      <c r="KV140" s="89"/>
      <c r="KW140" s="89"/>
      <c r="KX140" s="89"/>
      <c r="KY140" s="89"/>
      <c r="KZ140" s="89"/>
      <c r="LA140" s="89"/>
      <c r="LB140" s="89"/>
      <c r="LC140" s="89"/>
      <c r="LD140" s="89"/>
      <c r="LE140" s="89"/>
      <c r="LF140" s="89"/>
      <c r="LG140" s="89"/>
      <c r="LH140" s="89"/>
      <c r="LI140" s="89"/>
      <c r="LJ140" s="89"/>
      <c r="LK140" s="89"/>
      <c r="LL140" s="89"/>
      <c r="LM140" s="89"/>
      <c r="LN140" s="89"/>
      <c r="LO140" s="89"/>
      <c r="LP140" s="89"/>
      <c r="LQ140" s="89"/>
      <c r="LR140" s="89"/>
      <c r="LS140" s="89"/>
      <c r="LT140" s="89"/>
    </row>
    <row r="141" spans="1:332" s="29" customFormat="1" x14ac:dyDescent="0.35">
      <c r="A141" s="89"/>
      <c r="B141" s="90"/>
      <c r="C141" s="90"/>
      <c r="D141" s="91"/>
      <c r="E141" s="89"/>
      <c r="F141" s="89"/>
      <c r="G141" s="89"/>
      <c r="M141" s="85"/>
      <c r="N141" s="85"/>
      <c r="O141" s="91"/>
      <c r="P141" s="91"/>
      <c r="Q141" s="92"/>
      <c r="R141" s="92"/>
      <c r="S141" s="89"/>
      <c r="T141" s="89"/>
      <c r="U141" s="89"/>
      <c r="V141" s="89"/>
      <c r="Y141" s="89"/>
      <c r="AA141" s="89"/>
      <c r="AB141" s="89"/>
      <c r="AC141" s="89"/>
      <c r="AD141" s="89"/>
      <c r="AE141"/>
      <c r="AF141" s="89"/>
      <c r="AG141" s="89"/>
      <c r="AH141" s="89"/>
      <c r="AI141" s="89"/>
      <c r="AJ141" s="89"/>
      <c r="AK141" s="89"/>
      <c r="AL141" s="89"/>
      <c r="AM141" s="89"/>
      <c r="AN141" s="89"/>
      <c r="AO141" s="89"/>
      <c r="AP141" s="89"/>
      <c r="AQ141" s="89"/>
      <c r="AR141" s="89"/>
      <c r="AS141" s="89"/>
      <c r="AT141" s="89"/>
      <c r="AU141" s="89"/>
      <c r="AV141" s="89"/>
      <c r="AW141" s="89"/>
      <c r="AX141" s="89"/>
      <c r="AY141" s="89"/>
      <c r="AZ141" s="89"/>
      <c r="BA141" s="89"/>
      <c r="BB141" s="89"/>
      <c r="BC141" s="89"/>
      <c r="BD141" s="89"/>
      <c r="BE141" s="89"/>
      <c r="BF141" s="89"/>
      <c r="BG141" s="89"/>
      <c r="BH141" s="89"/>
      <c r="BI141" s="89"/>
      <c r="BJ141" s="89"/>
      <c r="BK141" s="89"/>
      <c r="BL141" s="89"/>
      <c r="BM141" s="89"/>
      <c r="BN141" s="89"/>
      <c r="BO141" s="89"/>
      <c r="BP141" s="89"/>
      <c r="BQ141" s="89"/>
      <c r="BR141" s="89"/>
      <c r="BS141" s="89"/>
      <c r="BT141" s="89"/>
      <c r="BU141" s="89"/>
      <c r="BV141" s="89"/>
      <c r="BW141" s="89"/>
      <c r="BX141" s="89"/>
      <c r="BY141" s="89"/>
      <c r="BZ141" s="89"/>
      <c r="CA141" s="89"/>
      <c r="CB141" s="89"/>
      <c r="CC141" s="89"/>
      <c r="CD141" s="89"/>
      <c r="CE141" s="89"/>
      <c r="CF141" s="89"/>
      <c r="CG141" s="89"/>
      <c r="CH141" s="89"/>
      <c r="CI141" s="89"/>
      <c r="CJ141" s="89"/>
      <c r="CK141" s="89"/>
      <c r="CL141" s="89"/>
      <c r="CM141" s="89"/>
      <c r="CN141" s="89"/>
      <c r="CO141" s="89"/>
      <c r="CP141" s="89"/>
      <c r="CQ141" s="89"/>
      <c r="CR141" s="89"/>
      <c r="CS141" s="89"/>
      <c r="CT141" s="89"/>
      <c r="CU141" s="89"/>
      <c r="CV141" s="89"/>
      <c r="CW141" s="89"/>
      <c r="CX141" s="89"/>
      <c r="CY141" s="89"/>
      <c r="CZ141" s="89"/>
      <c r="DA141" s="89"/>
      <c r="DB141" s="89"/>
      <c r="DC141" s="89"/>
      <c r="DD141" s="89"/>
      <c r="DE141" s="89"/>
      <c r="DF141" s="89"/>
      <c r="DG141" s="89"/>
      <c r="DH141" s="89"/>
      <c r="DI141" s="89"/>
      <c r="DJ141" s="89"/>
      <c r="DK141" s="89"/>
      <c r="DL141" s="89"/>
      <c r="DM141" s="89"/>
      <c r="DN141" s="89"/>
      <c r="DO141" s="89"/>
      <c r="DP141" s="89"/>
      <c r="DQ141" s="89"/>
      <c r="DR141" s="89"/>
      <c r="DS141" s="89"/>
      <c r="DT141" s="89"/>
      <c r="DU141" s="89"/>
      <c r="DV141" s="89"/>
      <c r="DW141" s="89"/>
      <c r="DX141" s="89"/>
      <c r="DY141" s="89"/>
      <c r="DZ141" s="89"/>
      <c r="EA141" s="89"/>
      <c r="EB141" s="89"/>
      <c r="EC141" s="89"/>
      <c r="ED141" s="89"/>
      <c r="EE141" s="89"/>
      <c r="EF141" s="89"/>
      <c r="EG141" s="89"/>
      <c r="EH141" s="89"/>
      <c r="EI141" s="89"/>
      <c r="EJ141" s="89"/>
      <c r="EK141" s="89"/>
      <c r="EL141" s="89"/>
      <c r="EM141" s="89"/>
      <c r="EN141" s="89"/>
      <c r="EO141" s="89"/>
      <c r="EP141" s="89"/>
      <c r="EQ141" s="89"/>
      <c r="ER141" s="89"/>
      <c r="ES141" s="89"/>
      <c r="ET141" s="89"/>
      <c r="EU141" s="89"/>
      <c r="EV141" s="89"/>
      <c r="EW141" s="89"/>
      <c r="EX141" s="89"/>
      <c r="EY141" s="89"/>
      <c r="EZ141" s="89"/>
      <c r="FA141" s="89"/>
      <c r="FB141" s="89"/>
      <c r="FC141" s="89"/>
      <c r="FD141" s="89"/>
      <c r="FE141" s="89"/>
      <c r="FF141" s="89"/>
      <c r="FG141" s="89"/>
      <c r="FH141" s="89"/>
      <c r="FI141" s="89"/>
      <c r="FJ141" s="89"/>
      <c r="FK141" s="89"/>
      <c r="FL141" s="89"/>
      <c r="FM141" s="89"/>
      <c r="FN141" s="89"/>
      <c r="FO141" s="89"/>
      <c r="FP141" s="89"/>
      <c r="FQ141" s="89"/>
      <c r="FR141" s="89"/>
      <c r="FS141" s="89"/>
      <c r="FT141" s="89"/>
      <c r="FU141" s="89"/>
      <c r="FV141" s="89"/>
      <c r="FW141" s="89"/>
      <c r="FX141" s="89"/>
      <c r="FY141" s="89"/>
      <c r="FZ141" s="89"/>
      <c r="GA141" s="89"/>
      <c r="GB141" s="89"/>
      <c r="GC141" s="89"/>
      <c r="GD141" s="89"/>
      <c r="GE141" s="89"/>
      <c r="GF141" s="89"/>
      <c r="GG141" s="89"/>
      <c r="GH141" s="89"/>
      <c r="GI141" s="89"/>
      <c r="GJ141" s="89"/>
      <c r="GK141" s="89"/>
      <c r="GL141" s="89"/>
      <c r="GM141" s="89"/>
      <c r="GN141" s="89"/>
      <c r="GO141" s="89"/>
      <c r="GP141" s="89"/>
      <c r="GQ141" s="89"/>
      <c r="GR141" s="89"/>
      <c r="GS141" s="89"/>
      <c r="GT141" s="89"/>
      <c r="GU141" s="89"/>
      <c r="GV141" s="89"/>
      <c r="GW141" s="89"/>
      <c r="GX141" s="89"/>
      <c r="GY141" s="89"/>
      <c r="GZ141" s="89"/>
      <c r="HA141" s="89"/>
      <c r="HB141" s="89"/>
      <c r="HC141" s="89"/>
      <c r="HD141" s="89"/>
      <c r="HE141" s="89"/>
      <c r="HF141" s="89"/>
      <c r="HG141" s="89"/>
      <c r="HH141" s="89"/>
      <c r="HI141" s="89"/>
      <c r="HJ141" s="89"/>
      <c r="HK141" s="89"/>
      <c r="HL141" s="89"/>
      <c r="HM141" s="89"/>
      <c r="HN141" s="89"/>
      <c r="HO141" s="89"/>
      <c r="HP141" s="89"/>
      <c r="HQ141" s="89"/>
      <c r="HR141" s="89"/>
      <c r="HS141" s="89"/>
      <c r="HT141" s="89"/>
      <c r="HU141" s="89"/>
      <c r="HV141" s="89"/>
      <c r="HW141" s="89"/>
      <c r="HX141" s="89"/>
      <c r="HY141" s="89"/>
      <c r="HZ141" s="89"/>
      <c r="IA141" s="89"/>
      <c r="IB141" s="89"/>
      <c r="IC141" s="89"/>
      <c r="ID141" s="89"/>
      <c r="IE141" s="89"/>
      <c r="IF141" s="89"/>
      <c r="IG141" s="89"/>
      <c r="IH141" s="89"/>
      <c r="II141" s="89"/>
      <c r="IJ141" s="89"/>
      <c r="IK141" s="89"/>
      <c r="IL141" s="89"/>
      <c r="IM141" s="89"/>
      <c r="IN141" s="89"/>
      <c r="IO141" s="89"/>
      <c r="IP141" s="89"/>
      <c r="IQ141" s="89"/>
      <c r="IR141" s="89"/>
      <c r="IS141" s="89"/>
      <c r="IT141" s="89"/>
      <c r="IU141" s="89"/>
      <c r="IV141" s="89"/>
      <c r="IW141" s="89"/>
      <c r="IX141" s="89"/>
      <c r="IY141" s="89"/>
      <c r="IZ141" s="89"/>
      <c r="JA141" s="89"/>
      <c r="JB141" s="89"/>
      <c r="JC141" s="89"/>
      <c r="JD141" s="89"/>
      <c r="JE141" s="89"/>
      <c r="JF141" s="89"/>
      <c r="JG141" s="89"/>
      <c r="JH141" s="89"/>
      <c r="JI141" s="89"/>
      <c r="JJ141" s="89"/>
      <c r="JK141" s="89"/>
      <c r="JL141" s="89"/>
      <c r="JM141" s="89"/>
      <c r="JN141" s="89"/>
      <c r="JO141" s="89"/>
      <c r="JP141" s="89"/>
      <c r="JQ141" s="89"/>
      <c r="JR141" s="89"/>
      <c r="JS141" s="89"/>
      <c r="JT141" s="89"/>
      <c r="JU141" s="89"/>
      <c r="JV141" s="89"/>
      <c r="JW141" s="89"/>
      <c r="JX141" s="89"/>
      <c r="JY141" s="89"/>
      <c r="JZ141" s="89"/>
      <c r="KA141" s="89"/>
      <c r="KB141" s="89"/>
      <c r="KC141" s="89"/>
      <c r="KD141" s="89"/>
      <c r="KE141" s="89"/>
      <c r="KF141" s="89"/>
      <c r="KG141" s="89"/>
      <c r="KH141" s="89"/>
      <c r="KI141" s="89"/>
      <c r="KJ141" s="89"/>
      <c r="KK141" s="89"/>
      <c r="KL141" s="89"/>
      <c r="KM141" s="89"/>
      <c r="KN141" s="89"/>
      <c r="KO141" s="89"/>
      <c r="KP141" s="89"/>
      <c r="KQ141" s="89"/>
      <c r="KR141" s="89"/>
      <c r="KS141" s="89"/>
      <c r="KT141" s="89"/>
      <c r="KU141" s="89"/>
      <c r="KV141" s="89"/>
      <c r="KW141" s="89"/>
      <c r="KX141" s="89"/>
      <c r="KY141" s="89"/>
      <c r="KZ141" s="89"/>
      <c r="LA141" s="89"/>
      <c r="LB141" s="89"/>
      <c r="LC141" s="89"/>
      <c r="LD141" s="89"/>
      <c r="LE141" s="89"/>
      <c r="LF141" s="89"/>
      <c r="LG141" s="89"/>
      <c r="LH141" s="89"/>
      <c r="LI141" s="89"/>
      <c r="LJ141" s="89"/>
      <c r="LK141" s="89"/>
      <c r="LL141" s="89"/>
      <c r="LM141" s="89"/>
      <c r="LN141" s="89"/>
      <c r="LO141" s="89"/>
      <c r="LP141" s="89"/>
      <c r="LQ141" s="89"/>
      <c r="LR141" s="89"/>
      <c r="LS141" s="89"/>
      <c r="LT141" s="89"/>
    </row>
    <row r="142" spans="1:332" s="29" customFormat="1" x14ac:dyDescent="0.35">
      <c r="A142" s="89"/>
      <c r="B142" s="90"/>
      <c r="C142" s="90"/>
      <c r="D142" s="91"/>
      <c r="E142" s="89"/>
      <c r="F142" s="89"/>
      <c r="G142" s="89"/>
      <c r="M142" s="85"/>
      <c r="N142" s="85"/>
      <c r="O142" s="91"/>
      <c r="P142" s="91"/>
      <c r="Q142" s="92"/>
      <c r="R142" s="92"/>
      <c r="S142" s="89"/>
      <c r="T142" s="89"/>
      <c r="U142" s="89"/>
      <c r="V142" s="89"/>
      <c r="Y142" s="89"/>
      <c r="AA142" s="89"/>
      <c r="AB142" s="89"/>
      <c r="AC142" s="89"/>
      <c r="AD142" s="89"/>
      <c r="AE142"/>
      <c r="AF142" s="89"/>
      <c r="AG142" s="89"/>
      <c r="AH142" s="89"/>
      <c r="AI142" s="89"/>
      <c r="AJ142" s="89"/>
      <c r="AK142" s="89"/>
      <c r="AL142" s="89"/>
      <c r="AM142" s="89"/>
      <c r="AN142" s="89"/>
      <c r="AO142" s="89"/>
      <c r="AP142" s="89"/>
      <c r="AQ142" s="89"/>
      <c r="AR142" s="89"/>
      <c r="AS142" s="89"/>
      <c r="AT142" s="89"/>
      <c r="AU142" s="89"/>
      <c r="AV142" s="89"/>
      <c r="AW142" s="89"/>
      <c r="AX142" s="89"/>
      <c r="AY142" s="89"/>
      <c r="AZ142" s="89"/>
      <c r="BA142" s="89"/>
      <c r="BB142" s="89"/>
      <c r="BC142" s="89"/>
      <c r="BD142" s="89"/>
      <c r="BE142" s="89"/>
      <c r="BF142" s="89"/>
      <c r="BG142" s="89"/>
      <c r="BH142" s="89"/>
      <c r="BI142" s="89"/>
      <c r="BJ142" s="89"/>
      <c r="BK142" s="89"/>
      <c r="BL142" s="89"/>
      <c r="BM142" s="89"/>
      <c r="BN142" s="89"/>
      <c r="BO142" s="89"/>
      <c r="BP142" s="89"/>
      <c r="BQ142" s="89"/>
      <c r="BR142" s="89"/>
      <c r="BS142" s="89"/>
      <c r="BT142" s="89"/>
      <c r="BU142" s="89"/>
      <c r="BV142" s="89"/>
      <c r="BW142" s="89"/>
      <c r="BX142" s="89"/>
      <c r="BY142" s="89"/>
      <c r="BZ142" s="89"/>
      <c r="CA142" s="89"/>
      <c r="CB142" s="89"/>
      <c r="CC142" s="89"/>
      <c r="CD142" s="89"/>
      <c r="CE142" s="89"/>
      <c r="CF142" s="89"/>
      <c r="CG142" s="89"/>
      <c r="CH142" s="89"/>
      <c r="CI142" s="89"/>
      <c r="CJ142" s="89"/>
      <c r="CK142" s="89"/>
      <c r="CL142" s="89"/>
      <c r="CM142" s="89"/>
      <c r="CN142" s="89"/>
      <c r="CO142" s="89"/>
      <c r="CP142" s="89"/>
      <c r="CQ142" s="89"/>
      <c r="CR142" s="89"/>
      <c r="CS142" s="89"/>
      <c r="CT142" s="89"/>
      <c r="CU142" s="89"/>
      <c r="CV142" s="89"/>
      <c r="CW142" s="89"/>
      <c r="CX142" s="89"/>
      <c r="CY142" s="89"/>
      <c r="CZ142" s="89"/>
      <c r="DA142" s="89"/>
      <c r="DB142" s="89"/>
      <c r="DC142" s="89"/>
      <c r="DD142" s="89"/>
      <c r="DE142" s="89"/>
      <c r="DF142" s="89"/>
      <c r="DG142" s="89"/>
      <c r="DH142" s="89"/>
      <c r="DI142" s="89"/>
      <c r="DJ142" s="89"/>
      <c r="DK142" s="89"/>
      <c r="DL142" s="89"/>
      <c r="DM142" s="89"/>
      <c r="DN142" s="89"/>
      <c r="DO142" s="89"/>
      <c r="DP142" s="89"/>
      <c r="DQ142" s="89"/>
      <c r="DR142" s="89"/>
      <c r="DS142" s="89"/>
      <c r="DT142" s="89"/>
      <c r="DU142" s="89"/>
      <c r="DV142" s="89"/>
      <c r="DW142" s="89"/>
      <c r="DX142" s="89"/>
      <c r="DY142" s="89"/>
      <c r="DZ142" s="89"/>
      <c r="EA142" s="89"/>
      <c r="EB142" s="89"/>
      <c r="EC142" s="89"/>
      <c r="ED142" s="89"/>
      <c r="EE142" s="89"/>
      <c r="EF142" s="89"/>
      <c r="EG142" s="89"/>
      <c r="EH142" s="89"/>
      <c r="EI142" s="89"/>
      <c r="EJ142" s="89"/>
      <c r="EK142" s="89"/>
      <c r="EL142" s="89"/>
      <c r="EM142" s="89"/>
      <c r="EN142" s="89"/>
      <c r="EO142" s="89"/>
      <c r="EP142" s="89"/>
      <c r="EQ142" s="89"/>
      <c r="ER142" s="89"/>
      <c r="ES142" s="89"/>
      <c r="ET142" s="89"/>
      <c r="EU142" s="89"/>
      <c r="EV142" s="89"/>
      <c r="EW142" s="89"/>
      <c r="EX142" s="89"/>
      <c r="EY142" s="89"/>
      <c r="EZ142" s="89"/>
      <c r="FA142" s="89"/>
      <c r="FB142" s="89"/>
      <c r="FC142" s="89"/>
      <c r="FD142" s="89"/>
      <c r="FE142" s="89"/>
      <c r="FF142" s="89"/>
      <c r="FG142" s="89"/>
      <c r="FH142" s="89"/>
      <c r="FI142" s="89"/>
      <c r="FJ142" s="89"/>
      <c r="FK142" s="89"/>
      <c r="FL142" s="89"/>
      <c r="FM142" s="89"/>
      <c r="FN142" s="89"/>
      <c r="FO142" s="89"/>
      <c r="FP142" s="89"/>
      <c r="FQ142" s="89"/>
      <c r="FR142" s="89"/>
      <c r="FS142" s="89"/>
      <c r="FT142" s="89"/>
      <c r="FU142" s="89"/>
      <c r="FV142" s="89"/>
      <c r="FW142" s="89"/>
      <c r="FX142" s="89"/>
      <c r="FY142" s="89"/>
      <c r="FZ142" s="89"/>
      <c r="GA142" s="89"/>
      <c r="GB142" s="89"/>
      <c r="GC142" s="89"/>
      <c r="GD142" s="89"/>
      <c r="GE142" s="89"/>
      <c r="GF142" s="89"/>
      <c r="GG142" s="89"/>
      <c r="GH142" s="89"/>
      <c r="GI142" s="89"/>
      <c r="GJ142" s="89"/>
      <c r="GK142" s="89"/>
      <c r="GL142" s="89"/>
      <c r="GM142" s="89"/>
      <c r="GN142" s="89"/>
      <c r="GO142" s="89"/>
      <c r="GP142" s="89"/>
      <c r="GQ142" s="89"/>
      <c r="GR142" s="89"/>
      <c r="GS142" s="89"/>
      <c r="GT142" s="89"/>
      <c r="GU142" s="89"/>
      <c r="GV142" s="89"/>
      <c r="GW142" s="89"/>
      <c r="GX142" s="89"/>
      <c r="GY142" s="89"/>
      <c r="GZ142" s="89"/>
      <c r="HA142" s="89"/>
      <c r="HB142" s="89"/>
      <c r="HC142" s="89"/>
      <c r="HD142" s="89"/>
      <c r="HE142" s="89"/>
      <c r="HF142" s="89"/>
      <c r="HG142" s="89"/>
      <c r="HH142" s="89"/>
      <c r="HI142" s="89"/>
      <c r="HJ142" s="89"/>
      <c r="HK142" s="89"/>
      <c r="HL142" s="89"/>
      <c r="HM142" s="89"/>
      <c r="HN142" s="89"/>
      <c r="HO142" s="89"/>
      <c r="HP142" s="89"/>
      <c r="HQ142" s="89"/>
      <c r="HR142" s="89"/>
      <c r="HS142" s="89"/>
      <c r="HT142" s="89"/>
      <c r="HU142" s="89"/>
      <c r="HV142" s="89"/>
      <c r="HW142" s="89"/>
      <c r="HX142" s="89"/>
      <c r="HY142" s="89"/>
      <c r="HZ142" s="89"/>
      <c r="IA142" s="89"/>
      <c r="IB142" s="89"/>
      <c r="IC142" s="89"/>
      <c r="ID142" s="89"/>
      <c r="IE142" s="89"/>
      <c r="IF142" s="89"/>
      <c r="IG142" s="89"/>
      <c r="IH142" s="89"/>
      <c r="II142" s="89"/>
      <c r="IJ142" s="89"/>
      <c r="IK142" s="89"/>
      <c r="IL142" s="89"/>
      <c r="IM142" s="89"/>
      <c r="IN142" s="89"/>
      <c r="IO142" s="89"/>
      <c r="IP142" s="89"/>
      <c r="IQ142" s="89"/>
      <c r="IR142" s="89"/>
      <c r="IS142" s="89"/>
      <c r="IT142" s="89"/>
      <c r="IU142" s="89"/>
      <c r="IV142" s="89"/>
      <c r="IW142" s="89"/>
      <c r="IX142" s="89"/>
      <c r="IY142" s="89"/>
      <c r="IZ142" s="89"/>
      <c r="JA142" s="89"/>
      <c r="JB142" s="89"/>
      <c r="JC142" s="89"/>
      <c r="JD142" s="89"/>
      <c r="JE142" s="89"/>
      <c r="JF142" s="89"/>
      <c r="JG142" s="89"/>
      <c r="JH142" s="89"/>
      <c r="JI142" s="89"/>
      <c r="JJ142" s="89"/>
      <c r="JK142" s="89"/>
      <c r="JL142" s="89"/>
      <c r="JM142" s="89"/>
      <c r="JN142" s="89"/>
      <c r="JO142" s="89"/>
      <c r="JP142" s="89"/>
      <c r="JQ142" s="89"/>
      <c r="JR142" s="89"/>
      <c r="JS142" s="89"/>
      <c r="JT142" s="89"/>
      <c r="JU142" s="89"/>
      <c r="JV142" s="89"/>
      <c r="JW142" s="89"/>
      <c r="JX142" s="89"/>
      <c r="JY142" s="89"/>
      <c r="JZ142" s="89"/>
      <c r="KA142" s="89"/>
      <c r="KB142" s="89"/>
      <c r="KC142" s="89"/>
      <c r="KD142" s="89"/>
      <c r="KE142" s="89"/>
      <c r="KF142" s="89"/>
      <c r="KG142" s="89"/>
      <c r="KH142" s="89"/>
      <c r="KI142" s="89"/>
      <c r="KJ142" s="89"/>
      <c r="KK142" s="89"/>
      <c r="KL142" s="89"/>
      <c r="KM142" s="89"/>
      <c r="KN142" s="89"/>
      <c r="KO142" s="89"/>
      <c r="KP142" s="89"/>
      <c r="KQ142" s="89"/>
      <c r="KR142" s="89"/>
      <c r="KS142" s="89"/>
      <c r="KT142" s="89"/>
      <c r="KU142" s="89"/>
      <c r="KV142" s="89"/>
      <c r="KW142" s="89"/>
      <c r="KX142" s="89"/>
      <c r="KY142" s="89"/>
      <c r="KZ142" s="89"/>
      <c r="LA142" s="89"/>
      <c r="LB142" s="89"/>
      <c r="LC142" s="89"/>
      <c r="LD142" s="89"/>
      <c r="LE142" s="89"/>
      <c r="LF142" s="89"/>
      <c r="LG142" s="89"/>
      <c r="LH142" s="89"/>
      <c r="LI142" s="89"/>
      <c r="LJ142" s="89"/>
      <c r="LK142" s="89"/>
      <c r="LL142" s="89"/>
      <c r="LM142" s="89"/>
      <c r="LN142" s="89"/>
      <c r="LO142" s="89"/>
      <c r="LP142" s="89"/>
      <c r="LQ142" s="89"/>
      <c r="LR142" s="89"/>
      <c r="LS142" s="89"/>
      <c r="LT142" s="89"/>
    </row>
    <row r="143" spans="1:332" s="29" customFormat="1" x14ac:dyDescent="0.35">
      <c r="A143" s="89"/>
      <c r="B143" s="90"/>
      <c r="C143" s="90"/>
      <c r="D143" s="91"/>
      <c r="E143" s="89"/>
      <c r="F143" s="89"/>
      <c r="G143" s="89"/>
      <c r="M143" s="85"/>
      <c r="N143" s="85"/>
      <c r="O143" s="91"/>
      <c r="P143" s="91"/>
      <c r="Q143" s="92"/>
      <c r="R143" s="92"/>
      <c r="S143" s="89"/>
      <c r="T143" s="89"/>
      <c r="U143" s="89"/>
      <c r="V143" s="89"/>
      <c r="Y143" s="89"/>
      <c r="AA143" s="89"/>
      <c r="AB143" s="89"/>
      <c r="AC143" s="89"/>
      <c r="AD143" s="89"/>
      <c r="AE143"/>
      <c r="AF143" s="89"/>
      <c r="AG143" s="89"/>
      <c r="AH143" s="89"/>
      <c r="AI143" s="89"/>
      <c r="AJ143" s="89"/>
      <c r="AK143" s="89"/>
      <c r="AL143" s="89"/>
      <c r="AM143" s="89"/>
      <c r="AN143" s="89"/>
      <c r="AO143" s="89"/>
      <c r="AP143" s="89"/>
      <c r="AQ143" s="89"/>
      <c r="AR143" s="89"/>
      <c r="AS143" s="89"/>
      <c r="AT143" s="89"/>
      <c r="AU143" s="89"/>
      <c r="AV143" s="89"/>
      <c r="AW143" s="89"/>
      <c r="AX143" s="89"/>
      <c r="AY143" s="89"/>
      <c r="AZ143" s="89"/>
      <c r="BA143" s="89"/>
      <c r="BB143" s="89"/>
      <c r="BC143" s="89"/>
      <c r="BD143" s="89"/>
      <c r="BE143" s="89"/>
      <c r="BF143" s="89"/>
      <c r="BG143" s="89"/>
      <c r="BH143" s="89"/>
      <c r="BI143" s="89"/>
      <c r="BJ143" s="89"/>
      <c r="BK143" s="89"/>
      <c r="BL143" s="89"/>
      <c r="BM143" s="89"/>
      <c r="BN143" s="89"/>
      <c r="BO143" s="89"/>
      <c r="BP143" s="89"/>
      <c r="BQ143" s="89"/>
      <c r="BR143" s="89"/>
      <c r="BS143" s="89"/>
      <c r="BT143" s="89"/>
      <c r="BU143" s="89"/>
      <c r="BV143" s="89"/>
      <c r="BW143" s="89"/>
      <c r="BX143" s="89"/>
      <c r="BY143" s="89"/>
      <c r="BZ143" s="89"/>
      <c r="CA143" s="89"/>
      <c r="CB143" s="89"/>
      <c r="CC143" s="89"/>
      <c r="CD143" s="89"/>
      <c r="CE143" s="89"/>
      <c r="CF143" s="89"/>
      <c r="CG143" s="89"/>
      <c r="CH143" s="89"/>
      <c r="CI143" s="89"/>
      <c r="CJ143" s="89"/>
      <c r="CK143" s="89"/>
      <c r="CL143" s="89"/>
      <c r="CM143" s="89"/>
      <c r="CN143" s="89"/>
      <c r="CO143" s="89"/>
      <c r="CP143" s="89"/>
      <c r="CQ143" s="89"/>
      <c r="CR143" s="89"/>
      <c r="CS143" s="89"/>
      <c r="CT143" s="89"/>
      <c r="CU143" s="89"/>
      <c r="CV143" s="89"/>
      <c r="CW143" s="89"/>
      <c r="CX143" s="89"/>
      <c r="CY143" s="89"/>
      <c r="CZ143" s="89"/>
      <c r="DA143" s="89"/>
      <c r="DB143" s="89"/>
      <c r="DC143" s="89"/>
      <c r="DD143" s="89"/>
      <c r="DE143" s="89"/>
      <c r="DF143" s="89"/>
      <c r="DG143" s="89"/>
      <c r="DH143" s="89"/>
      <c r="DI143" s="89"/>
      <c r="DJ143" s="89"/>
      <c r="DK143" s="89"/>
      <c r="DL143" s="89"/>
      <c r="DM143" s="89"/>
      <c r="DN143" s="89"/>
      <c r="DO143" s="89"/>
      <c r="DP143" s="89"/>
      <c r="DQ143" s="89"/>
      <c r="DR143" s="89"/>
      <c r="DS143" s="89"/>
      <c r="DT143" s="89"/>
      <c r="DU143" s="89"/>
      <c r="DV143" s="89"/>
      <c r="DW143" s="89"/>
      <c r="DX143" s="89"/>
      <c r="DY143" s="89"/>
      <c r="DZ143" s="89"/>
      <c r="EA143" s="89"/>
      <c r="EB143" s="89"/>
      <c r="EC143" s="89"/>
      <c r="ED143" s="89"/>
      <c r="EE143" s="89"/>
      <c r="EF143" s="89"/>
      <c r="EG143" s="89"/>
      <c r="EH143" s="89"/>
      <c r="EI143" s="89"/>
      <c r="EJ143" s="89"/>
      <c r="EK143" s="89"/>
      <c r="EL143" s="89"/>
      <c r="EM143" s="89"/>
      <c r="EN143" s="89"/>
      <c r="EO143" s="89"/>
      <c r="EP143" s="89"/>
      <c r="EQ143" s="89"/>
      <c r="ER143" s="89"/>
      <c r="ES143" s="89"/>
      <c r="ET143" s="89"/>
      <c r="EU143" s="89"/>
      <c r="EV143" s="89"/>
      <c r="EW143" s="89"/>
      <c r="EX143" s="89"/>
      <c r="EY143" s="89"/>
      <c r="EZ143" s="89"/>
      <c r="FA143" s="89"/>
      <c r="FB143" s="89"/>
      <c r="FC143" s="89"/>
      <c r="FD143" s="89"/>
      <c r="FE143" s="89"/>
      <c r="FF143" s="89"/>
      <c r="FG143" s="89"/>
      <c r="FH143" s="89"/>
      <c r="FI143" s="89"/>
      <c r="FJ143" s="89"/>
      <c r="FK143" s="89"/>
      <c r="FL143" s="89"/>
      <c r="FM143" s="89"/>
      <c r="FN143" s="89"/>
      <c r="FO143" s="89"/>
      <c r="FP143" s="89"/>
      <c r="FQ143" s="89"/>
      <c r="FR143" s="89"/>
      <c r="FS143" s="89"/>
      <c r="FT143" s="89"/>
      <c r="FU143" s="89"/>
      <c r="FV143" s="89"/>
      <c r="FW143" s="89"/>
      <c r="FX143" s="89"/>
      <c r="FY143" s="89"/>
      <c r="FZ143" s="89"/>
      <c r="GA143" s="89"/>
      <c r="GB143" s="89"/>
      <c r="GC143" s="89"/>
      <c r="GD143" s="89"/>
      <c r="GE143" s="89"/>
      <c r="GF143" s="89"/>
      <c r="GG143" s="89"/>
      <c r="GH143" s="89"/>
      <c r="GI143" s="89"/>
      <c r="GJ143" s="89"/>
      <c r="GK143" s="89"/>
      <c r="GL143" s="89"/>
      <c r="GM143" s="89"/>
      <c r="GN143" s="89"/>
      <c r="GO143" s="89"/>
      <c r="GP143" s="89"/>
      <c r="GQ143" s="89"/>
      <c r="GR143" s="89"/>
      <c r="GS143" s="89"/>
      <c r="GT143" s="89"/>
      <c r="GU143" s="89"/>
      <c r="GV143" s="89"/>
      <c r="GW143" s="89"/>
      <c r="GX143" s="89"/>
      <c r="GY143" s="89"/>
      <c r="GZ143" s="89"/>
      <c r="HA143" s="89"/>
      <c r="HB143" s="89"/>
      <c r="HC143" s="89"/>
      <c r="HD143" s="89"/>
      <c r="HE143" s="89"/>
      <c r="HF143" s="89"/>
      <c r="HG143" s="89"/>
      <c r="HH143" s="89"/>
      <c r="HI143" s="89"/>
      <c r="HJ143" s="89"/>
      <c r="HK143" s="89"/>
      <c r="HL143" s="89"/>
      <c r="HM143" s="89"/>
      <c r="HN143" s="89"/>
      <c r="HO143" s="89"/>
      <c r="HP143" s="89"/>
      <c r="HQ143" s="89"/>
      <c r="HR143" s="89"/>
      <c r="HS143" s="89"/>
      <c r="HT143" s="89"/>
      <c r="HU143" s="89"/>
      <c r="HV143" s="89"/>
      <c r="HW143" s="89"/>
      <c r="HX143" s="89"/>
      <c r="HY143" s="89"/>
      <c r="HZ143" s="89"/>
      <c r="IA143" s="89"/>
      <c r="IB143" s="89"/>
      <c r="IC143" s="89"/>
      <c r="ID143" s="89"/>
      <c r="IE143" s="89"/>
      <c r="IF143" s="89"/>
      <c r="IG143" s="89"/>
      <c r="IH143" s="89"/>
      <c r="II143" s="89"/>
      <c r="IJ143" s="89"/>
      <c r="IK143" s="89"/>
      <c r="IL143" s="89"/>
      <c r="IM143" s="89"/>
      <c r="IN143" s="89"/>
      <c r="IO143" s="89"/>
      <c r="IP143" s="89"/>
      <c r="IQ143" s="89"/>
      <c r="IR143" s="89"/>
      <c r="IS143" s="89"/>
      <c r="IT143" s="89"/>
      <c r="IU143" s="89"/>
      <c r="IV143" s="89"/>
      <c r="IW143" s="89"/>
      <c r="IX143" s="89"/>
      <c r="IY143" s="89"/>
      <c r="IZ143" s="89"/>
      <c r="JA143" s="89"/>
      <c r="JB143" s="89"/>
      <c r="JC143" s="89"/>
      <c r="JD143" s="89"/>
      <c r="JE143" s="89"/>
      <c r="JF143" s="89"/>
      <c r="JG143" s="89"/>
      <c r="JH143" s="89"/>
      <c r="JI143" s="89"/>
      <c r="JJ143" s="89"/>
      <c r="JK143" s="89"/>
      <c r="JL143" s="89"/>
      <c r="JM143" s="89"/>
      <c r="JN143" s="89"/>
      <c r="JO143" s="89"/>
      <c r="JP143" s="89"/>
      <c r="JQ143" s="89"/>
      <c r="JR143" s="89"/>
      <c r="JS143" s="89"/>
      <c r="JT143" s="89"/>
      <c r="JU143" s="89"/>
      <c r="JV143" s="89"/>
      <c r="JW143" s="89"/>
      <c r="JX143" s="89"/>
      <c r="JY143" s="89"/>
      <c r="JZ143" s="89"/>
      <c r="KA143" s="89"/>
      <c r="KB143" s="89"/>
      <c r="KC143" s="89"/>
      <c r="KD143" s="89"/>
      <c r="KE143" s="89"/>
      <c r="KF143" s="89"/>
      <c r="KG143" s="89"/>
      <c r="KH143" s="89"/>
      <c r="KI143" s="89"/>
      <c r="KJ143" s="89"/>
      <c r="KK143" s="89"/>
      <c r="KL143" s="89"/>
      <c r="KM143" s="89"/>
      <c r="KN143" s="89"/>
      <c r="KO143" s="89"/>
      <c r="KP143" s="89"/>
      <c r="KQ143" s="89"/>
      <c r="KR143" s="89"/>
      <c r="KS143" s="89"/>
      <c r="KT143" s="89"/>
      <c r="KU143" s="89"/>
      <c r="KV143" s="89"/>
      <c r="KW143" s="89"/>
      <c r="KX143" s="89"/>
      <c r="KY143" s="89"/>
      <c r="KZ143" s="89"/>
      <c r="LA143" s="89"/>
      <c r="LB143" s="89"/>
      <c r="LC143" s="89"/>
      <c r="LD143" s="89"/>
      <c r="LE143" s="89"/>
      <c r="LF143" s="89"/>
      <c r="LG143" s="89"/>
      <c r="LH143" s="89"/>
      <c r="LI143" s="89"/>
      <c r="LJ143" s="89"/>
      <c r="LK143" s="89"/>
      <c r="LL143" s="89"/>
      <c r="LM143" s="89"/>
      <c r="LN143" s="89"/>
      <c r="LO143" s="89"/>
      <c r="LP143" s="89"/>
      <c r="LQ143" s="89"/>
      <c r="LR143" s="89"/>
      <c r="LS143" s="89"/>
      <c r="LT143" s="89"/>
    </row>
    <row r="144" spans="1:332" s="29" customFormat="1" x14ac:dyDescent="0.35">
      <c r="A144" s="89"/>
      <c r="B144" s="90"/>
      <c r="C144" s="90"/>
      <c r="D144" s="91"/>
      <c r="E144" s="89"/>
      <c r="F144" s="89"/>
      <c r="G144" s="89"/>
      <c r="M144" s="85"/>
      <c r="N144" s="85"/>
      <c r="O144" s="91"/>
      <c r="P144" s="91"/>
      <c r="Q144" s="92"/>
      <c r="R144" s="92"/>
      <c r="S144" s="89"/>
      <c r="T144" s="89"/>
      <c r="U144" s="89"/>
      <c r="V144" s="89"/>
      <c r="Y144" s="89"/>
      <c r="AA144" s="89"/>
      <c r="AB144" s="89"/>
      <c r="AC144" s="89"/>
      <c r="AD144" s="89"/>
      <c r="AE144"/>
      <c r="AF144" s="89"/>
      <c r="AG144" s="89"/>
      <c r="AH144" s="89"/>
      <c r="AI144" s="89"/>
      <c r="AJ144" s="89"/>
      <c r="AK144" s="89"/>
      <c r="AL144" s="89"/>
      <c r="AM144" s="89"/>
      <c r="AN144" s="89"/>
      <c r="AO144" s="89"/>
      <c r="AP144" s="89"/>
      <c r="AQ144" s="89"/>
      <c r="AR144" s="89"/>
      <c r="AS144" s="89"/>
      <c r="AT144" s="89"/>
      <c r="AU144" s="89"/>
      <c r="AV144" s="89"/>
      <c r="AW144" s="89"/>
      <c r="AX144" s="89"/>
      <c r="AY144" s="89"/>
      <c r="AZ144" s="89"/>
      <c r="BA144" s="89"/>
      <c r="BB144" s="89"/>
      <c r="BC144" s="89"/>
      <c r="BD144" s="89"/>
      <c r="BE144" s="89"/>
      <c r="BF144" s="89"/>
      <c r="BG144" s="89"/>
      <c r="BH144" s="89"/>
      <c r="BI144" s="89"/>
      <c r="BJ144" s="89"/>
      <c r="BK144" s="89"/>
      <c r="BL144" s="89"/>
      <c r="BM144" s="89"/>
      <c r="BN144" s="89"/>
      <c r="BO144" s="89"/>
      <c r="BP144" s="89"/>
      <c r="BQ144" s="89"/>
      <c r="BR144" s="89"/>
      <c r="BS144" s="89"/>
      <c r="BT144" s="89"/>
      <c r="BU144" s="89"/>
      <c r="BV144" s="89"/>
      <c r="BW144" s="89"/>
      <c r="BX144" s="89"/>
      <c r="BY144" s="89"/>
      <c r="BZ144" s="89"/>
      <c r="CA144" s="89"/>
      <c r="CB144" s="89"/>
      <c r="CC144" s="89"/>
      <c r="CD144" s="89"/>
      <c r="CE144" s="89"/>
      <c r="CF144" s="89"/>
      <c r="CG144" s="89"/>
      <c r="CH144" s="89"/>
      <c r="CI144" s="89"/>
      <c r="CJ144" s="89"/>
      <c r="CK144" s="89"/>
      <c r="CL144" s="89"/>
      <c r="CM144" s="89"/>
      <c r="CN144" s="89"/>
      <c r="CO144" s="89"/>
      <c r="CP144" s="89"/>
      <c r="CQ144" s="89"/>
      <c r="CR144" s="89"/>
      <c r="CS144" s="89"/>
      <c r="CT144" s="89"/>
      <c r="CU144" s="89"/>
      <c r="CV144" s="89"/>
      <c r="CW144" s="89"/>
      <c r="CX144" s="89"/>
      <c r="CY144" s="89"/>
      <c r="CZ144" s="89"/>
      <c r="DA144" s="89"/>
      <c r="DB144" s="89"/>
      <c r="DC144" s="89"/>
      <c r="DD144" s="89"/>
      <c r="DE144" s="89"/>
      <c r="DF144" s="89"/>
      <c r="DG144" s="89"/>
      <c r="DH144" s="89"/>
      <c r="DI144" s="89"/>
      <c r="DJ144" s="89"/>
      <c r="DK144" s="89"/>
      <c r="DL144" s="89"/>
      <c r="DM144" s="89"/>
      <c r="DN144" s="89"/>
      <c r="DO144" s="89"/>
      <c r="DP144" s="89"/>
      <c r="DQ144" s="89"/>
      <c r="DR144" s="89"/>
      <c r="DS144" s="89"/>
      <c r="DT144" s="89"/>
      <c r="DU144" s="89"/>
      <c r="DV144" s="89"/>
      <c r="DW144" s="89"/>
      <c r="DX144" s="89"/>
      <c r="DY144" s="89"/>
      <c r="DZ144" s="89"/>
      <c r="EA144" s="89"/>
      <c r="EB144" s="89"/>
      <c r="EC144" s="89"/>
      <c r="ED144" s="89"/>
      <c r="EE144" s="89"/>
      <c r="EF144" s="89"/>
      <c r="EG144" s="89"/>
      <c r="EH144" s="89"/>
      <c r="EI144" s="89"/>
      <c r="EJ144" s="89"/>
      <c r="EK144" s="89"/>
      <c r="EL144" s="89"/>
      <c r="EM144" s="89"/>
      <c r="EN144" s="89"/>
      <c r="EO144" s="89"/>
      <c r="EP144" s="89"/>
      <c r="EQ144" s="89"/>
      <c r="ER144" s="89"/>
      <c r="ES144" s="89"/>
      <c r="ET144" s="89"/>
      <c r="EU144" s="89"/>
      <c r="EV144" s="89"/>
      <c r="EW144" s="89"/>
      <c r="EX144" s="89"/>
      <c r="EY144" s="89"/>
      <c r="EZ144" s="89"/>
      <c r="FA144" s="89"/>
      <c r="FB144" s="89"/>
      <c r="FC144" s="89"/>
      <c r="FD144" s="89"/>
      <c r="FE144" s="89"/>
      <c r="FF144" s="89"/>
      <c r="FG144" s="89"/>
      <c r="FH144" s="89"/>
      <c r="FI144" s="89"/>
      <c r="FJ144" s="89"/>
      <c r="FK144" s="89"/>
      <c r="FL144" s="89"/>
      <c r="FM144" s="89"/>
      <c r="FN144" s="89"/>
      <c r="FO144" s="89"/>
      <c r="FP144" s="89"/>
      <c r="FQ144" s="89"/>
      <c r="FR144" s="89"/>
      <c r="FS144" s="89"/>
      <c r="FT144" s="89"/>
      <c r="FU144" s="89"/>
      <c r="FV144" s="89"/>
      <c r="FW144" s="89"/>
      <c r="FX144" s="89"/>
      <c r="FY144" s="89"/>
      <c r="FZ144" s="89"/>
      <c r="GA144" s="89"/>
      <c r="GB144" s="89"/>
      <c r="GC144" s="89"/>
      <c r="GD144" s="89"/>
      <c r="GE144" s="89"/>
      <c r="GF144" s="89"/>
      <c r="GG144" s="89"/>
      <c r="GH144" s="89"/>
      <c r="GI144" s="89"/>
      <c r="GJ144" s="89"/>
      <c r="GK144" s="89"/>
      <c r="GL144" s="89"/>
      <c r="GM144" s="89"/>
      <c r="GN144" s="89"/>
      <c r="GO144" s="89"/>
      <c r="GP144" s="89"/>
      <c r="GQ144" s="89"/>
      <c r="GR144" s="89"/>
      <c r="GS144" s="89"/>
      <c r="GT144" s="89"/>
      <c r="GU144" s="89"/>
      <c r="GV144" s="89"/>
      <c r="GW144" s="89"/>
      <c r="GX144" s="89"/>
      <c r="GY144" s="89"/>
      <c r="GZ144" s="89"/>
      <c r="HA144" s="89"/>
      <c r="HB144" s="89"/>
      <c r="HC144" s="89"/>
      <c r="HD144" s="89"/>
      <c r="HE144" s="89"/>
      <c r="HF144" s="89"/>
      <c r="HG144" s="89"/>
      <c r="HH144" s="89"/>
      <c r="HI144" s="89"/>
      <c r="HJ144" s="89"/>
      <c r="HK144" s="89"/>
      <c r="HL144" s="89"/>
      <c r="HM144" s="89"/>
      <c r="HN144" s="89"/>
      <c r="HO144" s="89"/>
      <c r="HP144" s="89"/>
      <c r="HQ144" s="89"/>
      <c r="HR144" s="89"/>
      <c r="HS144" s="89"/>
      <c r="HT144" s="89"/>
      <c r="HU144" s="89"/>
      <c r="HV144" s="89"/>
      <c r="HW144" s="89"/>
      <c r="HX144" s="89"/>
      <c r="HY144" s="89"/>
      <c r="HZ144" s="89"/>
      <c r="IA144" s="89"/>
      <c r="IB144" s="89"/>
      <c r="IC144" s="89"/>
      <c r="ID144" s="89"/>
      <c r="IE144" s="89"/>
      <c r="IF144" s="89"/>
      <c r="IG144" s="89"/>
      <c r="IH144" s="89"/>
      <c r="II144" s="89"/>
      <c r="IJ144" s="89"/>
      <c r="IK144" s="89"/>
      <c r="IL144" s="89"/>
      <c r="IM144" s="89"/>
      <c r="IN144" s="89"/>
      <c r="IO144" s="89"/>
      <c r="IP144" s="89"/>
      <c r="IQ144" s="89"/>
      <c r="IR144" s="89"/>
      <c r="IS144" s="89"/>
      <c r="IT144" s="89"/>
      <c r="IU144" s="89"/>
      <c r="IV144" s="89"/>
      <c r="IW144" s="89"/>
      <c r="IX144" s="89"/>
      <c r="IY144" s="89"/>
      <c r="IZ144" s="89"/>
      <c r="JA144" s="89"/>
      <c r="JB144" s="89"/>
      <c r="JC144" s="89"/>
      <c r="JD144" s="89"/>
      <c r="JE144" s="89"/>
      <c r="JF144" s="89"/>
      <c r="JG144" s="89"/>
      <c r="JH144" s="89"/>
      <c r="JI144" s="89"/>
      <c r="JJ144" s="89"/>
      <c r="JK144" s="89"/>
      <c r="JL144" s="89"/>
      <c r="JM144" s="89"/>
      <c r="JN144" s="89"/>
      <c r="JO144" s="89"/>
      <c r="JP144" s="89"/>
      <c r="JQ144" s="89"/>
      <c r="JR144" s="89"/>
      <c r="JS144" s="89"/>
      <c r="JT144" s="89"/>
      <c r="JU144" s="89"/>
      <c r="JV144" s="89"/>
      <c r="JW144" s="89"/>
      <c r="JX144" s="89"/>
      <c r="JY144" s="89"/>
      <c r="JZ144" s="89"/>
      <c r="KA144" s="89"/>
      <c r="KB144" s="89"/>
      <c r="KC144" s="89"/>
      <c r="KD144" s="89"/>
      <c r="KE144" s="89"/>
      <c r="KF144" s="89"/>
      <c r="KG144" s="89"/>
      <c r="KH144" s="89"/>
      <c r="KI144" s="89"/>
      <c r="KJ144" s="89"/>
      <c r="KK144" s="89"/>
      <c r="KL144" s="89"/>
      <c r="KM144" s="89"/>
      <c r="KN144" s="89"/>
      <c r="KO144" s="89"/>
      <c r="KP144" s="89"/>
      <c r="KQ144" s="89"/>
      <c r="KR144" s="89"/>
      <c r="KS144" s="89"/>
      <c r="KT144" s="89"/>
      <c r="KU144" s="89"/>
      <c r="KV144" s="89"/>
      <c r="KW144" s="89"/>
      <c r="KX144" s="89"/>
      <c r="KY144" s="89"/>
      <c r="KZ144" s="89"/>
      <c r="LA144" s="89"/>
      <c r="LB144" s="89"/>
      <c r="LC144" s="89"/>
      <c r="LD144" s="89"/>
      <c r="LE144" s="89"/>
      <c r="LF144" s="89"/>
      <c r="LG144" s="89"/>
      <c r="LH144" s="89"/>
      <c r="LI144" s="89"/>
      <c r="LJ144" s="89"/>
      <c r="LK144" s="89"/>
      <c r="LL144" s="89"/>
      <c r="LM144" s="89"/>
      <c r="LN144" s="89"/>
      <c r="LO144" s="89"/>
      <c r="LP144" s="89"/>
      <c r="LQ144" s="89"/>
      <c r="LR144" s="89"/>
      <c r="LS144" s="89"/>
      <c r="LT144" s="89"/>
    </row>
    <row r="145" spans="1:332" s="29" customFormat="1" x14ac:dyDescent="0.35">
      <c r="A145" s="89"/>
      <c r="B145" s="90"/>
      <c r="C145" s="90"/>
      <c r="D145" s="91"/>
      <c r="E145" s="89"/>
      <c r="F145" s="89"/>
      <c r="G145" s="89"/>
      <c r="M145" s="85"/>
      <c r="N145" s="85"/>
      <c r="O145" s="91"/>
      <c r="P145" s="91"/>
      <c r="Q145" s="92"/>
      <c r="R145" s="92"/>
      <c r="S145" s="89"/>
      <c r="T145" s="89"/>
      <c r="U145" s="89"/>
      <c r="V145" s="89"/>
      <c r="Y145" s="89"/>
      <c r="AA145" s="89"/>
      <c r="AB145" s="89"/>
      <c r="AC145" s="89"/>
      <c r="AD145" s="89"/>
      <c r="AE145"/>
      <c r="AF145" s="89"/>
      <c r="AG145" s="89"/>
      <c r="AH145" s="89"/>
      <c r="AI145" s="89"/>
      <c r="AJ145" s="89"/>
      <c r="AK145" s="89"/>
      <c r="AL145" s="89"/>
      <c r="AM145" s="89"/>
      <c r="AN145" s="89"/>
      <c r="AO145" s="89"/>
      <c r="AP145" s="89"/>
      <c r="AQ145" s="89"/>
      <c r="AR145" s="89"/>
      <c r="AS145" s="89"/>
      <c r="AT145" s="89"/>
      <c r="AU145" s="89"/>
      <c r="AV145" s="89"/>
      <c r="AW145" s="89"/>
      <c r="AX145" s="89"/>
      <c r="AY145" s="89"/>
      <c r="AZ145" s="89"/>
      <c r="BA145" s="89"/>
      <c r="BB145" s="89"/>
      <c r="BC145" s="89"/>
      <c r="BD145" s="89"/>
      <c r="BE145" s="89"/>
      <c r="BF145" s="89"/>
      <c r="BG145" s="89"/>
      <c r="BH145" s="89"/>
      <c r="BI145" s="89"/>
      <c r="BJ145" s="89"/>
      <c r="BK145" s="89"/>
      <c r="BL145" s="89"/>
      <c r="BM145" s="89"/>
      <c r="BN145" s="89"/>
      <c r="BO145" s="89"/>
      <c r="BP145" s="89"/>
      <c r="BQ145" s="89"/>
      <c r="BR145" s="89"/>
      <c r="BS145" s="89"/>
      <c r="BT145" s="89"/>
      <c r="BU145" s="89"/>
      <c r="BV145" s="89"/>
      <c r="BW145" s="89"/>
      <c r="BX145" s="89"/>
      <c r="BY145" s="89"/>
      <c r="BZ145" s="89"/>
      <c r="CA145" s="89"/>
      <c r="CB145" s="89"/>
      <c r="CC145" s="89"/>
      <c r="CD145" s="89"/>
      <c r="CE145" s="89"/>
      <c r="CF145" s="89"/>
      <c r="CG145" s="89"/>
      <c r="CH145" s="89"/>
      <c r="CI145" s="89"/>
      <c r="CJ145" s="89"/>
      <c r="CK145" s="89"/>
      <c r="CL145" s="89"/>
      <c r="CM145" s="89"/>
      <c r="CN145" s="89"/>
      <c r="CO145" s="89"/>
      <c r="CP145" s="89"/>
      <c r="CQ145" s="89"/>
      <c r="CR145" s="89"/>
      <c r="CS145" s="89"/>
      <c r="CT145" s="89"/>
      <c r="CU145" s="89"/>
      <c r="CV145" s="89"/>
      <c r="CW145" s="89"/>
      <c r="CX145" s="89"/>
      <c r="CY145" s="89"/>
      <c r="CZ145" s="89"/>
      <c r="DA145" s="89"/>
      <c r="DB145" s="89"/>
      <c r="DC145" s="89"/>
      <c r="DD145" s="89"/>
      <c r="DE145" s="89"/>
      <c r="DF145" s="89"/>
      <c r="DG145" s="89"/>
      <c r="DH145" s="89"/>
      <c r="DI145" s="89"/>
      <c r="DJ145" s="89"/>
      <c r="DK145" s="89"/>
      <c r="DL145" s="89"/>
      <c r="DM145" s="89"/>
      <c r="DN145" s="89"/>
      <c r="DO145" s="89"/>
      <c r="DP145" s="89"/>
      <c r="DQ145" s="89"/>
      <c r="DR145" s="89"/>
      <c r="DS145" s="89"/>
      <c r="DT145" s="89"/>
      <c r="DU145" s="89"/>
      <c r="DV145" s="89"/>
      <c r="DW145" s="89"/>
      <c r="DX145" s="89"/>
      <c r="DY145" s="89"/>
      <c r="DZ145" s="89"/>
      <c r="EA145" s="89"/>
      <c r="EB145" s="89"/>
      <c r="EC145" s="89"/>
      <c r="ED145" s="89"/>
      <c r="EE145" s="89"/>
      <c r="EF145" s="89"/>
      <c r="EG145" s="89"/>
      <c r="EH145" s="89"/>
      <c r="EI145" s="89"/>
      <c r="EJ145" s="89"/>
      <c r="EK145" s="89"/>
      <c r="EL145" s="89"/>
      <c r="EM145" s="89"/>
      <c r="EN145" s="89"/>
      <c r="EO145" s="89"/>
      <c r="EP145" s="89"/>
      <c r="EQ145" s="89"/>
      <c r="ER145" s="89"/>
      <c r="ES145" s="89"/>
      <c r="ET145" s="89"/>
      <c r="EU145" s="89"/>
      <c r="EV145" s="89"/>
      <c r="EW145" s="89"/>
      <c r="EX145" s="89"/>
      <c r="EY145" s="89"/>
      <c r="EZ145" s="89"/>
      <c r="FA145" s="89"/>
      <c r="FB145" s="89"/>
      <c r="FC145" s="89"/>
      <c r="FD145" s="89"/>
      <c r="FE145" s="89"/>
      <c r="FF145" s="89"/>
      <c r="FG145" s="89"/>
      <c r="FH145" s="89"/>
      <c r="FI145" s="89"/>
      <c r="FJ145" s="89"/>
      <c r="FK145" s="89"/>
      <c r="FL145" s="89"/>
      <c r="FM145" s="89"/>
      <c r="FN145" s="89"/>
      <c r="FO145" s="89"/>
      <c r="FP145" s="89"/>
      <c r="FQ145" s="89"/>
      <c r="FR145" s="89"/>
      <c r="FS145" s="89"/>
      <c r="FT145" s="89"/>
      <c r="FU145" s="89"/>
      <c r="FV145" s="89"/>
      <c r="FW145" s="89"/>
      <c r="FX145" s="89"/>
      <c r="FY145" s="89"/>
      <c r="FZ145" s="89"/>
      <c r="GA145" s="89"/>
      <c r="GB145" s="89"/>
      <c r="GC145" s="89"/>
      <c r="GD145" s="89"/>
      <c r="GE145" s="89"/>
      <c r="GF145" s="89"/>
      <c r="GG145" s="89"/>
      <c r="GH145" s="89"/>
      <c r="GI145" s="89"/>
      <c r="GJ145" s="89"/>
      <c r="GK145" s="89"/>
      <c r="GL145" s="89"/>
      <c r="GM145" s="89"/>
      <c r="GN145" s="89"/>
      <c r="GO145" s="89"/>
      <c r="GP145" s="89"/>
      <c r="GQ145" s="89"/>
      <c r="GR145" s="89"/>
      <c r="GS145" s="89"/>
      <c r="GT145" s="89"/>
      <c r="GU145" s="89"/>
      <c r="GV145" s="89"/>
      <c r="GW145" s="89"/>
      <c r="GX145" s="89"/>
      <c r="GY145" s="89"/>
      <c r="GZ145" s="89"/>
      <c r="HA145" s="89"/>
      <c r="HB145" s="89"/>
      <c r="HC145" s="89"/>
      <c r="HD145" s="89"/>
      <c r="HE145" s="89"/>
      <c r="HF145" s="89"/>
      <c r="HG145" s="89"/>
      <c r="HH145" s="89"/>
      <c r="HI145" s="89"/>
      <c r="HJ145" s="89"/>
      <c r="HK145" s="89"/>
      <c r="HL145" s="89"/>
      <c r="HM145" s="89"/>
      <c r="HN145" s="89"/>
      <c r="HO145" s="89"/>
      <c r="HP145" s="89"/>
      <c r="HQ145" s="89"/>
      <c r="HR145" s="89"/>
      <c r="HS145" s="89"/>
      <c r="HT145" s="89"/>
      <c r="HU145" s="89"/>
      <c r="HV145" s="89"/>
      <c r="HW145" s="89"/>
      <c r="HX145" s="89"/>
      <c r="HY145" s="89"/>
      <c r="HZ145" s="89"/>
      <c r="IA145" s="89"/>
      <c r="IB145" s="89"/>
      <c r="IC145" s="89"/>
      <c r="ID145" s="89"/>
      <c r="IE145" s="89"/>
      <c r="IF145" s="89"/>
      <c r="IG145" s="89"/>
      <c r="IH145" s="89"/>
      <c r="II145" s="89"/>
      <c r="IJ145" s="89"/>
      <c r="IK145" s="89"/>
      <c r="IL145" s="89"/>
      <c r="IM145" s="89"/>
      <c r="IN145" s="89"/>
      <c r="IO145" s="89"/>
      <c r="IP145" s="89"/>
      <c r="IQ145" s="89"/>
      <c r="IR145" s="89"/>
      <c r="IS145" s="89"/>
      <c r="IT145" s="89"/>
      <c r="IU145" s="89"/>
      <c r="IV145" s="89"/>
      <c r="IW145" s="89"/>
      <c r="IX145" s="89"/>
      <c r="IY145" s="89"/>
      <c r="IZ145" s="89"/>
      <c r="JA145" s="89"/>
      <c r="JB145" s="89"/>
      <c r="JC145" s="89"/>
      <c r="JD145" s="89"/>
      <c r="JE145" s="89"/>
      <c r="JF145" s="89"/>
      <c r="JG145" s="89"/>
      <c r="JH145" s="89"/>
      <c r="JI145" s="89"/>
      <c r="JJ145" s="89"/>
      <c r="JK145" s="89"/>
      <c r="JL145" s="89"/>
      <c r="JM145" s="89"/>
      <c r="JN145" s="89"/>
      <c r="JO145" s="89"/>
      <c r="JP145" s="89"/>
      <c r="JQ145" s="89"/>
      <c r="JR145" s="89"/>
      <c r="JS145" s="89"/>
      <c r="JT145" s="89"/>
      <c r="JU145" s="89"/>
      <c r="JV145" s="89"/>
      <c r="JW145" s="89"/>
      <c r="JX145" s="89"/>
      <c r="JY145" s="89"/>
      <c r="JZ145" s="89"/>
      <c r="KA145" s="89"/>
      <c r="KB145" s="89"/>
      <c r="KC145" s="89"/>
      <c r="KD145" s="89"/>
      <c r="KE145" s="89"/>
      <c r="KF145" s="89"/>
      <c r="KG145" s="89"/>
      <c r="KH145" s="89"/>
      <c r="KI145" s="89"/>
      <c r="KJ145" s="89"/>
      <c r="KK145" s="89"/>
      <c r="KL145" s="89"/>
      <c r="KM145" s="89"/>
      <c r="KN145" s="89"/>
      <c r="KO145" s="89"/>
      <c r="KP145" s="89"/>
      <c r="KQ145" s="89"/>
      <c r="KR145" s="89"/>
      <c r="KS145" s="89"/>
      <c r="KT145" s="89"/>
      <c r="KU145" s="89"/>
      <c r="KV145" s="89"/>
      <c r="KW145" s="89"/>
      <c r="KX145" s="89"/>
      <c r="KY145" s="89"/>
      <c r="KZ145" s="89"/>
      <c r="LA145" s="89"/>
      <c r="LB145" s="89"/>
      <c r="LC145" s="89"/>
      <c r="LD145" s="89"/>
      <c r="LE145" s="89"/>
      <c r="LF145" s="89"/>
      <c r="LG145" s="89"/>
      <c r="LH145" s="89"/>
      <c r="LI145" s="89"/>
      <c r="LJ145" s="89"/>
      <c r="LK145" s="89"/>
      <c r="LL145" s="89"/>
      <c r="LM145" s="89"/>
      <c r="LN145" s="89"/>
      <c r="LO145" s="89"/>
      <c r="LP145" s="89"/>
      <c r="LQ145" s="89"/>
      <c r="LR145" s="89"/>
      <c r="LS145" s="89"/>
      <c r="LT145" s="89"/>
    </row>
    <row r="146" spans="1:332" s="29" customFormat="1" x14ac:dyDescent="0.35">
      <c r="A146" s="89"/>
      <c r="B146" s="90"/>
      <c r="C146" s="90"/>
      <c r="D146" s="91"/>
      <c r="E146" s="89"/>
      <c r="F146" s="89"/>
      <c r="G146" s="89"/>
      <c r="M146" s="85"/>
      <c r="N146" s="85"/>
      <c r="O146" s="91"/>
      <c r="P146" s="91"/>
      <c r="Q146" s="92"/>
      <c r="R146" s="92"/>
      <c r="S146" s="89"/>
      <c r="T146" s="89"/>
      <c r="U146" s="89"/>
      <c r="V146" s="89"/>
      <c r="Y146" s="89"/>
      <c r="AA146" s="89"/>
      <c r="AB146" s="89"/>
      <c r="AC146" s="89"/>
      <c r="AD146" s="89"/>
      <c r="AE146"/>
      <c r="AF146" s="89"/>
      <c r="AG146" s="89"/>
      <c r="AH146" s="89"/>
      <c r="AI146" s="89"/>
      <c r="AJ146" s="89"/>
      <c r="AK146" s="89"/>
      <c r="AL146" s="89"/>
      <c r="AM146" s="89"/>
      <c r="AN146" s="89"/>
      <c r="AO146" s="89"/>
      <c r="AP146" s="89"/>
      <c r="AQ146" s="89"/>
      <c r="AR146" s="89"/>
      <c r="AS146" s="89"/>
      <c r="AT146" s="89"/>
      <c r="AU146" s="89"/>
      <c r="AV146" s="89"/>
      <c r="AW146" s="89"/>
      <c r="AX146" s="89"/>
      <c r="AY146" s="89"/>
      <c r="AZ146" s="89"/>
      <c r="BA146" s="89"/>
      <c r="BB146" s="89"/>
      <c r="BC146" s="89"/>
      <c r="BD146" s="89"/>
      <c r="BE146" s="89"/>
      <c r="BF146" s="89"/>
      <c r="BG146" s="89"/>
      <c r="BH146" s="89"/>
      <c r="BI146" s="89"/>
      <c r="BJ146" s="89"/>
      <c r="BK146" s="89"/>
      <c r="BL146" s="89"/>
      <c r="BM146" s="89"/>
      <c r="BN146" s="89"/>
      <c r="BO146" s="89"/>
      <c r="BP146" s="89"/>
      <c r="BQ146" s="89"/>
      <c r="BR146" s="89"/>
      <c r="BS146" s="89"/>
      <c r="BT146" s="89"/>
      <c r="BU146" s="89"/>
      <c r="BV146" s="89"/>
      <c r="BW146" s="89"/>
      <c r="BX146" s="89"/>
      <c r="BY146" s="89"/>
      <c r="BZ146" s="89"/>
      <c r="CA146" s="89"/>
      <c r="CB146" s="89"/>
      <c r="CC146" s="89"/>
      <c r="CD146" s="89"/>
      <c r="CE146" s="89"/>
      <c r="CF146" s="89"/>
      <c r="CG146" s="89"/>
      <c r="CH146" s="89"/>
      <c r="CI146" s="89"/>
      <c r="CJ146" s="89"/>
      <c r="CK146" s="89"/>
      <c r="CL146" s="89"/>
      <c r="CM146" s="89"/>
      <c r="CN146" s="89"/>
      <c r="CO146" s="89"/>
      <c r="CP146" s="89"/>
      <c r="CQ146" s="89"/>
      <c r="CR146" s="89"/>
      <c r="CS146" s="89"/>
      <c r="CT146" s="89"/>
      <c r="CU146" s="89"/>
      <c r="CV146" s="89"/>
      <c r="CW146" s="89"/>
      <c r="CX146" s="89"/>
      <c r="CY146" s="89"/>
      <c r="CZ146" s="89"/>
      <c r="DA146" s="89"/>
      <c r="DB146" s="89"/>
      <c r="DC146" s="89"/>
      <c r="DD146" s="89"/>
      <c r="DE146" s="89"/>
      <c r="DF146" s="89"/>
      <c r="DG146" s="89"/>
      <c r="DH146" s="89"/>
      <c r="DI146" s="89"/>
      <c r="DJ146" s="89"/>
      <c r="DK146" s="89"/>
      <c r="DL146" s="89"/>
      <c r="DM146" s="89"/>
      <c r="DN146" s="89"/>
      <c r="DO146" s="89"/>
      <c r="DP146" s="89"/>
      <c r="DQ146" s="89"/>
      <c r="DR146" s="89"/>
      <c r="DS146" s="89"/>
      <c r="DT146" s="89"/>
      <c r="DU146" s="89"/>
      <c r="DV146" s="89"/>
      <c r="DW146" s="89"/>
      <c r="DX146" s="89"/>
      <c r="DY146" s="89"/>
      <c r="DZ146" s="89"/>
      <c r="EA146" s="89"/>
      <c r="EB146" s="89"/>
      <c r="EC146" s="89"/>
      <c r="ED146" s="89"/>
      <c r="EE146" s="89"/>
      <c r="EF146" s="89"/>
      <c r="EG146" s="89"/>
      <c r="EH146" s="89"/>
      <c r="EI146" s="89"/>
      <c r="EJ146" s="89"/>
      <c r="EK146" s="89"/>
      <c r="EL146" s="89"/>
      <c r="EM146" s="89"/>
      <c r="EN146" s="89"/>
      <c r="EO146" s="89"/>
      <c r="EP146" s="89"/>
      <c r="EQ146" s="89"/>
      <c r="ER146" s="89"/>
      <c r="ES146" s="89"/>
      <c r="ET146" s="89"/>
      <c r="EU146" s="89"/>
      <c r="EV146" s="89"/>
      <c r="EW146" s="89"/>
      <c r="EX146" s="89"/>
      <c r="EY146" s="89"/>
      <c r="EZ146" s="89"/>
      <c r="FA146" s="89"/>
      <c r="FB146" s="89"/>
      <c r="FC146" s="89"/>
      <c r="FD146" s="89"/>
      <c r="FE146" s="89"/>
      <c r="FF146" s="89"/>
      <c r="FG146" s="89"/>
      <c r="FH146" s="89"/>
      <c r="FI146" s="89"/>
      <c r="FJ146" s="89"/>
      <c r="FK146" s="89"/>
      <c r="FL146" s="89"/>
      <c r="FM146" s="89"/>
      <c r="FN146" s="89"/>
      <c r="FO146" s="89"/>
      <c r="FP146" s="89"/>
      <c r="FQ146" s="89"/>
      <c r="FR146" s="89"/>
      <c r="FS146" s="89"/>
      <c r="FT146" s="89"/>
      <c r="FU146" s="89"/>
      <c r="FV146" s="89"/>
      <c r="FW146" s="89"/>
      <c r="FX146" s="89"/>
      <c r="FY146" s="89"/>
      <c r="FZ146" s="89"/>
      <c r="GA146" s="89"/>
      <c r="GB146" s="89"/>
      <c r="GC146" s="89"/>
      <c r="GD146" s="89"/>
      <c r="GE146" s="89"/>
      <c r="GF146" s="89"/>
      <c r="GG146" s="89"/>
      <c r="GH146" s="89"/>
      <c r="GI146" s="89"/>
      <c r="GJ146" s="89"/>
      <c r="GK146" s="89"/>
      <c r="GL146" s="89"/>
      <c r="GM146" s="89"/>
      <c r="GN146" s="89"/>
      <c r="GO146" s="89"/>
      <c r="GP146" s="89"/>
      <c r="GQ146" s="89"/>
      <c r="GR146" s="89"/>
      <c r="GS146" s="89"/>
      <c r="GT146" s="89"/>
      <c r="GU146" s="89"/>
      <c r="GV146" s="89"/>
      <c r="GW146" s="89"/>
      <c r="GX146" s="89"/>
      <c r="GY146" s="89"/>
      <c r="GZ146" s="89"/>
      <c r="HA146" s="89"/>
      <c r="HB146" s="89"/>
      <c r="HC146" s="89"/>
      <c r="HD146" s="89"/>
      <c r="HE146" s="89"/>
      <c r="HF146" s="89"/>
      <c r="HG146" s="89"/>
      <c r="HH146" s="89"/>
      <c r="HI146" s="89"/>
      <c r="HJ146" s="89"/>
      <c r="HK146" s="89"/>
      <c r="HL146" s="89"/>
      <c r="HM146" s="89"/>
      <c r="HN146" s="89"/>
      <c r="HO146" s="89"/>
      <c r="HP146" s="89"/>
      <c r="HQ146" s="89"/>
      <c r="HR146" s="89"/>
      <c r="HS146" s="89"/>
      <c r="HT146" s="89"/>
      <c r="HU146" s="89"/>
      <c r="HV146" s="89"/>
      <c r="HW146" s="89"/>
      <c r="HX146" s="89"/>
      <c r="HY146" s="89"/>
      <c r="HZ146" s="89"/>
      <c r="IA146" s="89"/>
      <c r="IB146" s="89"/>
      <c r="IC146" s="89"/>
      <c r="ID146" s="89"/>
      <c r="IE146" s="89"/>
      <c r="IF146" s="89"/>
      <c r="IG146" s="89"/>
      <c r="IH146" s="89"/>
      <c r="II146" s="89"/>
      <c r="IJ146" s="89"/>
      <c r="IK146" s="89"/>
      <c r="IL146" s="89"/>
      <c r="IM146" s="89"/>
      <c r="IN146" s="89"/>
      <c r="IO146" s="89"/>
      <c r="IP146" s="89"/>
      <c r="IQ146" s="89"/>
      <c r="IR146" s="89"/>
      <c r="IS146" s="89"/>
      <c r="IT146" s="89"/>
      <c r="IU146" s="89"/>
      <c r="IV146" s="89"/>
      <c r="IW146" s="89"/>
      <c r="IX146" s="89"/>
      <c r="IY146" s="89"/>
      <c r="IZ146" s="89"/>
      <c r="JA146" s="89"/>
      <c r="JB146" s="89"/>
      <c r="JC146" s="89"/>
      <c r="JD146" s="89"/>
      <c r="JE146" s="89"/>
      <c r="JF146" s="89"/>
      <c r="JG146" s="89"/>
      <c r="JH146" s="89"/>
      <c r="JI146" s="89"/>
      <c r="JJ146" s="89"/>
      <c r="JK146" s="89"/>
      <c r="JL146" s="89"/>
      <c r="JM146" s="89"/>
      <c r="JN146" s="89"/>
      <c r="JO146" s="89"/>
      <c r="JP146" s="89"/>
      <c r="JQ146" s="89"/>
      <c r="JR146" s="89"/>
      <c r="JS146" s="89"/>
      <c r="JT146" s="89"/>
      <c r="JU146" s="89"/>
      <c r="JV146" s="89"/>
      <c r="JW146" s="89"/>
      <c r="JX146" s="89"/>
      <c r="JY146" s="89"/>
      <c r="JZ146" s="89"/>
      <c r="KA146" s="89"/>
      <c r="KB146" s="89"/>
      <c r="KC146" s="89"/>
      <c r="KD146" s="89"/>
      <c r="KE146" s="89"/>
      <c r="KF146" s="89"/>
      <c r="KG146" s="89"/>
      <c r="KH146" s="89"/>
      <c r="KI146" s="89"/>
      <c r="KJ146" s="89"/>
      <c r="KK146" s="89"/>
      <c r="KL146" s="89"/>
      <c r="KM146" s="89"/>
      <c r="KN146" s="89"/>
      <c r="KO146" s="89"/>
      <c r="KP146" s="89"/>
      <c r="KQ146" s="89"/>
      <c r="KR146" s="89"/>
      <c r="KS146" s="89"/>
      <c r="KT146" s="89"/>
      <c r="KU146" s="89"/>
      <c r="KV146" s="89"/>
      <c r="KW146" s="89"/>
      <c r="KX146" s="89"/>
      <c r="KY146" s="89"/>
      <c r="KZ146" s="89"/>
      <c r="LA146" s="89"/>
      <c r="LB146" s="89"/>
      <c r="LC146" s="89"/>
      <c r="LD146" s="89"/>
      <c r="LE146" s="89"/>
      <c r="LF146" s="89"/>
      <c r="LG146" s="89"/>
      <c r="LH146" s="89"/>
      <c r="LI146" s="89"/>
      <c r="LJ146" s="89"/>
      <c r="LK146" s="89"/>
      <c r="LL146" s="89"/>
      <c r="LM146" s="89"/>
      <c r="LN146" s="89"/>
      <c r="LO146" s="89"/>
      <c r="LP146" s="89"/>
      <c r="LQ146" s="89"/>
      <c r="LR146" s="89"/>
      <c r="LS146" s="89"/>
      <c r="LT146" s="89"/>
    </row>
    <row r="147" spans="1:332" s="29" customFormat="1" x14ac:dyDescent="0.35">
      <c r="A147" s="89"/>
      <c r="B147" s="90"/>
      <c r="C147" s="90"/>
      <c r="D147" s="91"/>
      <c r="E147" s="89"/>
      <c r="F147" s="89"/>
      <c r="G147" s="89"/>
      <c r="M147" s="85"/>
      <c r="N147" s="85"/>
      <c r="O147" s="91"/>
      <c r="P147" s="91"/>
      <c r="Q147" s="92"/>
      <c r="R147" s="92"/>
      <c r="S147" s="89"/>
      <c r="T147" s="89"/>
      <c r="U147" s="89"/>
      <c r="V147" s="89"/>
      <c r="Y147" s="89"/>
      <c r="AA147" s="89"/>
      <c r="AB147" s="89"/>
      <c r="AC147" s="89"/>
      <c r="AD147" s="89"/>
      <c r="AE147"/>
      <c r="AF147" s="89"/>
      <c r="AG147" s="89"/>
      <c r="AH147" s="89"/>
      <c r="AI147" s="89"/>
      <c r="AJ147" s="89"/>
      <c r="AK147" s="89"/>
      <c r="AL147" s="89"/>
      <c r="AM147" s="89"/>
      <c r="AN147" s="89"/>
      <c r="AO147" s="89"/>
      <c r="AP147" s="89"/>
      <c r="AQ147" s="89"/>
      <c r="AR147" s="89"/>
      <c r="AS147" s="89"/>
      <c r="AT147" s="89"/>
      <c r="AU147" s="89"/>
      <c r="AV147" s="89"/>
      <c r="AW147" s="89"/>
      <c r="AX147" s="89"/>
      <c r="AY147" s="89"/>
      <c r="AZ147" s="89"/>
      <c r="BA147" s="89"/>
      <c r="BB147" s="89"/>
      <c r="BC147" s="89"/>
      <c r="BD147" s="89"/>
      <c r="BE147" s="89"/>
      <c r="BF147" s="89"/>
      <c r="BG147" s="89"/>
      <c r="BH147" s="89"/>
      <c r="BI147" s="89"/>
      <c r="BJ147" s="89"/>
      <c r="BK147" s="89"/>
      <c r="BL147" s="89"/>
      <c r="BM147" s="89"/>
      <c r="BN147" s="89"/>
      <c r="BO147" s="89"/>
      <c r="BP147" s="89"/>
      <c r="BQ147" s="89"/>
      <c r="BR147" s="89"/>
      <c r="BS147" s="89"/>
      <c r="BT147" s="89"/>
      <c r="BU147" s="89"/>
      <c r="BV147" s="89"/>
      <c r="BW147" s="89"/>
      <c r="BX147" s="89"/>
      <c r="BY147" s="89"/>
      <c r="BZ147" s="89"/>
      <c r="CA147" s="89"/>
      <c r="CB147" s="89"/>
      <c r="CC147" s="89"/>
      <c r="CD147" s="89"/>
      <c r="CE147" s="89"/>
      <c r="CF147" s="89"/>
      <c r="CG147" s="89"/>
      <c r="CH147" s="89"/>
      <c r="CI147" s="89"/>
      <c r="CJ147" s="89"/>
      <c r="CK147" s="89"/>
      <c r="CL147" s="89"/>
      <c r="CM147" s="89"/>
      <c r="CN147" s="89"/>
      <c r="CO147" s="89"/>
      <c r="CP147" s="89"/>
      <c r="CQ147" s="89"/>
      <c r="CR147" s="89"/>
      <c r="CS147" s="89"/>
      <c r="CT147" s="89"/>
      <c r="CU147" s="89"/>
      <c r="CV147" s="89"/>
      <c r="CW147" s="89"/>
      <c r="CX147" s="89"/>
      <c r="CY147" s="89"/>
      <c r="CZ147" s="89"/>
      <c r="DA147" s="89"/>
      <c r="DB147" s="89"/>
      <c r="DC147" s="89"/>
      <c r="DD147" s="89"/>
      <c r="DE147" s="89"/>
      <c r="DF147" s="89"/>
      <c r="DG147" s="89"/>
      <c r="DH147" s="89"/>
      <c r="DI147" s="89"/>
      <c r="DJ147" s="89"/>
      <c r="DK147" s="89"/>
      <c r="DL147" s="89"/>
      <c r="DM147" s="89"/>
      <c r="DN147" s="89"/>
      <c r="DO147" s="89"/>
      <c r="DP147" s="89"/>
      <c r="DQ147" s="89"/>
      <c r="DR147" s="89"/>
      <c r="DS147" s="89"/>
      <c r="DT147" s="89"/>
      <c r="DU147" s="89"/>
      <c r="DV147" s="89"/>
      <c r="DW147" s="89"/>
      <c r="DX147" s="89"/>
      <c r="DY147" s="89"/>
      <c r="DZ147" s="89"/>
      <c r="EA147" s="89"/>
      <c r="EB147" s="89"/>
      <c r="EC147" s="89"/>
      <c r="ED147" s="89"/>
      <c r="EE147" s="89"/>
      <c r="EF147" s="89"/>
      <c r="EG147" s="89"/>
      <c r="EH147" s="89"/>
      <c r="EI147" s="89"/>
      <c r="EJ147" s="89"/>
      <c r="EK147" s="89"/>
      <c r="EL147" s="89"/>
      <c r="EM147" s="89"/>
      <c r="EN147" s="89"/>
      <c r="EO147" s="89"/>
      <c r="EP147" s="89"/>
      <c r="EQ147" s="89"/>
      <c r="ER147" s="89"/>
      <c r="ES147" s="89"/>
      <c r="ET147" s="89"/>
      <c r="EU147" s="89"/>
      <c r="EV147" s="89"/>
      <c r="EW147" s="89"/>
      <c r="EX147" s="89"/>
      <c r="EY147" s="89"/>
      <c r="EZ147" s="89"/>
      <c r="FA147" s="89"/>
      <c r="FB147" s="89"/>
      <c r="FC147" s="89"/>
      <c r="FD147" s="89"/>
      <c r="FE147" s="89"/>
      <c r="FF147" s="89"/>
      <c r="FG147" s="89"/>
      <c r="FH147" s="89"/>
      <c r="FI147" s="89"/>
      <c r="FJ147" s="89"/>
      <c r="FK147" s="89"/>
      <c r="FL147" s="89"/>
      <c r="FM147" s="89"/>
      <c r="FN147" s="89"/>
      <c r="FO147" s="89"/>
      <c r="FP147" s="89"/>
      <c r="FQ147" s="89"/>
      <c r="FR147" s="89"/>
      <c r="FS147" s="89"/>
      <c r="FT147" s="89"/>
      <c r="FU147" s="89"/>
      <c r="FV147" s="89"/>
      <c r="FW147" s="89"/>
      <c r="FX147" s="89"/>
      <c r="FY147" s="89"/>
      <c r="FZ147" s="89"/>
      <c r="GA147" s="89"/>
      <c r="GB147" s="89"/>
      <c r="GC147" s="89"/>
      <c r="GD147" s="89"/>
      <c r="GE147" s="89"/>
      <c r="GF147" s="89"/>
      <c r="GG147" s="89"/>
      <c r="GH147" s="89"/>
      <c r="GI147" s="89"/>
      <c r="GJ147" s="89"/>
      <c r="GK147" s="89"/>
      <c r="GL147" s="89"/>
      <c r="GM147" s="89"/>
      <c r="GN147" s="89"/>
      <c r="GO147" s="89"/>
      <c r="GP147" s="89"/>
      <c r="GQ147" s="89"/>
      <c r="GR147" s="89"/>
      <c r="GS147" s="89"/>
      <c r="GT147" s="89"/>
      <c r="GU147" s="89"/>
      <c r="GV147" s="89"/>
      <c r="GW147" s="89"/>
      <c r="GX147" s="89"/>
      <c r="GY147" s="89"/>
      <c r="GZ147" s="89"/>
      <c r="HA147" s="89"/>
      <c r="HB147" s="89"/>
      <c r="HC147" s="89"/>
      <c r="HD147" s="89"/>
      <c r="HE147" s="89"/>
      <c r="HF147" s="89"/>
      <c r="HG147" s="89"/>
      <c r="HH147" s="89"/>
      <c r="HI147" s="89"/>
      <c r="HJ147" s="89"/>
      <c r="HK147" s="89"/>
      <c r="HL147" s="89"/>
      <c r="HM147" s="89"/>
      <c r="HN147" s="89"/>
      <c r="HO147" s="89"/>
      <c r="HP147" s="89"/>
      <c r="HQ147" s="89"/>
      <c r="HR147" s="89"/>
      <c r="HS147" s="89"/>
      <c r="HT147" s="89"/>
      <c r="HU147" s="89"/>
      <c r="HV147" s="89"/>
      <c r="HW147" s="89"/>
      <c r="HX147" s="89"/>
      <c r="HY147" s="89"/>
      <c r="HZ147" s="89"/>
      <c r="IA147" s="89"/>
      <c r="IB147" s="89"/>
      <c r="IC147" s="89"/>
      <c r="ID147" s="89"/>
      <c r="IE147" s="89"/>
      <c r="IF147" s="89"/>
      <c r="IG147" s="89"/>
      <c r="IH147" s="89"/>
      <c r="II147" s="89"/>
      <c r="IJ147" s="89"/>
      <c r="IK147" s="89"/>
      <c r="IL147" s="89"/>
      <c r="IM147" s="89"/>
      <c r="IN147" s="89"/>
      <c r="IO147" s="89"/>
      <c r="IP147" s="89"/>
      <c r="IQ147" s="89"/>
      <c r="IR147" s="89"/>
      <c r="IS147" s="89"/>
      <c r="IT147" s="89"/>
      <c r="IU147" s="89"/>
      <c r="IV147" s="89"/>
      <c r="IW147" s="89"/>
      <c r="IX147" s="89"/>
      <c r="IY147" s="89"/>
      <c r="IZ147" s="89"/>
      <c r="JA147" s="89"/>
      <c r="JB147" s="89"/>
      <c r="JC147" s="89"/>
      <c r="JD147" s="89"/>
      <c r="JE147" s="89"/>
      <c r="JF147" s="89"/>
      <c r="JG147" s="89"/>
      <c r="JH147" s="89"/>
      <c r="JI147" s="89"/>
      <c r="JJ147" s="89"/>
      <c r="JK147" s="89"/>
      <c r="JL147" s="89"/>
      <c r="JM147" s="89"/>
      <c r="JN147" s="89"/>
      <c r="JO147" s="89"/>
      <c r="JP147" s="89"/>
      <c r="JQ147" s="89"/>
      <c r="JR147" s="89"/>
      <c r="JS147" s="89"/>
      <c r="JT147" s="89"/>
      <c r="JU147" s="89"/>
      <c r="JV147" s="89"/>
      <c r="JW147" s="89"/>
      <c r="JX147" s="89"/>
      <c r="JY147" s="89"/>
      <c r="JZ147" s="89"/>
      <c r="KA147" s="89"/>
      <c r="KB147" s="89"/>
      <c r="KC147" s="89"/>
      <c r="KD147" s="89"/>
      <c r="KE147" s="89"/>
      <c r="KF147" s="89"/>
      <c r="KG147" s="89"/>
      <c r="KH147" s="89"/>
      <c r="KI147" s="89"/>
      <c r="KJ147" s="89"/>
      <c r="KK147" s="89"/>
      <c r="KL147" s="89"/>
      <c r="KM147" s="89"/>
      <c r="KN147" s="89"/>
      <c r="KO147" s="89"/>
      <c r="KP147" s="89"/>
      <c r="KQ147" s="89"/>
      <c r="KR147" s="89"/>
      <c r="KS147" s="89"/>
      <c r="KT147" s="89"/>
      <c r="KU147" s="89"/>
      <c r="KV147" s="89"/>
      <c r="KW147" s="89"/>
      <c r="KX147" s="89"/>
      <c r="KY147" s="89"/>
      <c r="KZ147" s="89"/>
      <c r="LA147" s="89"/>
      <c r="LB147" s="89"/>
      <c r="LC147" s="89"/>
      <c r="LD147" s="89"/>
      <c r="LE147" s="89"/>
      <c r="LF147" s="89"/>
      <c r="LG147" s="89"/>
      <c r="LH147" s="89"/>
      <c r="LI147" s="89"/>
      <c r="LJ147" s="89"/>
      <c r="LK147" s="89"/>
      <c r="LL147" s="89"/>
      <c r="LM147" s="89"/>
      <c r="LN147" s="89"/>
      <c r="LO147" s="89"/>
      <c r="LP147" s="89"/>
      <c r="LQ147" s="89"/>
      <c r="LR147" s="89"/>
      <c r="LS147" s="89"/>
      <c r="LT147" s="89"/>
    </row>
    <row r="148" spans="1:332" s="29" customFormat="1" x14ac:dyDescent="0.35">
      <c r="A148" s="89"/>
      <c r="B148" s="90"/>
      <c r="C148" s="90"/>
      <c r="D148" s="91"/>
      <c r="E148" s="89"/>
      <c r="F148" s="89"/>
      <c r="G148" s="89"/>
      <c r="M148" s="85"/>
      <c r="N148" s="85"/>
      <c r="O148" s="91"/>
      <c r="P148" s="91"/>
      <c r="Q148" s="92"/>
      <c r="R148" s="92"/>
      <c r="S148" s="89"/>
      <c r="T148" s="89"/>
      <c r="U148" s="89"/>
      <c r="V148" s="89"/>
      <c r="Y148" s="89"/>
      <c r="AA148" s="89"/>
      <c r="AB148" s="89"/>
      <c r="AC148" s="89"/>
      <c r="AD148" s="89"/>
      <c r="AE148"/>
      <c r="AF148" s="89"/>
      <c r="AG148" s="89"/>
      <c r="AH148" s="89"/>
      <c r="AI148" s="89"/>
      <c r="AJ148" s="89"/>
      <c r="AK148" s="89"/>
      <c r="AL148" s="89"/>
      <c r="AM148" s="89"/>
      <c r="AN148" s="89"/>
      <c r="AO148" s="89"/>
      <c r="AP148" s="89"/>
      <c r="AQ148" s="89"/>
      <c r="AR148" s="89"/>
      <c r="AS148" s="89"/>
      <c r="AT148" s="89"/>
      <c r="AU148" s="89"/>
      <c r="AV148" s="89"/>
      <c r="AW148" s="89"/>
      <c r="AX148" s="89"/>
      <c r="AY148" s="89"/>
      <c r="AZ148" s="89"/>
      <c r="BA148" s="89"/>
      <c r="BB148" s="89"/>
      <c r="BC148" s="89"/>
      <c r="BD148" s="89"/>
      <c r="BE148" s="89"/>
      <c r="BF148" s="89"/>
      <c r="BG148" s="89"/>
      <c r="BH148" s="89"/>
      <c r="BI148" s="89"/>
      <c r="BJ148" s="89"/>
      <c r="BK148" s="89"/>
      <c r="BL148" s="89"/>
      <c r="BM148" s="89"/>
      <c r="BN148" s="89"/>
      <c r="BO148" s="89"/>
      <c r="BP148" s="89"/>
      <c r="BQ148" s="89"/>
      <c r="BR148" s="89"/>
      <c r="BS148" s="89"/>
      <c r="BT148" s="89"/>
      <c r="BU148" s="89"/>
      <c r="BV148" s="89"/>
      <c r="BW148" s="89"/>
      <c r="BX148" s="89"/>
      <c r="BY148" s="89"/>
      <c r="BZ148" s="89"/>
      <c r="CA148" s="89"/>
      <c r="CB148" s="89"/>
      <c r="CC148" s="89"/>
      <c r="CD148" s="89"/>
      <c r="CE148" s="89"/>
      <c r="CF148" s="89"/>
      <c r="CG148" s="89"/>
      <c r="CH148" s="89"/>
      <c r="CI148" s="89"/>
      <c r="CJ148" s="89"/>
      <c r="CK148" s="89"/>
      <c r="CL148" s="89"/>
      <c r="CM148" s="89"/>
      <c r="CN148" s="89"/>
      <c r="CO148" s="89"/>
      <c r="CP148" s="89"/>
      <c r="CQ148" s="89"/>
      <c r="CR148" s="89"/>
      <c r="CS148" s="89"/>
      <c r="CT148" s="89"/>
      <c r="CU148" s="89"/>
      <c r="CV148" s="89"/>
      <c r="CW148" s="89"/>
      <c r="CX148" s="89"/>
      <c r="CY148" s="89"/>
      <c r="CZ148" s="89"/>
      <c r="DA148" s="89"/>
      <c r="DB148" s="89"/>
      <c r="DC148" s="89"/>
      <c r="DD148" s="89"/>
      <c r="DE148" s="89"/>
      <c r="DF148" s="89"/>
      <c r="DG148" s="89"/>
      <c r="DH148" s="89"/>
      <c r="DI148" s="89"/>
      <c r="DJ148" s="89"/>
      <c r="DK148" s="89"/>
      <c r="DL148" s="89"/>
      <c r="DM148" s="89"/>
      <c r="DN148" s="89"/>
      <c r="DO148" s="89"/>
      <c r="DP148" s="89"/>
      <c r="DQ148" s="89"/>
      <c r="DR148" s="89"/>
      <c r="DS148" s="89"/>
      <c r="DT148" s="89"/>
      <c r="DU148" s="89"/>
      <c r="DV148" s="89"/>
      <c r="DW148" s="89"/>
      <c r="DX148" s="89"/>
      <c r="DY148" s="89"/>
      <c r="DZ148" s="89"/>
      <c r="EA148" s="89"/>
      <c r="EB148" s="89"/>
      <c r="EC148" s="89"/>
      <c r="ED148" s="89"/>
      <c r="EE148" s="89"/>
      <c r="EF148" s="89"/>
      <c r="EG148" s="89"/>
      <c r="EH148" s="89"/>
      <c r="EI148" s="89"/>
      <c r="EJ148" s="89"/>
      <c r="EK148" s="89"/>
      <c r="EL148" s="89"/>
      <c r="EM148" s="89"/>
      <c r="EN148" s="89"/>
      <c r="EO148" s="89"/>
      <c r="EP148" s="89"/>
      <c r="EQ148" s="89"/>
      <c r="ER148" s="89"/>
      <c r="ES148" s="89"/>
      <c r="ET148" s="89"/>
      <c r="EU148" s="89"/>
      <c r="EV148" s="89"/>
      <c r="EW148" s="89"/>
      <c r="EX148" s="89"/>
      <c r="EY148" s="89"/>
      <c r="EZ148" s="89"/>
      <c r="FA148" s="89"/>
      <c r="FB148" s="89"/>
      <c r="FC148" s="89"/>
      <c r="FD148" s="89"/>
      <c r="FE148" s="89"/>
      <c r="FF148" s="89"/>
      <c r="FG148" s="89"/>
      <c r="FH148" s="89"/>
      <c r="FI148" s="89"/>
      <c r="FJ148" s="89"/>
      <c r="FK148" s="89"/>
      <c r="FL148" s="89"/>
      <c r="FM148" s="89"/>
      <c r="FN148" s="89"/>
      <c r="FO148" s="89"/>
      <c r="FP148" s="89"/>
      <c r="FQ148" s="89"/>
      <c r="FR148" s="89"/>
      <c r="FS148" s="89"/>
      <c r="FT148" s="89"/>
      <c r="FU148" s="89"/>
      <c r="FV148" s="89"/>
      <c r="FW148" s="89"/>
      <c r="FX148" s="89"/>
      <c r="FY148" s="89"/>
      <c r="FZ148" s="89"/>
      <c r="GA148" s="89"/>
      <c r="GB148" s="89"/>
      <c r="GC148" s="89"/>
      <c r="GD148" s="89"/>
      <c r="GE148" s="89"/>
      <c r="GF148" s="89"/>
      <c r="GG148" s="89"/>
      <c r="GH148" s="89"/>
      <c r="GI148" s="89"/>
      <c r="GJ148" s="89"/>
      <c r="GK148" s="89"/>
      <c r="GL148" s="89"/>
      <c r="GM148" s="89"/>
      <c r="GN148" s="89"/>
      <c r="GO148" s="89"/>
      <c r="GP148" s="89"/>
      <c r="GQ148" s="89"/>
      <c r="GR148" s="89"/>
      <c r="GS148" s="89"/>
      <c r="GT148" s="89"/>
      <c r="GU148" s="89"/>
      <c r="GV148" s="89"/>
      <c r="GW148" s="89"/>
      <c r="GX148" s="89"/>
      <c r="GY148" s="89"/>
      <c r="GZ148" s="89"/>
      <c r="HA148" s="89"/>
      <c r="HB148" s="89"/>
      <c r="HC148" s="89"/>
      <c r="HD148" s="89"/>
      <c r="HE148" s="89"/>
      <c r="HF148" s="89"/>
      <c r="HG148" s="89"/>
      <c r="HH148" s="89"/>
      <c r="HI148" s="89"/>
      <c r="HJ148" s="89"/>
      <c r="HK148" s="89"/>
      <c r="HL148" s="89"/>
      <c r="HM148" s="89"/>
      <c r="HN148" s="89"/>
      <c r="HO148" s="89"/>
      <c r="HP148" s="89"/>
      <c r="HQ148" s="89"/>
      <c r="HR148" s="89"/>
      <c r="HS148" s="89"/>
      <c r="HT148" s="89"/>
      <c r="HU148" s="89"/>
      <c r="HV148" s="89"/>
      <c r="HW148" s="89"/>
      <c r="HX148" s="89"/>
      <c r="HY148" s="89"/>
      <c r="HZ148" s="89"/>
      <c r="IA148" s="89"/>
      <c r="IB148" s="89"/>
      <c r="IC148" s="89"/>
      <c r="ID148" s="89"/>
      <c r="IE148" s="89"/>
      <c r="IF148" s="89"/>
      <c r="IG148" s="89"/>
      <c r="IH148" s="89"/>
      <c r="II148" s="89"/>
      <c r="IJ148" s="89"/>
      <c r="IK148" s="89"/>
      <c r="IL148" s="89"/>
      <c r="IM148" s="89"/>
      <c r="IN148" s="89"/>
      <c r="IO148" s="89"/>
      <c r="IP148" s="89"/>
      <c r="IQ148" s="89"/>
      <c r="IR148" s="89"/>
      <c r="IS148" s="89"/>
      <c r="IT148" s="89"/>
      <c r="IU148" s="89"/>
      <c r="IV148" s="89"/>
      <c r="IW148" s="89"/>
      <c r="IX148" s="89"/>
      <c r="IY148" s="89"/>
      <c r="IZ148" s="89"/>
      <c r="JA148" s="89"/>
      <c r="JB148" s="89"/>
      <c r="JC148" s="89"/>
      <c r="JD148" s="89"/>
      <c r="JE148" s="89"/>
      <c r="JF148" s="89"/>
      <c r="JG148" s="89"/>
      <c r="JH148" s="89"/>
      <c r="JI148" s="89"/>
      <c r="JJ148" s="89"/>
      <c r="JK148" s="89"/>
      <c r="JL148" s="89"/>
      <c r="JM148" s="89"/>
      <c r="JN148" s="89"/>
      <c r="JO148" s="89"/>
      <c r="JP148" s="89"/>
      <c r="JQ148" s="89"/>
      <c r="JR148" s="89"/>
      <c r="JS148" s="89"/>
      <c r="JT148" s="89"/>
      <c r="JU148" s="89"/>
      <c r="JV148" s="89"/>
      <c r="JW148" s="89"/>
      <c r="JX148" s="89"/>
      <c r="JY148" s="89"/>
      <c r="JZ148" s="89"/>
      <c r="KA148" s="89"/>
      <c r="KB148" s="89"/>
      <c r="KC148" s="89"/>
      <c r="KD148" s="89"/>
      <c r="KE148" s="89"/>
      <c r="KF148" s="89"/>
      <c r="KG148" s="89"/>
      <c r="KH148" s="89"/>
      <c r="KI148" s="89"/>
      <c r="KJ148" s="89"/>
      <c r="KK148" s="89"/>
      <c r="KL148" s="89"/>
      <c r="KM148" s="89"/>
      <c r="KN148" s="89"/>
      <c r="KO148" s="89"/>
      <c r="KP148" s="89"/>
      <c r="KQ148" s="89"/>
      <c r="KR148" s="89"/>
      <c r="KS148" s="89"/>
      <c r="KT148" s="89"/>
      <c r="KU148" s="89"/>
      <c r="KV148" s="89"/>
      <c r="KW148" s="89"/>
      <c r="KX148" s="89"/>
      <c r="KY148" s="89"/>
      <c r="KZ148" s="89"/>
      <c r="LA148" s="89"/>
      <c r="LB148" s="89"/>
      <c r="LC148" s="89"/>
      <c r="LD148" s="89"/>
      <c r="LE148" s="89"/>
      <c r="LF148" s="89"/>
      <c r="LG148" s="89"/>
      <c r="LH148" s="89"/>
      <c r="LI148" s="89"/>
      <c r="LJ148" s="89"/>
      <c r="LK148" s="89"/>
      <c r="LL148" s="89"/>
      <c r="LM148" s="89"/>
      <c r="LN148" s="89"/>
      <c r="LO148" s="89"/>
      <c r="LP148" s="89"/>
      <c r="LQ148" s="89"/>
      <c r="LR148" s="89"/>
      <c r="LS148" s="89"/>
      <c r="LT148" s="89"/>
    </row>
    <row r="149" spans="1:332" s="29" customFormat="1" x14ac:dyDescent="0.35">
      <c r="A149" s="89"/>
      <c r="B149" s="90"/>
      <c r="C149" s="90"/>
      <c r="D149" s="91"/>
      <c r="E149" s="89"/>
      <c r="F149" s="89"/>
      <c r="G149" s="89"/>
      <c r="M149" s="85"/>
      <c r="N149" s="85"/>
      <c r="O149" s="91"/>
      <c r="P149" s="91"/>
      <c r="Q149" s="92"/>
      <c r="R149" s="92"/>
      <c r="S149" s="89"/>
      <c r="T149" s="89"/>
      <c r="U149" s="89"/>
      <c r="V149" s="89"/>
      <c r="Y149" s="89"/>
      <c r="AA149" s="89"/>
      <c r="AB149" s="89"/>
      <c r="AC149" s="89"/>
      <c r="AD149" s="89"/>
      <c r="AE149"/>
      <c r="AF149" s="89"/>
      <c r="AG149" s="89"/>
      <c r="AH149" s="89"/>
      <c r="AI149" s="89"/>
      <c r="AJ149" s="89"/>
      <c r="AK149" s="89"/>
      <c r="AL149" s="89"/>
      <c r="AM149" s="89"/>
      <c r="AN149" s="89"/>
      <c r="AO149" s="89"/>
      <c r="AP149" s="89"/>
      <c r="AQ149" s="89"/>
      <c r="AR149" s="89"/>
      <c r="AS149" s="89"/>
      <c r="AT149" s="89"/>
      <c r="AU149" s="89"/>
      <c r="AV149" s="89"/>
      <c r="AW149" s="89"/>
      <c r="AX149" s="89"/>
      <c r="AY149" s="89"/>
      <c r="AZ149" s="89"/>
      <c r="BA149" s="89"/>
      <c r="BB149" s="89"/>
      <c r="BC149" s="89"/>
      <c r="BD149" s="89"/>
      <c r="BE149" s="89"/>
      <c r="BF149" s="89"/>
      <c r="BG149" s="89"/>
      <c r="BH149" s="89"/>
      <c r="BI149" s="89"/>
      <c r="BJ149" s="89"/>
      <c r="BK149" s="89"/>
      <c r="BL149" s="89"/>
      <c r="BM149" s="89"/>
      <c r="BN149" s="89"/>
      <c r="BO149" s="89"/>
      <c r="BP149" s="89"/>
      <c r="BQ149" s="89"/>
      <c r="BR149" s="89"/>
      <c r="BS149" s="89"/>
      <c r="BT149" s="89"/>
      <c r="BU149" s="89"/>
      <c r="BV149" s="89"/>
      <c r="BW149" s="89"/>
      <c r="BX149" s="89"/>
      <c r="BY149" s="89"/>
      <c r="BZ149" s="89"/>
      <c r="CA149" s="89"/>
      <c r="CB149" s="89"/>
      <c r="CC149" s="89"/>
      <c r="CD149" s="89"/>
      <c r="CE149" s="89"/>
      <c r="CF149" s="89"/>
      <c r="CG149" s="89"/>
      <c r="CH149" s="89"/>
      <c r="CI149" s="89"/>
      <c r="CJ149" s="89"/>
      <c r="CK149" s="89"/>
      <c r="CL149" s="89"/>
      <c r="CM149" s="89"/>
      <c r="CN149" s="89"/>
      <c r="CO149" s="89"/>
      <c r="CP149" s="89"/>
      <c r="CQ149" s="89"/>
      <c r="CR149" s="89"/>
      <c r="CS149" s="89"/>
      <c r="CT149" s="89"/>
      <c r="CU149" s="89"/>
      <c r="CV149" s="89"/>
      <c r="CW149" s="89"/>
      <c r="CX149" s="89"/>
      <c r="CY149" s="89"/>
      <c r="CZ149" s="89"/>
      <c r="DA149" s="89"/>
      <c r="DB149" s="89"/>
      <c r="DC149" s="89"/>
      <c r="DD149" s="89"/>
      <c r="DE149" s="89"/>
      <c r="DF149" s="89"/>
      <c r="DG149" s="89"/>
      <c r="DH149" s="89"/>
      <c r="DI149" s="89"/>
      <c r="DJ149" s="89"/>
      <c r="DK149" s="89"/>
      <c r="DL149" s="89"/>
      <c r="DM149" s="89"/>
      <c r="DN149" s="89"/>
      <c r="DO149" s="89"/>
      <c r="DP149" s="89"/>
      <c r="DQ149" s="89"/>
      <c r="DR149" s="89"/>
      <c r="DS149" s="89"/>
      <c r="DT149" s="89"/>
      <c r="DU149" s="89"/>
      <c r="DV149" s="89"/>
      <c r="DW149" s="89"/>
      <c r="DX149" s="89"/>
      <c r="DY149" s="89"/>
      <c r="DZ149" s="89"/>
      <c r="EA149" s="89"/>
      <c r="EB149" s="89"/>
      <c r="EC149" s="89"/>
      <c r="ED149" s="89"/>
      <c r="EE149" s="89"/>
      <c r="EF149" s="89"/>
      <c r="EG149" s="89"/>
      <c r="EH149" s="89"/>
      <c r="EI149" s="89"/>
      <c r="EJ149" s="89"/>
      <c r="EK149" s="89"/>
      <c r="EL149" s="89"/>
      <c r="EM149" s="89"/>
      <c r="EN149" s="89"/>
      <c r="EO149" s="89"/>
      <c r="EP149" s="89"/>
      <c r="EQ149" s="89"/>
      <c r="ER149" s="89"/>
      <c r="ES149" s="89"/>
      <c r="ET149" s="89"/>
      <c r="EU149" s="89"/>
      <c r="EV149" s="89"/>
      <c r="EW149" s="89"/>
      <c r="EX149" s="89"/>
      <c r="EY149" s="89"/>
      <c r="EZ149" s="89"/>
      <c r="FA149" s="89"/>
      <c r="FB149" s="89"/>
      <c r="FC149" s="89"/>
      <c r="FD149" s="89"/>
      <c r="FE149" s="89"/>
      <c r="FF149" s="89"/>
      <c r="FG149" s="89"/>
      <c r="FH149" s="89"/>
      <c r="FI149" s="89"/>
      <c r="FJ149" s="89"/>
      <c r="FK149" s="89"/>
      <c r="FL149" s="89"/>
      <c r="FM149" s="89"/>
      <c r="FN149" s="89"/>
      <c r="FO149" s="89"/>
      <c r="FP149" s="89"/>
      <c r="FQ149" s="89"/>
      <c r="FR149" s="89"/>
      <c r="FS149" s="89"/>
      <c r="FT149" s="89"/>
      <c r="FU149" s="89"/>
      <c r="FV149" s="89"/>
      <c r="FW149" s="89"/>
      <c r="FX149" s="89"/>
      <c r="FY149" s="89"/>
      <c r="FZ149" s="89"/>
      <c r="GA149" s="89"/>
      <c r="GB149" s="89"/>
      <c r="GC149" s="89"/>
      <c r="GD149" s="89"/>
      <c r="GE149" s="89"/>
      <c r="GF149" s="89"/>
      <c r="GG149" s="89"/>
      <c r="GH149" s="89"/>
      <c r="GI149" s="89"/>
      <c r="GJ149" s="89"/>
      <c r="GK149" s="89"/>
      <c r="GL149" s="89"/>
      <c r="GM149" s="89"/>
      <c r="GN149" s="89"/>
      <c r="GO149" s="89"/>
      <c r="GP149" s="89"/>
      <c r="GQ149" s="89"/>
      <c r="GR149" s="89"/>
      <c r="GS149" s="89"/>
      <c r="GT149" s="89"/>
      <c r="GU149" s="89"/>
      <c r="GV149" s="89"/>
      <c r="GW149" s="89"/>
      <c r="GX149" s="89"/>
      <c r="GY149" s="89"/>
      <c r="GZ149" s="89"/>
      <c r="HA149" s="89"/>
      <c r="HB149" s="89"/>
      <c r="HC149" s="89"/>
      <c r="HD149" s="89"/>
      <c r="HE149" s="89"/>
      <c r="HF149" s="89"/>
      <c r="HG149" s="89"/>
      <c r="HH149" s="89"/>
      <c r="HI149" s="89"/>
      <c r="HJ149" s="89"/>
      <c r="HK149" s="89"/>
      <c r="HL149" s="89"/>
      <c r="HM149" s="89"/>
      <c r="HN149" s="89"/>
      <c r="HO149" s="89"/>
      <c r="HP149" s="89"/>
      <c r="HQ149" s="89"/>
      <c r="HR149" s="89"/>
      <c r="HS149" s="89"/>
      <c r="HT149" s="89"/>
      <c r="HU149" s="89"/>
      <c r="HV149" s="89"/>
      <c r="HW149" s="89"/>
      <c r="HX149" s="89"/>
      <c r="HY149" s="89"/>
      <c r="HZ149" s="89"/>
      <c r="IA149" s="89"/>
      <c r="IB149" s="89"/>
      <c r="IC149" s="89"/>
      <c r="ID149" s="89"/>
      <c r="IE149" s="89"/>
      <c r="IF149" s="89"/>
      <c r="IG149" s="89"/>
      <c r="IH149" s="89"/>
      <c r="II149" s="89"/>
      <c r="IJ149" s="89"/>
      <c r="IK149" s="89"/>
      <c r="IL149" s="89"/>
      <c r="IM149" s="89"/>
      <c r="IN149" s="89"/>
      <c r="IO149" s="89"/>
      <c r="IP149" s="89"/>
      <c r="IQ149" s="89"/>
      <c r="IR149" s="89"/>
      <c r="IS149" s="89"/>
      <c r="IT149" s="89"/>
      <c r="IU149" s="89"/>
      <c r="IV149" s="89"/>
      <c r="IW149" s="89"/>
      <c r="IX149" s="89"/>
      <c r="IY149" s="89"/>
      <c r="IZ149" s="89"/>
      <c r="JA149" s="89"/>
      <c r="JB149" s="89"/>
      <c r="JC149" s="89"/>
      <c r="JD149" s="89"/>
      <c r="JE149" s="89"/>
      <c r="JF149" s="89"/>
      <c r="JG149" s="89"/>
      <c r="JH149" s="89"/>
      <c r="JI149" s="89"/>
      <c r="JJ149" s="89"/>
      <c r="JK149" s="89"/>
      <c r="JL149" s="89"/>
      <c r="JM149" s="89"/>
      <c r="JN149" s="89"/>
      <c r="JO149" s="89"/>
      <c r="JP149" s="89"/>
      <c r="JQ149" s="89"/>
      <c r="JR149" s="89"/>
      <c r="JS149" s="89"/>
      <c r="JT149" s="89"/>
      <c r="JU149" s="89"/>
      <c r="JV149" s="89"/>
      <c r="JW149" s="89"/>
      <c r="JX149" s="89"/>
      <c r="JY149" s="89"/>
      <c r="JZ149" s="89"/>
      <c r="KA149" s="89"/>
      <c r="KB149" s="89"/>
      <c r="KC149" s="89"/>
      <c r="KD149" s="89"/>
      <c r="KE149" s="89"/>
      <c r="KF149" s="89"/>
      <c r="KG149" s="89"/>
      <c r="KH149" s="89"/>
      <c r="KI149" s="89"/>
      <c r="KJ149" s="89"/>
      <c r="KK149" s="89"/>
      <c r="KL149" s="89"/>
      <c r="KM149" s="89"/>
      <c r="KN149" s="89"/>
      <c r="KO149" s="89"/>
      <c r="KP149" s="89"/>
      <c r="KQ149" s="89"/>
      <c r="KR149" s="89"/>
      <c r="KS149" s="89"/>
      <c r="KT149" s="89"/>
      <c r="KU149" s="89"/>
      <c r="KV149" s="89"/>
      <c r="KW149" s="89"/>
      <c r="KX149" s="89"/>
      <c r="KY149" s="89"/>
      <c r="KZ149" s="89"/>
      <c r="LA149" s="89"/>
      <c r="LB149" s="89"/>
      <c r="LC149" s="89"/>
      <c r="LD149" s="89"/>
      <c r="LE149" s="89"/>
      <c r="LF149" s="89"/>
      <c r="LG149" s="89"/>
      <c r="LH149" s="89"/>
      <c r="LI149" s="89"/>
      <c r="LJ149" s="89"/>
      <c r="LK149" s="89"/>
      <c r="LL149" s="89"/>
      <c r="LM149" s="89"/>
      <c r="LN149" s="89"/>
      <c r="LO149" s="89"/>
      <c r="LP149" s="89"/>
      <c r="LQ149" s="89"/>
      <c r="LR149" s="89"/>
      <c r="LS149" s="89"/>
      <c r="LT149" s="89"/>
    </row>
    <row r="150" spans="1:332" s="29" customFormat="1" x14ac:dyDescent="0.35">
      <c r="A150" s="89"/>
      <c r="B150" s="90"/>
      <c r="C150" s="90"/>
      <c r="D150" s="91"/>
      <c r="E150" s="89"/>
      <c r="F150" s="89"/>
      <c r="G150" s="89"/>
      <c r="M150" s="85"/>
      <c r="N150" s="85"/>
      <c r="O150" s="91"/>
      <c r="P150" s="91"/>
      <c r="Q150" s="92"/>
      <c r="R150" s="92"/>
      <c r="S150" s="89"/>
      <c r="T150" s="89"/>
      <c r="U150" s="89"/>
      <c r="V150" s="89"/>
      <c r="Y150" s="89"/>
      <c r="AA150" s="89"/>
      <c r="AB150" s="89"/>
      <c r="AC150" s="89"/>
      <c r="AD150" s="89"/>
      <c r="AE150"/>
      <c r="AF150" s="89"/>
      <c r="AG150" s="89"/>
      <c r="AH150" s="89"/>
      <c r="AI150" s="89"/>
      <c r="AJ150" s="89"/>
      <c r="AK150" s="89"/>
      <c r="AL150" s="89"/>
      <c r="AM150" s="89"/>
      <c r="AN150" s="89"/>
      <c r="AO150" s="89"/>
      <c r="AP150" s="89"/>
      <c r="AQ150" s="89"/>
      <c r="AR150" s="89"/>
      <c r="AS150" s="89"/>
      <c r="AT150" s="89"/>
      <c r="AU150" s="89"/>
      <c r="AV150" s="89"/>
      <c r="AW150" s="89"/>
      <c r="AX150" s="89"/>
      <c r="AY150" s="89"/>
      <c r="AZ150" s="89"/>
      <c r="BA150" s="89"/>
      <c r="BB150" s="89"/>
      <c r="BC150" s="89"/>
      <c r="BD150" s="89"/>
      <c r="BE150" s="89"/>
      <c r="BF150" s="89"/>
      <c r="BG150" s="89"/>
      <c r="BH150" s="89"/>
      <c r="BI150" s="89"/>
      <c r="BJ150" s="89"/>
      <c r="BK150" s="89"/>
      <c r="BL150" s="89"/>
      <c r="BM150" s="89"/>
      <c r="BN150" s="89"/>
      <c r="BO150" s="89"/>
      <c r="BP150" s="89"/>
      <c r="BQ150" s="89"/>
      <c r="BR150" s="89"/>
      <c r="BS150" s="89"/>
      <c r="BT150" s="89"/>
      <c r="BU150" s="89"/>
      <c r="BV150" s="89"/>
      <c r="BW150" s="89"/>
      <c r="BX150" s="89"/>
      <c r="BY150" s="89"/>
      <c r="BZ150" s="89"/>
      <c r="CA150" s="89"/>
      <c r="CB150" s="89"/>
      <c r="CC150" s="89"/>
      <c r="CD150" s="89"/>
      <c r="CE150" s="89"/>
      <c r="CF150" s="89"/>
      <c r="CG150" s="89"/>
      <c r="CH150" s="89"/>
      <c r="CI150" s="89"/>
      <c r="CJ150" s="89"/>
      <c r="CK150" s="89"/>
      <c r="CL150" s="89"/>
      <c r="CM150" s="89"/>
      <c r="CN150" s="89"/>
      <c r="CO150" s="89"/>
      <c r="CP150" s="89"/>
      <c r="CQ150" s="89"/>
      <c r="CR150" s="89"/>
      <c r="CS150" s="89"/>
      <c r="CT150" s="89"/>
      <c r="CU150" s="89"/>
      <c r="CV150" s="89"/>
      <c r="CW150" s="89"/>
      <c r="CX150" s="89"/>
      <c r="CY150" s="89"/>
      <c r="CZ150" s="89"/>
      <c r="DA150" s="89"/>
      <c r="DB150" s="89"/>
      <c r="DC150" s="89"/>
      <c r="DD150" s="89"/>
      <c r="DE150" s="89"/>
      <c r="DF150" s="89"/>
      <c r="DG150" s="89"/>
      <c r="DH150" s="89"/>
      <c r="DI150" s="89"/>
      <c r="DJ150" s="89"/>
      <c r="DK150" s="89"/>
      <c r="DL150" s="89"/>
      <c r="DM150" s="89"/>
      <c r="DN150" s="89"/>
      <c r="DO150" s="89"/>
      <c r="DP150" s="89"/>
      <c r="DQ150" s="89"/>
      <c r="DR150" s="89"/>
      <c r="DS150" s="89"/>
      <c r="DT150" s="89"/>
      <c r="DU150" s="89"/>
      <c r="DV150" s="89"/>
      <c r="DW150" s="89"/>
      <c r="DX150" s="89"/>
      <c r="DY150" s="89"/>
      <c r="DZ150" s="89"/>
      <c r="EA150" s="89"/>
      <c r="EB150" s="89"/>
      <c r="EC150" s="89"/>
      <c r="ED150" s="89"/>
      <c r="EE150" s="89"/>
      <c r="EF150" s="89"/>
      <c r="EG150" s="89"/>
      <c r="EH150" s="89"/>
      <c r="EI150" s="89"/>
      <c r="EJ150" s="89"/>
      <c r="EK150" s="89"/>
      <c r="EL150" s="89"/>
      <c r="EM150" s="89"/>
      <c r="EN150" s="89"/>
      <c r="EO150" s="89"/>
      <c r="EP150" s="89"/>
      <c r="EQ150" s="89"/>
      <c r="ER150" s="89"/>
      <c r="ES150" s="89"/>
      <c r="ET150" s="89"/>
      <c r="EU150" s="89"/>
      <c r="EV150" s="89"/>
      <c r="EW150" s="89"/>
      <c r="EX150" s="89"/>
      <c r="EY150" s="89"/>
      <c r="EZ150" s="89"/>
      <c r="FA150" s="89"/>
      <c r="FB150" s="89"/>
      <c r="FC150" s="89"/>
      <c r="FD150" s="89"/>
      <c r="FE150" s="89"/>
      <c r="FF150" s="89"/>
      <c r="FG150" s="89"/>
      <c r="FH150" s="89"/>
      <c r="FI150" s="89"/>
      <c r="FJ150" s="89"/>
      <c r="FK150" s="89"/>
      <c r="FL150" s="89"/>
      <c r="FM150" s="89"/>
      <c r="FN150" s="89"/>
      <c r="FO150" s="89"/>
      <c r="FP150" s="89"/>
      <c r="FQ150" s="89"/>
      <c r="FR150" s="89"/>
      <c r="FS150" s="89"/>
      <c r="FT150" s="89"/>
      <c r="FU150" s="89"/>
      <c r="FV150" s="89"/>
      <c r="FW150" s="89"/>
      <c r="FX150" s="89"/>
      <c r="FY150" s="89"/>
      <c r="FZ150" s="89"/>
      <c r="GA150" s="89"/>
      <c r="GB150" s="89"/>
      <c r="GC150" s="89"/>
      <c r="GD150" s="89"/>
      <c r="GE150" s="89"/>
      <c r="GF150" s="89"/>
      <c r="GG150" s="89"/>
      <c r="GH150" s="89"/>
      <c r="GI150" s="89"/>
      <c r="GJ150" s="89"/>
      <c r="GK150" s="89"/>
      <c r="GL150" s="89"/>
      <c r="GM150" s="89"/>
      <c r="GN150" s="89"/>
      <c r="GO150" s="89"/>
      <c r="GP150" s="89"/>
      <c r="GQ150" s="89"/>
      <c r="GR150" s="89"/>
      <c r="GS150" s="89"/>
      <c r="GT150" s="89"/>
      <c r="GU150" s="89"/>
      <c r="GV150" s="89"/>
      <c r="GW150" s="89"/>
      <c r="GX150" s="89"/>
      <c r="GY150" s="89"/>
      <c r="GZ150" s="89"/>
      <c r="HA150" s="89"/>
      <c r="HB150" s="89"/>
      <c r="HC150" s="89"/>
      <c r="HD150" s="89"/>
      <c r="HE150" s="89"/>
      <c r="HF150" s="89"/>
      <c r="HG150" s="89"/>
      <c r="HH150" s="89"/>
      <c r="HI150" s="89"/>
      <c r="HJ150" s="89"/>
      <c r="HK150" s="89"/>
      <c r="HL150" s="89"/>
      <c r="HM150" s="89"/>
      <c r="HN150" s="89"/>
      <c r="HO150" s="89"/>
      <c r="HP150" s="89"/>
      <c r="HQ150" s="89"/>
      <c r="HR150" s="89"/>
      <c r="HS150" s="89"/>
      <c r="HT150" s="89"/>
      <c r="HU150" s="89"/>
      <c r="HV150" s="89"/>
      <c r="HW150" s="89"/>
      <c r="HX150" s="89"/>
      <c r="HY150" s="89"/>
      <c r="HZ150" s="89"/>
      <c r="IA150" s="89"/>
      <c r="IB150" s="89"/>
      <c r="IC150" s="89"/>
      <c r="ID150" s="89"/>
      <c r="IE150" s="89"/>
      <c r="IF150" s="89"/>
      <c r="IG150" s="89"/>
      <c r="IH150" s="89"/>
      <c r="II150" s="89"/>
      <c r="IJ150" s="89"/>
      <c r="IK150" s="89"/>
      <c r="IL150" s="89"/>
      <c r="IM150" s="89"/>
      <c r="IN150" s="89"/>
      <c r="IO150" s="89"/>
      <c r="IP150" s="89"/>
      <c r="IQ150" s="89"/>
      <c r="IR150" s="89"/>
      <c r="IS150" s="89"/>
      <c r="IT150" s="89"/>
      <c r="IU150" s="89"/>
      <c r="IV150" s="89"/>
      <c r="IW150" s="89"/>
      <c r="IX150" s="89"/>
      <c r="IY150" s="89"/>
      <c r="IZ150" s="89"/>
      <c r="JA150" s="89"/>
      <c r="JB150" s="89"/>
      <c r="JC150" s="89"/>
      <c r="JD150" s="89"/>
      <c r="JE150" s="89"/>
      <c r="JF150" s="89"/>
      <c r="JG150" s="89"/>
      <c r="JH150" s="89"/>
      <c r="JI150" s="89"/>
      <c r="JJ150" s="89"/>
      <c r="JK150" s="89"/>
      <c r="JL150" s="89"/>
      <c r="JM150" s="89"/>
      <c r="JN150" s="89"/>
      <c r="JO150" s="89"/>
      <c r="JP150" s="89"/>
      <c r="JQ150" s="89"/>
      <c r="JR150" s="89"/>
      <c r="JS150" s="89"/>
      <c r="JT150" s="89"/>
      <c r="JU150" s="89"/>
      <c r="JV150" s="89"/>
      <c r="JW150" s="89"/>
      <c r="JX150" s="89"/>
      <c r="JY150" s="89"/>
      <c r="JZ150" s="89"/>
      <c r="KA150" s="89"/>
      <c r="KB150" s="89"/>
      <c r="KC150" s="89"/>
      <c r="KD150" s="89"/>
      <c r="KE150" s="89"/>
      <c r="KF150" s="89"/>
      <c r="KG150" s="89"/>
      <c r="KH150" s="89"/>
      <c r="KI150" s="89"/>
      <c r="KJ150" s="89"/>
      <c r="KK150" s="89"/>
      <c r="KL150" s="89"/>
      <c r="KM150" s="89"/>
      <c r="KN150" s="89"/>
      <c r="KO150" s="89"/>
      <c r="KP150" s="89"/>
      <c r="KQ150" s="89"/>
      <c r="KR150" s="89"/>
      <c r="KS150" s="89"/>
      <c r="KT150" s="89"/>
      <c r="KU150" s="89"/>
      <c r="KV150" s="89"/>
      <c r="KW150" s="89"/>
      <c r="KX150" s="89"/>
      <c r="KY150" s="89"/>
      <c r="KZ150" s="89"/>
      <c r="LA150" s="89"/>
      <c r="LB150" s="89"/>
      <c r="LC150" s="89"/>
      <c r="LD150" s="89"/>
      <c r="LE150" s="89"/>
      <c r="LF150" s="89"/>
      <c r="LG150" s="89"/>
      <c r="LH150" s="89"/>
      <c r="LI150" s="89"/>
      <c r="LJ150" s="89"/>
      <c r="LK150" s="89"/>
      <c r="LL150" s="89"/>
      <c r="LM150" s="89"/>
      <c r="LN150" s="89"/>
      <c r="LO150" s="89"/>
      <c r="LP150" s="89"/>
      <c r="LQ150" s="89"/>
      <c r="LR150" s="89"/>
      <c r="LS150" s="89"/>
      <c r="LT150" s="89"/>
    </row>
    <row r="151" spans="1:332" s="29" customFormat="1" x14ac:dyDescent="0.35">
      <c r="A151" s="89"/>
      <c r="B151" s="90"/>
      <c r="C151" s="90"/>
      <c r="D151" s="91"/>
      <c r="E151" s="89"/>
      <c r="F151" s="89"/>
      <c r="G151" s="89"/>
      <c r="M151" s="85"/>
      <c r="N151" s="85"/>
      <c r="O151" s="91"/>
      <c r="P151" s="91"/>
      <c r="Q151" s="92"/>
      <c r="R151" s="92"/>
      <c r="S151" s="89"/>
      <c r="T151" s="89"/>
      <c r="U151" s="89"/>
      <c r="V151" s="89"/>
      <c r="Y151" s="89"/>
      <c r="AA151" s="89"/>
      <c r="AB151" s="89"/>
      <c r="AC151" s="89"/>
      <c r="AD151" s="89"/>
      <c r="AE151"/>
      <c r="AF151" s="89"/>
      <c r="AG151" s="89"/>
      <c r="AH151" s="89"/>
      <c r="AI151" s="89"/>
      <c r="AJ151" s="89"/>
      <c r="AK151" s="89"/>
      <c r="AL151" s="89"/>
      <c r="AM151" s="89"/>
      <c r="AN151" s="89"/>
      <c r="AO151" s="89"/>
      <c r="AP151" s="89"/>
      <c r="AQ151" s="89"/>
      <c r="AR151" s="89"/>
      <c r="AS151" s="89"/>
      <c r="AT151" s="89"/>
      <c r="AU151" s="89"/>
      <c r="AV151" s="89"/>
      <c r="AW151" s="89"/>
      <c r="AX151" s="89"/>
      <c r="AY151" s="89"/>
      <c r="AZ151" s="89"/>
      <c r="BA151" s="89"/>
      <c r="BB151" s="89"/>
      <c r="BC151" s="89"/>
      <c r="BD151" s="89"/>
      <c r="BE151" s="89"/>
      <c r="BF151" s="89"/>
      <c r="BG151" s="89"/>
      <c r="BH151" s="89"/>
      <c r="BI151" s="89"/>
      <c r="BJ151" s="89"/>
      <c r="BK151" s="89"/>
      <c r="BL151" s="89"/>
      <c r="BM151" s="89"/>
      <c r="BN151" s="89"/>
      <c r="BO151" s="89"/>
      <c r="BP151" s="89"/>
      <c r="BQ151" s="89"/>
      <c r="BR151" s="89"/>
      <c r="BS151" s="89"/>
      <c r="BT151" s="89"/>
      <c r="BU151" s="89"/>
      <c r="BV151" s="89"/>
      <c r="BW151" s="89"/>
      <c r="BX151" s="89"/>
      <c r="BY151" s="89"/>
      <c r="BZ151" s="89"/>
      <c r="CA151" s="89"/>
      <c r="CB151" s="89"/>
      <c r="CC151" s="89"/>
      <c r="CD151" s="89"/>
      <c r="CE151" s="89"/>
      <c r="CF151" s="89"/>
      <c r="CG151" s="89"/>
      <c r="CH151" s="89"/>
      <c r="CI151" s="89"/>
      <c r="CJ151" s="89"/>
      <c r="CK151" s="89"/>
      <c r="CL151" s="89"/>
      <c r="CM151" s="89"/>
      <c r="CN151" s="89"/>
      <c r="CO151" s="89"/>
      <c r="CP151" s="89"/>
      <c r="CQ151" s="89"/>
      <c r="CR151" s="89"/>
      <c r="CS151" s="89"/>
      <c r="CT151" s="89"/>
      <c r="CU151" s="89"/>
      <c r="CV151" s="89"/>
      <c r="CW151" s="89"/>
      <c r="CX151" s="89"/>
      <c r="CY151" s="89"/>
      <c r="CZ151" s="89"/>
      <c r="DA151" s="89"/>
      <c r="DB151" s="89"/>
      <c r="DC151" s="89"/>
      <c r="DD151" s="89"/>
      <c r="DE151" s="89"/>
      <c r="DF151" s="89"/>
      <c r="DG151" s="89"/>
      <c r="DH151" s="89"/>
      <c r="DI151" s="89"/>
      <c r="DJ151" s="89"/>
      <c r="DK151" s="89"/>
      <c r="DL151" s="89"/>
      <c r="DM151" s="89"/>
      <c r="DN151" s="89"/>
      <c r="DO151" s="89"/>
      <c r="DP151" s="89"/>
      <c r="DQ151" s="89"/>
      <c r="DR151" s="89"/>
      <c r="DS151" s="89"/>
      <c r="DT151" s="89"/>
      <c r="DU151" s="89"/>
      <c r="DV151" s="89"/>
      <c r="DW151" s="89"/>
      <c r="DX151" s="89"/>
      <c r="DY151" s="89"/>
      <c r="DZ151" s="89"/>
      <c r="EA151" s="89"/>
      <c r="EB151" s="89"/>
      <c r="EC151" s="89"/>
      <c r="ED151" s="89"/>
      <c r="EE151" s="89"/>
      <c r="EF151" s="89"/>
      <c r="EG151" s="89"/>
      <c r="EH151" s="89"/>
      <c r="EI151" s="89"/>
      <c r="EJ151" s="89"/>
      <c r="EK151" s="89"/>
      <c r="EL151" s="89"/>
      <c r="EM151" s="89"/>
      <c r="EN151" s="89"/>
      <c r="EO151" s="89"/>
      <c r="EP151" s="89"/>
      <c r="EQ151" s="89"/>
      <c r="ER151" s="89"/>
      <c r="ES151" s="89"/>
      <c r="ET151" s="89"/>
      <c r="EU151" s="89"/>
      <c r="EV151" s="89"/>
      <c r="EW151" s="89"/>
      <c r="EX151" s="89"/>
      <c r="EY151" s="89"/>
      <c r="EZ151" s="89"/>
      <c r="FA151" s="89"/>
      <c r="FB151" s="89"/>
      <c r="FC151" s="89"/>
      <c r="FD151" s="89"/>
      <c r="FE151" s="89"/>
      <c r="FF151" s="89"/>
      <c r="FG151" s="89"/>
      <c r="FH151" s="89"/>
      <c r="FI151" s="89"/>
      <c r="FJ151" s="89"/>
      <c r="FK151" s="89"/>
      <c r="FL151" s="89"/>
      <c r="FM151" s="89"/>
      <c r="FN151" s="89"/>
      <c r="FO151" s="89"/>
      <c r="FP151" s="89"/>
      <c r="FQ151" s="89"/>
      <c r="FR151" s="89"/>
      <c r="FS151" s="89"/>
      <c r="FT151" s="89"/>
      <c r="FU151" s="89"/>
      <c r="FV151" s="89"/>
      <c r="FW151" s="89"/>
      <c r="FX151" s="89"/>
      <c r="FY151" s="89"/>
      <c r="FZ151" s="89"/>
      <c r="GA151" s="89"/>
      <c r="GB151" s="89"/>
      <c r="GC151" s="89"/>
      <c r="GD151" s="89"/>
      <c r="GE151" s="89"/>
      <c r="GF151" s="89"/>
      <c r="GG151" s="89"/>
      <c r="GH151" s="89"/>
      <c r="GI151" s="89"/>
      <c r="GJ151" s="89"/>
      <c r="GK151" s="89"/>
      <c r="GL151" s="89"/>
      <c r="GM151" s="89"/>
      <c r="GN151" s="89"/>
      <c r="GO151" s="89"/>
      <c r="GP151" s="89"/>
      <c r="GQ151" s="89"/>
      <c r="GR151" s="89"/>
      <c r="GS151" s="89"/>
      <c r="GT151" s="89"/>
      <c r="GU151" s="89"/>
      <c r="GV151" s="89"/>
      <c r="GW151" s="89"/>
      <c r="GX151" s="89"/>
      <c r="GY151" s="89"/>
      <c r="GZ151" s="89"/>
      <c r="HA151" s="89"/>
      <c r="HB151" s="89"/>
      <c r="HC151" s="89"/>
      <c r="HD151" s="89"/>
      <c r="HE151" s="89"/>
      <c r="HF151" s="89"/>
      <c r="HG151" s="89"/>
      <c r="HH151" s="89"/>
      <c r="HI151" s="89"/>
      <c r="HJ151" s="89"/>
      <c r="HK151" s="89"/>
      <c r="HL151" s="89"/>
      <c r="HM151" s="89"/>
      <c r="HN151" s="89"/>
      <c r="HO151" s="89"/>
      <c r="HP151" s="89"/>
      <c r="HQ151" s="89"/>
      <c r="HR151" s="89"/>
      <c r="HS151" s="89"/>
      <c r="HT151" s="89"/>
      <c r="HU151" s="89"/>
      <c r="HV151" s="89"/>
      <c r="HW151" s="89"/>
      <c r="HX151" s="89"/>
      <c r="HY151" s="89"/>
      <c r="HZ151" s="89"/>
      <c r="IA151" s="89"/>
      <c r="IB151" s="89"/>
      <c r="IC151" s="89"/>
      <c r="ID151" s="89"/>
      <c r="IE151" s="89"/>
      <c r="IF151" s="89"/>
      <c r="IG151" s="89"/>
      <c r="IH151" s="89"/>
      <c r="II151" s="89"/>
      <c r="IJ151" s="89"/>
      <c r="IK151" s="89"/>
      <c r="IL151" s="89"/>
      <c r="IM151" s="89"/>
      <c r="IN151" s="89"/>
      <c r="IO151" s="89"/>
      <c r="IP151" s="89"/>
      <c r="IQ151" s="89"/>
      <c r="IR151" s="89"/>
      <c r="IS151" s="89"/>
      <c r="IT151" s="89"/>
      <c r="IU151" s="89"/>
      <c r="IV151" s="89"/>
      <c r="IW151" s="89"/>
      <c r="IX151" s="89"/>
      <c r="IY151" s="89"/>
      <c r="IZ151" s="89"/>
      <c r="JA151" s="89"/>
      <c r="JB151" s="89"/>
      <c r="JC151" s="89"/>
      <c r="JD151" s="89"/>
      <c r="JE151" s="89"/>
      <c r="JF151" s="89"/>
      <c r="JG151" s="89"/>
      <c r="JH151" s="89"/>
      <c r="JI151" s="89"/>
      <c r="JJ151" s="89"/>
      <c r="JK151" s="89"/>
      <c r="JL151" s="89"/>
      <c r="JM151" s="89"/>
      <c r="JN151" s="89"/>
      <c r="JO151" s="89"/>
      <c r="JP151" s="89"/>
      <c r="JQ151" s="89"/>
      <c r="JR151" s="89"/>
      <c r="JS151" s="89"/>
      <c r="JT151" s="89"/>
      <c r="JU151" s="89"/>
      <c r="JV151" s="89"/>
      <c r="JW151" s="89"/>
      <c r="JX151" s="89"/>
      <c r="JY151" s="89"/>
      <c r="JZ151" s="89"/>
      <c r="KA151" s="89"/>
      <c r="KB151" s="89"/>
      <c r="KC151" s="89"/>
      <c r="KD151" s="89"/>
      <c r="KE151" s="89"/>
      <c r="KF151" s="89"/>
      <c r="KG151" s="89"/>
      <c r="KH151" s="89"/>
      <c r="KI151" s="89"/>
      <c r="KJ151" s="89"/>
      <c r="KK151" s="89"/>
      <c r="KL151" s="89"/>
      <c r="KM151" s="89"/>
      <c r="KN151" s="89"/>
      <c r="KO151" s="89"/>
      <c r="KP151" s="89"/>
      <c r="KQ151" s="89"/>
      <c r="KR151" s="89"/>
      <c r="KS151" s="89"/>
      <c r="KT151" s="89"/>
      <c r="KU151" s="89"/>
      <c r="KV151" s="89"/>
      <c r="KW151" s="89"/>
      <c r="KX151" s="89"/>
      <c r="KY151" s="89"/>
      <c r="KZ151" s="89"/>
      <c r="LA151" s="89"/>
      <c r="LB151" s="89"/>
      <c r="LC151" s="89"/>
      <c r="LD151" s="89"/>
      <c r="LE151" s="89"/>
      <c r="LF151" s="89"/>
      <c r="LG151" s="89"/>
      <c r="LH151" s="89"/>
      <c r="LI151" s="89"/>
      <c r="LJ151" s="89"/>
      <c r="LK151" s="89"/>
      <c r="LL151" s="89"/>
      <c r="LM151" s="89"/>
      <c r="LN151" s="89"/>
      <c r="LO151" s="89"/>
      <c r="LP151" s="89"/>
      <c r="LQ151" s="89"/>
      <c r="LR151" s="89"/>
      <c r="LS151" s="89"/>
      <c r="LT151" s="89"/>
    </row>
    <row r="152" spans="1:332" s="29" customFormat="1" x14ac:dyDescent="0.35">
      <c r="A152" s="89"/>
      <c r="B152" s="90"/>
      <c r="C152" s="90"/>
      <c r="D152" s="91"/>
      <c r="E152" s="89"/>
      <c r="F152" s="89"/>
      <c r="G152" s="89"/>
      <c r="M152" s="85"/>
      <c r="N152" s="85"/>
      <c r="O152" s="91"/>
      <c r="P152" s="91"/>
      <c r="Q152" s="92"/>
      <c r="R152" s="92"/>
      <c r="S152" s="89"/>
      <c r="T152" s="89"/>
      <c r="U152" s="89"/>
      <c r="V152" s="89"/>
      <c r="Y152" s="89"/>
      <c r="AA152" s="89"/>
      <c r="AB152" s="89"/>
      <c r="AC152" s="89"/>
      <c r="AD152" s="89"/>
      <c r="AE152"/>
      <c r="AF152" s="89"/>
      <c r="AG152" s="89"/>
      <c r="AH152" s="89"/>
      <c r="AI152" s="89"/>
      <c r="AJ152" s="89"/>
      <c r="AK152" s="89"/>
      <c r="AL152" s="89"/>
      <c r="AM152" s="89"/>
      <c r="AN152" s="89"/>
      <c r="AO152" s="89"/>
      <c r="AP152" s="89"/>
      <c r="AQ152" s="89"/>
      <c r="AR152" s="89"/>
      <c r="AS152" s="89"/>
      <c r="AT152" s="89"/>
      <c r="AU152" s="89"/>
      <c r="AV152" s="89"/>
      <c r="AW152" s="89"/>
      <c r="AX152" s="89"/>
      <c r="AY152" s="89"/>
      <c r="AZ152" s="89"/>
      <c r="BA152" s="89"/>
      <c r="BB152" s="89"/>
      <c r="BC152" s="89"/>
      <c r="BD152" s="89"/>
      <c r="BE152" s="89"/>
      <c r="BF152" s="89"/>
      <c r="BG152" s="89"/>
      <c r="BH152" s="89"/>
      <c r="BI152" s="89"/>
      <c r="BJ152" s="89"/>
      <c r="BK152" s="89"/>
      <c r="BL152" s="89"/>
      <c r="BM152" s="89"/>
      <c r="BN152" s="89"/>
      <c r="BO152" s="89"/>
      <c r="BP152" s="89"/>
      <c r="BQ152" s="89"/>
      <c r="BR152" s="89"/>
      <c r="BS152" s="89"/>
      <c r="BT152" s="89"/>
      <c r="BU152" s="89"/>
      <c r="BV152" s="89"/>
      <c r="BW152" s="89"/>
      <c r="BX152" s="89"/>
      <c r="BY152" s="89"/>
      <c r="BZ152" s="89"/>
      <c r="CA152" s="89"/>
      <c r="CB152" s="89"/>
      <c r="CC152" s="89"/>
      <c r="CD152" s="89"/>
      <c r="CE152" s="89"/>
      <c r="CF152" s="89"/>
      <c r="CG152" s="89"/>
      <c r="CH152" s="89"/>
      <c r="CI152" s="89"/>
      <c r="CJ152" s="89"/>
      <c r="CK152" s="89"/>
      <c r="CL152" s="89"/>
      <c r="CM152" s="89"/>
      <c r="CN152" s="89"/>
      <c r="CO152" s="89"/>
      <c r="CP152" s="89"/>
      <c r="CQ152" s="89"/>
      <c r="CR152" s="89"/>
      <c r="CS152" s="89"/>
      <c r="CT152" s="89"/>
      <c r="CU152" s="89"/>
      <c r="CV152" s="89"/>
      <c r="CW152" s="89"/>
      <c r="CX152" s="89"/>
      <c r="CY152" s="89"/>
      <c r="CZ152" s="89"/>
      <c r="DA152" s="89"/>
      <c r="DB152" s="89"/>
      <c r="DC152" s="89"/>
      <c r="DD152" s="89"/>
      <c r="DE152" s="89"/>
      <c r="DF152" s="89"/>
      <c r="DG152" s="89"/>
      <c r="DH152" s="89"/>
      <c r="DI152" s="89"/>
      <c r="DJ152" s="89"/>
      <c r="DK152" s="89"/>
      <c r="DL152" s="89"/>
      <c r="DM152" s="89"/>
      <c r="DN152" s="89"/>
      <c r="DO152" s="89"/>
      <c r="DP152" s="89"/>
      <c r="DQ152" s="89"/>
      <c r="DR152" s="89"/>
      <c r="DS152" s="89"/>
      <c r="DT152" s="89"/>
      <c r="DU152" s="89"/>
      <c r="DV152" s="89"/>
      <c r="DW152" s="89"/>
      <c r="DX152" s="89"/>
      <c r="DY152" s="89"/>
      <c r="DZ152" s="89"/>
      <c r="EA152" s="89"/>
      <c r="EB152" s="89"/>
      <c r="EC152" s="89"/>
      <c r="ED152" s="89"/>
      <c r="EE152" s="89"/>
      <c r="EF152" s="89"/>
      <c r="EG152" s="89"/>
      <c r="EH152" s="89"/>
      <c r="EI152" s="89"/>
      <c r="EJ152" s="89"/>
      <c r="EK152" s="89"/>
      <c r="EL152" s="89"/>
      <c r="EM152" s="89"/>
      <c r="EN152" s="89"/>
      <c r="EO152" s="89"/>
      <c r="EP152" s="89"/>
      <c r="EQ152" s="89"/>
      <c r="ER152" s="89"/>
      <c r="ES152" s="89"/>
      <c r="ET152" s="89"/>
      <c r="EU152" s="89"/>
      <c r="EV152" s="89"/>
      <c r="EW152" s="89"/>
      <c r="EX152" s="89"/>
      <c r="EY152" s="89"/>
      <c r="EZ152" s="89"/>
      <c r="FA152" s="89"/>
      <c r="FB152" s="89"/>
      <c r="FC152" s="89"/>
      <c r="FD152" s="89"/>
      <c r="FE152" s="89"/>
      <c r="FF152" s="89"/>
      <c r="FG152" s="89"/>
      <c r="FH152" s="89"/>
      <c r="FI152" s="89"/>
      <c r="FJ152" s="89"/>
      <c r="FK152" s="89"/>
      <c r="FL152" s="89"/>
      <c r="FM152" s="89"/>
      <c r="FN152" s="89"/>
      <c r="FO152" s="89"/>
      <c r="FP152" s="89"/>
      <c r="FQ152" s="89"/>
      <c r="FR152" s="89"/>
      <c r="FS152" s="89"/>
      <c r="FT152" s="89"/>
      <c r="FU152" s="89"/>
      <c r="FV152" s="89"/>
      <c r="FW152" s="89"/>
      <c r="FX152" s="89"/>
      <c r="FY152" s="89"/>
      <c r="FZ152" s="89"/>
      <c r="GA152" s="89"/>
      <c r="GB152" s="89"/>
      <c r="GC152" s="89"/>
      <c r="GD152" s="89"/>
      <c r="GE152" s="89"/>
      <c r="GF152" s="89"/>
      <c r="GG152" s="89"/>
      <c r="GH152" s="89"/>
      <c r="GI152" s="89"/>
      <c r="GJ152" s="89"/>
      <c r="GK152" s="89"/>
      <c r="GL152" s="89"/>
      <c r="GM152" s="89"/>
      <c r="GN152" s="89"/>
      <c r="GO152" s="89"/>
      <c r="GP152" s="89"/>
      <c r="GQ152" s="89"/>
      <c r="GR152" s="89"/>
      <c r="GS152" s="89"/>
      <c r="GT152" s="89"/>
      <c r="GU152" s="89"/>
      <c r="GV152" s="89"/>
      <c r="GW152" s="89"/>
      <c r="GX152" s="89"/>
      <c r="GY152" s="89"/>
      <c r="GZ152" s="89"/>
      <c r="HA152" s="89"/>
      <c r="HB152" s="89"/>
      <c r="HC152" s="89"/>
      <c r="HD152" s="89"/>
      <c r="HE152" s="89"/>
      <c r="HF152" s="89"/>
      <c r="HG152" s="89"/>
      <c r="HH152" s="89"/>
      <c r="HI152" s="89"/>
      <c r="HJ152" s="89"/>
      <c r="HK152" s="89"/>
      <c r="HL152" s="89"/>
      <c r="HM152" s="89"/>
      <c r="HN152" s="89"/>
      <c r="HO152" s="89"/>
      <c r="HP152" s="89"/>
      <c r="HQ152" s="89"/>
      <c r="HR152" s="89"/>
      <c r="HS152" s="89"/>
      <c r="HT152" s="89"/>
      <c r="HU152" s="89"/>
      <c r="HV152" s="89"/>
      <c r="HW152" s="89"/>
      <c r="HX152" s="89"/>
      <c r="HY152" s="89"/>
      <c r="HZ152" s="89"/>
      <c r="IA152" s="89"/>
      <c r="IB152" s="89"/>
      <c r="IC152" s="89"/>
      <c r="ID152" s="89"/>
      <c r="IE152" s="89"/>
      <c r="IF152" s="89"/>
      <c r="IG152" s="89"/>
      <c r="IH152" s="89"/>
      <c r="II152" s="89"/>
      <c r="IJ152" s="89"/>
      <c r="IK152" s="89"/>
      <c r="IL152" s="89"/>
      <c r="IM152" s="89"/>
      <c r="IN152" s="89"/>
      <c r="IO152" s="89"/>
      <c r="IP152" s="89"/>
      <c r="IQ152" s="89"/>
      <c r="IR152" s="89"/>
      <c r="IS152" s="89"/>
      <c r="IT152" s="89"/>
      <c r="IU152" s="89"/>
      <c r="IV152" s="89"/>
      <c r="IW152" s="89"/>
      <c r="IX152" s="89"/>
      <c r="IY152" s="89"/>
      <c r="IZ152" s="89"/>
      <c r="JA152" s="89"/>
      <c r="JB152" s="89"/>
      <c r="JC152" s="89"/>
      <c r="JD152" s="89"/>
      <c r="JE152" s="89"/>
      <c r="JF152" s="89"/>
      <c r="JG152" s="89"/>
      <c r="JH152" s="89"/>
      <c r="JI152" s="89"/>
      <c r="JJ152" s="89"/>
      <c r="JK152" s="89"/>
      <c r="JL152" s="89"/>
      <c r="JM152" s="89"/>
      <c r="JN152" s="89"/>
      <c r="JO152" s="89"/>
      <c r="JP152" s="89"/>
      <c r="JQ152" s="89"/>
      <c r="JR152" s="89"/>
      <c r="JS152" s="89"/>
      <c r="JT152" s="89"/>
      <c r="JU152" s="89"/>
      <c r="JV152" s="89"/>
      <c r="JW152" s="89"/>
      <c r="JX152" s="89"/>
      <c r="JY152" s="89"/>
      <c r="JZ152" s="89"/>
      <c r="KA152" s="89"/>
      <c r="KB152" s="89"/>
      <c r="KC152" s="89"/>
      <c r="KD152" s="89"/>
      <c r="KE152" s="89"/>
      <c r="KF152" s="89"/>
      <c r="KG152" s="89"/>
      <c r="KH152" s="89"/>
      <c r="KI152" s="89"/>
      <c r="KJ152" s="89"/>
      <c r="KK152" s="89"/>
      <c r="KL152" s="89"/>
      <c r="KM152" s="89"/>
      <c r="KN152" s="89"/>
      <c r="KO152" s="89"/>
      <c r="KP152" s="89"/>
      <c r="KQ152" s="89"/>
      <c r="KR152" s="89"/>
      <c r="KS152" s="89"/>
      <c r="KT152" s="89"/>
      <c r="KU152" s="89"/>
      <c r="KV152" s="89"/>
      <c r="KW152" s="89"/>
      <c r="KX152" s="89"/>
      <c r="KY152" s="89"/>
      <c r="KZ152" s="89"/>
      <c r="LA152" s="89"/>
      <c r="LB152" s="89"/>
      <c r="LC152" s="89"/>
      <c r="LD152" s="89"/>
      <c r="LE152" s="89"/>
      <c r="LF152" s="89"/>
      <c r="LG152" s="89"/>
      <c r="LH152" s="89"/>
      <c r="LI152" s="89"/>
      <c r="LJ152" s="89"/>
      <c r="LK152" s="89"/>
      <c r="LL152" s="89"/>
      <c r="LM152" s="89"/>
      <c r="LN152" s="89"/>
      <c r="LO152" s="89"/>
      <c r="LP152" s="89"/>
      <c r="LQ152" s="89"/>
      <c r="LR152" s="89"/>
      <c r="LS152" s="89"/>
      <c r="LT152" s="89"/>
    </row>
    <row r="153" spans="1:332" s="29" customFormat="1" x14ac:dyDescent="0.35">
      <c r="A153" s="89"/>
      <c r="B153" s="90"/>
      <c r="C153" s="90"/>
      <c r="D153" s="91"/>
      <c r="E153" s="89"/>
      <c r="F153" s="89"/>
      <c r="G153" s="89"/>
      <c r="M153" s="85"/>
      <c r="N153" s="85"/>
      <c r="O153" s="91"/>
      <c r="P153" s="91"/>
      <c r="Q153" s="92"/>
      <c r="R153" s="92"/>
      <c r="S153" s="89"/>
      <c r="T153" s="89"/>
      <c r="U153" s="89"/>
      <c r="V153" s="89"/>
      <c r="Y153" s="89"/>
      <c r="AA153" s="89"/>
      <c r="AB153" s="89"/>
      <c r="AC153" s="89"/>
      <c r="AD153" s="89"/>
      <c r="AE153"/>
      <c r="AF153" s="89"/>
      <c r="AG153" s="89"/>
      <c r="AH153" s="89"/>
      <c r="AI153" s="89"/>
      <c r="AJ153" s="89"/>
      <c r="AK153" s="89"/>
      <c r="AL153" s="89"/>
      <c r="AM153" s="89"/>
      <c r="AN153" s="89"/>
      <c r="AO153" s="89"/>
      <c r="AP153" s="89"/>
      <c r="AQ153" s="89"/>
      <c r="AR153" s="89"/>
      <c r="AS153" s="89"/>
      <c r="AT153" s="89"/>
      <c r="AU153" s="89"/>
      <c r="AV153" s="89"/>
      <c r="AW153" s="89"/>
      <c r="AX153" s="89"/>
      <c r="AY153" s="89"/>
      <c r="AZ153" s="89"/>
      <c r="BA153" s="89"/>
      <c r="BB153" s="89"/>
      <c r="BC153" s="89"/>
      <c r="BD153" s="89"/>
      <c r="BE153" s="89"/>
      <c r="BF153" s="89"/>
      <c r="BG153" s="89"/>
      <c r="BH153" s="89"/>
      <c r="BI153" s="89"/>
      <c r="BJ153" s="89"/>
      <c r="BK153" s="89"/>
      <c r="BL153" s="89"/>
      <c r="BM153" s="89"/>
      <c r="BN153" s="89"/>
      <c r="BO153" s="89"/>
      <c r="BP153" s="89"/>
      <c r="BQ153" s="89"/>
      <c r="BR153" s="89"/>
      <c r="BS153" s="89"/>
      <c r="BT153" s="89"/>
      <c r="BU153" s="89"/>
      <c r="BV153" s="89"/>
      <c r="BW153" s="89"/>
      <c r="BX153" s="89"/>
      <c r="BY153" s="89"/>
      <c r="BZ153" s="89"/>
      <c r="CA153" s="89"/>
      <c r="CB153" s="89"/>
      <c r="CC153" s="89"/>
      <c r="CD153" s="89"/>
      <c r="CE153" s="89"/>
      <c r="CF153" s="89"/>
      <c r="CG153" s="89"/>
      <c r="CH153" s="89"/>
      <c r="CI153" s="89"/>
      <c r="CJ153" s="89"/>
      <c r="CK153" s="89"/>
      <c r="CL153" s="89"/>
      <c r="CM153" s="89"/>
      <c r="CN153" s="89"/>
      <c r="CO153" s="89"/>
      <c r="CP153" s="89"/>
      <c r="CQ153" s="89"/>
      <c r="CR153" s="89"/>
      <c r="CS153" s="89"/>
      <c r="CT153" s="89"/>
      <c r="CU153" s="89"/>
      <c r="CV153" s="89"/>
      <c r="CW153" s="89"/>
      <c r="CX153" s="89"/>
      <c r="CY153" s="89"/>
      <c r="CZ153" s="89"/>
      <c r="DA153" s="89"/>
      <c r="DB153" s="89"/>
      <c r="DC153" s="89"/>
      <c r="DD153" s="89"/>
      <c r="DE153" s="89"/>
      <c r="DF153" s="89"/>
      <c r="DG153" s="89"/>
      <c r="DH153" s="89"/>
      <c r="DI153" s="89"/>
      <c r="DJ153" s="89"/>
      <c r="DK153" s="89"/>
      <c r="DL153" s="89"/>
      <c r="DM153" s="89"/>
      <c r="DN153" s="89"/>
      <c r="DO153" s="89"/>
      <c r="DP153" s="89"/>
      <c r="DQ153" s="89"/>
      <c r="DR153" s="89"/>
      <c r="DS153" s="89"/>
      <c r="DT153" s="89"/>
      <c r="DU153" s="89"/>
      <c r="DV153" s="89"/>
      <c r="DW153" s="89"/>
      <c r="DX153" s="89"/>
      <c r="DY153" s="89"/>
      <c r="DZ153" s="89"/>
      <c r="EA153" s="89"/>
      <c r="EB153" s="89"/>
      <c r="EC153" s="89"/>
      <c r="ED153" s="89"/>
      <c r="EE153" s="89"/>
      <c r="EF153" s="89"/>
      <c r="EG153" s="89"/>
      <c r="EH153" s="89"/>
      <c r="EI153" s="89"/>
      <c r="EJ153" s="89"/>
      <c r="EK153" s="89"/>
      <c r="EL153" s="89"/>
      <c r="EM153" s="89"/>
      <c r="EN153" s="89"/>
      <c r="EO153" s="89"/>
      <c r="EP153" s="89"/>
      <c r="EQ153" s="89"/>
      <c r="ER153" s="89"/>
      <c r="ES153" s="89"/>
      <c r="ET153" s="89"/>
      <c r="EU153" s="89"/>
      <c r="EV153" s="89"/>
      <c r="EW153" s="89"/>
      <c r="EX153" s="89"/>
      <c r="EY153" s="89"/>
      <c r="EZ153" s="89"/>
      <c r="FA153" s="89"/>
      <c r="FB153" s="89"/>
      <c r="FC153" s="89"/>
      <c r="FD153" s="89"/>
      <c r="FE153" s="89"/>
      <c r="FF153" s="89"/>
      <c r="FG153" s="89"/>
      <c r="FH153" s="89"/>
      <c r="FI153" s="89"/>
      <c r="FJ153" s="89"/>
      <c r="FK153" s="89"/>
      <c r="FL153" s="89"/>
      <c r="FM153" s="89"/>
      <c r="FN153" s="89"/>
      <c r="FO153" s="89"/>
      <c r="FP153" s="89"/>
      <c r="FQ153" s="89"/>
      <c r="FR153" s="89"/>
      <c r="FS153" s="89"/>
      <c r="FT153" s="89"/>
      <c r="FU153" s="89"/>
      <c r="FV153" s="89"/>
      <c r="FW153" s="89"/>
      <c r="FX153" s="89"/>
      <c r="FY153" s="89"/>
      <c r="FZ153" s="89"/>
      <c r="GA153" s="89"/>
      <c r="GB153" s="89"/>
      <c r="GC153" s="89"/>
      <c r="GD153" s="89"/>
      <c r="GE153" s="89"/>
      <c r="GF153" s="89"/>
      <c r="GG153" s="89"/>
      <c r="GH153" s="89"/>
      <c r="GI153" s="89"/>
      <c r="GJ153" s="89"/>
      <c r="GK153" s="89"/>
      <c r="GL153" s="89"/>
      <c r="GM153" s="89"/>
      <c r="GN153" s="89"/>
      <c r="GO153" s="89"/>
      <c r="GP153" s="89"/>
      <c r="GQ153" s="89"/>
      <c r="GR153" s="89"/>
      <c r="GS153" s="89"/>
      <c r="GT153" s="89"/>
      <c r="GU153" s="89"/>
      <c r="GV153" s="89"/>
      <c r="GW153" s="89"/>
      <c r="GX153" s="89"/>
      <c r="GY153" s="89"/>
      <c r="GZ153" s="89"/>
      <c r="HA153" s="89"/>
      <c r="HB153" s="89"/>
      <c r="HC153" s="89"/>
      <c r="HD153" s="89"/>
      <c r="HE153" s="89"/>
      <c r="HF153" s="89"/>
      <c r="HG153" s="89"/>
      <c r="HH153" s="89"/>
      <c r="HI153" s="89"/>
      <c r="HJ153" s="89"/>
      <c r="HK153" s="89"/>
      <c r="HL153" s="89"/>
      <c r="HM153" s="89"/>
      <c r="HN153" s="89"/>
      <c r="HO153" s="89"/>
      <c r="HP153" s="89"/>
      <c r="HQ153" s="89"/>
      <c r="HR153" s="89"/>
      <c r="HS153" s="89"/>
      <c r="HT153" s="89"/>
      <c r="HU153" s="89"/>
      <c r="HV153" s="89"/>
      <c r="HW153" s="89"/>
      <c r="HX153" s="89"/>
      <c r="HY153" s="89"/>
      <c r="HZ153" s="89"/>
      <c r="IA153" s="89"/>
      <c r="IB153" s="89"/>
      <c r="IC153" s="89"/>
      <c r="ID153" s="89"/>
      <c r="IE153" s="89"/>
      <c r="IF153" s="89"/>
      <c r="IG153" s="89"/>
      <c r="IH153" s="89"/>
      <c r="II153" s="89"/>
      <c r="IJ153" s="89"/>
      <c r="IK153" s="89"/>
      <c r="IL153" s="89"/>
      <c r="IM153" s="89"/>
      <c r="IN153" s="89"/>
      <c r="IO153" s="89"/>
      <c r="IP153" s="89"/>
      <c r="IQ153" s="89"/>
      <c r="IR153" s="89"/>
      <c r="IS153" s="89"/>
      <c r="IT153" s="89"/>
      <c r="IU153" s="89"/>
      <c r="IV153" s="89"/>
      <c r="IW153" s="89"/>
      <c r="IX153" s="89"/>
      <c r="IY153" s="89"/>
      <c r="IZ153" s="89"/>
      <c r="JA153" s="89"/>
      <c r="JB153" s="89"/>
      <c r="JC153" s="89"/>
      <c r="JD153" s="89"/>
      <c r="JE153" s="89"/>
      <c r="JF153" s="89"/>
      <c r="JG153" s="89"/>
      <c r="JH153" s="89"/>
      <c r="JI153" s="89"/>
      <c r="JJ153" s="89"/>
      <c r="JK153" s="89"/>
      <c r="JL153" s="89"/>
      <c r="JM153" s="89"/>
      <c r="JN153" s="89"/>
      <c r="JO153" s="89"/>
      <c r="JP153" s="89"/>
      <c r="JQ153" s="89"/>
      <c r="JR153" s="89"/>
      <c r="JS153" s="89"/>
      <c r="JT153" s="89"/>
      <c r="JU153" s="89"/>
      <c r="JV153" s="89"/>
      <c r="JW153" s="89"/>
      <c r="JX153" s="89"/>
      <c r="JY153" s="89"/>
      <c r="JZ153" s="89"/>
      <c r="KA153" s="89"/>
      <c r="KB153" s="89"/>
      <c r="KC153" s="89"/>
      <c r="KD153" s="89"/>
      <c r="KE153" s="89"/>
      <c r="KF153" s="89"/>
      <c r="KG153" s="89"/>
      <c r="KH153" s="89"/>
      <c r="KI153" s="89"/>
      <c r="KJ153" s="89"/>
      <c r="KK153" s="89"/>
      <c r="KL153" s="89"/>
      <c r="KM153" s="89"/>
      <c r="KN153" s="89"/>
      <c r="KO153" s="89"/>
      <c r="KP153" s="89"/>
      <c r="KQ153" s="89"/>
      <c r="KR153" s="89"/>
      <c r="KS153" s="89"/>
      <c r="KT153" s="89"/>
      <c r="KU153" s="89"/>
      <c r="KV153" s="89"/>
      <c r="KW153" s="89"/>
      <c r="KX153" s="89"/>
      <c r="KY153" s="89"/>
      <c r="KZ153" s="89"/>
      <c r="LA153" s="89"/>
      <c r="LB153" s="89"/>
      <c r="LC153" s="89"/>
      <c r="LD153" s="89"/>
      <c r="LE153" s="89"/>
      <c r="LF153" s="89"/>
      <c r="LG153" s="89"/>
      <c r="LH153" s="89"/>
      <c r="LI153" s="89"/>
      <c r="LJ153" s="89"/>
      <c r="LK153" s="89"/>
      <c r="LL153" s="89"/>
      <c r="LM153" s="89"/>
      <c r="LN153" s="89"/>
      <c r="LO153" s="89"/>
      <c r="LP153" s="89"/>
      <c r="LQ153" s="89"/>
      <c r="LR153" s="89"/>
      <c r="LS153" s="89"/>
      <c r="LT153" s="89"/>
    </row>
    <row r="154" spans="1:332" s="29" customFormat="1" x14ac:dyDescent="0.35">
      <c r="A154" s="89"/>
      <c r="B154" s="90"/>
      <c r="C154" s="90"/>
      <c r="D154" s="91"/>
      <c r="E154" s="89"/>
      <c r="F154" s="89"/>
      <c r="G154" s="89"/>
      <c r="M154" s="85"/>
      <c r="N154" s="85"/>
      <c r="O154" s="91"/>
      <c r="P154" s="91"/>
      <c r="Q154" s="92"/>
      <c r="R154" s="92"/>
      <c r="S154" s="89"/>
      <c r="T154" s="89"/>
      <c r="U154" s="89"/>
      <c r="V154" s="89"/>
      <c r="Y154" s="89"/>
      <c r="AA154" s="89"/>
      <c r="AB154" s="89"/>
      <c r="AC154" s="89"/>
      <c r="AD154" s="89"/>
      <c r="AE154"/>
      <c r="AF154" s="89"/>
      <c r="AG154" s="89"/>
      <c r="AH154" s="89"/>
      <c r="AI154" s="89"/>
      <c r="AJ154" s="89"/>
      <c r="AK154" s="89"/>
      <c r="AL154" s="89"/>
      <c r="AM154" s="89"/>
      <c r="AN154" s="89"/>
      <c r="AO154" s="89"/>
      <c r="AP154" s="89"/>
      <c r="AQ154" s="89"/>
      <c r="AR154" s="89"/>
      <c r="AS154" s="89"/>
      <c r="AT154" s="89"/>
      <c r="AU154" s="89"/>
      <c r="AV154" s="89"/>
      <c r="AW154" s="89"/>
      <c r="AX154" s="89"/>
      <c r="AY154" s="89"/>
      <c r="AZ154" s="89"/>
      <c r="BA154" s="89"/>
      <c r="BB154" s="89"/>
      <c r="BC154" s="89"/>
      <c r="BD154" s="89"/>
      <c r="BE154" s="89"/>
      <c r="BF154" s="89"/>
      <c r="BG154" s="89"/>
      <c r="BH154" s="89"/>
      <c r="BI154" s="89"/>
      <c r="BJ154" s="89"/>
      <c r="BK154" s="89"/>
      <c r="BL154" s="89"/>
      <c r="BM154" s="89"/>
      <c r="BN154" s="89"/>
      <c r="BO154" s="89"/>
      <c r="BP154" s="89"/>
      <c r="BQ154" s="89"/>
      <c r="BR154" s="89"/>
      <c r="BS154" s="89"/>
      <c r="BT154" s="89"/>
      <c r="BU154" s="89"/>
      <c r="BV154" s="89"/>
      <c r="BW154" s="89"/>
      <c r="BX154" s="89"/>
      <c r="BY154" s="89"/>
      <c r="BZ154" s="89"/>
      <c r="CA154" s="89"/>
      <c r="CB154" s="89"/>
      <c r="CC154" s="89"/>
      <c r="CD154" s="89"/>
      <c r="CE154" s="89"/>
      <c r="CF154" s="89"/>
      <c r="CG154" s="89"/>
      <c r="CH154" s="89"/>
      <c r="CI154" s="89"/>
      <c r="CJ154" s="89"/>
      <c r="CK154" s="89"/>
      <c r="CL154" s="89"/>
      <c r="CM154" s="89"/>
      <c r="CN154" s="89"/>
      <c r="CO154" s="89"/>
      <c r="CP154" s="89"/>
      <c r="CQ154" s="89"/>
      <c r="CR154" s="89"/>
      <c r="CS154" s="89"/>
      <c r="CT154" s="89"/>
      <c r="CU154" s="89"/>
      <c r="CV154" s="89"/>
      <c r="CW154" s="89"/>
      <c r="CX154" s="89"/>
      <c r="CY154" s="89"/>
      <c r="CZ154" s="89"/>
      <c r="DA154" s="89"/>
      <c r="DB154" s="89"/>
      <c r="DC154" s="89"/>
      <c r="DD154" s="89"/>
      <c r="DE154" s="89"/>
      <c r="DF154" s="89"/>
      <c r="DG154" s="89"/>
      <c r="DH154" s="89"/>
      <c r="DI154" s="89"/>
      <c r="DJ154" s="89"/>
      <c r="DK154" s="89"/>
      <c r="DL154" s="89"/>
      <c r="DM154" s="89"/>
      <c r="DN154" s="89"/>
      <c r="DO154" s="89"/>
      <c r="DP154" s="89"/>
      <c r="DQ154" s="89"/>
      <c r="DR154" s="89"/>
      <c r="DS154" s="89"/>
      <c r="DT154" s="89"/>
      <c r="DU154" s="89"/>
      <c r="DV154" s="89"/>
      <c r="DW154" s="89"/>
      <c r="DX154" s="89"/>
      <c r="DY154" s="89"/>
      <c r="DZ154" s="89"/>
      <c r="EA154" s="89"/>
      <c r="EB154" s="89"/>
      <c r="EC154" s="89"/>
      <c r="ED154" s="89"/>
      <c r="EE154" s="89"/>
      <c r="EF154" s="89"/>
      <c r="EG154" s="89"/>
      <c r="EH154" s="89"/>
      <c r="EI154" s="89"/>
      <c r="EJ154" s="89"/>
      <c r="EK154" s="89"/>
      <c r="EL154" s="89"/>
      <c r="EM154" s="89"/>
      <c r="EN154" s="89"/>
      <c r="EO154" s="89"/>
      <c r="EP154" s="89"/>
      <c r="EQ154" s="89"/>
      <c r="ER154" s="89"/>
      <c r="ES154" s="89"/>
      <c r="ET154" s="89"/>
      <c r="EU154" s="89"/>
      <c r="EV154" s="89"/>
      <c r="EW154" s="89"/>
      <c r="EX154" s="89"/>
      <c r="EY154" s="89"/>
      <c r="EZ154" s="89"/>
      <c r="FA154" s="89"/>
      <c r="FB154" s="89"/>
      <c r="FC154" s="89"/>
      <c r="FD154" s="89"/>
      <c r="FE154" s="89"/>
      <c r="FF154" s="89"/>
      <c r="FG154" s="89"/>
      <c r="FH154" s="89"/>
      <c r="FI154" s="89"/>
      <c r="FJ154" s="89"/>
      <c r="FK154" s="89"/>
      <c r="FL154" s="89"/>
      <c r="FM154" s="89"/>
      <c r="FN154" s="89"/>
      <c r="FO154" s="89"/>
      <c r="FP154" s="89"/>
      <c r="FQ154" s="89"/>
      <c r="FR154" s="89"/>
      <c r="FS154" s="89"/>
      <c r="FT154" s="89"/>
      <c r="FU154" s="89"/>
      <c r="FV154" s="89"/>
      <c r="FW154" s="89"/>
      <c r="FX154" s="89"/>
      <c r="FY154" s="89"/>
      <c r="FZ154" s="89"/>
      <c r="GA154" s="89"/>
      <c r="GB154" s="89"/>
      <c r="GC154" s="89"/>
      <c r="GD154" s="89"/>
      <c r="GE154" s="89"/>
      <c r="GF154" s="89"/>
      <c r="GG154" s="89"/>
      <c r="GH154" s="89"/>
      <c r="GI154" s="89"/>
      <c r="GJ154" s="89"/>
      <c r="GK154" s="89"/>
      <c r="GL154" s="89"/>
      <c r="GM154" s="89"/>
      <c r="GN154" s="89"/>
      <c r="GO154" s="89"/>
      <c r="GP154" s="89"/>
      <c r="GQ154" s="89"/>
      <c r="GR154" s="89"/>
      <c r="GS154" s="89"/>
      <c r="GT154" s="89"/>
      <c r="GU154" s="89"/>
      <c r="GV154" s="89"/>
      <c r="GW154" s="89"/>
      <c r="GX154" s="89"/>
      <c r="GY154" s="89"/>
      <c r="GZ154" s="89"/>
      <c r="HA154" s="89"/>
      <c r="HB154" s="89"/>
      <c r="HC154" s="89"/>
      <c r="HD154" s="89"/>
      <c r="HE154" s="89"/>
      <c r="HF154" s="89"/>
      <c r="HG154" s="89"/>
      <c r="HH154" s="89"/>
      <c r="HI154" s="89"/>
      <c r="HJ154" s="89"/>
      <c r="HK154" s="89"/>
      <c r="HL154" s="89"/>
      <c r="HM154" s="89"/>
      <c r="HN154" s="89"/>
      <c r="HO154" s="89"/>
      <c r="HP154" s="89"/>
      <c r="HQ154" s="89"/>
      <c r="HR154" s="89"/>
      <c r="HS154" s="89"/>
      <c r="HT154" s="89"/>
      <c r="HU154" s="89"/>
      <c r="HV154" s="89"/>
      <c r="HW154" s="89"/>
      <c r="HX154" s="89"/>
      <c r="HY154" s="89"/>
      <c r="HZ154" s="89"/>
      <c r="IA154" s="89"/>
      <c r="IB154" s="89"/>
      <c r="IC154" s="89"/>
      <c r="ID154" s="89"/>
      <c r="IE154" s="89"/>
      <c r="IF154" s="89"/>
      <c r="IG154" s="89"/>
      <c r="IH154" s="89"/>
      <c r="II154" s="89"/>
      <c r="IJ154" s="89"/>
      <c r="IK154" s="89"/>
      <c r="IL154" s="89"/>
      <c r="IM154" s="89"/>
      <c r="IN154" s="89"/>
      <c r="IO154" s="89"/>
      <c r="IP154" s="89"/>
      <c r="IQ154" s="89"/>
      <c r="IR154" s="89"/>
      <c r="IS154" s="89"/>
      <c r="IT154" s="89"/>
      <c r="IU154" s="89"/>
      <c r="IV154" s="89"/>
      <c r="IW154" s="89"/>
      <c r="IX154" s="89"/>
      <c r="IY154" s="89"/>
      <c r="IZ154" s="89"/>
      <c r="JA154" s="89"/>
      <c r="JB154" s="89"/>
      <c r="JC154" s="89"/>
      <c r="JD154" s="89"/>
      <c r="JE154" s="89"/>
      <c r="JF154" s="89"/>
      <c r="JG154" s="89"/>
      <c r="JH154" s="89"/>
      <c r="JI154" s="89"/>
      <c r="JJ154" s="89"/>
      <c r="JK154" s="89"/>
      <c r="JL154" s="89"/>
      <c r="JM154" s="89"/>
      <c r="JN154" s="89"/>
      <c r="JO154" s="89"/>
      <c r="JP154" s="89"/>
      <c r="JQ154" s="89"/>
      <c r="JR154" s="89"/>
      <c r="JS154" s="89"/>
      <c r="JT154" s="89"/>
      <c r="JU154" s="89"/>
      <c r="JV154" s="89"/>
      <c r="JW154" s="89"/>
      <c r="JX154" s="89"/>
      <c r="JY154" s="89"/>
      <c r="JZ154" s="89"/>
      <c r="KA154" s="89"/>
      <c r="KB154" s="89"/>
      <c r="KC154" s="89"/>
      <c r="KD154" s="89"/>
      <c r="KE154" s="89"/>
      <c r="KF154" s="89"/>
      <c r="KG154" s="89"/>
      <c r="KH154" s="89"/>
      <c r="KI154" s="89"/>
      <c r="KJ154" s="89"/>
      <c r="KK154" s="89"/>
      <c r="KL154" s="89"/>
      <c r="KM154" s="89"/>
      <c r="KN154" s="89"/>
      <c r="KO154" s="89"/>
      <c r="KP154" s="89"/>
      <c r="KQ154" s="89"/>
      <c r="KR154" s="89"/>
      <c r="KS154" s="89"/>
      <c r="KT154" s="89"/>
      <c r="KU154" s="89"/>
      <c r="KV154" s="89"/>
      <c r="KW154" s="89"/>
      <c r="KX154" s="89"/>
      <c r="KY154" s="89"/>
      <c r="KZ154" s="89"/>
      <c r="LA154" s="89"/>
      <c r="LB154" s="89"/>
      <c r="LC154" s="89"/>
      <c r="LD154" s="89"/>
      <c r="LE154" s="89"/>
      <c r="LF154" s="89"/>
      <c r="LG154" s="89"/>
      <c r="LH154" s="89"/>
      <c r="LI154" s="89"/>
      <c r="LJ154" s="89"/>
      <c r="LK154" s="89"/>
      <c r="LL154" s="89"/>
      <c r="LM154" s="89"/>
      <c r="LN154" s="89"/>
      <c r="LO154" s="89"/>
      <c r="LP154" s="89"/>
      <c r="LQ154" s="89"/>
      <c r="LR154" s="89"/>
      <c r="LS154" s="89"/>
      <c r="LT154" s="89"/>
    </row>
    <row r="155" spans="1:332" s="29" customFormat="1" x14ac:dyDescent="0.35">
      <c r="A155" s="89"/>
      <c r="B155" s="90"/>
      <c r="C155" s="90"/>
      <c r="D155" s="91"/>
      <c r="E155" s="89"/>
      <c r="F155" s="89"/>
      <c r="G155" s="89"/>
      <c r="M155" s="85"/>
      <c r="N155" s="85"/>
      <c r="O155" s="91"/>
      <c r="P155" s="91"/>
      <c r="Q155" s="92"/>
      <c r="R155" s="92"/>
      <c r="S155" s="89"/>
      <c r="T155" s="89"/>
      <c r="U155" s="89"/>
      <c r="V155" s="89"/>
      <c r="Y155" s="89"/>
      <c r="AA155" s="89"/>
      <c r="AB155" s="89"/>
      <c r="AC155" s="89"/>
      <c r="AD155" s="89"/>
      <c r="AE155"/>
      <c r="AF155" s="89"/>
      <c r="AG155" s="89"/>
      <c r="AH155" s="89"/>
      <c r="AI155" s="89"/>
      <c r="AJ155" s="89"/>
      <c r="AK155" s="89"/>
      <c r="AL155" s="89"/>
      <c r="AM155" s="89"/>
      <c r="AN155" s="89"/>
      <c r="AO155" s="89"/>
      <c r="AP155" s="89"/>
      <c r="AQ155" s="89"/>
      <c r="AR155" s="89"/>
      <c r="AS155" s="89"/>
      <c r="AT155" s="89"/>
      <c r="AU155" s="89"/>
      <c r="AV155" s="89"/>
      <c r="AW155" s="89"/>
      <c r="AX155" s="89"/>
      <c r="AY155" s="89"/>
      <c r="AZ155" s="89"/>
      <c r="BA155" s="89"/>
      <c r="BB155" s="89"/>
      <c r="BC155" s="89"/>
      <c r="BD155" s="89"/>
      <c r="BE155" s="89"/>
      <c r="BF155" s="89"/>
      <c r="BG155" s="89"/>
      <c r="BH155" s="89"/>
      <c r="BI155" s="89"/>
      <c r="BJ155" s="89"/>
      <c r="BK155" s="89"/>
      <c r="BL155" s="89"/>
      <c r="BM155" s="89"/>
      <c r="BN155" s="89"/>
      <c r="BO155" s="89"/>
      <c r="BP155" s="89"/>
      <c r="BQ155" s="89"/>
      <c r="BR155" s="89"/>
      <c r="BS155" s="89"/>
      <c r="BT155" s="89"/>
      <c r="BU155" s="89"/>
      <c r="BV155" s="89"/>
      <c r="BW155" s="89"/>
      <c r="BX155" s="89"/>
      <c r="BY155" s="89"/>
      <c r="BZ155" s="89"/>
      <c r="CA155" s="89"/>
      <c r="CB155" s="89"/>
      <c r="CC155" s="89"/>
      <c r="CD155" s="89"/>
      <c r="CE155" s="89"/>
      <c r="CF155" s="89"/>
      <c r="CG155" s="89"/>
      <c r="CH155" s="89"/>
      <c r="CI155" s="89"/>
      <c r="CJ155" s="89"/>
      <c r="CK155" s="89"/>
      <c r="CL155" s="89"/>
      <c r="CM155" s="89"/>
      <c r="CN155" s="89"/>
      <c r="CO155" s="89"/>
      <c r="CP155" s="89"/>
      <c r="CQ155" s="89"/>
      <c r="CR155" s="89"/>
      <c r="CS155" s="89"/>
      <c r="CT155" s="89"/>
      <c r="CU155" s="89"/>
      <c r="CV155" s="89"/>
      <c r="CW155" s="89"/>
      <c r="CX155" s="89"/>
      <c r="CY155" s="89"/>
      <c r="CZ155" s="89"/>
      <c r="DA155" s="89"/>
      <c r="DB155" s="89"/>
      <c r="DC155" s="89"/>
      <c r="DD155" s="89"/>
      <c r="DE155" s="89"/>
      <c r="DF155" s="89"/>
      <c r="DG155" s="89"/>
      <c r="DH155" s="89"/>
      <c r="DI155" s="89"/>
      <c r="DJ155" s="89"/>
      <c r="DK155" s="89"/>
      <c r="DL155" s="89"/>
      <c r="DM155" s="89"/>
      <c r="DN155" s="89"/>
      <c r="DO155" s="89"/>
      <c r="DP155" s="89"/>
      <c r="DQ155" s="89"/>
      <c r="DR155" s="89"/>
      <c r="DS155" s="89"/>
      <c r="DT155" s="89"/>
      <c r="DU155" s="89"/>
      <c r="DV155" s="89"/>
      <c r="DW155" s="89"/>
      <c r="DX155" s="89"/>
      <c r="DY155" s="89"/>
      <c r="DZ155" s="89"/>
      <c r="EA155" s="89"/>
      <c r="EB155" s="89"/>
      <c r="EC155" s="89"/>
      <c r="ED155" s="89"/>
      <c r="EE155" s="89"/>
      <c r="EF155" s="89"/>
      <c r="EG155" s="89"/>
      <c r="EH155" s="89"/>
      <c r="EI155" s="89"/>
      <c r="EJ155" s="89"/>
      <c r="EK155" s="89"/>
      <c r="EL155" s="89"/>
      <c r="EM155" s="89"/>
      <c r="EN155" s="89"/>
      <c r="EO155" s="89"/>
      <c r="EP155" s="89"/>
      <c r="EQ155" s="89"/>
      <c r="ER155" s="89"/>
      <c r="ES155" s="89"/>
      <c r="ET155" s="89"/>
      <c r="EU155" s="89"/>
      <c r="EV155" s="89"/>
      <c r="EW155" s="89"/>
      <c r="EX155" s="89"/>
      <c r="EY155" s="89"/>
      <c r="EZ155" s="89"/>
      <c r="FA155" s="89"/>
      <c r="FB155" s="89"/>
      <c r="FC155" s="89"/>
      <c r="FD155" s="89"/>
      <c r="FE155" s="89"/>
      <c r="FF155" s="89"/>
      <c r="FG155" s="89"/>
      <c r="FH155" s="89"/>
      <c r="FI155" s="89"/>
      <c r="FJ155" s="89"/>
      <c r="FK155" s="89"/>
      <c r="FL155" s="89"/>
      <c r="FM155" s="89"/>
      <c r="FN155" s="89"/>
      <c r="FO155" s="89"/>
      <c r="FP155" s="89"/>
      <c r="FQ155" s="89"/>
      <c r="FR155" s="89"/>
      <c r="FS155" s="89"/>
      <c r="FT155" s="89"/>
      <c r="FU155" s="89"/>
      <c r="FV155" s="89"/>
      <c r="FW155" s="89"/>
      <c r="FX155" s="89"/>
      <c r="FY155" s="89"/>
      <c r="FZ155" s="89"/>
      <c r="GA155" s="89"/>
      <c r="GB155" s="89"/>
      <c r="GC155" s="89"/>
      <c r="GD155" s="89"/>
      <c r="GE155" s="89"/>
      <c r="GF155" s="89"/>
      <c r="GG155" s="89"/>
      <c r="GH155" s="89"/>
      <c r="GI155" s="89"/>
      <c r="GJ155" s="89"/>
      <c r="GK155" s="89"/>
      <c r="GL155" s="89"/>
      <c r="GM155" s="89"/>
      <c r="GN155" s="89"/>
      <c r="GO155" s="89"/>
      <c r="GP155" s="89"/>
      <c r="GQ155" s="89"/>
      <c r="GR155" s="89"/>
      <c r="GS155" s="89"/>
      <c r="GT155" s="89"/>
      <c r="GU155" s="89"/>
      <c r="GV155" s="89"/>
      <c r="GW155" s="89"/>
      <c r="GX155" s="89"/>
      <c r="GY155" s="89"/>
      <c r="GZ155" s="89"/>
      <c r="HA155" s="89"/>
      <c r="HB155" s="89"/>
      <c r="HC155" s="89"/>
      <c r="HD155" s="89"/>
      <c r="HE155" s="89"/>
      <c r="HF155" s="89"/>
      <c r="HG155" s="89"/>
      <c r="HH155" s="89"/>
      <c r="HI155" s="89"/>
      <c r="HJ155" s="89"/>
      <c r="HK155" s="89"/>
      <c r="HL155" s="89"/>
      <c r="HM155" s="89"/>
      <c r="HN155" s="89"/>
      <c r="HO155" s="89"/>
      <c r="HP155" s="89"/>
      <c r="HQ155" s="89"/>
      <c r="HR155" s="89"/>
      <c r="HS155" s="89"/>
      <c r="HT155" s="89"/>
      <c r="HU155" s="89"/>
      <c r="HV155" s="89"/>
      <c r="HW155" s="89"/>
      <c r="HX155" s="89"/>
      <c r="HY155" s="89"/>
      <c r="HZ155" s="89"/>
      <c r="IA155" s="89"/>
      <c r="IB155" s="89"/>
      <c r="IC155" s="89"/>
      <c r="ID155" s="89"/>
      <c r="IE155" s="89"/>
      <c r="IF155" s="89"/>
      <c r="IG155" s="89"/>
      <c r="IH155" s="89"/>
      <c r="II155" s="89"/>
      <c r="IJ155" s="89"/>
      <c r="IK155" s="89"/>
      <c r="IL155" s="89"/>
      <c r="IM155" s="89"/>
      <c r="IN155" s="89"/>
      <c r="IO155" s="89"/>
      <c r="IP155" s="89"/>
      <c r="IQ155" s="89"/>
      <c r="IR155" s="89"/>
      <c r="IS155" s="89"/>
      <c r="IT155" s="89"/>
      <c r="IU155" s="89"/>
      <c r="IV155" s="89"/>
      <c r="IW155" s="89"/>
      <c r="IX155" s="89"/>
      <c r="IY155" s="89"/>
      <c r="IZ155" s="89"/>
      <c r="JA155" s="89"/>
      <c r="JB155" s="89"/>
      <c r="JC155" s="89"/>
      <c r="JD155" s="89"/>
      <c r="JE155" s="89"/>
      <c r="JF155" s="89"/>
      <c r="JG155" s="89"/>
      <c r="JH155" s="89"/>
      <c r="JI155" s="89"/>
      <c r="JJ155" s="89"/>
      <c r="JK155" s="89"/>
      <c r="JL155" s="89"/>
      <c r="JM155" s="89"/>
      <c r="JN155" s="89"/>
      <c r="JO155" s="89"/>
      <c r="JP155" s="89"/>
      <c r="JQ155" s="89"/>
      <c r="JR155" s="89"/>
      <c r="JS155" s="89"/>
      <c r="JT155" s="89"/>
      <c r="JU155" s="89"/>
      <c r="JV155" s="89"/>
      <c r="JW155" s="89"/>
      <c r="JX155" s="89"/>
      <c r="JY155" s="89"/>
      <c r="JZ155" s="89"/>
      <c r="KA155" s="89"/>
      <c r="KB155" s="89"/>
      <c r="KC155" s="89"/>
      <c r="KD155" s="89"/>
      <c r="KE155" s="89"/>
      <c r="KF155" s="89"/>
      <c r="KG155" s="89"/>
      <c r="KH155" s="89"/>
      <c r="KI155" s="89"/>
      <c r="KJ155" s="89"/>
      <c r="KK155" s="89"/>
      <c r="KL155" s="89"/>
      <c r="KM155" s="89"/>
      <c r="KN155" s="89"/>
      <c r="KO155" s="89"/>
      <c r="KP155" s="89"/>
      <c r="KQ155" s="89"/>
      <c r="KR155" s="89"/>
      <c r="KS155" s="89"/>
      <c r="KT155" s="89"/>
      <c r="KU155" s="89"/>
      <c r="KV155" s="89"/>
      <c r="KW155" s="89"/>
      <c r="KX155" s="89"/>
      <c r="KY155" s="89"/>
      <c r="KZ155" s="89"/>
      <c r="LA155" s="89"/>
      <c r="LB155" s="89"/>
      <c r="LC155" s="89"/>
      <c r="LD155" s="89"/>
      <c r="LE155" s="89"/>
      <c r="LF155" s="89"/>
      <c r="LG155" s="89"/>
      <c r="LH155" s="89"/>
      <c r="LI155" s="89"/>
      <c r="LJ155" s="89"/>
      <c r="LK155" s="89"/>
      <c r="LL155" s="89"/>
      <c r="LM155" s="89"/>
      <c r="LN155" s="89"/>
      <c r="LO155" s="89"/>
      <c r="LP155" s="89"/>
      <c r="LQ155" s="89"/>
      <c r="LR155" s="89"/>
      <c r="LS155" s="89"/>
      <c r="LT155" s="89"/>
    </row>
    <row r="156" spans="1:332" s="29" customFormat="1" x14ac:dyDescent="0.35">
      <c r="A156" s="89"/>
      <c r="B156" s="90"/>
      <c r="C156" s="90"/>
      <c r="D156" s="91"/>
      <c r="E156" s="89"/>
      <c r="F156" s="89"/>
      <c r="G156" s="89"/>
      <c r="M156" s="85"/>
      <c r="N156" s="85"/>
      <c r="O156" s="91"/>
      <c r="P156" s="91"/>
      <c r="Q156" s="92"/>
      <c r="R156" s="92"/>
      <c r="S156" s="89"/>
      <c r="T156" s="89"/>
      <c r="U156" s="89"/>
      <c r="V156" s="89"/>
      <c r="Y156" s="89"/>
      <c r="AA156" s="89"/>
      <c r="AB156" s="89"/>
      <c r="AC156" s="89"/>
      <c r="AD156" s="89"/>
      <c r="AE156"/>
      <c r="AF156" s="89"/>
      <c r="AG156" s="89"/>
      <c r="AH156" s="89"/>
      <c r="AI156" s="89"/>
      <c r="AJ156" s="89"/>
      <c r="AK156" s="89"/>
      <c r="AL156" s="89"/>
      <c r="AM156" s="89"/>
      <c r="AN156" s="89"/>
      <c r="AO156" s="89"/>
      <c r="AP156" s="89"/>
      <c r="AQ156" s="89"/>
      <c r="AR156" s="89"/>
      <c r="AS156" s="89"/>
      <c r="AT156" s="89"/>
      <c r="AU156" s="89"/>
      <c r="AV156" s="89"/>
      <c r="AW156" s="89"/>
      <c r="AX156" s="89"/>
      <c r="AY156" s="89"/>
      <c r="AZ156" s="89"/>
      <c r="BA156" s="89"/>
      <c r="BB156" s="89"/>
      <c r="BC156" s="89"/>
      <c r="BD156" s="89"/>
      <c r="BE156" s="89"/>
      <c r="BF156" s="89"/>
      <c r="BG156" s="89"/>
      <c r="BH156" s="89"/>
      <c r="BI156" s="89"/>
      <c r="BJ156" s="89"/>
      <c r="BK156" s="89"/>
      <c r="BL156" s="89"/>
      <c r="BM156" s="89"/>
      <c r="BN156" s="89"/>
      <c r="BO156" s="89"/>
      <c r="BP156" s="89"/>
      <c r="BQ156" s="89"/>
      <c r="BR156" s="89"/>
      <c r="BS156" s="89"/>
      <c r="BT156" s="89"/>
      <c r="BU156" s="89"/>
      <c r="BV156" s="89"/>
      <c r="BW156" s="89"/>
      <c r="BX156" s="89"/>
      <c r="BY156" s="89"/>
      <c r="BZ156" s="89"/>
      <c r="CA156" s="89"/>
      <c r="CB156" s="89"/>
      <c r="CC156" s="89"/>
      <c r="CD156" s="89"/>
      <c r="CE156" s="89"/>
      <c r="CF156" s="89"/>
      <c r="CG156" s="89"/>
      <c r="CH156" s="89"/>
      <c r="CI156" s="89"/>
      <c r="CJ156" s="89"/>
      <c r="CK156" s="89"/>
      <c r="CL156" s="89"/>
      <c r="CM156" s="89"/>
      <c r="CN156" s="89"/>
      <c r="CO156" s="89"/>
      <c r="CP156" s="89"/>
      <c r="CQ156" s="89"/>
      <c r="CR156" s="89"/>
      <c r="CS156" s="89"/>
      <c r="CT156" s="89"/>
      <c r="CU156" s="89"/>
      <c r="CV156" s="89"/>
      <c r="CW156" s="89"/>
      <c r="CX156" s="89"/>
      <c r="CY156" s="89"/>
      <c r="CZ156" s="89"/>
      <c r="DA156" s="89"/>
      <c r="DB156" s="89"/>
      <c r="DC156" s="89"/>
      <c r="DD156" s="89"/>
      <c r="DE156" s="89"/>
      <c r="DF156" s="89"/>
      <c r="DG156" s="89"/>
      <c r="DH156" s="89"/>
      <c r="DI156" s="89"/>
      <c r="DJ156" s="89"/>
      <c r="DK156" s="89"/>
      <c r="DL156" s="89"/>
      <c r="DM156" s="89"/>
      <c r="DN156" s="89"/>
      <c r="DO156" s="89"/>
      <c r="DP156" s="89"/>
      <c r="DQ156" s="89"/>
      <c r="DR156" s="89"/>
      <c r="DS156" s="89"/>
      <c r="DT156" s="89"/>
      <c r="DU156" s="89"/>
      <c r="DV156" s="89"/>
      <c r="DW156" s="89"/>
      <c r="DX156" s="89"/>
      <c r="DY156" s="89"/>
      <c r="DZ156" s="89"/>
      <c r="EA156" s="89"/>
      <c r="EB156" s="89"/>
      <c r="EC156" s="89"/>
      <c r="ED156" s="89"/>
      <c r="EE156" s="89"/>
      <c r="EF156" s="89"/>
      <c r="EG156" s="89"/>
      <c r="EH156" s="89"/>
      <c r="EI156" s="89"/>
      <c r="EJ156" s="89"/>
      <c r="EK156" s="89"/>
      <c r="EL156" s="89"/>
      <c r="EM156" s="89"/>
      <c r="EN156" s="89"/>
      <c r="EO156" s="89"/>
      <c r="EP156" s="89"/>
      <c r="EQ156" s="89"/>
      <c r="ER156" s="89"/>
      <c r="ES156" s="89"/>
      <c r="ET156" s="89"/>
      <c r="EU156" s="89"/>
      <c r="EV156" s="89"/>
      <c r="EW156" s="89"/>
      <c r="EX156" s="89"/>
      <c r="EY156" s="89"/>
      <c r="EZ156" s="89"/>
      <c r="FA156" s="89"/>
      <c r="FB156" s="89"/>
      <c r="FC156" s="89"/>
      <c r="FD156" s="89"/>
      <c r="FE156" s="89"/>
      <c r="FF156" s="89"/>
      <c r="FG156" s="89"/>
      <c r="FH156" s="89"/>
      <c r="FI156" s="89"/>
      <c r="FJ156" s="89"/>
      <c r="FK156" s="89"/>
      <c r="FL156" s="89"/>
      <c r="FM156" s="89"/>
      <c r="FN156" s="89"/>
      <c r="FO156" s="89"/>
      <c r="FP156" s="89"/>
      <c r="FQ156" s="89"/>
      <c r="FR156" s="89"/>
      <c r="FS156" s="89"/>
      <c r="FT156" s="89"/>
      <c r="FU156" s="89"/>
      <c r="FV156" s="89"/>
      <c r="FW156" s="89"/>
      <c r="FX156" s="89"/>
      <c r="FY156" s="89"/>
      <c r="FZ156" s="89"/>
      <c r="GA156" s="89"/>
      <c r="GB156" s="89"/>
      <c r="GC156" s="89"/>
      <c r="GD156" s="89"/>
      <c r="GE156" s="89"/>
      <c r="GF156" s="89"/>
      <c r="GG156" s="89"/>
      <c r="GH156" s="89"/>
      <c r="GI156" s="89"/>
      <c r="GJ156" s="89"/>
      <c r="GK156" s="89"/>
      <c r="GL156" s="89"/>
      <c r="GM156" s="89"/>
      <c r="GN156" s="89"/>
      <c r="GO156" s="89"/>
      <c r="GP156" s="89"/>
      <c r="GQ156" s="89"/>
      <c r="GR156" s="89"/>
      <c r="GS156" s="89"/>
      <c r="GT156" s="89"/>
      <c r="GU156" s="89"/>
      <c r="GV156" s="89"/>
      <c r="GW156" s="89"/>
      <c r="GX156" s="89"/>
      <c r="GY156" s="89"/>
      <c r="GZ156" s="89"/>
      <c r="HA156" s="89"/>
      <c r="HB156" s="89"/>
      <c r="HC156" s="89"/>
      <c r="HD156" s="89"/>
      <c r="HE156" s="89"/>
      <c r="HF156" s="89"/>
      <c r="HG156" s="89"/>
      <c r="HH156" s="89"/>
      <c r="HI156" s="89"/>
      <c r="HJ156" s="89"/>
      <c r="HK156" s="89"/>
      <c r="HL156" s="89"/>
      <c r="HM156" s="89"/>
      <c r="HN156" s="89"/>
      <c r="HO156" s="89"/>
      <c r="HP156" s="89"/>
      <c r="HQ156" s="89"/>
      <c r="HR156" s="89"/>
      <c r="HS156" s="89"/>
      <c r="HT156" s="89"/>
      <c r="HU156" s="89"/>
      <c r="HV156" s="89"/>
      <c r="HW156" s="89"/>
      <c r="HX156" s="89"/>
      <c r="HY156" s="89"/>
      <c r="HZ156" s="89"/>
      <c r="IA156" s="89"/>
      <c r="IB156" s="89"/>
      <c r="IC156" s="89"/>
      <c r="ID156" s="89"/>
      <c r="IE156" s="89"/>
      <c r="IF156" s="89"/>
      <c r="IG156" s="89"/>
      <c r="IH156" s="89"/>
      <c r="II156" s="89"/>
      <c r="IJ156" s="89"/>
      <c r="IK156" s="89"/>
      <c r="IL156" s="89"/>
      <c r="IM156" s="89"/>
      <c r="IN156" s="89"/>
      <c r="IO156" s="89"/>
      <c r="IP156" s="89"/>
      <c r="IQ156" s="89"/>
      <c r="IR156" s="89"/>
      <c r="IS156" s="89"/>
      <c r="IT156" s="89"/>
      <c r="IU156" s="89"/>
      <c r="IV156" s="89"/>
      <c r="IW156" s="89"/>
      <c r="IX156" s="89"/>
      <c r="IY156" s="89"/>
      <c r="IZ156" s="89"/>
      <c r="JA156" s="89"/>
      <c r="JB156" s="89"/>
      <c r="JC156" s="89"/>
      <c r="JD156" s="89"/>
      <c r="JE156" s="89"/>
      <c r="JF156" s="89"/>
      <c r="JG156" s="89"/>
      <c r="JH156" s="89"/>
      <c r="JI156" s="89"/>
      <c r="JJ156" s="89"/>
      <c r="JK156" s="89"/>
      <c r="JL156" s="89"/>
      <c r="JM156" s="89"/>
      <c r="JN156" s="89"/>
      <c r="JO156" s="89"/>
      <c r="JP156" s="89"/>
      <c r="JQ156" s="89"/>
      <c r="JR156" s="89"/>
      <c r="JS156" s="89"/>
      <c r="JT156" s="89"/>
      <c r="JU156" s="89"/>
      <c r="JV156" s="89"/>
      <c r="JW156" s="89"/>
      <c r="JX156" s="89"/>
      <c r="JY156" s="89"/>
      <c r="JZ156" s="89"/>
      <c r="KA156" s="89"/>
      <c r="KB156" s="89"/>
      <c r="KC156" s="89"/>
      <c r="KD156" s="89"/>
      <c r="KE156" s="89"/>
      <c r="KF156" s="89"/>
      <c r="KG156" s="89"/>
      <c r="KH156" s="89"/>
      <c r="KI156" s="89"/>
      <c r="KJ156" s="89"/>
      <c r="KK156" s="89"/>
      <c r="KL156" s="89"/>
      <c r="KM156" s="89"/>
      <c r="KN156" s="89"/>
      <c r="KO156" s="89"/>
      <c r="KP156" s="89"/>
      <c r="KQ156" s="89"/>
      <c r="KR156" s="89"/>
      <c r="KS156" s="89"/>
      <c r="KT156" s="89"/>
      <c r="KU156" s="89"/>
      <c r="KV156" s="89"/>
      <c r="KW156" s="89"/>
      <c r="KX156" s="89"/>
      <c r="KY156" s="89"/>
      <c r="KZ156" s="89"/>
      <c r="LA156" s="89"/>
      <c r="LB156" s="89"/>
      <c r="LC156" s="89"/>
      <c r="LD156" s="89"/>
      <c r="LE156" s="89"/>
      <c r="LF156" s="89"/>
      <c r="LG156" s="89"/>
      <c r="LH156" s="89"/>
      <c r="LI156" s="89"/>
      <c r="LJ156" s="89"/>
      <c r="LK156" s="89"/>
      <c r="LL156" s="89"/>
      <c r="LM156" s="89"/>
      <c r="LN156" s="89"/>
      <c r="LO156" s="89"/>
      <c r="LP156" s="89"/>
      <c r="LQ156" s="89"/>
      <c r="LR156" s="89"/>
      <c r="LS156" s="89"/>
      <c r="LT156" s="89"/>
    </row>
    <row r="157" spans="1:332" s="29" customFormat="1" x14ac:dyDescent="0.35">
      <c r="A157" s="89"/>
      <c r="B157" s="90"/>
      <c r="C157" s="90"/>
      <c r="D157" s="91"/>
      <c r="E157" s="89"/>
      <c r="F157" s="89"/>
      <c r="G157" s="89"/>
      <c r="M157" s="85"/>
      <c r="N157" s="85"/>
      <c r="O157" s="91"/>
      <c r="P157" s="91"/>
      <c r="Q157" s="92"/>
      <c r="R157" s="92"/>
      <c r="S157" s="89"/>
      <c r="T157" s="89"/>
      <c r="U157" s="89"/>
      <c r="V157" s="89"/>
      <c r="Y157" s="89"/>
      <c r="AA157" s="89"/>
      <c r="AB157" s="89"/>
      <c r="AC157" s="89"/>
      <c r="AD157" s="89"/>
      <c r="AE157"/>
      <c r="AF157" s="89"/>
      <c r="AG157" s="89"/>
      <c r="AH157" s="89"/>
      <c r="AI157" s="89"/>
      <c r="AJ157" s="89"/>
      <c r="AK157" s="89"/>
      <c r="AL157" s="89"/>
      <c r="AM157" s="89"/>
      <c r="AN157" s="89"/>
      <c r="AO157" s="89"/>
      <c r="AP157" s="89"/>
      <c r="AQ157" s="89"/>
      <c r="AR157" s="89"/>
      <c r="AS157" s="89"/>
      <c r="AT157" s="89"/>
      <c r="AU157" s="89"/>
      <c r="AV157" s="89"/>
      <c r="AW157" s="89"/>
      <c r="AX157" s="89"/>
      <c r="AY157" s="89"/>
      <c r="AZ157" s="89"/>
      <c r="BA157" s="89"/>
      <c r="BB157" s="89"/>
      <c r="BC157" s="89"/>
      <c r="BD157" s="89"/>
      <c r="BE157" s="89"/>
      <c r="BF157" s="89"/>
      <c r="BG157" s="89"/>
      <c r="BH157" s="89"/>
      <c r="BI157" s="89"/>
      <c r="BJ157" s="89"/>
      <c r="BK157" s="89"/>
      <c r="BL157" s="89"/>
      <c r="BM157" s="89"/>
      <c r="BN157" s="89"/>
      <c r="BO157" s="89"/>
      <c r="BP157" s="89"/>
      <c r="BQ157" s="89"/>
      <c r="BR157" s="89"/>
      <c r="BS157" s="89"/>
      <c r="BT157" s="89"/>
      <c r="BU157" s="89"/>
      <c r="BV157" s="89"/>
      <c r="BW157" s="89"/>
      <c r="BX157" s="89"/>
      <c r="BY157" s="89"/>
      <c r="BZ157" s="89"/>
      <c r="CA157" s="89"/>
      <c r="CB157" s="89"/>
      <c r="CC157" s="89"/>
      <c r="CD157" s="89"/>
      <c r="CE157" s="89"/>
      <c r="CF157" s="89"/>
      <c r="CG157" s="89"/>
      <c r="CH157" s="89"/>
      <c r="CI157" s="89"/>
      <c r="CJ157" s="89"/>
      <c r="CK157" s="89"/>
      <c r="CL157" s="89"/>
      <c r="CM157" s="89"/>
      <c r="CN157" s="89"/>
      <c r="CO157" s="89"/>
      <c r="CP157" s="89"/>
      <c r="CQ157" s="89"/>
      <c r="CR157" s="89"/>
      <c r="CS157" s="89"/>
      <c r="CT157" s="89"/>
      <c r="CU157" s="89"/>
      <c r="CV157" s="89"/>
      <c r="CW157" s="89"/>
      <c r="CX157" s="89"/>
      <c r="CY157" s="89"/>
      <c r="CZ157" s="89"/>
      <c r="DA157" s="89"/>
      <c r="DB157" s="89"/>
      <c r="DC157" s="89"/>
      <c r="DD157" s="89"/>
      <c r="DE157" s="89"/>
      <c r="DF157" s="89"/>
      <c r="DG157" s="89"/>
      <c r="DH157" s="89"/>
      <c r="DI157" s="89"/>
      <c r="DJ157" s="89"/>
      <c r="DK157" s="89"/>
      <c r="DL157" s="89"/>
      <c r="DM157" s="89"/>
      <c r="DN157" s="89"/>
      <c r="DO157" s="89"/>
      <c r="DP157" s="89"/>
      <c r="DQ157" s="89"/>
      <c r="DR157" s="89"/>
      <c r="DS157" s="89"/>
      <c r="DT157" s="89"/>
      <c r="DU157" s="89"/>
      <c r="DV157" s="89"/>
      <c r="DW157" s="89"/>
      <c r="DX157" s="89"/>
      <c r="DY157" s="89"/>
      <c r="DZ157" s="89"/>
      <c r="EA157" s="89"/>
      <c r="EB157" s="89"/>
      <c r="EC157" s="89"/>
      <c r="ED157" s="89"/>
      <c r="EE157" s="89"/>
      <c r="EF157" s="89"/>
      <c r="EG157" s="89"/>
      <c r="EH157" s="89"/>
      <c r="EI157" s="89"/>
      <c r="EJ157" s="89"/>
      <c r="EK157" s="89"/>
      <c r="EL157" s="89"/>
      <c r="EM157" s="89"/>
      <c r="EN157" s="89"/>
      <c r="EO157" s="89"/>
      <c r="EP157" s="89"/>
      <c r="EQ157" s="89"/>
      <c r="ER157" s="89"/>
      <c r="ES157" s="89"/>
      <c r="ET157" s="89"/>
      <c r="EU157" s="89"/>
      <c r="EV157" s="89"/>
      <c r="EW157" s="89"/>
      <c r="EX157" s="89"/>
      <c r="EY157" s="89"/>
      <c r="EZ157" s="89"/>
      <c r="FA157" s="89"/>
      <c r="FB157" s="89"/>
      <c r="FC157" s="89"/>
      <c r="FD157" s="89"/>
      <c r="FE157" s="89"/>
      <c r="FF157" s="89"/>
      <c r="FG157" s="89"/>
      <c r="FH157" s="89"/>
      <c r="FI157" s="89"/>
      <c r="FJ157" s="89"/>
      <c r="FK157" s="89"/>
      <c r="FL157" s="89"/>
      <c r="FM157" s="89"/>
      <c r="FN157" s="89"/>
      <c r="FO157" s="89"/>
      <c r="FP157" s="89"/>
      <c r="FQ157" s="89"/>
      <c r="FR157" s="89"/>
      <c r="FS157" s="89"/>
      <c r="FT157" s="89"/>
      <c r="FU157" s="89"/>
      <c r="FV157" s="89"/>
      <c r="FW157" s="89"/>
      <c r="FX157" s="89"/>
      <c r="FY157" s="89"/>
      <c r="FZ157" s="89"/>
      <c r="GA157" s="89"/>
      <c r="GB157" s="89"/>
      <c r="GC157" s="89"/>
      <c r="GD157" s="89"/>
      <c r="GE157" s="89"/>
      <c r="GF157" s="89"/>
      <c r="GG157" s="89"/>
      <c r="GH157" s="89"/>
      <c r="GI157" s="89"/>
      <c r="GJ157" s="89"/>
      <c r="GK157" s="89"/>
      <c r="GL157" s="89"/>
      <c r="GM157" s="89"/>
      <c r="GN157" s="89"/>
      <c r="GO157" s="89"/>
      <c r="GP157" s="89"/>
      <c r="GQ157" s="89"/>
      <c r="GR157" s="89"/>
      <c r="GS157" s="89"/>
      <c r="GT157" s="89"/>
      <c r="GU157" s="89"/>
      <c r="GV157" s="89"/>
      <c r="GW157" s="89"/>
      <c r="GX157" s="89"/>
      <c r="GY157" s="89"/>
      <c r="GZ157" s="89"/>
      <c r="HA157" s="89"/>
      <c r="HB157" s="89"/>
      <c r="HC157" s="89"/>
      <c r="HD157" s="89"/>
      <c r="HE157" s="89"/>
      <c r="HF157" s="89"/>
      <c r="HG157" s="89"/>
      <c r="HH157" s="89"/>
      <c r="HI157" s="89"/>
      <c r="HJ157" s="89"/>
      <c r="HK157" s="89"/>
      <c r="HL157" s="89"/>
      <c r="HM157" s="89"/>
      <c r="HN157" s="89"/>
      <c r="HO157" s="89"/>
      <c r="HP157" s="89"/>
      <c r="HQ157" s="89"/>
      <c r="HR157" s="89"/>
      <c r="HS157" s="89"/>
      <c r="HT157" s="89"/>
      <c r="HU157" s="89"/>
      <c r="HV157" s="89"/>
      <c r="HW157" s="89"/>
      <c r="HX157" s="89"/>
      <c r="HY157" s="89"/>
      <c r="HZ157" s="89"/>
      <c r="IA157" s="89"/>
      <c r="IB157" s="89"/>
      <c r="IC157" s="89"/>
      <c r="ID157" s="89"/>
      <c r="IE157" s="89"/>
      <c r="IF157" s="89"/>
      <c r="IG157" s="89"/>
      <c r="IH157" s="89"/>
      <c r="II157" s="89"/>
      <c r="IJ157" s="89"/>
      <c r="IK157" s="89"/>
      <c r="IL157" s="89"/>
      <c r="IM157" s="89"/>
      <c r="IN157" s="89"/>
      <c r="IO157" s="89"/>
      <c r="IP157" s="89"/>
      <c r="IQ157" s="89"/>
      <c r="IR157" s="89"/>
      <c r="IS157" s="89"/>
      <c r="IT157" s="89"/>
      <c r="IU157" s="89"/>
      <c r="IV157" s="89"/>
      <c r="IW157" s="89"/>
      <c r="IX157" s="89"/>
      <c r="IY157" s="89"/>
      <c r="IZ157" s="89"/>
      <c r="JA157" s="89"/>
      <c r="JB157" s="89"/>
      <c r="JC157" s="89"/>
      <c r="JD157" s="89"/>
      <c r="JE157" s="89"/>
      <c r="JF157" s="89"/>
      <c r="JG157" s="89"/>
      <c r="JH157" s="89"/>
      <c r="JI157" s="89"/>
      <c r="JJ157" s="89"/>
      <c r="JK157" s="89"/>
      <c r="JL157" s="89"/>
      <c r="JM157" s="89"/>
      <c r="JN157" s="89"/>
      <c r="JO157" s="89"/>
      <c r="JP157" s="89"/>
      <c r="JQ157" s="89"/>
      <c r="JR157" s="89"/>
      <c r="JS157" s="89"/>
      <c r="JT157" s="89"/>
      <c r="JU157" s="89"/>
      <c r="JV157" s="89"/>
      <c r="JW157" s="89"/>
      <c r="JX157" s="89"/>
      <c r="JY157" s="89"/>
      <c r="JZ157" s="89"/>
      <c r="KA157" s="89"/>
      <c r="KB157" s="89"/>
      <c r="KC157" s="89"/>
      <c r="KD157" s="89"/>
      <c r="KE157" s="89"/>
      <c r="KF157" s="89"/>
      <c r="KG157" s="89"/>
      <c r="KH157" s="89"/>
      <c r="KI157" s="89"/>
      <c r="KJ157" s="89"/>
      <c r="KK157" s="89"/>
      <c r="KL157" s="89"/>
      <c r="KM157" s="89"/>
      <c r="KN157" s="89"/>
      <c r="KO157" s="89"/>
      <c r="KP157" s="89"/>
      <c r="KQ157" s="89"/>
      <c r="KR157" s="89"/>
      <c r="KS157" s="89"/>
      <c r="KT157" s="89"/>
      <c r="KU157" s="89"/>
      <c r="KV157" s="89"/>
      <c r="KW157" s="89"/>
      <c r="KX157" s="89"/>
      <c r="KY157" s="89"/>
      <c r="KZ157" s="89"/>
      <c r="LA157" s="89"/>
      <c r="LB157" s="89"/>
      <c r="LC157" s="89"/>
      <c r="LD157" s="89"/>
      <c r="LE157" s="89"/>
      <c r="LF157" s="89"/>
      <c r="LG157" s="89"/>
      <c r="LH157" s="89"/>
      <c r="LI157" s="89"/>
      <c r="LJ157" s="89"/>
      <c r="LK157" s="89"/>
      <c r="LL157" s="89"/>
      <c r="LM157" s="89"/>
      <c r="LN157" s="89"/>
      <c r="LO157" s="89"/>
      <c r="LP157" s="89"/>
      <c r="LQ157" s="89"/>
      <c r="LR157" s="89"/>
      <c r="LS157" s="89"/>
      <c r="LT157" s="89"/>
    </row>
    <row r="158" spans="1:332" s="29" customFormat="1" x14ac:dyDescent="0.35">
      <c r="A158" s="89"/>
      <c r="B158" s="90"/>
      <c r="C158" s="90"/>
      <c r="D158" s="91"/>
      <c r="E158" s="89"/>
      <c r="F158" s="89"/>
      <c r="G158" s="89"/>
      <c r="M158" s="85"/>
      <c r="N158" s="85"/>
      <c r="O158" s="91"/>
      <c r="P158" s="91"/>
      <c r="Q158" s="92"/>
      <c r="R158" s="92"/>
      <c r="S158" s="89"/>
      <c r="T158" s="89"/>
      <c r="U158" s="89"/>
      <c r="V158" s="89"/>
      <c r="Y158" s="89"/>
      <c r="AA158" s="89"/>
      <c r="AB158" s="89"/>
      <c r="AC158" s="89"/>
      <c r="AD158" s="89"/>
      <c r="AE158"/>
      <c r="AF158" s="89"/>
      <c r="AG158" s="89"/>
      <c r="AH158" s="89"/>
      <c r="AI158" s="89"/>
      <c r="AJ158" s="89"/>
      <c r="AK158" s="89"/>
      <c r="AL158" s="89"/>
      <c r="AM158" s="89"/>
      <c r="AN158" s="89"/>
      <c r="AO158" s="89"/>
      <c r="AP158" s="89"/>
      <c r="AQ158" s="89"/>
      <c r="AR158" s="89"/>
      <c r="AS158" s="89"/>
      <c r="AT158" s="89"/>
      <c r="AU158" s="89"/>
      <c r="AV158" s="89"/>
      <c r="AW158" s="89"/>
      <c r="AX158" s="89"/>
      <c r="AY158" s="89"/>
      <c r="AZ158" s="89"/>
      <c r="BA158" s="89"/>
      <c r="BB158" s="89"/>
      <c r="BC158" s="89"/>
      <c r="BD158" s="89"/>
      <c r="BE158" s="89"/>
      <c r="BF158" s="89"/>
      <c r="BG158" s="89"/>
      <c r="BH158" s="89"/>
      <c r="BI158" s="89"/>
      <c r="BJ158" s="89"/>
      <c r="BK158" s="89"/>
      <c r="BL158" s="89"/>
      <c r="BM158" s="89"/>
      <c r="BN158" s="89"/>
      <c r="BO158" s="89"/>
      <c r="BP158" s="89"/>
      <c r="BQ158" s="89"/>
      <c r="BR158" s="89"/>
      <c r="BS158" s="89"/>
      <c r="BT158" s="89"/>
      <c r="BU158" s="89"/>
      <c r="BV158" s="89"/>
      <c r="BW158" s="89"/>
      <c r="BX158" s="89"/>
      <c r="BY158" s="89"/>
      <c r="BZ158" s="89"/>
      <c r="CA158" s="89"/>
      <c r="CB158" s="89"/>
      <c r="CC158" s="89"/>
      <c r="CD158" s="89"/>
      <c r="CE158" s="89"/>
      <c r="CF158" s="89"/>
      <c r="CG158" s="89"/>
      <c r="CH158" s="89"/>
      <c r="CI158" s="89"/>
      <c r="CJ158" s="89"/>
      <c r="CK158" s="89"/>
      <c r="CL158" s="89"/>
      <c r="CM158" s="89"/>
      <c r="CN158" s="89"/>
      <c r="CO158" s="89"/>
      <c r="CP158" s="89"/>
      <c r="CQ158" s="89"/>
      <c r="CR158" s="89"/>
      <c r="CS158" s="89"/>
      <c r="CT158" s="89"/>
      <c r="CU158" s="89"/>
      <c r="CV158" s="89"/>
      <c r="CW158" s="89"/>
      <c r="CX158" s="89"/>
      <c r="CY158" s="89"/>
      <c r="CZ158" s="89"/>
      <c r="DA158" s="89"/>
      <c r="DB158" s="89"/>
      <c r="DC158" s="89"/>
      <c r="DD158" s="89"/>
      <c r="DE158" s="89"/>
      <c r="DF158" s="89"/>
      <c r="DG158" s="89"/>
      <c r="DH158" s="89"/>
      <c r="DI158" s="89"/>
      <c r="DJ158" s="89"/>
      <c r="DK158" s="89"/>
      <c r="DL158" s="89"/>
      <c r="DM158" s="89"/>
      <c r="DN158" s="89"/>
      <c r="DO158" s="89"/>
      <c r="DP158" s="89"/>
      <c r="DQ158" s="89"/>
      <c r="DR158" s="89"/>
      <c r="DS158" s="89"/>
      <c r="DT158" s="89"/>
      <c r="DU158" s="89"/>
      <c r="DV158" s="89"/>
      <c r="DW158" s="89"/>
      <c r="DX158" s="89"/>
      <c r="DY158" s="89"/>
      <c r="DZ158" s="89"/>
      <c r="EA158" s="89"/>
      <c r="EB158" s="89"/>
      <c r="EC158" s="89"/>
      <c r="ED158" s="89"/>
      <c r="EE158" s="89"/>
      <c r="EF158" s="89"/>
      <c r="EG158" s="89"/>
      <c r="EH158" s="89"/>
      <c r="EI158" s="89"/>
      <c r="EJ158" s="89"/>
      <c r="EK158" s="89"/>
      <c r="EL158" s="89"/>
      <c r="EM158" s="89"/>
      <c r="EN158" s="89"/>
      <c r="EO158" s="89"/>
      <c r="EP158" s="89"/>
      <c r="EQ158" s="89"/>
      <c r="ER158" s="89"/>
      <c r="ES158" s="89"/>
      <c r="ET158" s="89"/>
      <c r="EU158" s="89"/>
      <c r="EV158" s="89"/>
      <c r="EW158" s="89"/>
      <c r="EX158" s="89"/>
      <c r="EY158" s="89"/>
      <c r="EZ158" s="89"/>
      <c r="FA158" s="89"/>
      <c r="FB158" s="89"/>
      <c r="FC158" s="89"/>
      <c r="FD158" s="89"/>
      <c r="FE158" s="89"/>
      <c r="FF158" s="89"/>
      <c r="FG158" s="89"/>
      <c r="FH158" s="89"/>
      <c r="FI158" s="89"/>
      <c r="FJ158" s="89"/>
      <c r="FK158" s="89"/>
      <c r="FL158" s="89"/>
      <c r="FM158" s="89"/>
      <c r="FN158" s="89"/>
      <c r="FO158" s="89"/>
      <c r="FP158" s="89"/>
      <c r="FQ158" s="89"/>
      <c r="FR158" s="89"/>
      <c r="FS158" s="89"/>
      <c r="FT158" s="89"/>
      <c r="FU158" s="89"/>
      <c r="FV158" s="89"/>
      <c r="FW158" s="89"/>
      <c r="FX158" s="89"/>
      <c r="FY158" s="89"/>
      <c r="FZ158" s="89"/>
      <c r="GA158" s="89"/>
      <c r="GB158" s="89"/>
      <c r="GC158" s="89"/>
      <c r="GD158" s="89"/>
      <c r="GE158" s="89"/>
      <c r="GF158" s="89"/>
      <c r="GG158" s="89"/>
      <c r="GH158" s="89"/>
      <c r="GI158" s="89"/>
      <c r="GJ158" s="89"/>
      <c r="GK158" s="89"/>
      <c r="GL158" s="89"/>
      <c r="GM158" s="89"/>
      <c r="GN158" s="89"/>
      <c r="GO158" s="89"/>
      <c r="GP158" s="89"/>
      <c r="GQ158" s="89"/>
      <c r="GR158" s="89"/>
      <c r="GS158" s="89"/>
      <c r="GT158" s="89"/>
      <c r="GU158" s="89"/>
      <c r="GV158" s="89"/>
      <c r="GW158" s="89"/>
      <c r="GX158" s="89"/>
      <c r="GY158" s="89"/>
      <c r="GZ158" s="89"/>
      <c r="HA158" s="89"/>
      <c r="HB158" s="89"/>
      <c r="HC158" s="89"/>
      <c r="HD158" s="89"/>
      <c r="HE158" s="89"/>
      <c r="HF158" s="89"/>
      <c r="HG158" s="89"/>
      <c r="HH158" s="89"/>
      <c r="HI158" s="89"/>
      <c r="HJ158" s="89"/>
      <c r="HK158" s="89"/>
      <c r="HL158" s="89"/>
      <c r="HM158" s="89"/>
      <c r="HN158" s="89"/>
      <c r="HO158" s="89"/>
      <c r="HP158" s="89"/>
      <c r="HQ158" s="89"/>
      <c r="HR158" s="89"/>
      <c r="HS158" s="89"/>
      <c r="HT158" s="89"/>
      <c r="HU158" s="89"/>
      <c r="HV158" s="89"/>
      <c r="HW158" s="89"/>
      <c r="HX158" s="89"/>
      <c r="HY158" s="89"/>
      <c r="HZ158" s="89"/>
      <c r="IA158" s="89"/>
      <c r="IB158" s="89"/>
      <c r="IC158" s="89"/>
      <c r="ID158" s="89"/>
      <c r="IE158" s="89"/>
      <c r="IF158" s="89"/>
      <c r="IG158" s="89"/>
      <c r="IH158" s="89"/>
      <c r="II158" s="89"/>
      <c r="IJ158" s="89"/>
      <c r="IK158" s="89"/>
      <c r="IL158" s="89"/>
      <c r="IM158" s="89"/>
      <c r="IN158" s="89"/>
      <c r="IO158" s="89"/>
      <c r="IP158" s="89"/>
      <c r="IQ158" s="89"/>
      <c r="IR158" s="89"/>
      <c r="IS158" s="89"/>
      <c r="IT158" s="89"/>
      <c r="IU158" s="89"/>
      <c r="IV158" s="89"/>
      <c r="IW158" s="89"/>
      <c r="IX158" s="89"/>
      <c r="IY158" s="89"/>
      <c r="IZ158" s="89"/>
      <c r="JA158" s="89"/>
      <c r="JB158" s="89"/>
      <c r="JC158" s="89"/>
      <c r="JD158" s="89"/>
      <c r="JE158" s="89"/>
      <c r="JF158" s="89"/>
      <c r="JG158" s="89"/>
      <c r="JH158" s="89"/>
      <c r="JI158" s="89"/>
      <c r="JJ158" s="89"/>
      <c r="JK158" s="89"/>
      <c r="JL158" s="89"/>
      <c r="JM158" s="89"/>
      <c r="JN158" s="89"/>
      <c r="JO158" s="89"/>
      <c r="JP158" s="89"/>
      <c r="JQ158" s="89"/>
      <c r="JR158" s="89"/>
      <c r="JS158" s="89"/>
      <c r="JT158" s="89"/>
      <c r="JU158" s="89"/>
      <c r="JV158" s="89"/>
      <c r="JW158" s="89"/>
      <c r="JX158" s="89"/>
      <c r="JY158" s="89"/>
      <c r="JZ158" s="89"/>
      <c r="KA158" s="89"/>
      <c r="KB158" s="89"/>
      <c r="KC158" s="89"/>
      <c r="KD158" s="89"/>
      <c r="KE158" s="89"/>
      <c r="KF158" s="89"/>
      <c r="KG158" s="89"/>
      <c r="KH158" s="89"/>
      <c r="KI158" s="89"/>
      <c r="KJ158" s="89"/>
      <c r="KK158" s="89"/>
      <c r="KL158" s="89"/>
      <c r="KM158" s="89"/>
      <c r="KN158" s="89"/>
      <c r="KO158" s="89"/>
      <c r="KP158" s="89"/>
      <c r="KQ158" s="89"/>
      <c r="KR158" s="89"/>
      <c r="KS158" s="89"/>
      <c r="KT158" s="89"/>
      <c r="KU158" s="89"/>
      <c r="KV158" s="89"/>
      <c r="KW158" s="89"/>
      <c r="KX158" s="89"/>
      <c r="KY158" s="89"/>
      <c r="KZ158" s="89"/>
      <c r="LA158" s="89"/>
      <c r="LB158" s="89"/>
      <c r="LC158" s="89"/>
      <c r="LD158" s="89"/>
      <c r="LE158" s="89"/>
      <c r="LF158" s="89"/>
      <c r="LG158" s="89"/>
      <c r="LH158" s="89"/>
      <c r="LI158" s="89"/>
      <c r="LJ158" s="89"/>
      <c r="LK158" s="89"/>
      <c r="LL158" s="89"/>
      <c r="LM158" s="89"/>
      <c r="LN158" s="89"/>
      <c r="LO158" s="89"/>
      <c r="LP158" s="89"/>
      <c r="LQ158" s="89"/>
      <c r="LR158" s="89"/>
      <c r="LS158" s="89"/>
      <c r="LT158" s="89"/>
    </row>
    <row r="159" spans="1:332" s="29" customFormat="1" x14ac:dyDescent="0.35">
      <c r="A159" s="89"/>
      <c r="B159" s="90"/>
      <c r="C159" s="90"/>
      <c r="D159" s="91"/>
      <c r="E159" s="89"/>
      <c r="F159" s="89"/>
      <c r="G159" s="89"/>
      <c r="M159" s="85"/>
      <c r="N159" s="85"/>
      <c r="O159" s="91"/>
      <c r="P159" s="91"/>
      <c r="Q159" s="92"/>
      <c r="R159" s="92"/>
      <c r="S159" s="89"/>
      <c r="T159" s="89"/>
      <c r="U159" s="89"/>
      <c r="V159" s="89"/>
      <c r="Y159" s="89"/>
      <c r="AA159" s="89"/>
      <c r="AB159" s="89"/>
      <c r="AC159" s="89"/>
      <c r="AD159" s="89"/>
      <c r="AE159"/>
      <c r="AF159" s="89"/>
      <c r="AG159" s="89"/>
      <c r="AH159" s="89"/>
      <c r="AI159" s="89"/>
      <c r="AJ159" s="89"/>
      <c r="AK159" s="89"/>
      <c r="AL159" s="89"/>
      <c r="AM159" s="89"/>
      <c r="AN159" s="89"/>
      <c r="AO159" s="89"/>
      <c r="AP159" s="89"/>
      <c r="AQ159" s="89"/>
      <c r="AR159" s="89"/>
      <c r="AS159" s="89"/>
      <c r="AT159" s="89"/>
      <c r="AU159" s="89"/>
      <c r="AV159" s="89"/>
      <c r="AW159" s="89"/>
      <c r="AX159" s="89"/>
      <c r="AY159" s="89"/>
      <c r="AZ159" s="89"/>
      <c r="BA159" s="89"/>
      <c r="BB159" s="89"/>
      <c r="BC159" s="89"/>
      <c r="BD159" s="89"/>
      <c r="BE159" s="89"/>
      <c r="BF159" s="89"/>
      <c r="BG159" s="89"/>
      <c r="BH159" s="89"/>
      <c r="BI159" s="89"/>
      <c r="BJ159" s="89"/>
      <c r="BK159" s="89"/>
      <c r="BL159" s="89"/>
      <c r="BM159" s="89"/>
      <c r="BN159" s="89"/>
      <c r="BO159" s="89"/>
      <c r="BP159" s="89"/>
      <c r="BQ159" s="89"/>
      <c r="BR159" s="89"/>
      <c r="BS159" s="89"/>
      <c r="BT159" s="89"/>
      <c r="BU159" s="89"/>
      <c r="BV159" s="89"/>
      <c r="BW159" s="89"/>
      <c r="BX159" s="89"/>
      <c r="BY159" s="89"/>
      <c r="BZ159" s="89"/>
      <c r="CA159" s="89"/>
      <c r="CB159" s="89"/>
      <c r="CC159" s="89"/>
      <c r="CD159" s="89"/>
      <c r="CE159" s="89"/>
      <c r="CF159" s="89"/>
      <c r="CG159" s="89"/>
      <c r="CH159" s="89"/>
      <c r="CI159" s="89"/>
      <c r="CJ159" s="89"/>
      <c r="CK159" s="89"/>
      <c r="CL159" s="89"/>
      <c r="CM159" s="89"/>
      <c r="CN159" s="89"/>
      <c r="CO159" s="89"/>
      <c r="CP159" s="89"/>
      <c r="CQ159" s="89"/>
      <c r="CR159" s="89"/>
      <c r="CS159" s="89"/>
      <c r="CT159" s="89"/>
      <c r="CU159" s="89"/>
      <c r="CV159" s="89"/>
      <c r="CW159" s="89"/>
      <c r="CX159" s="89"/>
      <c r="CY159" s="89"/>
      <c r="CZ159" s="89"/>
      <c r="DA159" s="89"/>
      <c r="DB159" s="89"/>
      <c r="DC159" s="89"/>
      <c r="DD159" s="89"/>
      <c r="DE159" s="89"/>
      <c r="DF159" s="89"/>
      <c r="DG159" s="89"/>
      <c r="DH159" s="89"/>
      <c r="DI159" s="89"/>
      <c r="DJ159" s="89"/>
      <c r="DK159" s="89"/>
      <c r="DL159" s="89"/>
      <c r="DM159" s="89"/>
      <c r="DN159" s="89"/>
      <c r="DO159" s="89"/>
      <c r="DP159" s="89"/>
      <c r="DQ159" s="89"/>
      <c r="DR159" s="89"/>
      <c r="DS159" s="89"/>
      <c r="DT159" s="89"/>
      <c r="DU159" s="89"/>
      <c r="DV159" s="89"/>
      <c r="DW159" s="89"/>
      <c r="DX159" s="89"/>
      <c r="DY159" s="89"/>
      <c r="DZ159" s="89"/>
      <c r="EA159" s="89"/>
      <c r="EB159" s="89"/>
      <c r="EC159" s="89"/>
      <c r="ED159" s="89"/>
      <c r="EE159" s="89"/>
      <c r="EF159" s="89"/>
      <c r="EG159" s="89"/>
      <c r="EH159" s="89"/>
      <c r="EI159" s="89"/>
      <c r="EJ159" s="89"/>
      <c r="EK159" s="89"/>
      <c r="EL159" s="89"/>
      <c r="EM159" s="89"/>
      <c r="EN159" s="89"/>
      <c r="EO159" s="89"/>
      <c r="EP159" s="89"/>
      <c r="EQ159" s="89"/>
      <c r="ER159" s="89"/>
      <c r="ES159" s="89"/>
      <c r="ET159" s="89"/>
      <c r="EU159" s="89"/>
      <c r="EV159" s="89"/>
      <c r="EW159" s="89"/>
      <c r="EX159" s="89"/>
      <c r="EY159" s="89"/>
      <c r="EZ159" s="89"/>
      <c r="FA159" s="89"/>
      <c r="FB159" s="89"/>
      <c r="FC159" s="89"/>
      <c r="FD159" s="89"/>
      <c r="FE159" s="89"/>
      <c r="FF159" s="89"/>
      <c r="FG159" s="89"/>
      <c r="FH159" s="89"/>
      <c r="FI159" s="89"/>
      <c r="FJ159" s="89"/>
      <c r="FK159" s="89"/>
      <c r="FL159" s="89"/>
      <c r="FM159" s="89"/>
      <c r="FN159" s="89"/>
      <c r="FO159" s="89"/>
      <c r="FP159" s="89"/>
      <c r="FQ159" s="89"/>
      <c r="FR159" s="89"/>
      <c r="FS159" s="89"/>
      <c r="FT159" s="89"/>
      <c r="FU159" s="89"/>
      <c r="FV159" s="89"/>
      <c r="FW159" s="89"/>
      <c r="FX159" s="89"/>
      <c r="FY159" s="89"/>
      <c r="FZ159" s="89"/>
      <c r="GA159" s="89"/>
      <c r="GB159" s="89"/>
      <c r="GC159" s="89"/>
      <c r="GD159" s="89"/>
      <c r="GE159" s="89"/>
      <c r="GF159" s="89"/>
      <c r="GG159" s="89"/>
      <c r="GH159" s="89"/>
      <c r="GI159" s="89"/>
      <c r="GJ159" s="89"/>
      <c r="GK159" s="89"/>
      <c r="GL159" s="89"/>
      <c r="GM159" s="89"/>
      <c r="GN159" s="89"/>
      <c r="GO159" s="89"/>
      <c r="GP159" s="89"/>
      <c r="GQ159" s="89"/>
      <c r="GR159" s="89"/>
      <c r="GS159" s="89"/>
      <c r="GT159" s="89"/>
      <c r="GU159" s="89"/>
      <c r="GV159" s="89"/>
      <c r="GW159" s="89"/>
      <c r="GX159" s="89"/>
      <c r="GY159" s="89"/>
      <c r="GZ159" s="89"/>
      <c r="HA159" s="89"/>
      <c r="HB159" s="89"/>
      <c r="HC159" s="89"/>
      <c r="HD159" s="89"/>
      <c r="HE159" s="89"/>
      <c r="HF159" s="89"/>
      <c r="HG159" s="89"/>
      <c r="HH159" s="89"/>
      <c r="HI159" s="89"/>
      <c r="HJ159" s="89"/>
      <c r="HK159" s="89"/>
      <c r="HL159" s="89"/>
      <c r="HM159" s="89"/>
      <c r="HN159" s="89"/>
      <c r="HO159" s="89"/>
      <c r="HP159" s="89"/>
      <c r="HQ159" s="89"/>
      <c r="HR159" s="89"/>
      <c r="HS159" s="89"/>
      <c r="HT159" s="89"/>
      <c r="HU159" s="89"/>
      <c r="HV159" s="89"/>
      <c r="HW159" s="89"/>
      <c r="HX159" s="89"/>
      <c r="HY159" s="89"/>
      <c r="HZ159" s="89"/>
      <c r="IA159" s="89"/>
      <c r="IB159" s="89"/>
      <c r="IC159" s="89"/>
      <c r="ID159" s="89"/>
      <c r="IE159" s="89"/>
      <c r="IF159" s="89"/>
      <c r="IG159" s="89"/>
      <c r="IH159" s="89"/>
      <c r="II159" s="89"/>
      <c r="IJ159" s="89"/>
      <c r="IK159" s="89"/>
      <c r="IL159" s="89"/>
      <c r="IM159" s="89"/>
      <c r="IN159" s="89"/>
      <c r="IO159" s="89"/>
      <c r="IP159" s="89"/>
      <c r="IQ159" s="89"/>
      <c r="IR159" s="89"/>
      <c r="IS159" s="89"/>
      <c r="IT159" s="89"/>
      <c r="IU159" s="89"/>
      <c r="IV159" s="89"/>
      <c r="IW159" s="89"/>
      <c r="IX159" s="89"/>
      <c r="IY159" s="89"/>
      <c r="IZ159" s="89"/>
      <c r="JA159" s="89"/>
      <c r="JB159" s="89"/>
      <c r="JC159" s="89"/>
      <c r="JD159" s="89"/>
      <c r="JE159" s="89"/>
      <c r="JF159" s="89"/>
      <c r="JG159" s="89"/>
      <c r="JH159" s="89"/>
      <c r="JI159" s="89"/>
      <c r="JJ159" s="89"/>
      <c r="JK159" s="89"/>
      <c r="JL159" s="89"/>
      <c r="JM159" s="89"/>
      <c r="JN159" s="89"/>
      <c r="JO159" s="89"/>
      <c r="JP159" s="89"/>
      <c r="JQ159" s="89"/>
      <c r="JR159" s="89"/>
      <c r="JS159" s="89"/>
      <c r="JT159" s="89"/>
      <c r="JU159" s="89"/>
      <c r="JV159" s="89"/>
      <c r="JW159" s="89"/>
      <c r="JX159" s="89"/>
      <c r="JY159" s="89"/>
      <c r="JZ159" s="89"/>
      <c r="KA159" s="89"/>
      <c r="KB159" s="89"/>
      <c r="KC159" s="89"/>
      <c r="KD159" s="89"/>
      <c r="KE159" s="89"/>
      <c r="KF159" s="89"/>
      <c r="KG159" s="89"/>
      <c r="KH159" s="89"/>
      <c r="KI159" s="89"/>
      <c r="KJ159" s="89"/>
      <c r="KK159" s="89"/>
      <c r="KL159" s="89"/>
      <c r="KM159" s="89"/>
      <c r="KN159" s="89"/>
      <c r="KO159" s="89"/>
      <c r="KP159" s="89"/>
      <c r="KQ159" s="89"/>
      <c r="KR159" s="89"/>
      <c r="KS159" s="89"/>
      <c r="KT159" s="89"/>
      <c r="KU159" s="89"/>
      <c r="KV159" s="89"/>
      <c r="KW159" s="89"/>
      <c r="KX159" s="89"/>
      <c r="KY159" s="89"/>
      <c r="KZ159" s="89"/>
      <c r="LA159" s="89"/>
      <c r="LB159" s="89"/>
      <c r="LC159" s="89"/>
      <c r="LD159" s="89"/>
      <c r="LE159" s="89"/>
      <c r="LF159" s="89"/>
      <c r="LG159" s="89"/>
      <c r="LH159" s="89"/>
      <c r="LI159" s="89"/>
      <c r="LJ159" s="89"/>
      <c r="LK159" s="89"/>
      <c r="LL159" s="89"/>
      <c r="LM159" s="89"/>
      <c r="LN159" s="89"/>
      <c r="LO159" s="89"/>
      <c r="LP159" s="89"/>
      <c r="LQ159" s="89"/>
      <c r="LR159" s="89"/>
      <c r="LS159" s="89"/>
      <c r="LT159" s="89"/>
    </row>
    <row r="160" spans="1:332" s="29" customFormat="1" x14ac:dyDescent="0.35">
      <c r="A160" s="89"/>
      <c r="B160" s="90"/>
      <c r="C160" s="90"/>
      <c r="D160" s="91"/>
      <c r="E160" s="89"/>
      <c r="F160" s="89"/>
      <c r="G160" s="89"/>
      <c r="M160" s="85"/>
      <c r="N160" s="85"/>
      <c r="O160" s="91"/>
      <c r="P160" s="91"/>
      <c r="Q160" s="92"/>
      <c r="R160" s="92"/>
      <c r="S160" s="89"/>
      <c r="T160" s="89"/>
      <c r="U160" s="89"/>
      <c r="V160" s="89"/>
      <c r="Y160" s="89"/>
      <c r="AA160" s="89"/>
      <c r="AB160" s="89"/>
      <c r="AC160" s="89"/>
      <c r="AD160" s="89"/>
      <c r="AE160"/>
      <c r="AF160" s="89"/>
      <c r="AG160" s="89"/>
      <c r="AH160" s="89"/>
      <c r="AI160" s="89"/>
      <c r="AJ160" s="89"/>
      <c r="AK160" s="89"/>
      <c r="AL160" s="89"/>
      <c r="AM160" s="89"/>
      <c r="AN160" s="89"/>
      <c r="AO160" s="89"/>
      <c r="AP160" s="89"/>
      <c r="AQ160" s="89"/>
      <c r="AR160" s="89"/>
      <c r="AS160" s="89"/>
      <c r="AT160" s="89"/>
      <c r="AU160" s="89"/>
      <c r="AV160" s="89"/>
      <c r="AW160" s="89"/>
      <c r="AX160" s="89"/>
      <c r="AY160" s="89"/>
      <c r="AZ160" s="89"/>
      <c r="BA160" s="89"/>
      <c r="BB160" s="89"/>
      <c r="BC160" s="89"/>
      <c r="BD160" s="89"/>
      <c r="BE160" s="89"/>
      <c r="BF160" s="89"/>
      <c r="BG160" s="89"/>
      <c r="BH160" s="89"/>
      <c r="BI160" s="89"/>
      <c r="BJ160" s="89"/>
      <c r="BK160" s="89"/>
      <c r="BL160" s="89"/>
      <c r="BM160" s="89"/>
      <c r="BN160" s="89"/>
      <c r="BO160" s="89"/>
      <c r="BP160" s="89"/>
      <c r="BQ160" s="89"/>
      <c r="BR160" s="89"/>
      <c r="BS160" s="89"/>
      <c r="BT160" s="89"/>
      <c r="BU160" s="89"/>
      <c r="BV160" s="89"/>
      <c r="BW160" s="89"/>
      <c r="BX160" s="89"/>
      <c r="BY160" s="89"/>
      <c r="BZ160" s="89"/>
      <c r="CA160" s="89"/>
      <c r="CB160" s="89"/>
      <c r="CC160" s="89"/>
      <c r="CD160" s="89"/>
      <c r="CE160" s="89"/>
      <c r="CF160" s="89"/>
      <c r="CG160" s="89"/>
      <c r="CH160" s="89"/>
      <c r="CI160" s="89"/>
      <c r="CJ160" s="89"/>
      <c r="CK160" s="89"/>
      <c r="CL160" s="89"/>
      <c r="CM160" s="89"/>
      <c r="CN160" s="89"/>
      <c r="CO160" s="89"/>
      <c r="CP160" s="89"/>
      <c r="CQ160" s="89"/>
      <c r="CR160" s="89"/>
      <c r="CS160" s="89"/>
      <c r="CT160" s="89"/>
      <c r="CU160" s="89"/>
      <c r="CV160" s="89"/>
      <c r="CW160" s="89"/>
      <c r="CX160" s="89"/>
      <c r="CY160" s="89"/>
      <c r="CZ160" s="89"/>
      <c r="DA160" s="89"/>
      <c r="DB160" s="89"/>
      <c r="DC160" s="89"/>
      <c r="DD160" s="89"/>
      <c r="DE160" s="89"/>
      <c r="DF160" s="89"/>
      <c r="DG160" s="89"/>
      <c r="DH160" s="89"/>
      <c r="DI160" s="89"/>
      <c r="DJ160" s="89"/>
      <c r="DK160" s="89"/>
      <c r="DL160" s="89"/>
      <c r="DM160" s="89"/>
      <c r="DN160" s="89"/>
      <c r="DO160" s="89"/>
      <c r="DP160" s="89"/>
      <c r="DQ160" s="89"/>
      <c r="DR160" s="89"/>
      <c r="DS160" s="89"/>
      <c r="DT160" s="89"/>
      <c r="DU160" s="89"/>
      <c r="DV160" s="89"/>
      <c r="DW160" s="89"/>
      <c r="DX160" s="89"/>
      <c r="DY160" s="89"/>
      <c r="DZ160" s="89"/>
      <c r="EA160" s="89"/>
      <c r="EB160" s="89"/>
      <c r="EC160" s="89"/>
      <c r="ED160" s="89"/>
      <c r="EE160" s="89"/>
      <c r="EF160" s="89"/>
      <c r="EG160" s="89"/>
      <c r="EH160" s="89"/>
      <c r="EI160" s="89"/>
      <c r="EJ160" s="89"/>
      <c r="EK160" s="89"/>
      <c r="EL160" s="89"/>
      <c r="EM160" s="89"/>
      <c r="EN160" s="89"/>
      <c r="EO160" s="89"/>
      <c r="EP160" s="89"/>
      <c r="EQ160" s="89"/>
      <c r="ER160" s="89"/>
      <c r="ES160" s="89"/>
      <c r="ET160" s="89"/>
      <c r="EU160" s="89"/>
      <c r="EV160" s="89"/>
      <c r="EW160" s="89"/>
      <c r="EX160" s="89"/>
      <c r="EY160" s="89"/>
      <c r="EZ160" s="89"/>
      <c r="FA160" s="89"/>
      <c r="FB160" s="89"/>
      <c r="FC160" s="89"/>
      <c r="FD160" s="89"/>
      <c r="FE160" s="89"/>
      <c r="FF160" s="89"/>
      <c r="FG160" s="89"/>
      <c r="FH160" s="89"/>
      <c r="FI160" s="89"/>
      <c r="FJ160" s="89"/>
      <c r="FK160" s="89"/>
      <c r="FL160" s="89"/>
      <c r="FM160" s="89"/>
      <c r="FN160" s="89"/>
      <c r="FO160" s="89"/>
      <c r="FP160" s="89"/>
      <c r="FQ160" s="89"/>
      <c r="FR160" s="89"/>
      <c r="FS160" s="89"/>
      <c r="FT160" s="89"/>
      <c r="FU160" s="89"/>
      <c r="FV160" s="89"/>
      <c r="FW160" s="89"/>
      <c r="FX160" s="89"/>
      <c r="FY160" s="89"/>
      <c r="FZ160" s="89"/>
      <c r="GA160" s="89"/>
      <c r="GB160" s="89"/>
      <c r="GC160" s="89"/>
      <c r="GD160" s="89"/>
      <c r="GE160" s="89"/>
      <c r="GF160" s="89"/>
      <c r="GG160" s="89"/>
      <c r="GH160" s="89"/>
      <c r="GI160" s="89"/>
      <c r="GJ160" s="89"/>
      <c r="GK160" s="89"/>
      <c r="GL160" s="89"/>
      <c r="GM160" s="89"/>
      <c r="GN160" s="89"/>
      <c r="GO160" s="89"/>
      <c r="GP160" s="89"/>
      <c r="GQ160" s="89"/>
      <c r="GR160" s="89"/>
      <c r="GS160" s="89"/>
      <c r="GT160" s="89"/>
      <c r="GU160" s="89"/>
      <c r="GV160" s="89"/>
      <c r="GW160" s="89"/>
      <c r="GX160" s="89"/>
      <c r="GY160" s="89"/>
      <c r="GZ160" s="89"/>
      <c r="HA160" s="89"/>
      <c r="HB160" s="89"/>
      <c r="HC160" s="89"/>
      <c r="HD160" s="89"/>
      <c r="HE160" s="89"/>
      <c r="HF160" s="89"/>
      <c r="HG160" s="89"/>
      <c r="HH160" s="89"/>
      <c r="HI160" s="89"/>
      <c r="HJ160" s="89"/>
      <c r="HK160" s="89"/>
      <c r="HL160" s="89"/>
      <c r="HM160" s="89"/>
      <c r="HN160" s="89"/>
      <c r="HO160" s="89"/>
      <c r="HP160" s="89"/>
      <c r="HQ160" s="89"/>
      <c r="HR160" s="89"/>
      <c r="HS160" s="89"/>
      <c r="HT160" s="89"/>
      <c r="HU160" s="89"/>
      <c r="HV160" s="89"/>
      <c r="HW160" s="89"/>
      <c r="HX160" s="89"/>
      <c r="HY160" s="89"/>
      <c r="HZ160" s="89"/>
      <c r="IA160" s="89"/>
      <c r="IB160" s="89"/>
      <c r="IC160" s="89"/>
      <c r="ID160" s="89"/>
      <c r="IE160" s="89"/>
      <c r="IF160" s="89"/>
      <c r="IG160" s="89"/>
      <c r="IH160" s="89"/>
      <c r="II160" s="89"/>
      <c r="IJ160" s="89"/>
      <c r="IK160" s="89"/>
      <c r="IL160" s="89"/>
      <c r="IM160" s="89"/>
      <c r="IN160" s="89"/>
      <c r="IO160" s="89"/>
      <c r="IP160" s="89"/>
      <c r="IQ160" s="89"/>
      <c r="IR160" s="89"/>
      <c r="IS160" s="89"/>
      <c r="IT160" s="89"/>
      <c r="IU160" s="89"/>
      <c r="IV160" s="89"/>
      <c r="IW160" s="89"/>
      <c r="IX160" s="89"/>
      <c r="IY160" s="89"/>
      <c r="IZ160" s="89"/>
      <c r="JA160" s="89"/>
      <c r="JB160" s="89"/>
      <c r="JC160" s="89"/>
      <c r="JD160" s="89"/>
      <c r="JE160" s="89"/>
      <c r="JF160" s="89"/>
      <c r="JG160" s="89"/>
      <c r="JH160" s="89"/>
      <c r="JI160" s="89"/>
      <c r="JJ160" s="89"/>
      <c r="JK160" s="89"/>
      <c r="JL160" s="89"/>
      <c r="JM160" s="89"/>
      <c r="JN160" s="89"/>
      <c r="JO160" s="89"/>
      <c r="JP160" s="89"/>
      <c r="JQ160" s="89"/>
      <c r="JR160" s="89"/>
      <c r="JS160" s="89"/>
      <c r="JT160" s="89"/>
      <c r="JU160" s="89"/>
      <c r="JV160" s="89"/>
      <c r="JW160" s="89"/>
      <c r="JX160" s="89"/>
      <c r="JY160" s="89"/>
      <c r="JZ160" s="89"/>
      <c r="KA160" s="89"/>
      <c r="KB160" s="89"/>
      <c r="KC160" s="89"/>
      <c r="KD160" s="89"/>
      <c r="KE160" s="89"/>
      <c r="KF160" s="89"/>
      <c r="KG160" s="89"/>
      <c r="KH160" s="89"/>
      <c r="KI160" s="89"/>
      <c r="KJ160" s="89"/>
      <c r="KK160" s="89"/>
      <c r="KL160" s="89"/>
      <c r="KM160" s="89"/>
      <c r="KN160" s="89"/>
      <c r="KO160" s="89"/>
      <c r="KP160" s="89"/>
      <c r="KQ160" s="89"/>
      <c r="KR160" s="89"/>
      <c r="KS160" s="89"/>
      <c r="KT160" s="89"/>
      <c r="KU160" s="89"/>
      <c r="KV160" s="89"/>
      <c r="KW160" s="89"/>
      <c r="KX160" s="89"/>
      <c r="KY160" s="89"/>
      <c r="KZ160" s="89"/>
      <c r="LA160" s="89"/>
      <c r="LB160" s="89"/>
      <c r="LC160" s="89"/>
      <c r="LD160" s="89"/>
      <c r="LE160" s="89"/>
      <c r="LF160" s="89"/>
      <c r="LG160" s="89"/>
      <c r="LH160" s="89"/>
      <c r="LI160" s="89"/>
      <c r="LJ160" s="89"/>
      <c r="LK160" s="89"/>
      <c r="LL160" s="89"/>
      <c r="LM160" s="89"/>
      <c r="LN160" s="89"/>
      <c r="LO160" s="89"/>
      <c r="LP160" s="89"/>
      <c r="LQ160" s="89"/>
      <c r="LR160" s="89"/>
      <c r="LS160" s="89"/>
      <c r="LT160" s="89"/>
    </row>
    <row r="161" spans="1:332" s="29" customFormat="1" x14ac:dyDescent="0.35">
      <c r="A161" s="89"/>
      <c r="B161" s="90"/>
      <c r="C161" s="90"/>
      <c r="D161" s="91"/>
      <c r="E161" s="89"/>
      <c r="F161" s="89"/>
      <c r="G161" s="89"/>
      <c r="M161" s="85"/>
      <c r="N161" s="85"/>
      <c r="O161" s="91"/>
      <c r="P161" s="91"/>
      <c r="Q161" s="92"/>
      <c r="R161" s="92"/>
      <c r="S161" s="89"/>
      <c r="T161" s="89"/>
      <c r="U161" s="89"/>
      <c r="V161" s="89"/>
      <c r="Y161" s="89"/>
      <c r="AA161" s="89"/>
      <c r="AB161" s="89"/>
      <c r="AC161" s="89"/>
      <c r="AD161" s="89"/>
      <c r="AE161"/>
      <c r="AF161" s="89"/>
      <c r="AG161" s="89"/>
      <c r="AH161" s="89"/>
      <c r="AI161" s="89"/>
      <c r="AJ161" s="89"/>
      <c r="AK161" s="89"/>
      <c r="AL161" s="89"/>
      <c r="AM161" s="89"/>
      <c r="AN161" s="89"/>
      <c r="AO161" s="89"/>
      <c r="AP161" s="89"/>
      <c r="AQ161" s="89"/>
      <c r="AR161" s="89"/>
      <c r="AS161" s="89"/>
      <c r="AT161" s="89"/>
      <c r="AU161" s="89"/>
      <c r="AV161" s="89"/>
      <c r="AW161" s="89"/>
      <c r="AX161" s="89"/>
      <c r="AY161" s="89"/>
      <c r="AZ161" s="89"/>
      <c r="BA161" s="89"/>
      <c r="BB161" s="89"/>
      <c r="BC161" s="89"/>
      <c r="BD161" s="89"/>
      <c r="BE161" s="89"/>
      <c r="BF161" s="89"/>
      <c r="BG161" s="89"/>
      <c r="BH161" s="89"/>
      <c r="BI161" s="89"/>
      <c r="BJ161" s="89"/>
      <c r="BK161" s="89"/>
      <c r="BL161" s="89"/>
      <c r="BM161" s="89"/>
      <c r="BN161" s="89"/>
      <c r="BO161" s="89"/>
      <c r="BP161" s="89"/>
      <c r="BQ161" s="89"/>
      <c r="BR161" s="89"/>
      <c r="BS161" s="89"/>
      <c r="BT161" s="89"/>
      <c r="BU161" s="89"/>
      <c r="BV161" s="89"/>
      <c r="BW161" s="89"/>
      <c r="BX161" s="89"/>
      <c r="BY161" s="89"/>
      <c r="BZ161" s="89"/>
      <c r="CA161" s="89"/>
      <c r="CB161" s="89"/>
      <c r="CC161" s="89"/>
      <c r="CD161" s="89"/>
      <c r="CE161" s="89"/>
      <c r="CF161" s="89"/>
      <c r="CG161" s="89"/>
      <c r="CH161" s="89"/>
      <c r="CI161" s="89"/>
      <c r="CJ161" s="89"/>
      <c r="CK161" s="89"/>
      <c r="CL161" s="89"/>
      <c r="CM161" s="89"/>
      <c r="CN161" s="89"/>
      <c r="CO161" s="89"/>
      <c r="CP161" s="89"/>
      <c r="CQ161" s="89"/>
      <c r="CR161" s="89"/>
      <c r="CS161" s="89"/>
      <c r="CT161" s="89"/>
      <c r="CU161" s="89"/>
      <c r="CV161" s="89"/>
      <c r="CW161" s="89"/>
      <c r="CX161" s="89"/>
      <c r="CY161" s="89"/>
      <c r="CZ161" s="89"/>
      <c r="DA161" s="89"/>
      <c r="DB161" s="89"/>
      <c r="DC161" s="89"/>
      <c r="DD161" s="89"/>
      <c r="DE161" s="89"/>
      <c r="DF161" s="89"/>
      <c r="DG161" s="89"/>
      <c r="DH161" s="89"/>
      <c r="DI161" s="89"/>
      <c r="DJ161" s="89"/>
      <c r="DK161" s="89"/>
      <c r="DL161" s="89"/>
      <c r="DM161" s="89"/>
      <c r="DN161" s="89"/>
      <c r="DO161" s="89"/>
      <c r="DP161" s="89"/>
      <c r="DQ161" s="89"/>
      <c r="DR161" s="89"/>
      <c r="DS161" s="89"/>
      <c r="DT161" s="89"/>
      <c r="DU161" s="89"/>
      <c r="DV161" s="89"/>
      <c r="DW161" s="89"/>
      <c r="DX161" s="89"/>
      <c r="DY161" s="89"/>
      <c r="DZ161" s="89"/>
      <c r="EA161" s="89"/>
      <c r="EB161" s="89"/>
      <c r="EC161" s="89"/>
      <c r="ED161" s="89"/>
      <c r="EE161" s="89"/>
      <c r="EF161" s="89"/>
      <c r="EG161" s="89"/>
      <c r="EH161" s="89"/>
      <c r="EI161" s="89"/>
      <c r="EJ161" s="89"/>
      <c r="EK161" s="89"/>
      <c r="EL161" s="89"/>
      <c r="EM161" s="89"/>
      <c r="EN161" s="89"/>
      <c r="EO161" s="89"/>
      <c r="EP161" s="89"/>
      <c r="EQ161" s="89"/>
      <c r="ER161" s="89"/>
      <c r="ES161" s="89"/>
      <c r="ET161" s="89"/>
      <c r="EU161" s="89"/>
      <c r="EV161" s="89"/>
      <c r="EW161" s="89"/>
      <c r="EX161" s="89"/>
      <c r="EY161" s="89"/>
      <c r="EZ161" s="89"/>
      <c r="FA161" s="89"/>
      <c r="FB161" s="89"/>
      <c r="FC161" s="89"/>
      <c r="FD161" s="89"/>
      <c r="FE161" s="89"/>
      <c r="FF161" s="89"/>
      <c r="FG161" s="89"/>
      <c r="FH161" s="89"/>
      <c r="FI161" s="89"/>
      <c r="FJ161" s="89"/>
      <c r="FK161" s="89"/>
      <c r="FL161" s="89"/>
      <c r="FM161" s="89"/>
      <c r="FN161" s="89"/>
      <c r="FO161" s="89"/>
      <c r="FP161" s="89"/>
      <c r="FQ161" s="89"/>
      <c r="FR161" s="89"/>
      <c r="FS161" s="89"/>
      <c r="FT161" s="89"/>
      <c r="FU161" s="89"/>
      <c r="FV161" s="89"/>
      <c r="FW161" s="89"/>
      <c r="FX161" s="89"/>
      <c r="FY161" s="89"/>
      <c r="FZ161" s="89"/>
      <c r="GA161" s="89"/>
      <c r="GB161" s="89"/>
      <c r="GC161" s="89"/>
      <c r="GD161" s="89"/>
      <c r="GE161" s="89"/>
      <c r="GF161" s="89"/>
      <c r="GG161" s="89"/>
      <c r="GH161" s="89"/>
      <c r="GI161" s="89"/>
      <c r="GJ161" s="89"/>
      <c r="GK161" s="89"/>
      <c r="GL161" s="89"/>
      <c r="GM161" s="89"/>
      <c r="GN161" s="89"/>
      <c r="GO161" s="89"/>
      <c r="GP161" s="89"/>
      <c r="GQ161" s="89"/>
      <c r="GR161" s="89"/>
      <c r="GS161" s="89"/>
      <c r="GT161" s="89"/>
      <c r="GU161" s="89"/>
      <c r="GV161" s="89"/>
      <c r="GW161" s="89"/>
      <c r="GX161" s="89"/>
      <c r="GY161" s="89"/>
      <c r="GZ161" s="89"/>
      <c r="HA161" s="89"/>
      <c r="HB161" s="89"/>
      <c r="HC161" s="89"/>
      <c r="HD161" s="89"/>
      <c r="HE161" s="89"/>
      <c r="HF161" s="89"/>
      <c r="HG161" s="89"/>
      <c r="HH161" s="89"/>
      <c r="HI161" s="89"/>
      <c r="HJ161" s="89"/>
      <c r="HK161" s="89"/>
      <c r="HL161" s="89"/>
      <c r="HM161" s="89"/>
      <c r="HN161" s="89"/>
      <c r="HO161" s="89"/>
      <c r="HP161" s="89"/>
      <c r="HQ161" s="89"/>
      <c r="HR161" s="89"/>
      <c r="HS161" s="89"/>
      <c r="HT161" s="89"/>
      <c r="HU161" s="89"/>
      <c r="HV161" s="89"/>
      <c r="HW161" s="89"/>
      <c r="HX161" s="89"/>
      <c r="HY161" s="89"/>
      <c r="HZ161" s="89"/>
      <c r="IA161" s="89"/>
      <c r="IB161" s="89"/>
      <c r="IC161" s="89"/>
      <c r="ID161" s="89"/>
      <c r="IE161" s="89"/>
      <c r="IF161" s="89"/>
      <c r="IG161" s="89"/>
      <c r="IH161" s="89"/>
      <c r="II161" s="89"/>
      <c r="IJ161" s="89"/>
      <c r="IK161" s="89"/>
      <c r="IL161" s="89"/>
      <c r="IM161" s="89"/>
      <c r="IN161" s="89"/>
      <c r="IO161" s="89"/>
      <c r="IP161" s="89"/>
      <c r="IQ161" s="89"/>
      <c r="IR161" s="89"/>
      <c r="IS161" s="89"/>
      <c r="IT161" s="89"/>
      <c r="IU161" s="89"/>
      <c r="IV161" s="89"/>
      <c r="IW161" s="89"/>
      <c r="IX161" s="89"/>
      <c r="IY161" s="89"/>
      <c r="IZ161" s="89"/>
      <c r="JA161" s="89"/>
      <c r="JB161" s="89"/>
      <c r="JC161" s="89"/>
      <c r="JD161" s="89"/>
      <c r="JE161" s="89"/>
      <c r="JF161" s="89"/>
      <c r="JG161" s="89"/>
      <c r="JH161" s="89"/>
      <c r="JI161" s="89"/>
      <c r="JJ161" s="89"/>
      <c r="JK161" s="89"/>
      <c r="JL161" s="89"/>
      <c r="JM161" s="89"/>
      <c r="JN161" s="89"/>
      <c r="JO161" s="89"/>
      <c r="JP161" s="89"/>
      <c r="JQ161" s="89"/>
      <c r="JR161" s="89"/>
      <c r="JS161" s="89"/>
      <c r="JT161" s="89"/>
      <c r="JU161" s="89"/>
      <c r="JV161" s="89"/>
      <c r="JW161" s="89"/>
      <c r="JX161" s="89"/>
      <c r="JY161" s="89"/>
      <c r="JZ161" s="89"/>
      <c r="KA161" s="89"/>
      <c r="KB161" s="89"/>
      <c r="KC161" s="89"/>
      <c r="KD161" s="89"/>
      <c r="KE161" s="89"/>
      <c r="KF161" s="89"/>
      <c r="KG161" s="89"/>
      <c r="KH161" s="89"/>
      <c r="KI161" s="89"/>
      <c r="KJ161" s="89"/>
      <c r="KK161" s="89"/>
      <c r="KL161" s="89"/>
      <c r="KM161" s="89"/>
      <c r="KN161" s="89"/>
      <c r="KO161" s="89"/>
      <c r="KP161" s="89"/>
      <c r="KQ161" s="89"/>
      <c r="KR161" s="89"/>
      <c r="KS161" s="89"/>
      <c r="KT161" s="89"/>
      <c r="KU161" s="89"/>
      <c r="KV161" s="89"/>
      <c r="KW161" s="89"/>
      <c r="KX161" s="89"/>
      <c r="KY161" s="89"/>
      <c r="KZ161" s="89"/>
      <c r="LA161" s="89"/>
      <c r="LB161" s="89"/>
      <c r="LC161" s="89"/>
      <c r="LD161" s="89"/>
      <c r="LE161" s="89"/>
      <c r="LF161" s="89"/>
      <c r="LG161" s="89"/>
      <c r="LH161" s="89"/>
      <c r="LI161" s="89"/>
      <c r="LJ161" s="89"/>
      <c r="LK161" s="89"/>
      <c r="LL161" s="89"/>
      <c r="LM161" s="89"/>
      <c r="LN161" s="89"/>
      <c r="LO161" s="89"/>
      <c r="LP161" s="89"/>
      <c r="LQ161" s="89"/>
      <c r="LR161" s="89"/>
      <c r="LS161" s="89"/>
      <c r="LT161" s="89"/>
    </row>
    <row r="162" spans="1:332" s="29" customFormat="1" x14ac:dyDescent="0.35">
      <c r="A162" s="89"/>
      <c r="B162" s="90"/>
      <c r="C162" s="90"/>
      <c r="D162" s="91"/>
      <c r="E162" s="89"/>
      <c r="F162" s="89"/>
      <c r="G162" s="89"/>
      <c r="M162" s="85"/>
      <c r="N162" s="85"/>
      <c r="O162" s="91"/>
      <c r="P162" s="91"/>
      <c r="Q162" s="92"/>
      <c r="R162" s="92"/>
      <c r="S162" s="89"/>
      <c r="T162" s="89"/>
      <c r="U162" s="89"/>
      <c r="V162" s="89"/>
      <c r="Y162" s="89"/>
      <c r="AA162" s="89"/>
      <c r="AB162" s="89"/>
      <c r="AC162" s="89"/>
      <c r="AD162" s="89"/>
      <c r="AE162"/>
      <c r="AF162" s="89"/>
      <c r="AG162" s="89"/>
      <c r="AH162" s="89"/>
      <c r="AI162" s="89"/>
      <c r="AJ162" s="89"/>
      <c r="AK162" s="89"/>
      <c r="AL162" s="89"/>
      <c r="AM162" s="89"/>
      <c r="AN162" s="89"/>
      <c r="AO162" s="89"/>
      <c r="AP162" s="89"/>
      <c r="AQ162" s="89"/>
      <c r="AR162" s="89"/>
      <c r="AS162" s="89"/>
      <c r="AT162" s="89"/>
      <c r="AU162" s="89"/>
      <c r="AV162" s="89"/>
      <c r="AW162" s="89"/>
      <c r="AX162" s="89"/>
      <c r="AY162" s="89"/>
      <c r="AZ162" s="89"/>
      <c r="BA162" s="89"/>
      <c r="BB162" s="89"/>
      <c r="BC162" s="89"/>
      <c r="BD162" s="89"/>
      <c r="BE162" s="89"/>
      <c r="BF162" s="89"/>
      <c r="BG162" s="89"/>
      <c r="BH162" s="89"/>
      <c r="BI162" s="89"/>
      <c r="BJ162" s="89"/>
      <c r="BK162" s="89"/>
      <c r="BL162" s="89"/>
      <c r="BM162" s="89"/>
      <c r="BN162" s="89"/>
      <c r="BO162" s="89"/>
      <c r="BP162" s="89"/>
      <c r="BQ162" s="89"/>
      <c r="BR162" s="89"/>
      <c r="BS162" s="89"/>
      <c r="BT162" s="89"/>
      <c r="BU162" s="89"/>
      <c r="BV162" s="89"/>
      <c r="BW162" s="89"/>
      <c r="BX162" s="89"/>
      <c r="BY162" s="89"/>
      <c r="BZ162" s="89"/>
      <c r="CA162" s="89"/>
      <c r="CB162" s="89"/>
      <c r="CC162" s="89"/>
      <c r="CD162" s="89"/>
      <c r="CE162" s="89"/>
      <c r="CF162" s="89"/>
      <c r="CG162" s="89"/>
      <c r="CH162" s="89"/>
      <c r="CI162" s="89"/>
      <c r="CJ162" s="89"/>
      <c r="CK162" s="89"/>
      <c r="CL162" s="89"/>
      <c r="CM162" s="89"/>
      <c r="CN162" s="89"/>
      <c r="CO162" s="89"/>
      <c r="CP162" s="89"/>
      <c r="CQ162" s="89"/>
      <c r="CR162" s="89"/>
      <c r="CS162" s="89"/>
      <c r="CT162" s="89"/>
      <c r="CU162" s="89"/>
      <c r="CV162" s="89"/>
      <c r="CW162" s="89"/>
      <c r="CX162" s="89"/>
      <c r="CY162" s="89"/>
      <c r="CZ162" s="89"/>
      <c r="DA162" s="89"/>
      <c r="DB162" s="89"/>
      <c r="DC162" s="89"/>
      <c r="DD162" s="89"/>
      <c r="DE162" s="89"/>
      <c r="DF162" s="89"/>
      <c r="DG162" s="89"/>
      <c r="DH162" s="89"/>
      <c r="DI162" s="89"/>
      <c r="DJ162" s="89"/>
      <c r="DK162" s="89"/>
      <c r="DL162" s="89"/>
      <c r="DM162" s="89"/>
      <c r="DN162" s="89"/>
      <c r="DO162" s="89"/>
      <c r="DP162" s="89"/>
      <c r="DQ162" s="89"/>
      <c r="DR162" s="89"/>
      <c r="DS162" s="89"/>
      <c r="DT162" s="89"/>
      <c r="DU162" s="89"/>
      <c r="DV162" s="89"/>
      <c r="DW162" s="89"/>
      <c r="DX162" s="89"/>
      <c r="DY162" s="89"/>
      <c r="DZ162" s="89"/>
      <c r="EA162" s="89"/>
      <c r="EB162" s="89"/>
      <c r="EC162" s="89"/>
      <c r="ED162" s="89"/>
      <c r="EE162" s="89"/>
      <c r="EF162" s="89"/>
      <c r="EG162" s="89"/>
      <c r="EH162" s="89"/>
      <c r="EI162" s="89"/>
      <c r="EJ162" s="89"/>
      <c r="EK162" s="89"/>
      <c r="EL162" s="89"/>
      <c r="EM162" s="89"/>
      <c r="EN162" s="89"/>
      <c r="EO162" s="89"/>
      <c r="EP162" s="89"/>
      <c r="EQ162" s="89"/>
      <c r="ER162" s="89"/>
      <c r="ES162" s="89"/>
      <c r="ET162" s="89"/>
      <c r="EU162" s="89"/>
      <c r="EV162" s="89"/>
      <c r="EW162" s="89"/>
      <c r="EX162" s="89"/>
      <c r="EY162" s="89"/>
      <c r="EZ162" s="89"/>
      <c r="FA162" s="89"/>
      <c r="FB162" s="89"/>
      <c r="FC162" s="89"/>
      <c r="FD162" s="89"/>
      <c r="FE162" s="89"/>
      <c r="FF162" s="89"/>
      <c r="FG162" s="89"/>
      <c r="FH162" s="89"/>
      <c r="FI162" s="89"/>
      <c r="FJ162" s="89"/>
      <c r="FK162" s="89"/>
      <c r="FL162" s="89"/>
      <c r="FM162" s="89"/>
      <c r="FN162" s="89"/>
      <c r="FO162" s="89"/>
      <c r="FP162" s="89"/>
      <c r="FQ162" s="89"/>
      <c r="FR162" s="89"/>
      <c r="FS162" s="89"/>
      <c r="FT162" s="89"/>
      <c r="FU162" s="89"/>
      <c r="FV162" s="89"/>
      <c r="FW162" s="89"/>
      <c r="FX162" s="89"/>
      <c r="FY162" s="89"/>
      <c r="FZ162" s="89"/>
      <c r="GA162" s="89"/>
      <c r="GB162" s="89"/>
      <c r="GC162" s="89"/>
      <c r="GD162" s="89"/>
      <c r="GE162" s="89"/>
      <c r="GF162" s="89"/>
      <c r="GG162" s="89"/>
      <c r="GH162" s="89"/>
      <c r="GI162" s="89"/>
      <c r="GJ162" s="89"/>
      <c r="GK162" s="89"/>
      <c r="GL162" s="89"/>
      <c r="GM162" s="89"/>
      <c r="GN162" s="89"/>
      <c r="GO162" s="89"/>
      <c r="GP162" s="89"/>
      <c r="GQ162" s="89"/>
      <c r="GR162" s="89"/>
      <c r="GS162" s="89"/>
      <c r="GT162" s="89"/>
      <c r="GU162" s="89"/>
      <c r="GV162" s="89"/>
      <c r="GW162" s="89"/>
      <c r="GX162" s="89"/>
      <c r="GY162" s="89"/>
      <c r="GZ162" s="89"/>
      <c r="HA162" s="89"/>
      <c r="HB162" s="89"/>
      <c r="HC162" s="89"/>
      <c r="HD162" s="89"/>
      <c r="HE162" s="89"/>
      <c r="HF162" s="89"/>
      <c r="HG162" s="89"/>
      <c r="HH162" s="89"/>
      <c r="HI162" s="89"/>
      <c r="HJ162" s="89"/>
      <c r="HK162" s="89"/>
      <c r="HL162" s="89"/>
      <c r="HM162" s="89"/>
      <c r="HN162" s="89"/>
      <c r="HO162" s="89"/>
      <c r="HP162" s="89"/>
      <c r="HQ162" s="89"/>
      <c r="HR162" s="89"/>
      <c r="HS162" s="89"/>
      <c r="HT162" s="89"/>
      <c r="HU162" s="89"/>
      <c r="HV162" s="89"/>
      <c r="HW162" s="89"/>
      <c r="HX162" s="89"/>
      <c r="HY162" s="89"/>
      <c r="HZ162" s="89"/>
      <c r="IA162" s="89"/>
      <c r="IB162" s="89"/>
      <c r="IC162" s="89"/>
      <c r="ID162" s="89"/>
      <c r="IE162" s="89"/>
      <c r="IF162" s="89"/>
      <c r="IG162" s="89"/>
      <c r="IH162" s="89"/>
      <c r="II162" s="89"/>
      <c r="IJ162" s="89"/>
      <c r="IK162" s="89"/>
      <c r="IL162" s="89"/>
      <c r="IM162" s="89"/>
      <c r="IN162" s="89"/>
      <c r="IO162" s="89"/>
      <c r="IP162" s="89"/>
      <c r="IQ162" s="89"/>
      <c r="IR162" s="89"/>
      <c r="IS162" s="89"/>
      <c r="IT162" s="89"/>
      <c r="IU162" s="89"/>
      <c r="IV162" s="89"/>
      <c r="IW162" s="89"/>
      <c r="IX162" s="89"/>
      <c r="IY162" s="89"/>
      <c r="IZ162" s="89"/>
      <c r="JA162" s="89"/>
      <c r="JB162" s="89"/>
      <c r="JC162" s="89"/>
      <c r="JD162" s="89"/>
      <c r="JE162" s="89"/>
      <c r="JF162" s="89"/>
      <c r="JG162" s="89"/>
      <c r="JH162" s="89"/>
      <c r="JI162" s="89"/>
      <c r="JJ162" s="89"/>
      <c r="JK162" s="89"/>
      <c r="JL162" s="89"/>
      <c r="JM162" s="89"/>
      <c r="JN162" s="89"/>
      <c r="JO162" s="89"/>
      <c r="JP162" s="89"/>
      <c r="JQ162" s="89"/>
      <c r="JR162" s="89"/>
      <c r="JS162" s="89"/>
      <c r="JT162" s="89"/>
      <c r="JU162" s="89"/>
      <c r="JV162" s="89"/>
      <c r="JW162" s="89"/>
      <c r="JX162" s="89"/>
      <c r="JY162" s="89"/>
      <c r="JZ162" s="89"/>
      <c r="KA162" s="89"/>
      <c r="KB162" s="89"/>
      <c r="KC162" s="89"/>
      <c r="KD162" s="89"/>
      <c r="KE162" s="89"/>
      <c r="KF162" s="89"/>
      <c r="KG162" s="89"/>
      <c r="KH162" s="89"/>
      <c r="KI162" s="89"/>
      <c r="KJ162" s="89"/>
      <c r="KK162" s="89"/>
      <c r="KL162" s="89"/>
      <c r="KM162" s="89"/>
      <c r="KN162" s="89"/>
      <c r="KO162" s="89"/>
      <c r="KP162" s="89"/>
      <c r="KQ162" s="89"/>
      <c r="KR162" s="89"/>
      <c r="KS162" s="89"/>
      <c r="KT162" s="89"/>
      <c r="KU162" s="89"/>
      <c r="KV162" s="89"/>
      <c r="KW162" s="89"/>
      <c r="KX162" s="89"/>
      <c r="KY162" s="89"/>
      <c r="KZ162" s="89"/>
      <c r="LA162" s="89"/>
      <c r="LB162" s="89"/>
      <c r="LC162" s="89"/>
      <c r="LD162" s="89"/>
      <c r="LE162" s="89"/>
      <c r="LF162" s="89"/>
      <c r="LG162" s="89"/>
      <c r="LH162" s="89"/>
      <c r="LI162" s="89"/>
      <c r="LJ162" s="89"/>
      <c r="LK162" s="89"/>
      <c r="LL162" s="89"/>
      <c r="LM162" s="89"/>
      <c r="LN162" s="89"/>
      <c r="LO162" s="89"/>
      <c r="LP162" s="89"/>
      <c r="LQ162" s="89"/>
      <c r="LR162" s="89"/>
      <c r="LS162" s="89"/>
      <c r="LT162" s="89"/>
    </row>
    <row r="163" spans="1:332" s="29" customFormat="1" x14ac:dyDescent="0.35">
      <c r="A163" s="89"/>
      <c r="B163" s="90"/>
      <c r="C163" s="90"/>
      <c r="D163" s="91"/>
      <c r="E163" s="89"/>
      <c r="F163" s="89"/>
      <c r="G163" s="89"/>
      <c r="M163" s="85"/>
      <c r="N163" s="85"/>
      <c r="O163" s="91"/>
      <c r="P163" s="91"/>
      <c r="Q163" s="92"/>
      <c r="R163" s="92"/>
      <c r="S163" s="89"/>
      <c r="T163" s="89"/>
      <c r="U163" s="89"/>
      <c r="V163" s="89"/>
      <c r="Y163" s="89"/>
      <c r="AA163" s="89"/>
      <c r="AB163" s="89"/>
      <c r="AC163" s="89"/>
      <c r="AD163" s="89"/>
      <c r="AE163"/>
      <c r="AF163" s="89"/>
      <c r="AG163" s="89"/>
      <c r="AH163" s="89"/>
      <c r="AI163" s="89"/>
      <c r="AJ163" s="89"/>
      <c r="AK163" s="89"/>
      <c r="AL163" s="89"/>
      <c r="AM163" s="89"/>
      <c r="AN163" s="89"/>
      <c r="AO163" s="89"/>
      <c r="AP163" s="89"/>
      <c r="AQ163" s="89"/>
      <c r="AR163" s="89"/>
      <c r="AS163" s="89"/>
      <c r="AT163" s="89"/>
      <c r="AU163" s="89"/>
      <c r="AV163" s="89"/>
      <c r="AW163" s="89"/>
      <c r="AX163" s="89"/>
      <c r="AY163" s="89"/>
      <c r="AZ163" s="89"/>
      <c r="BA163" s="89"/>
      <c r="BB163" s="89"/>
      <c r="BC163" s="89"/>
      <c r="BD163" s="89"/>
      <c r="BE163" s="89"/>
      <c r="BF163" s="89"/>
      <c r="BG163" s="89"/>
      <c r="BH163" s="89"/>
      <c r="BI163" s="89"/>
      <c r="BJ163" s="89"/>
      <c r="BK163" s="89"/>
      <c r="BL163" s="89"/>
      <c r="BM163" s="89"/>
      <c r="BN163" s="89"/>
      <c r="BO163" s="89"/>
      <c r="BP163" s="89"/>
      <c r="BQ163" s="89"/>
      <c r="BR163" s="89"/>
      <c r="BS163" s="89"/>
      <c r="BT163" s="89"/>
      <c r="BU163" s="89"/>
      <c r="BV163" s="89"/>
      <c r="BW163" s="89"/>
      <c r="BX163" s="89"/>
      <c r="BY163" s="89"/>
      <c r="BZ163" s="89"/>
      <c r="CA163" s="89"/>
      <c r="CB163" s="89"/>
      <c r="CC163" s="89"/>
      <c r="CD163" s="89"/>
      <c r="CE163" s="89"/>
      <c r="CF163" s="89"/>
      <c r="CG163" s="89"/>
      <c r="CH163" s="89"/>
      <c r="CI163" s="89"/>
      <c r="CJ163" s="89"/>
      <c r="CK163" s="89"/>
      <c r="CL163" s="89"/>
      <c r="CM163" s="89"/>
      <c r="CN163" s="89"/>
      <c r="CO163" s="89"/>
      <c r="CP163" s="89"/>
      <c r="CQ163" s="89"/>
      <c r="CR163" s="89"/>
      <c r="CS163" s="89"/>
      <c r="CT163" s="89"/>
      <c r="CU163" s="89"/>
      <c r="CV163" s="89"/>
      <c r="CW163" s="89"/>
      <c r="CX163" s="89"/>
      <c r="CY163" s="89"/>
      <c r="CZ163" s="89"/>
      <c r="DA163" s="89"/>
      <c r="DB163" s="89"/>
      <c r="DC163" s="89"/>
      <c r="DD163" s="89"/>
      <c r="DE163" s="89"/>
      <c r="DF163" s="89"/>
      <c r="DG163" s="89"/>
      <c r="DH163" s="89"/>
      <c r="DI163" s="89"/>
      <c r="DJ163" s="89"/>
      <c r="DK163" s="89"/>
      <c r="DL163" s="89"/>
      <c r="DM163" s="89"/>
      <c r="DN163" s="89"/>
      <c r="DO163" s="89"/>
      <c r="DP163" s="89"/>
      <c r="DQ163" s="89"/>
      <c r="DR163" s="89"/>
      <c r="DS163" s="89"/>
      <c r="DT163" s="89"/>
      <c r="DU163" s="89"/>
      <c r="DV163" s="89"/>
      <c r="DW163" s="89"/>
      <c r="DX163" s="89"/>
      <c r="DY163" s="89"/>
      <c r="DZ163" s="89"/>
      <c r="EA163" s="89"/>
      <c r="EB163" s="89"/>
      <c r="EC163" s="89"/>
      <c r="ED163" s="89"/>
      <c r="EE163" s="89"/>
      <c r="EF163" s="89"/>
      <c r="EG163" s="89"/>
      <c r="EH163" s="89"/>
      <c r="EI163" s="89"/>
      <c r="EJ163" s="89"/>
      <c r="EK163" s="89"/>
      <c r="EL163" s="89"/>
      <c r="EM163" s="89"/>
      <c r="EN163" s="89"/>
      <c r="EO163" s="89"/>
      <c r="EP163" s="89"/>
      <c r="EQ163" s="89"/>
      <c r="ER163" s="89"/>
      <c r="ES163" s="89"/>
      <c r="ET163" s="89"/>
      <c r="EU163" s="89"/>
      <c r="EV163" s="89"/>
      <c r="EW163" s="89"/>
      <c r="EX163" s="89"/>
      <c r="EY163" s="89"/>
      <c r="EZ163" s="89"/>
      <c r="FA163" s="89"/>
      <c r="FB163" s="89"/>
      <c r="FC163" s="89"/>
      <c r="FD163" s="89"/>
      <c r="FE163" s="89"/>
      <c r="FF163" s="89"/>
      <c r="FG163" s="89"/>
      <c r="FH163" s="89"/>
      <c r="FI163" s="89"/>
      <c r="FJ163" s="89"/>
      <c r="FK163" s="89"/>
      <c r="FL163" s="89"/>
      <c r="FM163" s="89"/>
      <c r="FN163" s="89"/>
      <c r="FO163" s="89"/>
      <c r="FP163" s="89"/>
      <c r="FQ163" s="89"/>
      <c r="FR163" s="89"/>
      <c r="FS163" s="89"/>
      <c r="FT163" s="89"/>
      <c r="FU163" s="89"/>
      <c r="FV163" s="89"/>
      <c r="FW163" s="89"/>
      <c r="FX163" s="89"/>
      <c r="FY163" s="89"/>
      <c r="FZ163" s="89"/>
      <c r="GA163" s="89"/>
      <c r="GB163" s="89"/>
      <c r="GC163" s="89"/>
      <c r="GD163" s="89"/>
      <c r="GE163" s="89"/>
      <c r="GF163" s="89"/>
      <c r="GG163" s="89"/>
      <c r="GH163" s="89"/>
      <c r="GI163" s="89"/>
      <c r="GJ163" s="89"/>
      <c r="GK163" s="89"/>
      <c r="GL163" s="89"/>
      <c r="GM163" s="89"/>
      <c r="GN163" s="89"/>
      <c r="GO163" s="89"/>
      <c r="GP163" s="89"/>
      <c r="GQ163" s="89"/>
      <c r="GR163" s="89"/>
      <c r="GS163" s="89"/>
      <c r="GT163" s="89"/>
      <c r="GU163" s="89"/>
      <c r="GV163" s="89"/>
      <c r="GW163" s="89"/>
      <c r="GX163" s="89"/>
      <c r="GY163" s="89"/>
      <c r="GZ163" s="89"/>
      <c r="HA163" s="89"/>
      <c r="HB163" s="89"/>
      <c r="HC163" s="89"/>
      <c r="HD163" s="89"/>
      <c r="HE163" s="89"/>
      <c r="HF163" s="89"/>
      <c r="HG163" s="89"/>
      <c r="HH163" s="89"/>
      <c r="HI163" s="89"/>
      <c r="HJ163" s="89"/>
      <c r="HK163" s="89"/>
      <c r="HL163" s="89"/>
      <c r="HM163" s="89"/>
      <c r="HN163" s="89"/>
      <c r="HO163" s="89"/>
      <c r="HP163" s="89"/>
      <c r="HQ163" s="89"/>
      <c r="HR163" s="89"/>
      <c r="HS163" s="89"/>
      <c r="HT163" s="89"/>
      <c r="HU163" s="89"/>
      <c r="HV163" s="89"/>
      <c r="HW163" s="89"/>
      <c r="HX163" s="89"/>
      <c r="HY163" s="89"/>
      <c r="HZ163" s="89"/>
      <c r="IA163" s="89"/>
      <c r="IB163" s="89"/>
      <c r="IC163" s="89"/>
      <c r="ID163" s="89"/>
      <c r="IE163" s="89"/>
      <c r="IF163" s="89"/>
      <c r="IG163" s="89"/>
      <c r="IH163" s="89"/>
      <c r="II163" s="89"/>
      <c r="IJ163" s="89"/>
      <c r="IK163" s="89"/>
      <c r="IL163" s="89"/>
      <c r="IM163" s="89"/>
      <c r="IN163" s="89"/>
      <c r="IO163" s="89"/>
      <c r="IP163" s="89"/>
      <c r="IQ163" s="89"/>
      <c r="IR163" s="89"/>
      <c r="IS163" s="89"/>
      <c r="IT163" s="89"/>
      <c r="IU163" s="89"/>
      <c r="IV163" s="89"/>
      <c r="IW163" s="89"/>
      <c r="IX163" s="89"/>
      <c r="IY163" s="89"/>
      <c r="IZ163" s="89"/>
      <c r="JA163" s="89"/>
      <c r="JB163" s="89"/>
      <c r="JC163" s="89"/>
      <c r="JD163" s="89"/>
      <c r="JE163" s="89"/>
      <c r="JF163" s="89"/>
      <c r="JG163" s="89"/>
      <c r="JH163" s="89"/>
      <c r="JI163" s="89"/>
      <c r="JJ163" s="89"/>
      <c r="JK163" s="89"/>
      <c r="JL163" s="89"/>
      <c r="JM163" s="89"/>
      <c r="JN163" s="89"/>
      <c r="JO163" s="89"/>
      <c r="JP163" s="89"/>
      <c r="JQ163" s="89"/>
      <c r="JR163" s="89"/>
      <c r="JS163" s="89"/>
      <c r="JT163" s="89"/>
      <c r="JU163" s="89"/>
      <c r="JV163" s="89"/>
      <c r="JW163" s="89"/>
      <c r="JX163" s="89"/>
      <c r="JY163" s="89"/>
      <c r="JZ163" s="89"/>
      <c r="KA163" s="89"/>
      <c r="KB163" s="89"/>
      <c r="KC163" s="89"/>
      <c r="KD163" s="89"/>
      <c r="KE163" s="89"/>
      <c r="KF163" s="89"/>
      <c r="KG163" s="89"/>
      <c r="KH163" s="89"/>
      <c r="KI163" s="89"/>
      <c r="KJ163" s="89"/>
      <c r="KK163" s="89"/>
      <c r="KL163" s="89"/>
      <c r="KM163" s="89"/>
      <c r="KN163" s="89"/>
      <c r="KO163" s="89"/>
      <c r="KP163" s="89"/>
      <c r="KQ163" s="89"/>
      <c r="KR163" s="89"/>
      <c r="KS163" s="89"/>
      <c r="KT163" s="89"/>
      <c r="KU163" s="89"/>
      <c r="KV163" s="89"/>
      <c r="KW163" s="89"/>
      <c r="KX163" s="89"/>
      <c r="KY163" s="89"/>
      <c r="KZ163" s="89"/>
      <c r="LA163" s="89"/>
      <c r="LB163" s="89"/>
      <c r="LC163" s="89"/>
      <c r="LD163" s="89"/>
      <c r="LE163" s="89"/>
      <c r="LF163" s="89"/>
      <c r="LG163" s="89"/>
      <c r="LH163" s="89"/>
      <c r="LI163" s="89"/>
      <c r="LJ163" s="89"/>
      <c r="LK163" s="89"/>
      <c r="LL163" s="89"/>
      <c r="LM163" s="89"/>
      <c r="LN163" s="89"/>
      <c r="LO163" s="89"/>
      <c r="LP163" s="89"/>
      <c r="LQ163" s="89"/>
      <c r="LR163" s="89"/>
      <c r="LS163" s="89"/>
      <c r="LT163" s="89"/>
    </row>
    <row r="164" spans="1:332" s="29" customFormat="1" x14ac:dyDescent="0.35">
      <c r="A164" s="89"/>
      <c r="B164" s="90"/>
      <c r="C164" s="90"/>
      <c r="D164" s="91"/>
      <c r="E164" s="89"/>
      <c r="F164" s="89"/>
      <c r="G164" s="89"/>
      <c r="M164" s="85"/>
      <c r="N164" s="85"/>
      <c r="O164" s="91"/>
      <c r="P164" s="91"/>
      <c r="Q164" s="92"/>
      <c r="R164" s="92"/>
      <c r="S164" s="89"/>
      <c r="T164" s="89"/>
      <c r="U164" s="89"/>
      <c r="V164" s="89"/>
      <c r="Y164" s="89"/>
      <c r="AA164" s="89"/>
      <c r="AB164" s="89"/>
      <c r="AC164" s="89"/>
      <c r="AD164" s="89"/>
      <c r="AE164"/>
      <c r="AF164" s="89"/>
      <c r="AG164" s="89"/>
      <c r="AH164" s="89"/>
      <c r="AI164" s="89"/>
      <c r="AJ164" s="89"/>
      <c r="AK164" s="89"/>
      <c r="AL164" s="89"/>
      <c r="AM164" s="89"/>
      <c r="AN164" s="89"/>
      <c r="AO164" s="89"/>
      <c r="AP164" s="89"/>
      <c r="AQ164" s="89"/>
      <c r="AR164" s="89"/>
      <c r="AS164" s="89"/>
      <c r="AT164" s="89"/>
      <c r="AU164" s="89"/>
      <c r="AV164" s="89"/>
      <c r="AW164" s="89"/>
      <c r="AX164" s="89"/>
      <c r="AY164" s="89"/>
      <c r="AZ164" s="89"/>
      <c r="BA164" s="89"/>
      <c r="BB164" s="89"/>
      <c r="BC164" s="89"/>
      <c r="BD164" s="89"/>
      <c r="BE164" s="89"/>
      <c r="BF164" s="89"/>
      <c r="BG164" s="89"/>
      <c r="BH164" s="89"/>
      <c r="BI164" s="89"/>
      <c r="BJ164" s="89"/>
      <c r="BK164" s="89"/>
      <c r="BL164" s="89"/>
      <c r="BM164" s="89"/>
      <c r="BN164" s="89"/>
      <c r="BO164" s="89"/>
      <c r="BP164" s="89"/>
      <c r="BQ164" s="89"/>
      <c r="BR164" s="89"/>
      <c r="BS164" s="89"/>
      <c r="BT164" s="89"/>
      <c r="BU164" s="89"/>
      <c r="BV164" s="89"/>
      <c r="BW164" s="89"/>
      <c r="BX164" s="89"/>
      <c r="BY164" s="89"/>
      <c r="BZ164" s="89"/>
      <c r="CA164" s="89"/>
      <c r="CB164" s="89"/>
      <c r="CC164" s="89"/>
      <c r="CD164" s="89"/>
      <c r="CE164" s="89"/>
      <c r="CF164" s="89"/>
      <c r="CG164" s="89"/>
      <c r="CH164" s="89"/>
      <c r="CI164" s="89"/>
      <c r="CJ164" s="89"/>
      <c r="CK164" s="89"/>
      <c r="CL164" s="89"/>
      <c r="CM164" s="89"/>
      <c r="CN164" s="89"/>
      <c r="CO164" s="89"/>
      <c r="CP164" s="89"/>
      <c r="CQ164" s="89"/>
      <c r="CR164" s="89"/>
      <c r="CS164" s="89"/>
      <c r="CT164" s="89"/>
      <c r="CU164" s="89"/>
      <c r="CV164" s="89"/>
      <c r="CW164" s="89"/>
      <c r="CX164" s="89"/>
      <c r="CY164" s="89"/>
      <c r="CZ164" s="89"/>
      <c r="DA164" s="89"/>
      <c r="DB164" s="89"/>
      <c r="DC164" s="89"/>
      <c r="DD164" s="89"/>
      <c r="DE164" s="89"/>
      <c r="DF164" s="89"/>
      <c r="DG164" s="89"/>
      <c r="DH164" s="89"/>
      <c r="DI164" s="89"/>
      <c r="DJ164" s="89"/>
      <c r="DK164" s="89"/>
      <c r="DL164" s="89"/>
      <c r="DM164" s="89"/>
      <c r="DN164" s="89"/>
      <c r="DO164" s="89"/>
      <c r="DP164" s="89"/>
      <c r="DQ164" s="89"/>
      <c r="DR164" s="89"/>
      <c r="DS164" s="89"/>
      <c r="DT164" s="89"/>
      <c r="DU164" s="89"/>
      <c r="DV164" s="89"/>
      <c r="DW164" s="89"/>
      <c r="DX164" s="89"/>
      <c r="DY164" s="89"/>
      <c r="DZ164" s="89"/>
      <c r="EA164" s="89"/>
      <c r="EB164" s="89"/>
      <c r="EC164" s="89"/>
      <c r="ED164" s="89"/>
      <c r="EE164" s="89"/>
      <c r="EF164" s="89"/>
      <c r="EG164" s="89"/>
      <c r="EH164" s="89"/>
      <c r="EI164" s="89"/>
      <c r="EJ164" s="89"/>
      <c r="EK164" s="89"/>
      <c r="EL164" s="89"/>
      <c r="EM164" s="89"/>
      <c r="EN164" s="89"/>
      <c r="EO164" s="89"/>
      <c r="EP164" s="89"/>
      <c r="EQ164" s="89"/>
      <c r="ER164" s="89"/>
      <c r="ES164" s="89"/>
      <c r="ET164" s="89"/>
      <c r="EU164" s="89"/>
      <c r="EV164" s="89"/>
      <c r="EW164" s="89"/>
      <c r="EX164" s="89"/>
      <c r="EY164" s="89"/>
      <c r="EZ164" s="89"/>
      <c r="FA164" s="89"/>
      <c r="FB164" s="89"/>
      <c r="FC164" s="89"/>
      <c r="FD164" s="89"/>
      <c r="FE164" s="89"/>
      <c r="FF164" s="89"/>
      <c r="FG164" s="89"/>
      <c r="FH164" s="89"/>
      <c r="FI164" s="89"/>
      <c r="FJ164" s="89"/>
      <c r="FK164" s="89"/>
      <c r="FL164" s="89"/>
      <c r="FM164" s="89"/>
      <c r="FN164" s="89"/>
      <c r="FO164" s="89"/>
      <c r="FP164" s="89"/>
      <c r="FQ164" s="89"/>
      <c r="FR164" s="89"/>
      <c r="FS164" s="89"/>
      <c r="FT164" s="89"/>
      <c r="FU164" s="89"/>
      <c r="FV164" s="89"/>
      <c r="FW164" s="89"/>
      <c r="FX164" s="89"/>
      <c r="FY164" s="89"/>
      <c r="FZ164" s="89"/>
      <c r="GA164" s="89"/>
      <c r="GB164" s="89"/>
      <c r="GC164" s="89"/>
      <c r="GD164" s="89"/>
      <c r="GE164" s="89"/>
      <c r="GF164" s="89"/>
      <c r="GG164" s="89"/>
      <c r="GH164" s="89"/>
      <c r="GI164" s="89"/>
      <c r="GJ164" s="89"/>
      <c r="GK164" s="89"/>
      <c r="GL164" s="89"/>
      <c r="GM164" s="89"/>
      <c r="GN164" s="89"/>
      <c r="GO164" s="89"/>
      <c r="GP164" s="89"/>
      <c r="GQ164" s="89"/>
      <c r="GR164" s="89"/>
      <c r="GS164" s="89"/>
      <c r="GT164" s="89"/>
      <c r="GU164" s="89"/>
      <c r="GV164" s="89"/>
      <c r="GW164" s="89"/>
      <c r="GX164" s="89"/>
      <c r="GY164" s="89"/>
      <c r="GZ164" s="89"/>
      <c r="HA164" s="89"/>
      <c r="HB164" s="89"/>
      <c r="HC164" s="89"/>
      <c r="HD164" s="89"/>
      <c r="HE164" s="89"/>
      <c r="HF164" s="89"/>
      <c r="HG164" s="89"/>
      <c r="HH164" s="89"/>
      <c r="HI164" s="89"/>
      <c r="HJ164" s="89"/>
      <c r="HK164" s="89"/>
      <c r="HL164" s="89"/>
      <c r="HM164" s="89"/>
      <c r="HN164" s="89"/>
      <c r="HO164" s="89"/>
      <c r="HP164" s="89"/>
      <c r="HQ164" s="89"/>
      <c r="HR164" s="89"/>
      <c r="HS164" s="89"/>
      <c r="HT164" s="89"/>
      <c r="HU164" s="89"/>
      <c r="HV164" s="89"/>
      <c r="HW164" s="89"/>
      <c r="HX164" s="89"/>
      <c r="HY164" s="89"/>
      <c r="HZ164" s="89"/>
      <c r="IA164" s="89"/>
      <c r="IB164" s="89"/>
      <c r="IC164" s="89"/>
      <c r="ID164" s="89"/>
      <c r="IE164" s="89"/>
      <c r="IF164" s="89"/>
      <c r="IG164" s="89"/>
      <c r="IH164" s="89"/>
      <c r="II164" s="89"/>
      <c r="IJ164" s="89"/>
      <c r="IK164" s="89"/>
      <c r="IL164" s="89"/>
      <c r="IM164" s="89"/>
      <c r="IN164" s="89"/>
      <c r="IO164" s="89"/>
      <c r="IP164" s="89"/>
      <c r="IQ164" s="89"/>
      <c r="IR164" s="89"/>
      <c r="IS164" s="89"/>
      <c r="IT164" s="89"/>
      <c r="IU164" s="89"/>
      <c r="IV164" s="89"/>
      <c r="IW164" s="89"/>
      <c r="IX164" s="89"/>
      <c r="IY164" s="89"/>
      <c r="IZ164" s="89"/>
      <c r="JA164" s="89"/>
      <c r="JB164" s="89"/>
      <c r="JC164" s="89"/>
      <c r="JD164" s="89"/>
      <c r="JE164" s="89"/>
      <c r="JF164" s="89"/>
      <c r="JG164" s="89"/>
      <c r="JH164" s="89"/>
      <c r="JI164" s="89"/>
      <c r="JJ164" s="89"/>
      <c r="JK164" s="89"/>
      <c r="JL164" s="89"/>
      <c r="JM164" s="89"/>
      <c r="JN164" s="89"/>
      <c r="JO164" s="89"/>
      <c r="JP164" s="89"/>
      <c r="JQ164" s="89"/>
      <c r="JR164" s="89"/>
      <c r="JS164" s="89"/>
      <c r="JT164" s="89"/>
      <c r="JU164" s="89"/>
      <c r="JV164" s="89"/>
      <c r="JW164" s="89"/>
      <c r="JX164" s="89"/>
      <c r="JY164" s="89"/>
      <c r="JZ164" s="89"/>
      <c r="KA164" s="89"/>
      <c r="KB164" s="89"/>
      <c r="KC164" s="89"/>
      <c r="KD164" s="89"/>
      <c r="KE164" s="89"/>
      <c r="KF164" s="89"/>
      <c r="KG164" s="89"/>
      <c r="KH164" s="89"/>
      <c r="KI164" s="89"/>
      <c r="KJ164" s="89"/>
      <c r="KK164" s="89"/>
      <c r="KL164" s="89"/>
      <c r="KM164" s="89"/>
      <c r="KN164" s="89"/>
      <c r="KO164" s="89"/>
      <c r="KP164" s="89"/>
      <c r="KQ164" s="89"/>
      <c r="KR164" s="89"/>
      <c r="KS164" s="89"/>
      <c r="KT164" s="89"/>
      <c r="KU164" s="89"/>
      <c r="KV164" s="89"/>
      <c r="KW164" s="89"/>
      <c r="KX164" s="89"/>
      <c r="KY164" s="89"/>
      <c r="KZ164" s="89"/>
      <c r="LA164" s="89"/>
      <c r="LB164" s="89"/>
      <c r="LC164" s="89"/>
      <c r="LD164" s="89"/>
      <c r="LE164" s="89"/>
      <c r="LF164" s="89"/>
      <c r="LG164" s="89"/>
      <c r="LH164" s="89"/>
      <c r="LI164" s="89"/>
      <c r="LJ164" s="89"/>
      <c r="LK164" s="89"/>
      <c r="LL164" s="89"/>
      <c r="LM164" s="89"/>
      <c r="LN164" s="89"/>
      <c r="LO164" s="89"/>
      <c r="LP164" s="89"/>
      <c r="LQ164" s="89"/>
      <c r="LR164" s="89"/>
      <c r="LS164" s="89"/>
      <c r="LT164" s="89"/>
    </row>
    <row r="165" spans="1:332" s="29" customFormat="1" x14ac:dyDescent="0.35">
      <c r="A165" s="89"/>
      <c r="B165" s="90"/>
      <c r="C165" s="90"/>
      <c r="D165" s="91"/>
      <c r="E165" s="89"/>
      <c r="F165" s="89"/>
      <c r="G165" s="89"/>
      <c r="M165" s="85"/>
      <c r="N165" s="85"/>
      <c r="O165" s="91"/>
      <c r="P165" s="91"/>
      <c r="Q165" s="92"/>
      <c r="R165" s="92"/>
      <c r="S165" s="89"/>
      <c r="T165" s="89"/>
      <c r="U165" s="89"/>
      <c r="V165" s="89"/>
      <c r="Y165" s="89"/>
      <c r="AA165" s="89"/>
      <c r="AB165" s="89"/>
      <c r="AC165" s="89"/>
      <c r="AD165" s="89"/>
      <c r="AE165"/>
      <c r="AF165" s="89"/>
      <c r="AG165" s="89"/>
      <c r="AH165" s="89"/>
      <c r="AI165" s="89"/>
      <c r="AJ165" s="89"/>
      <c r="AK165" s="89"/>
      <c r="AL165" s="89"/>
      <c r="AM165" s="89"/>
      <c r="AN165" s="89"/>
      <c r="AO165" s="89"/>
      <c r="AP165" s="89"/>
      <c r="AQ165" s="89"/>
      <c r="AR165" s="89"/>
      <c r="AS165" s="89"/>
      <c r="AT165" s="89"/>
      <c r="AU165" s="89"/>
      <c r="AV165" s="89"/>
      <c r="AW165" s="89"/>
      <c r="AX165" s="89"/>
      <c r="AY165" s="89"/>
      <c r="AZ165" s="89"/>
      <c r="BA165" s="89"/>
      <c r="BB165" s="89"/>
      <c r="BC165" s="89"/>
      <c r="BD165" s="89"/>
      <c r="BE165" s="89"/>
      <c r="BF165" s="89"/>
      <c r="BG165" s="89"/>
      <c r="BH165" s="89"/>
      <c r="BI165" s="89"/>
      <c r="BJ165" s="89"/>
      <c r="BK165" s="89"/>
      <c r="BL165" s="89"/>
      <c r="BM165" s="89"/>
      <c r="BN165" s="89"/>
      <c r="BO165" s="89"/>
      <c r="BP165" s="89"/>
      <c r="BQ165" s="89"/>
      <c r="BR165" s="89"/>
      <c r="BS165" s="89"/>
      <c r="BT165" s="89"/>
      <c r="BU165" s="89"/>
      <c r="BV165" s="89"/>
      <c r="BW165" s="89"/>
      <c r="BX165" s="89"/>
      <c r="BY165" s="89"/>
      <c r="BZ165" s="89"/>
      <c r="CA165" s="89"/>
      <c r="CB165" s="89"/>
      <c r="CC165" s="89"/>
      <c r="CD165" s="89"/>
      <c r="CE165" s="89"/>
      <c r="CF165" s="89"/>
      <c r="CG165" s="89"/>
      <c r="CH165" s="89"/>
      <c r="CI165" s="89"/>
      <c r="CJ165" s="89"/>
      <c r="CK165" s="89"/>
      <c r="CL165" s="89"/>
      <c r="CM165" s="89"/>
      <c r="CN165" s="89"/>
      <c r="CO165" s="89"/>
      <c r="CP165" s="89"/>
      <c r="CQ165" s="89"/>
      <c r="CR165" s="89"/>
      <c r="CS165" s="89"/>
      <c r="CT165" s="89"/>
      <c r="CU165" s="89"/>
      <c r="CV165" s="89"/>
      <c r="CW165" s="89"/>
      <c r="CX165" s="89"/>
      <c r="CY165" s="89"/>
      <c r="CZ165" s="89"/>
      <c r="DA165" s="89"/>
      <c r="DB165" s="89"/>
      <c r="DC165" s="89"/>
      <c r="DD165" s="89"/>
      <c r="DE165" s="89"/>
      <c r="DF165" s="89"/>
      <c r="DG165" s="89"/>
      <c r="DH165" s="89"/>
      <c r="DI165" s="89"/>
      <c r="DJ165" s="89"/>
      <c r="DK165" s="89"/>
      <c r="DL165" s="89"/>
      <c r="DM165" s="89"/>
      <c r="DN165" s="89"/>
      <c r="DO165" s="89"/>
      <c r="DP165" s="89"/>
      <c r="DQ165" s="89"/>
      <c r="DR165" s="89"/>
      <c r="DS165" s="89"/>
      <c r="DT165" s="89"/>
      <c r="DU165" s="89"/>
      <c r="DV165" s="89"/>
      <c r="DW165" s="89"/>
      <c r="DX165" s="89"/>
      <c r="DY165" s="89"/>
      <c r="DZ165" s="89"/>
      <c r="EA165" s="89"/>
      <c r="EB165" s="89"/>
      <c r="EC165" s="89"/>
      <c r="ED165" s="89"/>
      <c r="EE165" s="89"/>
      <c r="EF165" s="89"/>
      <c r="EG165" s="89"/>
      <c r="EH165" s="89"/>
      <c r="EI165" s="89"/>
      <c r="EJ165" s="89"/>
      <c r="EK165" s="89"/>
      <c r="EL165" s="89"/>
      <c r="EM165" s="89"/>
      <c r="EN165" s="89"/>
      <c r="EO165" s="89"/>
      <c r="EP165" s="89"/>
      <c r="EQ165" s="89"/>
      <c r="ER165" s="89"/>
      <c r="ES165" s="89"/>
      <c r="ET165" s="89"/>
      <c r="EU165" s="89"/>
      <c r="EV165" s="89"/>
      <c r="EW165" s="89"/>
      <c r="EX165" s="89"/>
      <c r="EY165" s="89"/>
      <c r="EZ165" s="89"/>
      <c r="FA165" s="89"/>
      <c r="FB165" s="89"/>
      <c r="FC165" s="89"/>
      <c r="FD165" s="89"/>
      <c r="FE165" s="89"/>
      <c r="FF165" s="89"/>
      <c r="FG165" s="89"/>
      <c r="FH165" s="89"/>
      <c r="FI165" s="89"/>
      <c r="FJ165" s="89"/>
      <c r="FK165" s="89"/>
      <c r="FL165" s="89"/>
      <c r="FM165" s="89"/>
      <c r="FN165" s="89"/>
      <c r="FO165" s="89"/>
      <c r="FP165" s="89"/>
      <c r="FQ165" s="89"/>
      <c r="FR165" s="89"/>
      <c r="FS165" s="89"/>
      <c r="FT165" s="89"/>
      <c r="FU165" s="89"/>
      <c r="FV165" s="89"/>
      <c r="FW165" s="89"/>
      <c r="FX165" s="89"/>
      <c r="FY165" s="89"/>
      <c r="FZ165" s="89"/>
      <c r="GA165" s="89"/>
      <c r="GB165" s="89"/>
      <c r="GC165" s="89"/>
      <c r="GD165" s="89"/>
      <c r="GE165" s="89"/>
      <c r="GF165" s="89"/>
      <c r="GG165" s="89"/>
      <c r="GH165" s="89"/>
      <c r="GI165" s="89"/>
      <c r="GJ165" s="89"/>
      <c r="GK165" s="89"/>
      <c r="GL165" s="89"/>
      <c r="GM165" s="89"/>
      <c r="GN165" s="89"/>
      <c r="GO165" s="89"/>
      <c r="GP165" s="89"/>
      <c r="GQ165" s="89"/>
      <c r="GR165" s="89"/>
      <c r="GS165" s="89"/>
      <c r="GT165" s="89"/>
      <c r="GU165" s="89"/>
      <c r="GV165" s="89"/>
      <c r="GW165" s="89"/>
      <c r="GX165" s="89"/>
      <c r="GY165" s="89"/>
      <c r="GZ165" s="89"/>
      <c r="HA165" s="89"/>
      <c r="HB165" s="89"/>
      <c r="HC165" s="89"/>
      <c r="HD165" s="89"/>
      <c r="HE165" s="89"/>
      <c r="HF165" s="89"/>
      <c r="HG165" s="89"/>
      <c r="HH165" s="89"/>
      <c r="HI165" s="89"/>
      <c r="HJ165" s="89"/>
      <c r="HK165" s="89"/>
      <c r="HL165" s="89"/>
      <c r="HM165" s="89"/>
      <c r="HN165" s="89"/>
      <c r="HO165" s="89"/>
      <c r="HP165" s="89"/>
      <c r="HQ165" s="89"/>
      <c r="HR165" s="89"/>
      <c r="HS165" s="89"/>
      <c r="HT165" s="89"/>
      <c r="HU165" s="89"/>
      <c r="HV165" s="89"/>
      <c r="HW165" s="89"/>
      <c r="HX165" s="89"/>
      <c r="HY165" s="89"/>
      <c r="HZ165" s="89"/>
      <c r="IA165" s="89"/>
      <c r="IB165" s="89"/>
      <c r="IC165" s="89"/>
      <c r="ID165" s="89"/>
      <c r="IE165" s="89"/>
      <c r="IF165" s="89"/>
      <c r="IG165" s="89"/>
      <c r="IH165" s="89"/>
      <c r="II165" s="89"/>
      <c r="IJ165" s="89"/>
      <c r="IK165" s="89"/>
      <c r="IL165" s="89"/>
      <c r="IM165" s="89"/>
      <c r="IN165" s="89"/>
      <c r="IO165" s="89"/>
      <c r="IP165" s="89"/>
      <c r="IQ165" s="89"/>
      <c r="IR165" s="89"/>
      <c r="IS165" s="89"/>
      <c r="IT165" s="89"/>
      <c r="IU165" s="89"/>
      <c r="IV165" s="89"/>
      <c r="IW165" s="89"/>
      <c r="IX165" s="89"/>
      <c r="IY165" s="89"/>
      <c r="IZ165" s="89"/>
      <c r="JA165" s="89"/>
      <c r="JB165" s="89"/>
      <c r="JC165" s="89"/>
      <c r="JD165" s="89"/>
      <c r="JE165" s="89"/>
      <c r="JF165" s="89"/>
      <c r="JG165" s="89"/>
      <c r="JH165" s="89"/>
      <c r="JI165" s="89"/>
      <c r="JJ165" s="89"/>
      <c r="JK165" s="89"/>
      <c r="JL165" s="89"/>
      <c r="JM165" s="89"/>
      <c r="JN165" s="89"/>
      <c r="JO165" s="89"/>
      <c r="JP165" s="89"/>
      <c r="JQ165" s="89"/>
      <c r="JR165" s="89"/>
      <c r="JS165" s="89"/>
      <c r="JT165" s="89"/>
      <c r="JU165" s="89"/>
      <c r="JV165" s="89"/>
      <c r="JW165" s="89"/>
      <c r="JX165" s="89"/>
      <c r="JY165" s="89"/>
      <c r="JZ165" s="89"/>
      <c r="KA165" s="89"/>
      <c r="KB165" s="89"/>
      <c r="KC165" s="89"/>
      <c r="KD165" s="89"/>
      <c r="KE165" s="89"/>
      <c r="KF165" s="89"/>
      <c r="KG165" s="89"/>
      <c r="KH165" s="89"/>
      <c r="KI165" s="89"/>
      <c r="KJ165" s="89"/>
      <c r="KK165" s="89"/>
      <c r="KL165" s="89"/>
      <c r="KM165" s="89"/>
      <c r="KN165" s="89"/>
      <c r="KO165" s="89"/>
      <c r="KP165" s="89"/>
      <c r="KQ165" s="89"/>
      <c r="KR165" s="89"/>
      <c r="KS165" s="89"/>
      <c r="KT165" s="89"/>
      <c r="KU165" s="89"/>
      <c r="KV165" s="89"/>
      <c r="KW165" s="89"/>
      <c r="KX165" s="89"/>
      <c r="KY165" s="89"/>
      <c r="KZ165" s="89"/>
      <c r="LA165" s="89"/>
      <c r="LB165" s="89"/>
      <c r="LC165" s="89"/>
      <c r="LD165" s="89"/>
      <c r="LE165" s="89"/>
      <c r="LF165" s="89"/>
      <c r="LG165" s="89"/>
      <c r="LH165" s="89"/>
      <c r="LI165" s="89"/>
      <c r="LJ165" s="89"/>
      <c r="LK165" s="89"/>
      <c r="LL165" s="89"/>
      <c r="LM165" s="89"/>
      <c r="LN165" s="89"/>
      <c r="LO165" s="89"/>
      <c r="LP165" s="89"/>
      <c r="LQ165" s="89"/>
      <c r="LR165" s="89"/>
      <c r="LS165" s="89"/>
      <c r="LT165" s="89"/>
    </row>
    <row r="166" spans="1:332" s="29" customFormat="1" x14ac:dyDescent="0.35">
      <c r="A166" s="89"/>
      <c r="B166" s="90"/>
      <c r="C166" s="90"/>
      <c r="D166" s="91"/>
      <c r="E166" s="89"/>
      <c r="F166" s="89"/>
      <c r="G166" s="89"/>
      <c r="M166" s="85"/>
      <c r="N166" s="85"/>
      <c r="O166" s="91"/>
      <c r="P166" s="91"/>
      <c r="Q166" s="92"/>
      <c r="R166" s="92"/>
      <c r="S166" s="89"/>
      <c r="T166" s="89"/>
      <c r="U166" s="89"/>
      <c r="V166" s="89"/>
      <c r="Y166" s="89"/>
      <c r="AA166" s="89"/>
      <c r="AB166" s="89"/>
      <c r="AC166" s="89"/>
      <c r="AD166" s="89"/>
      <c r="AE166"/>
      <c r="AF166" s="89"/>
      <c r="AG166" s="89"/>
      <c r="AH166" s="89"/>
      <c r="AI166" s="89"/>
      <c r="AJ166" s="89"/>
      <c r="AK166" s="89"/>
      <c r="AL166" s="89"/>
      <c r="AM166" s="89"/>
      <c r="AN166" s="89"/>
      <c r="AO166" s="89"/>
      <c r="AP166" s="89"/>
      <c r="AQ166" s="89"/>
      <c r="AR166" s="89"/>
      <c r="AS166" s="89"/>
      <c r="AT166" s="89"/>
      <c r="AU166" s="89"/>
      <c r="AV166" s="89"/>
      <c r="AW166" s="89"/>
      <c r="AX166" s="89"/>
      <c r="AY166" s="89"/>
      <c r="AZ166" s="89"/>
      <c r="BA166" s="89"/>
      <c r="BB166" s="89"/>
      <c r="BC166" s="89"/>
      <c r="BD166" s="89"/>
      <c r="BE166" s="89"/>
      <c r="BF166" s="89"/>
      <c r="BG166" s="89"/>
      <c r="BH166" s="89"/>
      <c r="BI166" s="89"/>
      <c r="BJ166" s="89"/>
      <c r="BK166" s="89"/>
      <c r="BL166" s="89"/>
      <c r="BM166" s="89"/>
      <c r="BN166" s="89"/>
      <c r="BO166" s="89"/>
      <c r="BP166" s="89"/>
      <c r="BQ166" s="89"/>
      <c r="BR166" s="89"/>
      <c r="BS166" s="89"/>
      <c r="BT166" s="89"/>
      <c r="BU166" s="89"/>
      <c r="BV166" s="89"/>
      <c r="BW166" s="89"/>
      <c r="BX166" s="89"/>
      <c r="BY166" s="89"/>
      <c r="BZ166" s="89"/>
      <c r="CA166" s="89"/>
      <c r="CB166" s="89"/>
      <c r="CC166" s="89"/>
      <c r="CD166" s="89"/>
      <c r="CE166" s="89"/>
      <c r="CF166" s="89"/>
      <c r="CG166" s="89"/>
      <c r="CH166" s="89"/>
      <c r="CI166" s="89"/>
      <c r="CJ166" s="89"/>
      <c r="CK166" s="89"/>
      <c r="CL166" s="89"/>
      <c r="CM166" s="89"/>
      <c r="CN166" s="89"/>
      <c r="CO166" s="89"/>
      <c r="CP166" s="89"/>
      <c r="CQ166" s="89"/>
      <c r="CR166" s="89"/>
      <c r="CS166" s="89"/>
      <c r="CT166" s="89"/>
      <c r="CU166" s="89"/>
      <c r="CV166" s="89"/>
      <c r="CW166" s="89"/>
      <c r="CX166" s="89"/>
      <c r="CY166" s="89"/>
      <c r="CZ166" s="89"/>
      <c r="DA166" s="89"/>
      <c r="DB166" s="89"/>
      <c r="DC166" s="89"/>
      <c r="DD166" s="89"/>
      <c r="DE166" s="89"/>
      <c r="DF166" s="89"/>
      <c r="DG166" s="89"/>
      <c r="DH166" s="89"/>
      <c r="DI166" s="89"/>
      <c r="DJ166" s="89"/>
      <c r="DK166" s="89"/>
      <c r="DL166" s="89"/>
      <c r="DM166" s="89"/>
      <c r="DN166" s="89"/>
      <c r="DO166" s="89"/>
      <c r="DP166" s="89"/>
      <c r="DQ166" s="89"/>
      <c r="DR166" s="89"/>
      <c r="DS166" s="89"/>
      <c r="DT166" s="89"/>
      <c r="DU166" s="89"/>
      <c r="DV166" s="89"/>
      <c r="DW166" s="89"/>
      <c r="DX166" s="89"/>
      <c r="DY166" s="89"/>
      <c r="DZ166" s="89"/>
      <c r="EA166" s="89"/>
      <c r="EB166" s="89"/>
      <c r="EC166" s="89"/>
      <c r="ED166" s="89"/>
      <c r="EE166" s="89"/>
      <c r="EF166" s="89"/>
      <c r="EG166" s="89"/>
      <c r="EH166" s="89"/>
      <c r="EI166" s="89"/>
      <c r="EJ166" s="89"/>
      <c r="EK166" s="89"/>
      <c r="EL166" s="89"/>
      <c r="EM166" s="89"/>
      <c r="EN166" s="89"/>
      <c r="EO166" s="89"/>
      <c r="EP166" s="89"/>
      <c r="EQ166" s="89"/>
      <c r="ER166" s="89"/>
      <c r="ES166" s="89"/>
      <c r="ET166" s="89"/>
      <c r="EU166" s="89"/>
      <c r="EV166" s="89"/>
      <c r="EW166" s="89"/>
      <c r="EX166" s="89"/>
      <c r="EY166" s="89"/>
      <c r="EZ166" s="89"/>
      <c r="FA166" s="89"/>
      <c r="FB166" s="89"/>
      <c r="FC166" s="89"/>
      <c r="FD166" s="89"/>
      <c r="FE166" s="89"/>
      <c r="FF166" s="89"/>
      <c r="FG166" s="89"/>
      <c r="FH166" s="89"/>
      <c r="FI166" s="89"/>
      <c r="FJ166" s="89"/>
      <c r="FK166" s="89"/>
      <c r="FL166" s="89"/>
      <c r="FM166" s="89"/>
      <c r="FN166" s="89"/>
      <c r="FO166" s="89"/>
      <c r="FP166" s="89"/>
      <c r="FQ166" s="89"/>
      <c r="FR166" s="89"/>
      <c r="FS166" s="89"/>
      <c r="FT166" s="89"/>
      <c r="FU166" s="89"/>
      <c r="FV166" s="89"/>
      <c r="FW166" s="89"/>
      <c r="FX166" s="89"/>
      <c r="FY166" s="89"/>
      <c r="FZ166" s="89"/>
      <c r="GA166" s="89"/>
      <c r="GB166" s="89"/>
      <c r="GC166" s="89"/>
      <c r="GD166" s="89"/>
      <c r="GE166" s="89"/>
      <c r="GF166" s="89"/>
      <c r="GG166" s="89"/>
      <c r="GH166" s="89"/>
      <c r="GI166" s="89"/>
      <c r="GJ166" s="89"/>
      <c r="GK166" s="89"/>
      <c r="GL166" s="89"/>
      <c r="GM166" s="89"/>
      <c r="GN166" s="89"/>
      <c r="GO166" s="89"/>
      <c r="GP166" s="89"/>
      <c r="GQ166" s="89"/>
      <c r="GR166" s="89"/>
      <c r="GS166" s="89"/>
      <c r="GT166" s="89"/>
      <c r="GU166" s="89"/>
      <c r="GV166" s="89"/>
      <c r="GW166" s="89"/>
      <c r="GX166" s="89"/>
      <c r="GY166" s="89"/>
      <c r="GZ166" s="89"/>
      <c r="HA166" s="89"/>
      <c r="HB166" s="89"/>
      <c r="HC166" s="89"/>
      <c r="HD166" s="89"/>
      <c r="HE166" s="89"/>
      <c r="HF166" s="89"/>
      <c r="HG166" s="89"/>
      <c r="HH166" s="89"/>
      <c r="HI166" s="89"/>
      <c r="HJ166" s="89"/>
      <c r="HK166" s="89"/>
      <c r="HL166" s="89"/>
      <c r="HM166" s="89"/>
      <c r="HN166" s="89"/>
      <c r="HO166" s="89"/>
      <c r="HP166" s="89"/>
      <c r="HQ166" s="89"/>
      <c r="HR166" s="89"/>
      <c r="HS166" s="89"/>
      <c r="HT166" s="89"/>
      <c r="HU166" s="89"/>
      <c r="HV166" s="89"/>
      <c r="HW166" s="89"/>
      <c r="HX166" s="89"/>
      <c r="HY166" s="89"/>
      <c r="HZ166" s="89"/>
      <c r="IA166" s="89"/>
      <c r="IB166" s="89"/>
      <c r="IC166" s="89"/>
      <c r="ID166" s="89"/>
      <c r="IE166" s="89"/>
      <c r="IF166" s="89"/>
      <c r="IG166" s="89"/>
      <c r="IH166" s="89"/>
      <c r="II166" s="89"/>
      <c r="IJ166" s="89"/>
      <c r="IK166" s="89"/>
      <c r="IL166" s="89"/>
      <c r="IM166" s="89"/>
      <c r="IN166" s="89"/>
      <c r="IO166" s="89"/>
      <c r="IP166" s="89"/>
      <c r="IQ166" s="89"/>
      <c r="IR166" s="89"/>
      <c r="IS166" s="89"/>
      <c r="IT166" s="89"/>
      <c r="IU166" s="89"/>
      <c r="IV166" s="89"/>
      <c r="IW166" s="89"/>
      <c r="IX166" s="89"/>
      <c r="IY166" s="89"/>
      <c r="IZ166" s="89"/>
      <c r="JA166" s="89"/>
      <c r="JB166" s="89"/>
      <c r="JC166" s="89"/>
      <c r="JD166" s="89"/>
      <c r="JE166" s="89"/>
      <c r="JF166" s="89"/>
      <c r="JG166" s="89"/>
      <c r="JH166" s="89"/>
      <c r="JI166" s="89"/>
      <c r="JJ166" s="89"/>
      <c r="JK166" s="89"/>
      <c r="JL166" s="89"/>
      <c r="JM166" s="89"/>
      <c r="JN166" s="89"/>
      <c r="JO166" s="89"/>
      <c r="JP166" s="89"/>
      <c r="JQ166" s="89"/>
      <c r="JR166" s="89"/>
      <c r="JS166" s="89"/>
      <c r="JT166" s="89"/>
      <c r="JU166" s="89"/>
      <c r="JV166" s="89"/>
      <c r="JW166" s="89"/>
      <c r="JX166" s="89"/>
      <c r="JY166" s="89"/>
      <c r="JZ166" s="89"/>
      <c r="KA166" s="89"/>
      <c r="KB166" s="89"/>
      <c r="KC166" s="89"/>
      <c r="KD166" s="89"/>
      <c r="KE166" s="89"/>
      <c r="KF166" s="89"/>
      <c r="KG166" s="89"/>
      <c r="KH166" s="89"/>
      <c r="KI166" s="89"/>
      <c r="KJ166" s="89"/>
      <c r="KK166" s="89"/>
      <c r="KL166" s="89"/>
      <c r="KM166" s="89"/>
      <c r="KN166" s="89"/>
      <c r="KO166" s="89"/>
      <c r="KP166" s="89"/>
      <c r="KQ166" s="89"/>
      <c r="KR166" s="89"/>
      <c r="KS166" s="89"/>
      <c r="KT166" s="89"/>
      <c r="KU166" s="89"/>
      <c r="KV166" s="89"/>
      <c r="KW166" s="89"/>
      <c r="KX166" s="89"/>
      <c r="KY166" s="89"/>
      <c r="KZ166" s="89"/>
      <c r="LA166" s="89"/>
      <c r="LB166" s="89"/>
      <c r="LC166" s="89"/>
      <c r="LD166" s="89"/>
      <c r="LE166" s="89"/>
      <c r="LF166" s="89"/>
      <c r="LG166" s="89"/>
      <c r="LH166" s="89"/>
      <c r="LI166" s="89"/>
      <c r="LJ166" s="89"/>
      <c r="LK166" s="89"/>
      <c r="LL166" s="89"/>
      <c r="LM166" s="89"/>
      <c r="LN166" s="89"/>
      <c r="LO166" s="89"/>
      <c r="LP166" s="89"/>
      <c r="LQ166" s="89"/>
      <c r="LR166" s="89"/>
      <c r="LS166" s="89"/>
      <c r="LT166" s="89"/>
    </row>
    <row r="167" spans="1:332" s="29" customFormat="1" x14ac:dyDescent="0.35">
      <c r="A167" s="89"/>
      <c r="B167" s="90"/>
      <c r="C167" s="90"/>
      <c r="D167" s="91"/>
      <c r="E167" s="89"/>
      <c r="F167" s="89"/>
      <c r="G167" s="89"/>
      <c r="M167" s="85"/>
      <c r="N167" s="85"/>
      <c r="O167" s="91"/>
      <c r="P167" s="91"/>
      <c r="Q167" s="92"/>
      <c r="R167" s="92"/>
      <c r="S167" s="89"/>
      <c r="T167" s="89"/>
      <c r="U167" s="89"/>
      <c r="V167" s="89"/>
      <c r="Y167" s="89"/>
      <c r="AA167" s="89"/>
      <c r="AB167" s="89"/>
      <c r="AC167" s="89"/>
      <c r="AD167" s="89"/>
      <c r="AE167"/>
      <c r="AF167" s="89"/>
      <c r="AG167" s="89"/>
      <c r="AH167" s="89"/>
      <c r="AI167" s="89"/>
      <c r="AJ167" s="89"/>
      <c r="AK167" s="89"/>
      <c r="AL167" s="89"/>
      <c r="AM167" s="89"/>
      <c r="AN167" s="89"/>
      <c r="AO167" s="89"/>
      <c r="AP167" s="89"/>
      <c r="AQ167" s="89"/>
      <c r="AR167" s="89"/>
      <c r="AS167" s="89"/>
      <c r="AT167" s="89"/>
      <c r="AU167" s="89"/>
      <c r="AV167" s="89"/>
      <c r="AW167" s="89"/>
      <c r="AX167" s="89"/>
      <c r="AY167" s="89"/>
      <c r="AZ167" s="89"/>
      <c r="BA167" s="89"/>
      <c r="BB167" s="89"/>
      <c r="BC167" s="89"/>
      <c r="BD167" s="89"/>
      <c r="BE167" s="89"/>
      <c r="BF167" s="89"/>
      <c r="BG167" s="89"/>
      <c r="BH167" s="89"/>
      <c r="BI167" s="89"/>
      <c r="BJ167" s="89"/>
      <c r="BK167" s="89"/>
      <c r="BL167" s="89"/>
      <c r="BM167" s="89"/>
      <c r="BN167" s="89"/>
      <c r="BO167" s="89"/>
      <c r="BP167" s="89"/>
      <c r="BQ167" s="89"/>
      <c r="BR167" s="89"/>
      <c r="BS167" s="89"/>
      <c r="BT167" s="89"/>
      <c r="BU167" s="89"/>
      <c r="BV167" s="89"/>
      <c r="BW167" s="89"/>
      <c r="BX167" s="89"/>
      <c r="BY167" s="89"/>
      <c r="BZ167" s="89"/>
      <c r="CA167" s="89"/>
      <c r="CB167" s="89"/>
      <c r="CC167" s="89"/>
      <c r="CD167" s="89"/>
      <c r="CE167" s="89"/>
      <c r="CF167" s="89"/>
      <c r="CG167" s="89"/>
      <c r="CH167" s="89"/>
      <c r="CI167" s="89"/>
      <c r="CJ167" s="89"/>
      <c r="CK167" s="89"/>
      <c r="CL167" s="89"/>
      <c r="CM167" s="89"/>
      <c r="CN167" s="89"/>
      <c r="CO167" s="89"/>
      <c r="CP167" s="89"/>
      <c r="CQ167" s="89"/>
      <c r="CR167" s="89"/>
      <c r="CS167" s="89"/>
      <c r="CT167" s="89"/>
      <c r="CU167" s="89"/>
      <c r="CV167" s="89"/>
      <c r="CW167" s="89"/>
      <c r="CX167" s="89"/>
      <c r="CY167" s="89"/>
      <c r="CZ167" s="89"/>
      <c r="DA167" s="89"/>
      <c r="DB167" s="89"/>
      <c r="DC167" s="89"/>
      <c r="DD167" s="89"/>
      <c r="DE167" s="89"/>
      <c r="DF167" s="89"/>
      <c r="DG167" s="89"/>
      <c r="DH167" s="89"/>
      <c r="DI167" s="89"/>
      <c r="DJ167" s="89"/>
      <c r="DK167" s="89"/>
      <c r="DL167" s="89"/>
      <c r="DM167" s="89"/>
      <c r="DN167" s="89"/>
      <c r="DO167" s="89"/>
      <c r="DP167" s="89"/>
      <c r="DQ167" s="89"/>
      <c r="DR167" s="89"/>
      <c r="DS167" s="89"/>
      <c r="DT167" s="89"/>
      <c r="DU167" s="89"/>
      <c r="DV167" s="89"/>
      <c r="DW167" s="89"/>
      <c r="DX167" s="89"/>
      <c r="DY167" s="89"/>
      <c r="DZ167" s="89"/>
      <c r="EA167" s="89"/>
      <c r="EB167" s="89"/>
      <c r="EC167" s="89"/>
      <c r="ED167" s="89"/>
      <c r="EE167" s="89"/>
      <c r="EF167" s="89"/>
      <c r="EG167" s="89"/>
      <c r="EH167" s="89"/>
      <c r="EI167" s="89"/>
      <c r="EJ167" s="89"/>
      <c r="EK167" s="89"/>
      <c r="EL167" s="89"/>
      <c r="EM167" s="89"/>
      <c r="EN167" s="89"/>
      <c r="EO167" s="89"/>
      <c r="EP167" s="89"/>
      <c r="EQ167" s="89"/>
      <c r="ER167" s="89"/>
      <c r="ES167" s="89"/>
      <c r="ET167" s="89"/>
      <c r="EU167" s="89"/>
      <c r="EV167" s="89"/>
      <c r="EW167" s="89"/>
      <c r="EX167" s="89"/>
      <c r="EY167" s="89"/>
      <c r="EZ167" s="89"/>
      <c r="FA167" s="89"/>
      <c r="FB167" s="89"/>
      <c r="FC167" s="89"/>
      <c r="FD167" s="89"/>
      <c r="FE167" s="89"/>
      <c r="FF167" s="89"/>
      <c r="FG167" s="89"/>
      <c r="FH167" s="89"/>
      <c r="FI167" s="89"/>
      <c r="FJ167" s="89"/>
      <c r="FK167" s="89"/>
      <c r="FL167" s="89"/>
      <c r="FM167" s="89"/>
      <c r="FN167" s="89"/>
      <c r="FO167" s="89"/>
      <c r="FP167" s="89"/>
      <c r="FQ167" s="89"/>
      <c r="FR167" s="89"/>
      <c r="FS167" s="89"/>
      <c r="FT167" s="89"/>
      <c r="FU167" s="89"/>
      <c r="FV167" s="89"/>
      <c r="FW167" s="89"/>
      <c r="FX167" s="89"/>
      <c r="FY167" s="89"/>
      <c r="FZ167" s="89"/>
      <c r="GA167" s="89"/>
      <c r="GB167" s="89"/>
      <c r="GC167" s="89"/>
      <c r="GD167" s="89"/>
      <c r="GE167" s="89"/>
      <c r="GF167" s="89"/>
      <c r="GG167" s="89"/>
      <c r="GH167" s="89"/>
      <c r="GI167" s="89"/>
      <c r="GJ167" s="89"/>
      <c r="GK167" s="89"/>
      <c r="GL167" s="89"/>
      <c r="GM167" s="89"/>
      <c r="GN167" s="89"/>
      <c r="GO167" s="89"/>
      <c r="GP167" s="89"/>
      <c r="GQ167" s="89"/>
      <c r="GR167" s="89"/>
      <c r="GS167" s="89"/>
      <c r="GT167" s="89"/>
      <c r="GU167" s="89"/>
      <c r="GV167" s="89"/>
      <c r="GW167" s="89"/>
      <c r="GX167" s="89"/>
      <c r="GY167" s="89"/>
      <c r="GZ167" s="89"/>
      <c r="HA167" s="89"/>
      <c r="HB167" s="89"/>
      <c r="HC167" s="89"/>
      <c r="HD167" s="89"/>
      <c r="HE167" s="89"/>
      <c r="HF167" s="89"/>
      <c r="HG167" s="89"/>
      <c r="HH167" s="89"/>
      <c r="HI167" s="89"/>
      <c r="HJ167" s="89"/>
      <c r="HK167" s="89"/>
      <c r="HL167" s="89"/>
      <c r="HM167" s="89"/>
      <c r="HN167" s="89"/>
      <c r="HO167" s="89"/>
      <c r="HP167" s="89"/>
      <c r="HQ167" s="89"/>
      <c r="HR167" s="89"/>
      <c r="HS167" s="89"/>
      <c r="HT167" s="89"/>
      <c r="HU167" s="89"/>
      <c r="HV167" s="89"/>
      <c r="HW167" s="89"/>
      <c r="HX167" s="89"/>
      <c r="HY167" s="89"/>
      <c r="HZ167" s="89"/>
      <c r="IA167" s="89"/>
      <c r="IB167" s="89"/>
      <c r="IC167" s="89"/>
      <c r="ID167" s="89"/>
      <c r="IE167" s="89"/>
      <c r="IF167" s="89"/>
      <c r="IG167" s="89"/>
      <c r="IH167" s="89"/>
      <c r="II167" s="89"/>
      <c r="IJ167" s="89"/>
      <c r="IK167" s="89"/>
      <c r="IL167" s="89"/>
      <c r="IM167" s="89"/>
      <c r="IN167" s="89"/>
      <c r="IO167" s="89"/>
      <c r="IP167" s="89"/>
      <c r="IQ167" s="89"/>
      <c r="IR167" s="89"/>
      <c r="IS167" s="89"/>
      <c r="IT167" s="89"/>
      <c r="IU167" s="89"/>
      <c r="IV167" s="89"/>
      <c r="IW167" s="89"/>
      <c r="IX167" s="89"/>
      <c r="IY167" s="89"/>
      <c r="IZ167" s="89"/>
      <c r="JA167" s="89"/>
      <c r="JB167" s="89"/>
      <c r="JC167" s="89"/>
      <c r="JD167" s="89"/>
      <c r="JE167" s="89"/>
      <c r="JF167" s="89"/>
      <c r="JG167" s="89"/>
      <c r="JH167" s="89"/>
      <c r="JI167" s="89"/>
      <c r="JJ167" s="89"/>
      <c r="JK167" s="89"/>
      <c r="JL167" s="89"/>
      <c r="JM167" s="89"/>
      <c r="JN167" s="89"/>
      <c r="JO167" s="89"/>
      <c r="JP167" s="89"/>
      <c r="JQ167" s="89"/>
      <c r="JR167" s="89"/>
      <c r="JS167" s="89"/>
      <c r="JT167" s="89"/>
      <c r="JU167" s="89"/>
      <c r="JV167" s="89"/>
      <c r="JW167" s="89"/>
      <c r="JX167" s="89"/>
      <c r="JY167" s="89"/>
      <c r="JZ167" s="89"/>
      <c r="KA167" s="89"/>
      <c r="KB167" s="89"/>
      <c r="KC167" s="89"/>
      <c r="KD167" s="89"/>
      <c r="KE167" s="89"/>
      <c r="KF167" s="89"/>
      <c r="KG167" s="89"/>
      <c r="KH167" s="89"/>
      <c r="KI167" s="89"/>
      <c r="KJ167" s="89"/>
      <c r="KK167" s="89"/>
      <c r="KL167" s="89"/>
      <c r="KM167" s="89"/>
      <c r="KN167" s="89"/>
      <c r="KO167" s="89"/>
      <c r="KP167" s="89"/>
      <c r="KQ167" s="89"/>
      <c r="KR167" s="89"/>
      <c r="KS167" s="89"/>
      <c r="KT167" s="89"/>
      <c r="KU167" s="89"/>
      <c r="KV167" s="89"/>
      <c r="KW167" s="89"/>
      <c r="KX167" s="89"/>
      <c r="KY167" s="89"/>
      <c r="KZ167" s="89"/>
      <c r="LA167" s="89"/>
      <c r="LB167" s="89"/>
      <c r="LC167" s="89"/>
      <c r="LD167" s="89"/>
      <c r="LE167" s="89"/>
      <c r="LF167" s="89"/>
      <c r="LG167" s="89"/>
      <c r="LH167" s="89"/>
      <c r="LI167" s="89"/>
      <c r="LJ167" s="89"/>
      <c r="LK167" s="89"/>
      <c r="LL167" s="89"/>
      <c r="LM167" s="89"/>
      <c r="LN167" s="89"/>
      <c r="LO167" s="89"/>
      <c r="LP167" s="89"/>
      <c r="LQ167" s="89"/>
      <c r="LR167" s="89"/>
      <c r="LS167" s="89"/>
      <c r="LT167" s="89"/>
    </row>
  </sheetData>
  <protectedRanges>
    <protectedRange password="E1A2" sqref="AA2" name="Range1_1_2_1"/>
    <protectedRange password="E1A2" sqref="U2" name="Range1_14"/>
    <protectedRange password="E1A2" sqref="O49" name="Range1_1_11_1_2"/>
    <protectedRange password="E1A2" sqref="V4" name="Range1_1_4_3_2"/>
    <protectedRange password="E1A2" sqref="U4" name="Range1_1_4_3_1_1"/>
    <protectedRange password="E1A2" sqref="O37" name="Range1_1_10_3_1"/>
    <protectedRange password="E1A2" sqref="O76" name="Range1_1_1"/>
    <protectedRange password="E1A2" sqref="O11" name="Range1_1_9_2"/>
    <protectedRange password="E1A2" sqref="O22" name="Range1_1_6"/>
    <protectedRange password="E1A2" sqref="O31" name="Range1_1_7_1"/>
    <protectedRange password="E1A2" sqref="O45" name="Range1_1"/>
    <protectedRange password="E1A2" sqref="O54" name="Range1_6_10"/>
    <protectedRange password="E1A2" sqref="O55" name="Range1_6_10_2"/>
    <protectedRange password="E1A2" sqref="O53" name="Range1_1_11_1"/>
  </protectedRanges>
  <autoFilter ref="A2:LT81" xr:uid="{6D87B8CA-0237-439F-8C61-4A65E9A9C5CD}"/>
  <phoneticPr fontId="27" type="noConversion"/>
  <conditionalFormatting sqref="J3:J80">
    <cfRule type="cellIs" dxfId="6" priority="65" operator="equal">
      <formula>"Info"</formula>
    </cfRule>
    <cfRule type="cellIs" dxfId="5" priority="66" operator="equal">
      <formula>"Fail"</formula>
    </cfRule>
    <cfRule type="cellIs" dxfId="4" priority="67" operator="equal">
      <formula>"Pass"</formula>
    </cfRule>
  </conditionalFormatting>
  <conditionalFormatting sqref="J3:J80">
    <cfRule type="cellIs" dxfId="3" priority="62" operator="equal">
      <formula>"Info"</formula>
    </cfRule>
    <cfRule type="cellIs" dxfId="2" priority="63" operator="equal">
      <formula>"Fail"</formula>
    </cfRule>
    <cfRule type="cellIs" dxfId="1" priority="64" operator="equal">
      <formula>"Pass"</formula>
    </cfRule>
  </conditionalFormatting>
  <conditionalFormatting sqref="N3:N80">
    <cfRule type="expression" dxfId="0" priority="61">
      <formula>ISERROR(AA3)</formula>
    </cfRule>
  </conditionalFormatting>
  <dataValidations count="2">
    <dataValidation type="list" allowBlank="1" showInputMessage="1" showErrorMessage="1" sqref="J3:J80" xr:uid="{B3F49642-3399-4C7A-90DC-939EB87865B1}">
      <formula1>$G$83:$G$86</formula1>
    </dataValidation>
    <dataValidation type="list" allowBlank="1" showInputMessage="1" showErrorMessage="1" sqref="M3:M80" xr:uid="{6148166F-D999-4A92-9CF9-50115C2FD74C}">
      <formula1>$H$84:$H$87</formula1>
    </dataValidation>
  </dataValidations>
  <pageMargins left="0.7" right="0.7" top="0.75" bottom="0.75" header="0.3" footer="0.3"/>
  <pageSetup scale="21" orientation="portrait" r:id="rId1"/>
  <headerFooter alignWithMargins="0"/>
  <rowBreaks count="2" manualBreakCount="2">
    <brk id="18" max="16383" man="1"/>
    <brk id="46"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BY499"/>
  <sheetViews>
    <sheetView zoomScale="80" zoomScaleNormal="80" workbookViewId="0">
      <selection activeCell="U34" sqref="U34"/>
    </sheetView>
  </sheetViews>
  <sheetFormatPr defaultColWidth="9.1796875" defaultRowHeight="14.5" x14ac:dyDescent="0.35"/>
  <cols>
    <col min="1" max="1" width="13.7265625" style="16" customWidth="1"/>
    <col min="2" max="2" width="19.26953125" style="16" customWidth="1"/>
    <col min="3" max="3" width="27.81640625" style="16" customWidth="1"/>
    <col min="4" max="4" width="30.81640625" style="16" customWidth="1"/>
    <col min="5" max="5" width="21.453125" style="16" customWidth="1"/>
    <col min="6" max="6" width="15.26953125" style="16" customWidth="1"/>
    <col min="7" max="7" width="9.1796875" style="16" hidden="1" customWidth="1"/>
    <col min="8" max="8" width="2.26953125" style="16" customWidth="1"/>
    <col min="9" max="13" width="9.1796875" style="16" hidden="1" customWidth="1"/>
    <col min="14" max="14" width="10.1796875" style="16" hidden="1" customWidth="1"/>
    <col min="15" max="77" width="9.1796875" style="41"/>
    <col min="78" max="16384" width="9.1796875" style="16"/>
  </cols>
  <sheetData>
    <row r="1" spans="1:77" x14ac:dyDescent="0.35">
      <c r="A1" s="277" t="s">
        <v>2304</v>
      </c>
      <c r="B1" s="278"/>
      <c r="C1" s="278"/>
      <c r="D1" s="278"/>
      <c r="E1" s="278"/>
      <c r="F1" s="278"/>
      <c r="G1" s="278"/>
      <c r="H1" s="279"/>
      <c r="I1" s="280"/>
      <c r="J1" s="280"/>
      <c r="K1" s="280"/>
      <c r="L1" s="280"/>
      <c r="M1" s="280"/>
      <c r="N1" s="281"/>
    </row>
    <row r="2" spans="1:77" s="17" customFormat="1" ht="12.75" customHeight="1" x14ac:dyDescent="0.35">
      <c r="A2" s="282" t="s">
        <v>2305</v>
      </c>
      <c r="B2" s="283"/>
      <c r="C2" s="283"/>
      <c r="D2" s="283"/>
      <c r="E2" s="283"/>
      <c r="F2" s="283"/>
      <c r="G2" s="283"/>
      <c r="H2" s="284"/>
      <c r="I2" s="283"/>
      <c r="J2" s="283"/>
      <c r="K2" s="283"/>
      <c r="L2" s="283"/>
      <c r="M2" s="283"/>
      <c r="N2" s="285"/>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row>
    <row r="3" spans="1:77" s="41" customFormat="1" ht="12.75" customHeight="1" x14ac:dyDescent="0.35">
      <c r="A3" s="286" t="s">
        <v>2306</v>
      </c>
      <c r="B3" s="287"/>
      <c r="C3" s="287"/>
      <c r="D3" s="287"/>
      <c r="E3" s="287"/>
      <c r="F3" s="287"/>
      <c r="G3" s="287"/>
      <c r="H3" s="288"/>
      <c r="I3" s="287"/>
      <c r="J3" s="287"/>
      <c r="K3" s="287"/>
      <c r="L3" s="287"/>
      <c r="M3" s="287"/>
      <c r="N3" s="289"/>
    </row>
    <row r="4" spans="1:77" s="41" customFormat="1" x14ac:dyDescent="0.35">
      <c r="A4" s="99" t="s">
        <v>2307</v>
      </c>
      <c r="B4" s="43"/>
      <c r="C4" s="43"/>
      <c r="D4" s="43"/>
      <c r="E4" s="43"/>
      <c r="F4" s="43"/>
      <c r="G4" s="43"/>
      <c r="H4" s="100"/>
      <c r="I4" s="43"/>
      <c r="J4" s="43"/>
      <c r="K4" s="43"/>
      <c r="L4" s="43"/>
      <c r="M4" s="43"/>
      <c r="N4" s="44"/>
    </row>
    <row r="5" spans="1:77" s="41" customFormat="1" x14ac:dyDescent="0.35">
      <c r="A5" s="99" t="s">
        <v>2308</v>
      </c>
      <c r="B5" s="43"/>
      <c r="C5" s="43"/>
      <c r="D5" s="43"/>
      <c r="E5" s="43"/>
      <c r="F5" s="43"/>
      <c r="G5" s="43"/>
      <c r="H5" s="100"/>
      <c r="I5" s="43"/>
      <c r="J5" s="43"/>
      <c r="K5" s="43"/>
      <c r="L5" s="43"/>
      <c r="M5" s="43"/>
      <c r="N5" s="44"/>
    </row>
    <row r="6" spans="1:77" s="41" customFormat="1" x14ac:dyDescent="0.35">
      <c r="A6" s="101" t="s">
        <v>2309</v>
      </c>
      <c r="B6" s="43"/>
      <c r="C6" s="43"/>
      <c r="D6" s="43"/>
      <c r="E6" s="43"/>
      <c r="F6" s="43"/>
      <c r="G6" s="43"/>
      <c r="H6" s="100"/>
      <c r="I6" s="43"/>
      <c r="J6" s="43"/>
      <c r="K6" s="43"/>
      <c r="L6" s="43"/>
      <c r="M6" s="43"/>
      <c r="N6" s="44"/>
    </row>
    <row r="7" spans="1:77" s="41" customFormat="1" x14ac:dyDescent="0.35">
      <c r="A7" s="99" t="s">
        <v>2310</v>
      </c>
      <c r="B7" s="43"/>
      <c r="C7" s="43"/>
      <c r="D7" s="43"/>
      <c r="E7" s="43"/>
      <c r="F7" s="43"/>
      <c r="G7" s="43"/>
      <c r="H7" s="100"/>
      <c r="I7" s="43"/>
      <c r="J7" s="43"/>
      <c r="K7" s="43"/>
      <c r="L7" s="43"/>
      <c r="M7" s="43"/>
      <c r="N7" s="44"/>
    </row>
    <row r="8" spans="1:77" s="41" customFormat="1" x14ac:dyDescent="0.35">
      <c r="A8" s="99" t="s">
        <v>2311</v>
      </c>
      <c r="B8" s="43"/>
      <c r="C8" s="43"/>
      <c r="D8" s="43"/>
      <c r="E8" s="43"/>
      <c r="F8" s="43"/>
      <c r="G8" s="43"/>
      <c r="H8" s="100"/>
      <c r="I8" s="43"/>
      <c r="J8" s="43"/>
      <c r="K8" s="43"/>
      <c r="L8" s="43"/>
      <c r="M8" s="43"/>
      <c r="N8" s="44"/>
    </row>
    <row r="9" spans="1:77" s="41" customFormat="1" ht="8.5" customHeight="1" x14ac:dyDescent="0.35">
      <c r="A9" s="101"/>
      <c r="B9" s="45"/>
      <c r="C9" s="45"/>
      <c r="D9" s="45"/>
      <c r="E9" s="45"/>
      <c r="F9" s="45"/>
      <c r="G9" s="45"/>
      <c r="H9" s="102"/>
      <c r="I9" s="45"/>
      <c r="J9" s="45"/>
      <c r="K9" s="45"/>
      <c r="L9" s="45"/>
      <c r="M9" s="45"/>
      <c r="N9" s="46"/>
    </row>
    <row r="10" spans="1:77" s="41" customFormat="1" x14ac:dyDescent="0.35">
      <c r="A10" s="33"/>
      <c r="H10" s="47"/>
    </row>
    <row r="11" spans="1:77" ht="12.75" customHeight="1" x14ac:dyDescent="0.35">
      <c r="A11" s="290" t="s">
        <v>2312</v>
      </c>
      <c r="B11" s="291"/>
      <c r="C11" s="291"/>
      <c r="D11" s="291"/>
      <c r="E11" s="291"/>
      <c r="F11" s="291"/>
      <c r="G11" s="291"/>
      <c r="H11" s="292"/>
      <c r="I11" s="291"/>
      <c r="J11" s="291"/>
      <c r="K11" s="291"/>
      <c r="L11" s="291"/>
      <c r="M11" s="291"/>
      <c r="N11" s="293"/>
    </row>
    <row r="12" spans="1:77" ht="12.75" customHeight="1" x14ac:dyDescent="0.35">
      <c r="A12" s="103" t="s">
        <v>2313</v>
      </c>
      <c r="B12" s="26"/>
      <c r="C12" s="26"/>
      <c r="D12" s="26"/>
      <c r="E12" s="26"/>
      <c r="F12" s="26"/>
      <c r="G12" s="26"/>
      <c r="H12" s="104"/>
      <c r="I12" s="26"/>
      <c r="J12" s="26"/>
      <c r="K12" s="26"/>
      <c r="L12" s="26"/>
      <c r="M12" s="26"/>
      <c r="N12" s="27"/>
    </row>
    <row r="13" spans="1:77" s="41" customFormat="1" ht="12.75" customHeight="1" x14ac:dyDescent="0.35">
      <c r="A13" s="286" t="s">
        <v>2314</v>
      </c>
      <c r="B13" s="287"/>
      <c r="C13" s="287"/>
      <c r="D13" s="287"/>
      <c r="E13" s="287"/>
      <c r="F13" s="287"/>
      <c r="G13" s="287"/>
      <c r="H13" s="288"/>
      <c r="I13" s="287"/>
      <c r="J13" s="287"/>
      <c r="K13" s="287"/>
      <c r="L13" s="287"/>
      <c r="M13" s="287"/>
      <c r="N13" s="289"/>
    </row>
    <row r="14" spans="1:77" s="41" customFormat="1" x14ac:dyDescent="0.35">
      <c r="A14" s="99" t="s">
        <v>2315</v>
      </c>
      <c r="B14" s="43"/>
      <c r="C14" s="43"/>
      <c r="D14" s="43"/>
      <c r="E14" s="43"/>
      <c r="F14" s="43"/>
      <c r="G14" s="43"/>
      <c r="H14" s="100"/>
      <c r="I14" s="43"/>
      <c r="J14" s="43"/>
      <c r="K14" s="43"/>
      <c r="L14" s="43"/>
      <c r="M14" s="43"/>
      <c r="N14" s="44"/>
    </row>
    <row r="15" spans="1:77" s="41" customFormat="1" x14ac:dyDescent="0.35">
      <c r="A15" s="101" t="s">
        <v>2316</v>
      </c>
      <c r="B15" s="45"/>
      <c r="C15" s="45"/>
      <c r="D15" s="45"/>
      <c r="E15" s="45"/>
      <c r="F15" s="45"/>
      <c r="G15" s="45"/>
      <c r="H15" s="102"/>
      <c r="I15" s="45"/>
      <c r="J15" s="45"/>
      <c r="K15" s="45"/>
      <c r="L15" s="45"/>
      <c r="M15" s="45"/>
      <c r="N15" s="46"/>
    </row>
    <row r="16" spans="1:77" s="41" customFormat="1" x14ac:dyDescent="0.35">
      <c r="A16" s="33"/>
      <c r="H16" s="47"/>
    </row>
    <row r="17" spans="1:14" ht="12.75" customHeight="1" x14ac:dyDescent="0.35">
      <c r="A17" s="290" t="s">
        <v>2317</v>
      </c>
      <c r="B17" s="291"/>
      <c r="C17" s="291"/>
      <c r="D17" s="291"/>
      <c r="E17" s="291"/>
      <c r="F17" s="291"/>
      <c r="G17" s="291"/>
      <c r="H17" s="292"/>
      <c r="I17" s="291"/>
      <c r="J17" s="291"/>
      <c r="K17" s="291"/>
      <c r="L17" s="291"/>
      <c r="M17" s="291"/>
      <c r="N17" s="293"/>
    </row>
    <row r="18" spans="1:14" ht="12.75" customHeight="1" x14ac:dyDescent="0.35">
      <c r="A18" s="103" t="s">
        <v>2318</v>
      </c>
      <c r="B18" s="26"/>
      <c r="C18" s="26"/>
      <c r="D18" s="26"/>
      <c r="E18" s="26"/>
      <c r="F18" s="26"/>
      <c r="G18" s="26"/>
      <c r="H18" s="104"/>
      <c r="I18" s="26"/>
      <c r="J18" s="26"/>
      <c r="K18" s="26"/>
      <c r="L18" s="26"/>
      <c r="M18" s="26"/>
      <c r="N18" s="27"/>
    </row>
    <row r="19" spans="1:14" s="41" customFormat="1" ht="12.75" customHeight="1" x14ac:dyDescent="0.35">
      <c r="A19" s="286" t="s">
        <v>2319</v>
      </c>
      <c r="B19" s="287"/>
      <c r="C19" s="287"/>
      <c r="D19" s="287"/>
      <c r="E19" s="287"/>
      <c r="F19" s="287"/>
      <c r="G19" s="287"/>
      <c r="H19" s="288"/>
      <c r="I19" s="287"/>
      <c r="J19" s="287"/>
      <c r="K19" s="287"/>
      <c r="L19" s="287"/>
      <c r="M19" s="287"/>
      <c r="N19" s="289"/>
    </row>
    <row r="20" spans="1:14" s="41" customFormat="1" x14ac:dyDescent="0.35">
      <c r="A20" s="99" t="s">
        <v>2320</v>
      </c>
      <c r="B20" s="43"/>
      <c r="C20" s="43"/>
      <c r="D20" s="43"/>
      <c r="E20" s="43"/>
      <c r="F20" s="43"/>
      <c r="G20" s="43"/>
      <c r="H20" s="100"/>
      <c r="I20" s="43"/>
      <c r="J20" s="43"/>
      <c r="K20" s="43"/>
      <c r="L20" s="43"/>
      <c r="M20" s="43"/>
      <c r="N20" s="44"/>
    </row>
    <row r="21" spans="1:14" s="41" customFormat="1" x14ac:dyDescent="0.35">
      <c r="A21" s="99" t="s">
        <v>2321</v>
      </c>
      <c r="B21" s="43"/>
      <c r="C21" s="43"/>
      <c r="D21" s="43"/>
      <c r="E21" s="43"/>
      <c r="F21" s="43"/>
      <c r="G21" s="43"/>
      <c r="H21" s="100"/>
      <c r="I21" s="43"/>
      <c r="J21" s="43"/>
      <c r="K21" s="43"/>
      <c r="L21" s="43"/>
      <c r="M21" s="43"/>
      <c r="N21" s="44"/>
    </row>
    <row r="22" spans="1:14" s="41" customFormat="1" x14ac:dyDescent="0.35">
      <c r="A22" s="99" t="s">
        <v>2322</v>
      </c>
      <c r="B22" s="43"/>
      <c r="C22" s="43"/>
      <c r="D22" s="43"/>
      <c r="E22" s="43"/>
      <c r="F22" s="43"/>
      <c r="G22" s="43"/>
      <c r="H22" s="100"/>
      <c r="I22" s="43"/>
      <c r="J22" s="43"/>
      <c r="K22" s="43"/>
      <c r="L22" s="43"/>
      <c r="M22" s="43"/>
      <c r="N22" s="44"/>
    </row>
    <row r="23" spans="1:14" s="41" customFormat="1" x14ac:dyDescent="0.35">
      <c r="A23" s="101"/>
      <c r="B23" s="45"/>
      <c r="C23" s="45"/>
      <c r="D23" s="45"/>
      <c r="E23" s="45"/>
      <c r="F23" s="45"/>
      <c r="G23" s="45"/>
      <c r="H23" s="102"/>
      <c r="I23" s="45"/>
      <c r="J23" s="45"/>
      <c r="K23" s="45"/>
      <c r="L23" s="45"/>
      <c r="M23" s="45"/>
      <c r="N23" s="46"/>
    </row>
    <row r="24" spans="1:14" s="41" customFormat="1" x14ac:dyDescent="0.35">
      <c r="A24" s="33"/>
      <c r="H24" s="47"/>
    </row>
    <row r="25" spans="1:14" ht="12.75" customHeight="1" x14ac:dyDescent="0.35">
      <c r="A25" s="290" t="s">
        <v>2323</v>
      </c>
      <c r="B25" s="291"/>
      <c r="C25" s="291"/>
      <c r="D25" s="291"/>
      <c r="E25" s="291"/>
      <c r="F25" s="291"/>
      <c r="G25" s="291"/>
      <c r="H25" s="292"/>
      <c r="I25" s="291"/>
      <c r="J25" s="291"/>
      <c r="K25" s="291"/>
      <c r="L25" s="291"/>
      <c r="M25" s="291"/>
      <c r="N25" s="293"/>
    </row>
    <row r="26" spans="1:14" ht="12.75" customHeight="1" x14ac:dyDescent="0.35">
      <c r="A26" s="103" t="s">
        <v>2324</v>
      </c>
      <c r="B26" s="26"/>
      <c r="C26" s="26"/>
      <c r="D26" s="26"/>
      <c r="E26" s="26"/>
      <c r="F26" s="26"/>
      <c r="G26" s="26"/>
      <c r="H26" s="104"/>
      <c r="I26" s="26"/>
      <c r="J26" s="26"/>
      <c r="K26" s="26"/>
      <c r="L26" s="26"/>
      <c r="M26" s="26"/>
      <c r="N26" s="27"/>
    </row>
    <row r="27" spans="1:14" s="41" customFormat="1" ht="12.75" customHeight="1" x14ac:dyDescent="0.35">
      <c r="A27" s="286" t="s">
        <v>2325</v>
      </c>
      <c r="B27" s="287"/>
      <c r="C27" s="287"/>
      <c r="D27" s="287"/>
      <c r="E27" s="287"/>
      <c r="F27" s="287"/>
      <c r="G27" s="287"/>
      <c r="H27" s="288"/>
      <c r="I27" s="287"/>
      <c r="J27" s="287"/>
      <c r="K27" s="287"/>
      <c r="L27" s="287"/>
      <c r="M27" s="287"/>
      <c r="N27" s="289"/>
    </row>
    <row r="28" spans="1:14" s="41" customFormat="1" x14ac:dyDescent="0.35">
      <c r="A28" s="99" t="s">
        <v>2326</v>
      </c>
      <c r="B28" s="43"/>
      <c r="C28" s="43"/>
      <c r="D28" s="43"/>
      <c r="E28" s="43"/>
      <c r="F28" s="43"/>
      <c r="G28" s="43"/>
      <c r="H28" s="100"/>
      <c r="I28" s="43"/>
      <c r="J28" s="43"/>
      <c r="K28" s="43"/>
      <c r="L28" s="43"/>
      <c r="M28" s="43"/>
      <c r="N28" s="44"/>
    </row>
    <row r="29" spans="1:14" s="41" customFormat="1" ht="18" customHeight="1" x14ac:dyDescent="0.35">
      <c r="A29" s="105"/>
      <c r="B29" s="106"/>
      <c r="C29" s="106"/>
      <c r="D29" s="106"/>
      <c r="E29" s="106"/>
      <c r="F29" s="106"/>
      <c r="G29" s="106"/>
      <c r="H29" s="107"/>
      <c r="I29" s="45"/>
      <c r="J29" s="45"/>
      <c r="K29" s="45"/>
      <c r="L29" s="45"/>
      <c r="M29" s="45"/>
      <c r="N29" s="46"/>
    </row>
    <row r="30" spans="1:14" s="41" customFormat="1" x14ac:dyDescent="0.35"/>
    <row r="31" spans="1:14" s="41" customFormat="1" x14ac:dyDescent="0.35"/>
    <row r="32" spans="1:14" s="41" customFormat="1" x14ac:dyDescent="0.35"/>
    <row r="33" s="41" customFormat="1" x14ac:dyDescent="0.35"/>
    <row r="34" s="41" customFormat="1" x14ac:dyDescent="0.35"/>
    <row r="35" s="41" customFormat="1" x14ac:dyDescent="0.35"/>
    <row r="36" s="41" customFormat="1" x14ac:dyDescent="0.35"/>
    <row r="37" s="41" customFormat="1" x14ac:dyDescent="0.35"/>
    <row r="38" s="41" customFormat="1" x14ac:dyDescent="0.35"/>
    <row r="39" s="41" customFormat="1" x14ac:dyDescent="0.35"/>
    <row r="40" s="41" customFormat="1" x14ac:dyDescent="0.35"/>
    <row r="41" s="41" customFormat="1" x14ac:dyDescent="0.35"/>
    <row r="42" s="41" customFormat="1" x14ac:dyDescent="0.35"/>
    <row r="43" s="41" customFormat="1" x14ac:dyDescent="0.35"/>
    <row r="44" s="41" customFormat="1" x14ac:dyDescent="0.35"/>
    <row r="45" s="41" customFormat="1" x14ac:dyDescent="0.35"/>
    <row r="46" s="41" customFormat="1" x14ac:dyDescent="0.35"/>
    <row r="47" s="41" customFormat="1" x14ac:dyDescent="0.35"/>
    <row r="48" s="41" customFormat="1" x14ac:dyDescent="0.35"/>
    <row r="49" s="41" customFormat="1" x14ac:dyDescent="0.35"/>
    <row r="50" s="41" customFormat="1" x14ac:dyDescent="0.35"/>
    <row r="51" s="41" customFormat="1" x14ac:dyDescent="0.35"/>
    <row r="52" s="41" customFormat="1" x14ac:dyDescent="0.35"/>
    <row r="53" s="41" customFormat="1" x14ac:dyDescent="0.35"/>
    <row r="54" s="41" customFormat="1" x14ac:dyDescent="0.35"/>
    <row r="55" s="41" customFormat="1" x14ac:dyDescent="0.35"/>
    <row r="56" s="41" customFormat="1" x14ac:dyDescent="0.35"/>
    <row r="57" s="41" customFormat="1" x14ac:dyDescent="0.35"/>
    <row r="58" s="41" customFormat="1" x14ac:dyDescent="0.35"/>
    <row r="59" s="41" customFormat="1" x14ac:dyDescent="0.35"/>
    <row r="60" s="41" customFormat="1" x14ac:dyDescent="0.35"/>
    <row r="61" s="41" customFormat="1" x14ac:dyDescent="0.35"/>
    <row r="62" s="41" customFormat="1" x14ac:dyDescent="0.35"/>
    <row r="63" s="41" customFormat="1" x14ac:dyDescent="0.35"/>
    <row r="64" s="41" customFormat="1" x14ac:dyDescent="0.35"/>
    <row r="65" s="41" customFormat="1" x14ac:dyDescent="0.35"/>
    <row r="66" s="41" customFormat="1" x14ac:dyDescent="0.35"/>
    <row r="67" s="41" customFormat="1" x14ac:dyDescent="0.35"/>
    <row r="68" s="41" customFormat="1" x14ac:dyDescent="0.35"/>
    <row r="69" s="41" customFormat="1" x14ac:dyDescent="0.35"/>
    <row r="70" s="41" customFormat="1" x14ac:dyDescent="0.35"/>
    <row r="71" s="41" customFormat="1" x14ac:dyDescent="0.35"/>
    <row r="72" s="41" customFormat="1" x14ac:dyDescent="0.35"/>
    <row r="73" s="41" customFormat="1" x14ac:dyDescent="0.35"/>
    <row r="74" s="41" customFormat="1" x14ac:dyDescent="0.35"/>
    <row r="75" s="41" customFormat="1" x14ac:dyDescent="0.35"/>
    <row r="76" s="41" customFormat="1" x14ac:dyDescent="0.35"/>
    <row r="77" s="41" customFormat="1" x14ac:dyDescent="0.35"/>
    <row r="78" s="41" customFormat="1" x14ac:dyDescent="0.35"/>
    <row r="79" s="41" customFormat="1" x14ac:dyDescent="0.35"/>
    <row r="80" s="41" customFormat="1" x14ac:dyDescent="0.35"/>
    <row r="81" s="41" customFormat="1" x14ac:dyDescent="0.35"/>
    <row r="82" s="41" customFormat="1" x14ac:dyDescent="0.35"/>
    <row r="83" s="41" customFormat="1" x14ac:dyDescent="0.35"/>
    <row r="84" s="41" customFormat="1" x14ac:dyDescent="0.35"/>
    <row r="85" s="41" customFormat="1" x14ac:dyDescent="0.35"/>
    <row r="86" s="41" customFormat="1" x14ac:dyDescent="0.35"/>
    <row r="87" s="41" customFormat="1" x14ac:dyDescent="0.35"/>
    <row r="88" s="41" customFormat="1" x14ac:dyDescent="0.35"/>
    <row r="89" s="41" customFormat="1" x14ac:dyDescent="0.35"/>
    <row r="90" s="41" customFormat="1" x14ac:dyDescent="0.35"/>
    <row r="91" s="41" customFormat="1" x14ac:dyDescent="0.35"/>
    <row r="92" s="41" customFormat="1" x14ac:dyDescent="0.35"/>
    <row r="93" s="41" customFormat="1" x14ac:dyDescent="0.35"/>
    <row r="94" s="41" customFormat="1" x14ac:dyDescent="0.35"/>
    <row r="95" s="41" customFormat="1" x14ac:dyDescent="0.35"/>
    <row r="96" s="41" customFormat="1" x14ac:dyDescent="0.35"/>
    <row r="97" s="41" customFormat="1" x14ac:dyDescent="0.35"/>
    <row r="98" s="41" customFormat="1" x14ac:dyDescent="0.35"/>
    <row r="99" s="41" customFormat="1" x14ac:dyDescent="0.35"/>
    <row r="100" s="41" customFormat="1" x14ac:dyDescent="0.35"/>
    <row r="101" s="41" customFormat="1" x14ac:dyDescent="0.35"/>
    <row r="102" s="41" customFormat="1" x14ac:dyDescent="0.35"/>
    <row r="103" s="41" customFormat="1" x14ac:dyDescent="0.35"/>
    <row r="104" s="41" customFormat="1" x14ac:dyDescent="0.35"/>
    <row r="105" s="41" customFormat="1" x14ac:dyDescent="0.35"/>
    <row r="106" s="41" customFormat="1" x14ac:dyDescent="0.35"/>
    <row r="107" s="41" customFormat="1" x14ac:dyDescent="0.35"/>
    <row r="108" s="41" customFormat="1" x14ac:dyDescent="0.35"/>
    <row r="109" s="41" customFormat="1" x14ac:dyDescent="0.35"/>
    <row r="110" s="41" customFormat="1" x14ac:dyDescent="0.35"/>
    <row r="111" s="41" customFormat="1" x14ac:dyDescent="0.35"/>
    <row r="112" s="41" customFormat="1" x14ac:dyDescent="0.35"/>
    <row r="113" s="41" customFormat="1" x14ac:dyDescent="0.35"/>
    <row r="114" s="41" customFormat="1" x14ac:dyDescent="0.35"/>
    <row r="115" s="41" customFormat="1" x14ac:dyDescent="0.35"/>
    <row r="116" s="41" customFormat="1" x14ac:dyDescent="0.35"/>
    <row r="117" s="41" customFormat="1" x14ac:dyDescent="0.35"/>
    <row r="118" s="41" customFormat="1" x14ac:dyDescent="0.35"/>
    <row r="119" s="41" customFormat="1" x14ac:dyDescent="0.35"/>
    <row r="120" s="41" customFormat="1" x14ac:dyDescent="0.35"/>
    <row r="121" s="41" customFormat="1" x14ac:dyDescent="0.35"/>
    <row r="122" s="41" customFormat="1" x14ac:dyDescent="0.35"/>
    <row r="123" s="41" customFormat="1" x14ac:dyDescent="0.35"/>
    <row r="124" s="41" customFormat="1" x14ac:dyDescent="0.35"/>
    <row r="125" s="41" customFormat="1" x14ac:dyDescent="0.35"/>
    <row r="126" s="41" customFormat="1" x14ac:dyDescent="0.35"/>
    <row r="127" s="41" customFormat="1" x14ac:dyDescent="0.35"/>
    <row r="128" s="41" customFormat="1" x14ac:dyDescent="0.35"/>
    <row r="129" s="41" customFormat="1" x14ac:dyDescent="0.35"/>
    <row r="130" s="41" customFormat="1" x14ac:dyDescent="0.35"/>
    <row r="131" s="41" customFormat="1" x14ac:dyDescent="0.35"/>
    <row r="132" s="41" customFormat="1" x14ac:dyDescent="0.35"/>
    <row r="133" s="41" customFormat="1" x14ac:dyDescent="0.35"/>
    <row r="134" s="41" customFormat="1" x14ac:dyDescent="0.35"/>
    <row r="135" s="41" customFormat="1" x14ac:dyDescent="0.35"/>
    <row r="136" s="41" customFormat="1" x14ac:dyDescent="0.35"/>
    <row r="137" s="41" customFormat="1" x14ac:dyDescent="0.35"/>
    <row r="138" s="41" customFormat="1" x14ac:dyDescent="0.35"/>
    <row r="139" s="41" customFormat="1" x14ac:dyDescent="0.35"/>
    <row r="140" s="41" customFormat="1" x14ac:dyDescent="0.35"/>
    <row r="141" s="41" customFormat="1" x14ac:dyDescent="0.35"/>
    <row r="142" s="41" customFormat="1" x14ac:dyDescent="0.35"/>
    <row r="143" s="41" customFormat="1" x14ac:dyDescent="0.35"/>
    <row r="144" s="41" customFormat="1" x14ac:dyDescent="0.35"/>
    <row r="145" s="41" customFormat="1" x14ac:dyDescent="0.35"/>
    <row r="146" s="41" customFormat="1" x14ac:dyDescent="0.35"/>
    <row r="147" s="41" customFormat="1" x14ac:dyDescent="0.35"/>
    <row r="148" s="41" customFormat="1" x14ac:dyDescent="0.35"/>
    <row r="149" s="41" customFormat="1" x14ac:dyDescent="0.35"/>
    <row r="150" s="41" customFormat="1" x14ac:dyDescent="0.35"/>
    <row r="151" s="41" customFormat="1" x14ac:dyDescent="0.35"/>
    <row r="152" s="41" customFormat="1" x14ac:dyDescent="0.35"/>
    <row r="153" s="41" customFormat="1" x14ac:dyDescent="0.35"/>
    <row r="154" s="41" customFormat="1" x14ac:dyDescent="0.35"/>
    <row r="155" s="41" customFormat="1" x14ac:dyDescent="0.35"/>
    <row r="156" s="41" customFormat="1" x14ac:dyDescent="0.35"/>
    <row r="157" s="41" customFormat="1" x14ac:dyDescent="0.35"/>
    <row r="158" s="41" customFormat="1" x14ac:dyDescent="0.35"/>
    <row r="159" s="41" customFormat="1" x14ac:dyDescent="0.35"/>
    <row r="160" s="41" customFormat="1" x14ac:dyDescent="0.35"/>
    <row r="161" s="41" customFormat="1" x14ac:dyDescent="0.35"/>
    <row r="162" s="41" customFormat="1" x14ac:dyDescent="0.35"/>
    <row r="163" s="41" customFormat="1" x14ac:dyDescent="0.35"/>
    <row r="164" s="41" customFormat="1" x14ac:dyDescent="0.35"/>
    <row r="165" s="41" customFormat="1" x14ac:dyDescent="0.35"/>
    <row r="166" s="41" customFormat="1" x14ac:dyDescent="0.35"/>
    <row r="167" s="41" customFormat="1" x14ac:dyDescent="0.35"/>
    <row r="168" s="41" customFormat="1" x14ac:dyDescent="0.35"/>
    <row r="169" s="41" customFormat="1" x14ac:dyDescent="0.35"/>
    <row r="170" s="41" customFormat="1" x14ac:dyDescent="0.35"/>
    <row r="171" s="41" customFormat="1" x14ac:dyDescent="0.35"/>
    <row r="172" s="41" customFormat="1" x14ac:dyDescent="0.35"/>
    <row r="173" s="41" customFormat="1" x14ac:dyDescent="0.35"/>
    <row r="174" s="41" customFormat="1" x14ac:dyDescent="0.35"/>
    <row r="175" s="41" customFormat="1" x14ac:dyDescent="0.35"/>
    <row r="176" s="41" customFormat="1" x14ac:dyDescent="0.35"/>
    <row r="177" s="41" customFormat="1" x14ac:dyDescent="0.35"/>
    <row r="178" s="41" customFormat="1" x14ac:dyDescent="0.35"/>
    <row r="179" s="41" customFormat="1" x14ac:dyDescent="0.35"/>
    <row r="180" s="41" customFormat="1" x14ac:dyDescent="0.35"/>
    <row r="181" s="41" customFormat="1" x14ac:dyDescent="0.35"/>
    <row r="182" s="41" customFormat="1" x14ac:dyDescent="0.35"/>
    <row r="183" s="41" customFormat="1" x14ac:dyDescent="0.35"/>
    <row r="184" s="41" customFormat="1" x14ac:dyDescent="0.35"/>
    <row r="185" s="41" customFormat="1" x14ac:dyDescent="0.35"/>
    <row r="186" s="41" customFormat="1" x14ac:dyDescent="0.35"/>
    <row r="187" s="41" customFormat="1" x14ac:dyDescent="0.35"/>
    <row r="188" s="41" customFormat="1" x14ac:dyDescent="0.35"/>
    <row r="189" s="41" customFormat="1" x14ac:dyDescent="0.35"/>
    <row r="190" s="41" customFormat="1" x14ac:dyDescent="0.35"/>
    <row r="191" s="41" customFormat="1" x14ac:dyDescent="0.35"/>
    <row r="192" s="41" customFormat="1" x14ac:dyDescent="0.35"/>
    <row r="193" s="41" customFormat="1" x14ac:dyDescent="0.35"/>
    <row r="194" s="41" customFormat="1" x14ac:dyDescent="0.35"/>
    <row r="195" s="41" customFormat="1" x14ac:dyDescent="0.35"/>
    <row r="196" s="41" customFormat="1" x14ac:dyDescent="0.35"/>
    <row r="197" s="41" customFormat="1" x14ac:dyDescent="0.35"/>
    <row r="198" s="41" customFormat="1" x14ac:dyDescent="0.35"/>
    <row r="199" s="41" customFormat="1" x14ac:dyDescent="0.35"/>
    <row r="200" s="41" customFormat="1" x14ac:dyDescent="0.35"/>
    <row r="201" s="41" customFormat="1" x14ac:dyDescent="0.35"/>
    <row r="202" s="41" customFormat="1" x14ac:dyDescent="0.35"/>
    <row r="203" s="41" customFormat="1" x14ac:dyDescent="0.35"/>
    <row r="204" s="41" customFormat="1" x14ac:dyDescent="0.35"/>
    <row r="205" s="41" customFormat="1" x14ac:dyDescent="0.35"/>
    <row r="206" s="41" customFormat="1" x14ac:dyDescent="0.35"/>
    <row r="207" s="41" customFormat="1" x14ac:dyDescent="0.35"/>
    <row r="208" s="41" customFormat="1" x14ac:dyDescent="0.35"/>
    <row r="209" s="41" customFormat="1" x14ac:dyDescent="0.35"/>
    <row r="210" s="41" customFormat="1" x14ac:dyDescent="0.35"/>
    <row r="211" s="41" customFormat="1" x14ac:dyDescent="0.35"/>
    <row r="212" s="41" customFormat="1" x14ac:dyDescent="0.35"/>
    <row r="213" s="41" customFormat="1" x14ac:dyDescent="0.35"/>
    <row r="214" s="41" customFormat="1" x14ac:dyDescent="0.35"/>
    <row r="215" s="41" customFormat="1" x14ac:dyDescent="0.35"/>
    <row r="216" s="41" customFormat="1" x14ac:dyDescent="0.35"/>
    <row r="217" s="41" customFormat="1" x14ac:dyDescent="0.35"/>
    <row r="218" s="41" customFormat="1" x14ac:dyDescent="0.35"/>
    <row r="219" s="41" customFormat="1" x14ac:dyDescent="0.35"/>
    <row r="220" s="41" customFormat="1" x14ac:dyDescent="0.35"/>
    <row r="221" s="41" customFormat="1" x14ac:dyDescent="0.35"/>
    <row r="222" s="41" customFormat="1" x14ac:dyDescent="0.35"/>
    <row r="223" s="41" customFormat="1" x14ac:dyDescent="0.35"/>
    <row r="224" s="41" customFormat="1" x14ac:dyDescent="0.35"/>
    <row r="225" s="41" customFormat="1" x14ac:dyDescent="0.35"/>
    <row r="226" s="41" customFormat="1" x14ac:dyDescent="0.35"/>
    <row r="227" s="41" customFormat="1" x14ac:dyDescent="0.35"/>
    <row r="228" s="41" customFormat="1" x14ac:dyDescent="0.35"/>
    <row r="229" s="41" customFormat="1" x14ac:dyDescent="0.35"/>
    <row r="230" s="41" customFormat="1" x14ac:dyDescent="0.35"/>
    <row r="231" s="41" customFormat="1" x14ac:dyDescent="0.35"/>
    <row r="232" s="41" customFormat="1" x14ac:dyDescent="0.35"/>
    <row r="233" s="41" customFormat="1" x14ac:dyDescent="0.35"/>
    <row r="234" s="41" customFormat="1" x14ac:dyDescent="0.35"/>
    <row r="235" s="41" customFormat="1" x14ac:dyDescent="0.35"/>
    <row r="236" s="41" customFormat="1" x14ac:dyDescent="0.35"/>
    <row r="237" s="41" customFormat="1" x14ac:dyDescent="0.35"/>
    <row r="238" s="41" customFormat="1" x14ac:dyDescent="0.35"/>
    <row r="239" s="41" customFormat="1" x14ac:dyDescent="0.35"/>
    <row r="240" s="41" customFormat="1" x14ac:dyDescent="0.35"/>
    <row r="241" s="41" customFormat="1" x14ac:dyDescent="0.35"/>
    <row r="242" s="41" customFormat="1" x14ac:dyDescent="0.35"/>
    <row r="243" s="41" customFormat="1" x14ac:dyDescent="0.35"/>
    <row r="244" s="41" customFormat="1" x14ac:dyDescent="0.35"/>
    <row r="245" s="41" customFormat="1" x14ac:dyDescent="0.35"/>
    <row r="246" s="41" customFormat="1" x14ac:dyDescent="0.35"/>
    <row r="247" s="41" customFormat="1" x14ac:dyDescent="0.35"/>
    <row r="248" s="41" customFormat="1" x14ac:dyDescent="0.35"/>
    <row r="249" s="41" customFormat="1" x14ac:dyDescent="0.35"/>
    <row r="250" s="41" customFormat="1" x14ac:dyDescent="0.35"/>
    <row r="251" s="41" customFormat="1" x14ac:dyDescent="0.35"/>
    <row r="252" s="41" customFormat="1" x14ac:dyDescent="0.35"/>
    <row r="253" s="41" customFormat="1" x14ac:dyDescent="0.35"/>
    <row r="254" s="41" customFormat="1" x14ac:dyDescent="0.35"/>
    <row r="255" s="41" customFormat="1" x14ac:dyDescent="0.35"/>
    <row r="256" s="41" customFormat="1" x14ac:dyDescent="0.35"/>
    <row r="257" s="41" customFormat="1" x14ac:dyDescent="0.35"/>
    <row r="258" s="41" customFormat="1" x14ac:dyDescent="0.35"/>
    <row r="259" s="41" customFormat="1" x14ac:dyDescent="0.35"/>
    <row r="260" s="41" customFormat="1" x14ac:dyDescent="0.35"/>
    <row r="261" s="41" customFormat="1" x14ac:dyDescent="0.35"/>
    <row r="262" s="41" customFormat="1" x14ac:dyDescent="0.35"/>
    <row r="263" s="41" customFormat="1" x14ac:dyDescent="0.35"/>
    <row r="264" s="41" customFormat="1" x14ac:dyDescent="0.35"/>
    <row r="265" s="41" customFormat="1" x14ac:dyDescent="0.35"/>
    <row r="266" s="41" customFormat="1" x14ac:dyDescent="0.35"/>
    <row r="267" s="41" customFormat="1" x14ac:dyDescent="0.35"/>
    <row r="268" s="41" customFormat="1" x14ac:dyDescent="0.35"/>
    <row r="269" s="41" customFormat="1" x14ac:dyDescent="0.35"/>
    <row r="270" s="41" customFormat="1" x14ac:dyDescent="0.35"/>
    <row r="271" s="41" customFormat="1" x14ac:dyDescent="0.35"/>
    <row r="272" s="41" customFormat="1" x14ac:dyDescent="0.35"/>
    <row r="273" s="41" customFormat="1" x14ac:dyDescent="0.35"/>
    <row r="274" s="41" customFormat="1" x14ac:dyDescent="0.35"/>
    <row r="275" s="41" customFormat="1" x14ac:dyDescent="0.35"/>
    <row r="276" s="41" customFormat="1" x14ac:dyDescent="0.35"/>
    <row r="277" s="41" customFormat="1" x14ac:dyDescent="0.35"/>
    <row r="278" s="41" customFormat="1" x14ac:dyDescent="0.35"/>
    <row r="279" s="41" customFormat="1" x14ac:dyDescent="0.35"/>
    <row r="280" s="41" customFormat="1" x14ac:dyDescent="0.35"/>
    <row r="281" s="41" customFormat="1" x14ac:dyDescent="0.35"/>
    <row r="282" s="41" customFormat="1" x14ac:dyDescent="0.35"/>
    <row r="283" s="41" customFormat="1" x14ac:dyDescent="0.35"/>
    <row r="284" s="41" customFormat="1" x14ac:dyDescent="0.35"/>
    <row r="285" s="41" customFormat="1" x14ac:dyDescent="0.35"/>
    <row r="286" s="41" customFormat="1" x14ac:dyDescent="0.35"/>
    <row r="287" s="41" customFormat="1" x14ac:dyDescent="0.35"/>
    <row r="288" s="41" customFormat="1" x14ac:dyDescent="0.35"/>
    <row r="289" s="41" customFormat="1" x14ac:dyDescent="0.35"/>
    <row r="290" s="41" customFormat="1" x14ac:dyDescent="0.35"/>
    <row r="291" s="41" customFormat="1" x14ac:dyDescent="0.35"/>
    <row r="292" s="41" customFormat="1" x14ac:dyDescent="0.35"/>
    <row r="293" s="41" customFormat="1" x14ac:dyDescent="0.35"/>
    <row r="294" s="41" customFormat="1" x14ac:dyDescent="0.35"/>
    <row r="295" s="41" customFormat="1" x14ac:dyDescent="0.35"/>
    <row r="296" s="41" customFormat="1" x14ac:dyDescent="0.35"/>
    <row r="297" s="41" customFormat="1" x14ac:dyDescent="0.35"/>
    <row r="298" s="41" customFormat="1" x14ac:dyDescent="0.35"/>
    <row r="299" s="41" customFormat="1" x14ac:dyDescent="0.35"/>
    <row r="300" s="41" customFormat="1" x14ac:dyDescent="0.35"/>
    <row r="301" s="41" customFormat="1" x14ac:dyDescent="0.35"/>
    <row r="302" s="41" customFormat="1" x14ac:dyDescent="0.35"/>
    <row r="303" s="41" customFormat="1" x14ac:dyDescent="0.35"/>
    <row r="304" s="41" customFormat="1" x14ac:dyDescent="0.35"/>
    <row r="305" s="41" customFormat="1" x14ac:dyDescent="0.35"/>
    <row r="306" s="41" customFormat="1" x14ac:dyDescent="0.35"/>
    <row r="307" s="41" customFormat="1" x14ac:dyDescent="0.35"/>
    <row r="308" s="41" customFormat="1" x14ac:dyDescent="0.35"/>
    <row r="309" s="41" customFormat="1" x14ac:dyDescent="0.35"/>
    <row r="310" s="41" customFormat="1" x14ac:dyDescent="0.35"/>
    <row r="311" s="41" customFormat="1" x14ac:dyDescent="0.35"/>
    <row r="312" s="41" customFormat="1" x14ac:dyDescent="0.35"/>
    <row r="313" s="41" customFormat="1" x14ac:dyDescent="0.35"/>
    <row r="314" s="41" customFormat="1" x14ac:dyDescent="0.35"/>
    <row r="315" s="41" customFormat="1" x14ac:dyDescent="0.35"/>
    <row r="316" s="41" customFormat="1" x14ac:dyDescent="0.35"/>
    <row r="317" s="41" customFormat="1" x14ac:dyDescent="0.35"/>
    <row r="318" s="41" customFormat="1" x14ac:dyDescent="0.35"/>
    <row r="319" s="41" customFormat="1" x14ac:dyDescent="0.35"/>
    <row r="320" s="41" customFormat="1" x14ac:dyDescent="0.35"/>
    <row r="321" s="41" customFormat="1" x14ac:dyDescent="0.35"/>
    <row r="322" s="41" customFormat="1" x14ac:dyDescent="0.35"/>
    <row r="323" s="41" customFormat="1" x14ac:dyDescent="0.35"/>
    <row r="324" s="41" customFormat="1" x14ac:dyDescent="0.35"/>
    <row r="325" s="41" customFormat="1" x14ac:dyDescent="0.35"/>
    <row r="326" s="41" customFormat="1" x14ac:dyDescent="0.35"/>
    <row r="327" s="41" customFormat="1" x14ac:dyDescent="0.35"/>
    <row r="328" s="41" customFormat="1" x14ac:dyDescent="0.35"/>
    <row r="329" s="41" customFormat="1" x14ac:dyDescent="0.35"/>
    <row r="330" s="41" customFormat="1" x14ac:dyDescent="0.35"/>
    <row r="331" s="41" customFormat="1" x14ac:dyDescent="0.35"/>
    <row r="332" s="41" customFormat="1" x14ac:dyDescent="0.35"/>
    <row r="333" s="41" customFormat="1" x14ac:dyDescent="0.35"/>
    <row r="334" s="41" customFormat="1" x14ac:dyDescent="0.35"/>
    <row r="335" s="41" customFormat="1" x14ac:dyDescent="0.35"/>
    <row r="336" s="41" customFormat="1" x14ac:dyDescent="0.35"/>
    <row r="337" s="41" customFormat="1" x14ac:dyDescent="0.35"/>
    <row r="338" s="41" customFormat="1" x14ac:dyDescent="0.35"/>
    <row r="339" s="41" customFormat="1" x14ac:dyDescent="0.35"/>
    <row r="340" s="41" customFormat="1" x14ac:dyDescent="0.35"/>
    <row r="341" s="41" customFormat="1" x14ac:dyDescent="0.35"/>
    <row r="342" s="41" customFormat="1" x14ac:dyDescent="0.35"/>
    <row r="343" s="41" customFormat="1" x14ac:dyDescent="0.35"/>
    <row r="344" s="41" customFormat="1" x14ac:dyDescent="0.35"/>
    <row r="345" s="41" customFormat="1" x14ac:dyDescent="0.35"/>
    <row r="346" s="41" customFormat="1" x14ac:dyDescent="0.35"/>
    <row r="347" s="41" customFormat="1" x14ac:dyDescent="0.35"/>
    <row r="348" s="41" customFormat="1" x14ac:dyDescent="0.35"/>
    <row r="349" s="41" customFormat="1" x14ac:dyDescent="0.35"/>
    <row r="350" s="41" customFormat="1" x14ac:dyDescent="0.35"/>
    <row r="351" s="41" customFormat="1" x14ac:dyDescent="0.35"/>
    <row r="352" s="41" customFormat="1" x14ac:dyDescent="0.35"/>
    <row r="353" s="41" customFormat="1" x14ac:dyDescent="0.35"/>
    <row r="354" s="41" customFormat="1" x14ac:dyDescent="0.35"/>
    <row r="355" s="41" customFormat="1" x14ac:dyDescent="0.35"/>
    <row r="356" s="41" customFormat="1" x14ac:dyDescent="0.35"/>
    <row r="357" s="41" customFormat="1" x14ac:dyDescent="0.35"/>
    <row r="358" s="41" customFormat="1" x14ac:dyDescent="0.35"/>
    <row r="359" s="41" customFormat="1" x14ac:dyDescent="0.35"/>
    <row r="360" s="41" customFormat="1" x14ac:dyDescent="0.35"/>
    <row r="361" s="41" customFormat="1" x14ac:dyDescent="0.35"/>
    <row r="362" s="41" customFormat="1" x14ac:dyDescent="0.35"/>
    <row r="363" s="41" customFormat="1" x14ac:dyDescent="0.35"/>
    <row r="364" s="41" customFormat="1" x14ac:dyDescent="0.35"/>
    <row r="365" s="41" customFormat="1" x14ac:dyDescent="0.35"/>
    <row r="366" s="41" customFormat="1" x14ac:dyDescent="0.35"/>
    <row r="367" s="41" customFormat="1" x14ac:dyDescent="0.35"/>
    <row r="368" s="41" customFormat="1" x14ac:dyDescent="0.35"/>
    <row r="369" s="41" customFormat="1" x14ac:dyDescent="0.35"/>
    <row r="370" s="41" customFormat="1" x14ac:dyDescent="0.35"/>
    <row r="371" s="41" customFormat="1" x14ac:dyDescent="0.35"/>
    <row r="372" s="41" customFormat="1" x14ac:dyDescent="0.35"/>
    <row r="373" s="41" customFormat="1" x14ac:dyDescent="0.35"/>
    <row r="374" s="41" customFormat="1" x14ac:dyDescent="0.35"/>
    <row r="375" s="41" customFormat="1" x14ac:dyDescent="0.35"/>
    <row r="376" s="41" customFormat="1" x14ac:dyDescent="0.35"/>
    <row r="377" s="41" customFormat="1" x14ac:dyDescent="0.35"/>
    <row r="378" s="41" customFormat="1" x14ac:dyDescent="0.35"/>
    <row r="379" s="41" customFormat="1" x14ac:dyDescent="0.35"/>
    <row r="380" s="41" customFormat="1" x14ac:dyDescent="0.35"/>
    <row r="381" s="41" customFormat="1" x14ac:dyDescent="0.35"/>
    <row r="382" s="41" customFormat="1" x14ac:dyDescent="0.35"/>
    <row r="383" s="41" customFormat="1" x14ac:dyDescent="0.35"/>
    <row r="384" s="41" customFormat="1" x14ac:dyDescent="0.35"/>
    <row r="385" s="41" customFormat="1" x14ac:dyDescent="0.35"/>
    <row r="386" s="41" customFormat="1" x14ac:dyDescent="0.35"/>
    <row r="387" s="41" customFormat="1" x14ac:dyDescent="0.35"/>
    <row r="388" s="41" customFormat="1" x14ac:dyDescent="0.35"/>
    <row r="389" s="41" customFormat="1" x14ac:dyDescent="0.35"/>
    <row r="390" s="41" customFormat="1" x14ac:dyDescent="0.35"/>
    <row r="391" s="41" customFormat="1" x14ac:dyDescent="0.35"/>
    <row r="392" s="41" customFormat="1" x14ac:dyDescent="0.35"/>
    <row r="393" s="41" customFormat="1" x14ac:dyDescent="0.35"/>
    <row r="394" s="41" customFormat="1" x14ac:dyDescent="0.35"/>
    <row r="395" s="41" customFormat="1" x14ac:dyDescent="0.35"/>
    <row r="396" s="41" customFormat="1" x14ac:dyDescent="0.35"/>
    <row r="397" s="41" customFormat="1" x14ac:dyDescent="0.35"/>
    <row r="398" s="41" customFormat="1" x14ac:dyDescent="0.35"/>
    <row r="399" s="41" customFormat="1" x14ac:dyDescent="0.35"/>
    <row r="400" s="41" customFormat="1" x14ac:dyDescent="0.35"/>
    <row r="401" s="41" customFormat="1" x14ac:dyDescent="0.35"/>
    <row r="402" s="41" customFormat="1" x14ac:dyDescent="0.35"/>
    <row r="403" s="41" customFormat="1" x14ac:dyDescent="0.35"/>
    <row r="404" s="41" customFormat="1" x14ac:dyDescent="0.35"/>
    <row r="405" s="41" customFormat="1" x14ac:dyDescent="0.35"/>
    <row r="406" s="41" customFormat="1" x14ac:dyDescent="0.35"/>
    <row r="407" s="41" customFormat="1" x14ac:dyDescent="0.35"/>
    <row r="408" s="41" customFormat="1" x14ac:dyDescent="0.35"/>
    <row r="409" s="41" customFormat="1" x14ac:dyDescent="0.35"/>
    <row r="410" s="41" customFormat="1" x14ac:dyDescent="0.35"/>
    <row r="411" s="41" customFormat="1" x14ac:dyDescent="0.35"/>
    <row r="412" s="41" customFormat="1" x14ac:dyDescent="0.35"/>
    <row r="413" s="41" customFormat="1" x14ac:dyDescent="0.35"/>
    <row r="414" s="41" customFormat="1" x14ac:dyDescent="0.35"/>
    <row r="415" s="41" customFormat="1" x14ac:dyDescent="0.35"/>
    <row r="416" s="41" customFormat="1" x14ac:dyDescent="0.35"/>
    <row r="417" s="41" customFormat="1" x14ac:dyDescent="0.35"/>
    <row r="418" s="41" customFormat="1" x14ac:dyDescent="0.35"/>
    <row r="419" s="41" customFormat="1" x14ac:dyDescent="0.35"/>
    <row r="420" s="41" customFormat="1" x14ac:dyDescent="0.35"/>
    <row r="421" s="41" customFormat="1" x14ac:dyDescent="0.35"/>
    <row r="422" s="41" customFormat="1" x14ac:dyDescent="0.35"/>
    <row r="423" s="41" customFormat="1" x14ac:dyDescent="0.35"/>
    <row r="424" s="41" customFormat="1" x14ac:dyDescent="0.35"/>
    <row r="425" s="41" customFormat="1" x14ac:dyDescent="0.35"/>
    <row r="426" s="41" customFormat="1" x14ac:dyDescent="0.35"/>
    <row r="427" s="41" customFormat="1" x14ac:dyDescent="0.35"/>
    <row r="428" s="41" customFormat="1" x14ac:dyDescent="0.35"/>
    <row r="429" s="41" customFormat="1" x14ac:dyDescent="0.35"/>
    <row r="430" s="41" customFormat="1" x14ac:dyDescent="0.35"/>
    <row r="431" s="41" customFormat="1" x14ac:dyDescent="0.35"/>
    <row r="432" s="41" customFormat="1" x14ac:dyDescent="0.35"/>
    <row r="433" s="41" customFormat="1" x14ac:dyDescent="0.35"/>
    <row r="434" s="41" customFormat="1" x14ac:dyDescent="0.35"/>
    <row r="435" s="41" customFormat="1" x14ac:dyDescent="0.35"/>
    <row r="436" s="41" customFormat="1" x14ac:dyDescent="0.35"/>
    <row r="437" s="41" customFormat="1" x14ac:dyDescent="0.35"/>
    <row r="438" s="41" customFormat="1" x14ac:dyDescent="0.35"/>
    <row r="439" s="41" customFormat="1" x14ac:dyDescent="0.35"/>
    <row r="440" s="41" customFormat="1" x14ac:dyDescent="0.35"/>
    <row r="441" s="41" customFormat="1" x14ac:dyDescent="0.35"/>
    <row r="442" s="41" customFormat="1" x14ac:dyDescent="0.35"/>
    <row r="443" s="41" customFormat="1" x14ac:dyDescent="0.35"/>
    <row r="444" s="41" customFormat="1" x14ac:dyDescent="0.35"/>
    <row r="445" s="41" customFormat="1" x14ac:dyDescent="0.35"/>
    <row r="446" s="41" customFormat="1" x14ac:dyDescent="0.35"/>
    <row r="447" s="41" customFormat="1" x14ac:dyDescent="0.35"/>
    <row r="448" s="41" customFormat="1" x14ac:dyDescent="0.35"/>
    <row r="449" s="41" customFormat="1" x14ac:dyDescent="0.35"/>
    <row r="450" s="41" customFormat="1" x14ac:dyDescent="0.35"/>
    <row r="451" s="41" customFormat="1" x14ac:dyDescent="0.35"/>
    <row r="452" s="41" customFormat="1" x14ac:dyDescent="0.35"/>
    <row r="453" s="41" customFormat="1" x14ac:dyDescent="0.35"/>
    <row r="454" s="41" customFormat="1" x14ac:dyDescent="0.35"/>
    <row r="455" s="41" customFormat="1" x14ac:dyDescent="0.35"/>
    <row r="456" s="41" customFormat="1" x14ac:dyDescent="0.35"/>
    <row r="457" s="41" customFormat="1" x14ac:dyDescent="0.35"/>
    <row r="458" s="41" customFormat="1" x14ac:dyDescent="0.35"/>
    <row r="459" s="41" customFormat="1" x14ac:dyDescent="0.35"/>
    <row r="460" s="41" customFormat="1" x14ac:dyDescent="0.35"/>
    <row r="461" s="41" customFormat="1" x14ac:dyDescent="0.35"/>
    <row r="462" s="41" customFormat="1" x14ac:dyDescent="0.35"/>
    <row r="463" s="41" customFormat="1" x14ac:dyDescent="0.35"/>
    <row r="464" s="41" customFormat="1" x14ac:dyDescent="0.35"/>
    <row r="465" s="41" customFormat="1" x14ac:dyDescent="0.35"/>
    <row r="466" s="41" customFormat="1" x14ac:dyDescent="0.35"/>
    <row r="467" s="41" customFormat="1" x14ac:dyDescent="0.35"/>
    <row r="468" s="41" customFormat="1" x14ac:dyDescent="0.35"/>
    <row r="469" s="41" customFormat="1" x14ac:dyDescent="0.35"/>
    <row r="470" s="41" customFormat="1" x14ac:dyDescent="0.35"/>
    <row r="471" s="41" customFormat="1" x14ac:dyDescent="0.35"/>
    <row r="472" s="41" customFormat="1" x14ac:dyDescent="0.35"/>
    <row r="473" s="41" customFormat="1" x14ac:dyDescent="0.35"/>
    <row r="474" s="41" customFormat="1" x14ac:dyDescent="0.35"/>
    <row r="475" s="41" customFormat="1" x14ac:dyDescent="0.35"/>
    <row r="476" s="41" customFormat="1" x14ac:dyDescent="0.35"/>
    <row r="477" s="41" customFormat="1" x14ac:dyDescent="0.35"/>
    <row r="478" s="41" customFormat="1" x14ac:dyDescent="0.35"/>
    <row r="479" s="41" customFormat="1" x14ac:dyDescent="0.35"/>
    <row r="480" s="41" customFormat="1" x14ac:dyDescent="0.35"/>
    <row r="481" s="41" customFormat="1" x14ac:dyDescent="0.35"/>
    <row r="482" s="41" customFormat="1" x14ac:dyDescent="0.35"/>
    <row r="483" s="41" customFormat="1" x14ac:dyDescent="0.35"/>
    <row r="484" s="41" customFormat="1" x14ac:dyDescent="0.35"/>
    <row r="485" s="41" customFormat="1" x14ac:dyDescent="0.35"/>
    <row r="486" s="41" customFormat="1" x14ac:dyDescent="0.35"/>
    <row r="487" s="41" customFormat="1" x14ac:dyDescent="0.35"/>
    <row r="488" s="41" customFormat="1" x14ac:dyDescent="0.35"/>
    <row r="489" s="41" customFormat="1" x14ac:dyDescent="0.35"/>
    <row r="490" s="41" customFormat="1" x14ac:dyDescent="0.35"/>
    <row r="491" s="41" customFormat="1" x14ac:dyDescent="0.35"/>
    <row r="492" s="41" customFormat="1" x14ac:dyDescent="0.35"/>
    <row r="493" s="41" customFormat="1" x14ac:dyDescent="0.35"/>
    <row r="494" s="41" customFormat="1" x14ac:dyDescent="0.35"/>
    <row r="495" s="41" customFormat="1" x14ac:dyDescent="0.35"/>
    <row r="496" s="41" customFormat="1" x14ac:dyDescent="0.35"/>
    <row r="497" s="41" customFormat="1" x14ac:dyDescent="0.35"/>
    <row r="498" s="41" customFormat="1" x14ac:dyDescent="0.35"/>
    <row r="499" s="41" customFormat="1" x14ac:dyDescent="0.35"/>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A1:BK318"/>
  <sheetViews>
    <sheetView zoomScale="90" zoomScaleNormal="90" workbookViewId="0">
      <selection activeCell="C18" sqref="C18"/>
    </sheetView>
  </sheetViews>
  <sheetFormatPr defaultColWidth="9.1796875" defaultRowHeight="12.5" x14ac:dyDescent="0.25"/>
  <cols>
    <col min="1" max="1" width="9.1796875" style="78"/>
    <col min="2" max="2" width="13.1796875" style="78" customWidth="1"/>
    <col min="3" max="3" width="84.453125" style="81" customWidth="1"/>
    <col min="4" max="4" width="40.453125" style="78" customWidth="1"/>
    <col min="5" max="63" width="9.1796875" style="77"/>
    <col min="64" max="16384" width="9.1796875" style="78"/>
  </cols>
  <sheetData>
    <row r="1" spans="1:63" ht="13" x14ac:dyDescent="0.3">
      <c r="A1" s="294" t="s">
        <v>2327</v>
      </c>
      <c r="B1" s="280"/>
      <c r="C1" s="295"/>
      <c r="D1" s="280"/>
    </row>
    <row r="2" spans="1:63" s="79" customFormat="1" ht="12.75" customHeight="1" x14ac:dyDescent="0.25">
      <c r="A2" s="296" t="s">
        <v>2328</v>
      </c>
      <c r="B2" s="296" t="s">
        <v>2329</v>
      </c>
      <c r="C2" s="297" t="s">
        <v>2330</v>
      </c>
      <c r="D2" s="296" t="s">
        <v>2331</v>
      </c>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row>
    <row r="3" spans="1:63" ht="13.5" customHeight="1" x14ac:dyDescent="0.25">
      <c r="A3" s="298">
        <v>1</v>
      </c>
      <c r="B3" s="299">
        <v>42041</v>
      </c>
      <c r="C3" s="300" t="s">
        <v>2332</v>
      </c>
      <c r="D3" s="301" t="s">
        <v>2333</v>
      </c>
    </row>
    <row r="4" spans="1:63" ht="25" x14ac:dyDescent="0.25">
      <c r="A4" s="302">
        <v>1.1000000000000001</v>
      </c>
      <c r="B4" s="303">
        <v>42094</v>
      </c>
      <c r="C4" s="304" t="s">
        <v>2334</v>
      </c>
      <c r="D4" s="301" t="s">
        <v>2333</v>
      </c>
    </row>
    <row r="5" spans="1:63" x14ac:dyDescent="0.25">
      <c r="A5" s="302">
        <v>2</v>
      </c>
      <c r="B5" s="303">
        <v>42454</v>
      </c>
      <c r="C5" s="304" t="s">
        <v>2335</v>
      </c>
      <c r="D5" s="301" t="s">
        <v>2333</v>
      </c>
    </row>
    <row r="6" spans="1:63" s="77" customFormat="1" ht="25" x14ac:dyDescent="0.25">
      <c r="A6" s="305">
        <v>2.1</v>
      </c>
      <c r="B6" s="306">
        <v>42735</v>
      </c>
      <c r="C6" s="304" t="s">
        <v>2336</v>
      </c>
      <c r="D6" s="301" t="s">
        <v>2333</v>
      </c>
    </row>
    <row r="7" spans="1:63" s="77" customFormat="1" ht="20.25" customHeight="1" x14ac:dyDescent="0.25">
      <c r="A7" s="305">
        <v>2.1</v>
      </c>
      <c r="B7" s="306">
        <v>42766</v>
      </c>
      <c r="C7" s="304" t="s">
        <v>2337</v>
      </c>
      <c r="D7" s="301" t="s">
        <v>2333</v>
      </c>
    </row>
    <row r="8" spans="1:63" s="77" customFormat="1" ht="25" x14ac:dyDescent="0.25">
      <c r="A8" s="305">
        <v>3</v>
      </c>
      <c r="B8" s="306">
        <v>43007</v>
      </c>
      <c r="C8" s="304" t="s">
        <v>2338</v>
      </c>
      <c r="D8" s="301" t="s">
        <v>2333</v>
      </c>
    </row>
    <row r="9" spans="1:63" s="77" customFormat="1" x14ac:dyDescent="0.25">
      <c r="A9" s="305">
        <v>3</v>
      </c>
      <c r="B9" s="306">
        <v>43373</v>
      </c>
      <c r="C9" s="304" t="s">
        <v>2339</v>
      </c>
      <c r="D9" s="301" t="s">
        <v>2333</v>
      </c>
    </row>
    <row r="10" spans="1:63" s="77" customFormat="1" x14ac:dyDescent="0.25">
      <c r="A10" s="305">
        <v>4</v>
      </c>
      <c r="B10" s="306">
        <v>43555</v>
      </c>
      <c r="C10" s="304" t="s">
        <v>2340</v>
      </c>
      <c r="D10" s="301" t="s">
        <v>2333</v>
      </c>
    </row>
    <row r="11" spans="1:63" s="77" customFormat="1" x14ac:dyDescent="0.25">
      <c r="A11" s="305">
        <v>4</v>
      </c>
      <c r="B11" s="306">
        <v>43738</v>
      </c>
      <c r="C11" s="304" t="s">
        <v>2339</v>
      </c>
      <c r="D11" s="301" t="s">
        <v>2333</v>
      </c>
    </row>
    <row r="12" spans="1:63" s="77" customFormat="1" x14ac:dyDescent="0.25">
      <c r="A12" s="305">
        <v>4.0999999999999996</v>
      </c>
      <c r="B12" s="306">
        <v>43921</v>
      </c>
      <c r="C12" s="304" t="s">
        <v>2341</v>
      </c>
      <c r="D12" s="301" t="s">
        <v>2333</v>
      </c>
    </row>
    <row r="13" spans="1:63" s="77" customFormat="1" ht="25" x14ac:dyDescent="0.25">
      <c r="A13" s="305">
        <v>5</v>
      </c>
      <c r="B13" s="306">
        <v>44104</v>
      </c>
      <c r="C13" s="304" t="s">
        <v>2342</v>
      </c>
      <c r="D13" s="301" t="s">
        <v>2333</v>
      </c>
    </row>
    <row r="14" spans="1:63" s="77" customFormat="1" ht="37.5" x14ac:dyDescent="0.25">
      <c r="A14" s="305">
        <v>6</v>
      </c>
      <c r="B14" s="306">
        <v>44469</v>
      </c>
      <c r="C14" s="304" t="s">
        <v>2343</v>
      </c>
      <c r="D14" s="301" t="s">
        <v>2333</v>
      </c>
    </row>
    <row r="15" spans="1:63" s="77" customFormat="1" x14ac:dyDescent="0.25">
      <c r="A15" s="305">
        <v>6.1</v>
      </c>
      <c r="B15" s="306">
        <v>44469</v>
      </c>
      <c r="C15" s="304" t="s">
        <v>2339</v>
      </c>
      <c r="D15" s="301" t="s">
        <v>2333</v>
      </c>
    </row>
    <row r="16" spans="1:63" s="77" customFormat="1" ht="25" x14ac:dyDescent="0.25">
      <c r="A16" s="305">
        <v>7</v>
      </c>
      <c r="B16" s="306">
        <v>44834</v>
      </c>
      <c r="C16" s="304" t="s">
        <v>2344</v>
      </c>
      <c r="D16" s="301" t="s">
        <v>2333</v>
      </c>
    </row>
    <row r="17" spans="1:4" s="77" customFormat="1" x14ac:dyDescent="0.25">
      <c r="A17" s="305">
        <v>7.1</v>
      </c>
      <c r="B17" s="306">
        <v>45174</v>
      </c>
      <c r="C17" s="304" t="s">
        <v>2345</v>
      </c>
      <c r="D17" s="301" t="s">
        <v>2333</v>
      </c>
    </row>
    <row r="18" spans="1:4" s="77" customFormat="1" ht="25" x14ac:dyDescent="0.25">
      <c r="A18" s="305">
        <v>8</v>
      </c>
      <c r="B18" s="306">
        <v>45199</v>
      </c>
      <c r="C18" s="304" t="s">
        <v>2346</v>
      </c>
      <c r="D18" s="301" t="s">
        <v>2333</v>
      </c>
    </row>
    <row r="19" spans="1:4" s="77" customFormat="1" x14ac:dyDescent="0.25">
      <c r="A19" s="305"/>
      <c r="B19" s="306"/>
      <c r="C19" s="304"/>
      <c r="D19" s="304"/>
    </row>
    <row r="20" spans="1:4" s="77" customFormat="1" x14ac:dyDescent="0.25">
      <c r="A20" s="305"/>
      <c r="B20" s="306"/>
      <c r="C20" s="304"/>
      <c r="D20" s="304"/>
    </row>
    <row r="21" spans="1:4" s="77" customFormat="1" x14ac:dyDescent="0.25">
      <c r="A21" s="305"/>
      <c r="B21" s="306"/>
      <c r="C21" s="304"/>
      <c r="D21" s="304"/>
    </row>
    <row r="22" spans="1:4" s="77" customFormat="1" x14ac:dyDescent="0.25">
      <c r="A22" s="305"/>
      <c r="B22" s="306"/>
      <c r="C22" s="304"/>
      <c r="D22" s="304"/>
    </row>
    <row r="23" spans="1:4" s="77" customFormat="1" x14ac:dyDescent="0.25">
      <c r="C23" s="80"/>
    </row>
    <row r="24" spans="1:4" s="77" customFormat="1" x14ac:dyDescent="0.25">
      <c r="C24" s="80"/>
    </row>
    <row r="25" spans="1:4" s="77" customFormat="1" x14ac:dyDescent="0.25">
      <c r="C25" s="80"/>
    </row>
    <row r="26" spans="1:4" s="77" customFormat="1" x14ac:dyDescent="0.25">
      <c r="C26" s="80"/>
    </row>
    <row r="27" spans="1:4" s="77" customFormat="1" x14ac:dyDescent="0.25">
      <c r="C27" s="80"/>
    </row>
    <row r="28" spans="1:4" s="77" customFormat="1" x14ac:dyDescent="0.25">
      <c r="C28" s="80"/>
    </row>
    <row r="29" spans="1:4" s="77" customFormat="1" x14ac:dyDescent="0.25">
      <c r="C29" s="80"/>
    </row>
    <row r="30" spans="1:4" s="77" customFormat="1" x14ac:dyDescent="0.25">
      <c r="C30" s="80"/>
    </row>
    <row r="31" spans="1:4" s="77" customFormat="1" x14ac:dyDescent="0.25">
      <c r="C31" s="80"/>
    </row>
    <row r="32" spans="1:4" s="77" customFormat="1" x14ac:dyDescent="0.25">
      <c r="C32" s="80"/>
    </row>
    <row r="33" spans="3:3" s="77" customFormat="1" x14ac:dyDescent="0.25">
      <c r="C33" s="80"/>
    </row>
    <row r="34" spans="3:3" s="77" customFormat="1" x14ac:dyDescent="0.25">
      <c r="C34" s="80"/>
    </row>
    <row r="35" spans="3:3" s="77" customFormat="1" x14ac:dyDescent="0.25">
      <c r="C35" s="80"/>
    </row>
    <row r="36" spans="3:3" s="77" customFormat="1" x14ac:dyDescent="0.25">
      <c r="C36" s="80"/>
    </row>
    <row r="37" spans="3:3" s="77" customFormat="1" x14ac:dyDescent="0.25">
      <c r="C37" s="80"/>
    </row>
    <row r="38" spans="3:3" s="77" customFormat="1" x14ac:dyDescent="0.25">
      <c r="C38" s="80"/>
    </row>
    <row r="39" spans="3:3" s="77" customFormat="1" x14ac:dyDescent="0.25">
      <c r="C39" s="80"/>
    </row>
    <row r="40" spans="3:3" s="77" customFormat="1" x14ac:dyDescent="0.25">
      <c r="C40" s="80"/>
    </row>
    <row r="41" spans="3:3" s="77" customFormat="1" x14ac:dyDescent="0.25">
      <c r="C41" s="80"/>
    </row>
    <row r="42" spans="3:3" s="77" customFormat="1" x14ac:dyDescent="0.25">
      <c r="C42" s="80"/>
    </row>
    <row r="43" spans="3:3" s="77" customFormat="1" x14ac:dyDescent="0.25">
      <c r="C43" s="80"/>
    </row>
    <row r="44" spans="3:3" s="77" customFormat="1" x14ac:dyDescent="0.25">
      <c r="C44" s="80"/>
    </row>
    <row r="45" spans="3:3" s="77" customFormat="1" x14ac:dyDescent="0.25">
      <c r="C45" s="80"/>
    </row>
    <row r="46" spans="3:3" s="77" customFormat="1" x14ac:dyDescent="0.25">
      <c r="C46" s="80"/>
    </row>
    <row r="47" spans="3:3" s="77" customFormat="1" x14ac:dyDescent="0.25">
      <c r="C47" s="80"/>
    </row>
    <row r="48" spans="3:3" s="77" customFormat="1" x14ac:dyDescent="0.25">
      <c r="C48" s="80"/>
    </row>
    <row r="49" spans="3:3" s="77" customFormat="1" x14ac:dyDescent="0.25">
      <c r="C49" s="80"/>
    </row>
    <row r="50" spans="3:3" s="77" customFormat="1" x14ac:dyDescent="0.25">
      <c r="C50" s="80"/>
    </row>
    <row r="51" spans="3:3" s="77" customFormat="1" x14ac:dyDescent="0.25">
      <c r="C51" s="80"/>
    </row>
    <row r="52" spans="3:3" s="77" customFormat="1" x14ac:dyDescent="0.25">
      <c r="C52" s="80"/>
    </row>
    <row r="53" spans="3:3" s="77" customFormat="1" x14ac:dyDescent="0.25">
      <c r="C53" s="80"/>
    </row>
    <row r="54" spans="3:3" s="77" customFormat="1" x14ac:dyDescent="0.25">
      <c r="C54" s="80"/>
    </row>
    <row r="55" spans="3:3" s="77" customFormat="1" x14ac:dyDescent="0.25">
      <c r="C55" s="80"/>
    </row>
    <row r="56" spans="3:3" s="77" customFormat="1" x14ac:dyDescent="0.25">
      <c r="C56" s="80"/>
    </row>
    <row r="57" spans="3:3" s="77" customFormat="1" x14ac:dyDescent="0.25">
      <c r="C57" s="80"/>
    </row>
    <row r="58" spans="3:3" s="77" customFormat="1" x14ac:dyDescent="0.25">
      <c r="C58" s="80"/>
    </row>
    <row r="59" spans="3:3" s="77" customFormat="1" x14ac:dyDescent="0.25">
      <c r="C59" s="80"/>
    </row>
    <row r="60" spans="3:3" s="77" customFormat="1" x14ac:dyDescent="0.25">
      <c r="C60" s="80"/>
    </row>
    <row r="61" spans="3:3" s="77" customFormat="1" x14ac:dyDescent="0.25">
      <c r="C61" s="80"/>
    </row>
    <row r="62" spans="3:3" s="77" customFormat="1" x14ac:dyDescent="0.25">
      <c r="C62" s="80"/>
    </row>
    <row r="63" spans="3:3" s="77" customFormat="1" x14ac:dyDescent="0.25">
      <c r="C63" s="80"/>
    </row>
    <row r="64" spans="3:3" s="77" customFormat="1" x14ac:dyDescent="0.25">
      <c r="C64" s="80"/>
    </row>
    <row r="65" spans="3:3" s="77" customFormat="1" x14ac:dyDescent="0.25">
      <c r="C65" s="80"/>
    </row>
    <row r="66" spans="3:3" s="77" customFormat="1" x14ac:dyDescent="0.25">
      <c r="C66" s="80"/>
    </row>
    <row r="67" spans="3:3" s="77" customFormat="1" x14ac:dyDescent="0.25">
      <c r="C67" s="80"/>
    </row>
    <row r="68" spans="3:3" s="77" customFormat="1" x14ac:dyDescent="0.25">
      <c r="C68" s="80"/>
    </row>
    <row r="69" spans="3:3" s="77" customFormat="1" x14ac:dyDescent="0.25">
      <c r="C69" s="80"/>
    </row>
    <row r="70" spans="3:3" s="77" customFormat="1" x14ac:dyDescent="0.25">
      <c r="C70" s="80"/>
    </row>
    <row r="71" spans="3:3" s="77" customFormat="1" x14ac:dyDescent="0.25">
      <c r="C71" s="80"/>
    </row>
    <row r="72" spans="3:3" s="77" customFormat="1" x14ac:dyDescent="0.25">
      <c r="C72" s="80"/>
    </row>
    <row r="73" spans="3:3" s="77" customFormat="1" x14ac:dyDescent="0.25">
      <c r="C73" s="80"/>
    </row>
    <row r="74" spans="3:3" s="77" customFormat="1" x14ac:dyDescent="0.25">
      <c r="C74" s="80"/>
    </row>
    <row r="75" spans="3:3" s="77" customFormat="1" x14ac:dyDescent="0.25">
      <c r="C75" s="80"/>
    </row>
    <row r="76" spans="3:3" s="77" customFormat="1" x14ac:dyDescent="0.25">
      <c r="C76" s="80"/>
    </row>
    <row r="77" spans="3:3" s="77" customFormat="1" x14ac:dyDescent="0.25">
      <c r="C77" s="80"/>
    </row>
    <row r="78" spans="3:3" s="77" customFormat="1" x14ac:dyDescent="0.25">
      <c r="C78" s="80"/>
    </row>
    <row r="79" spans="3:3" s="77" customFormat="1" x14ac:dyDescent="0.25">
      <c r="C79" s="80"/>
    </row>
    <row r="80" spans="3:3" s="77" customFormat="1" x14ac:dyDescent="0.25">
      <c r="C80" s="80"/>
    </row>
    <row r="81" spans="3:3" s="77" customFormat="1" x14ac:dyDescent="0.25">
      <c r="C81" s="80"/>
    </row>
    <row r="82" spans="3:3" s="77" customFormat="1" x14ac:dyDescent="0.25">
      <c r="C82" s="80"/>
    </row>
    <row r="83" spans="3:3" s="77" customFormat="1" x14ac:dyDescent="0.25">
      <c r="C83" s="80"/>
    </row>
    <row r="84" spans="3:3" s="77" customFormat="1" x14ac:dyDescent="0.25">
      <c r="C84" s="80"/>
    </row>
    <row r="85" spans="3:3" s="77" customFormat="1" x14ac:dyDescent="0.25">
      <c r="C85" s="80"/>
    </row>
    <row r="86" spans="3:3" s="77" customFormat="1" x14ac:dyDescent="0.25">
      <c r="C86" s="80"/>
    </row>
    <row r="87" spans="3:3" s="77" customFormat="1" x14ac:dyDescent="0.25">
      <c r="C87" s="80"/>
    </row>
    <row r="88" spans="3:3" s="77" customFormat="1" x14ac:dyDescent="0.25">
      <c r="C88" s="80"/>
    </row>
    <row r="89" spans="3:3" s="77" customFormat="1" x14ac:dyDescent="0.25">
      <c r="C89" s="80"/>
    </row>
    <row r="90" spans="3:3" s="77" customFormat="1" x14ac:dyDescent="0.25">
      <c r="C90" s="80"/>
    </row>
    <row r="91" spans="3:3" s="77" customFormat="1" x14ac:dyDescent="0.25">
      <c r="C91" s="80"/>
    </row>
    <row r="92" spans="3:3" s="77" customFormat="1" x14ac:dyDescent="0.25">
      <c r="C92" s="80"/>
    </row>
    <row r="93" spans="3:3" s="77" customFormat="1" x14ac:dyDescent="0.25">
      <c r="C93" s="80"/>
    </row>
    <row r="94" spans="3:3" s="77" customFormat="1" x14ac:dyDescent="0.25">
      <c r="C94" s="80"/>
    </row>
    <row r="95" spans="3:3" s="77" customFormat="1" x14ac:dyDescent="0.25">
      <c r="C95" s="80"/>
    </row>
    <row r="96" spans="3:3" s="77" customFormat="1" x14ac:dyDescent="0.25">
      <c r="C96" s="80"/>
    </row>
    <row r="97" spans="3:3" s="77" customFormat="1" x14ac:dyDescent="0.25">
      <c r="C97" s="80"/>
    </row>
    <row r="98" spans="3:3" s="77" customFormat="1" x14ac:dyDescent="0.25">
      <c r="C98" s="80"/>
    </row>
    <row r="99" spans="3:3" s="77" customFormat="1" x14ac:dyDescent="0.25">
      <c r="C99" s="80"/>
    </row>
    <row r="100" spans="3:3" s="77" customFormat="1" x14ac:dyDescent="0.25">
      <c r="C100" s="80"/>
    </row>
    <row r="101" spans="3:3" s="77" customFormat="1" x14ac:dyDescent="0.25">
      <c r="C101" s="80"/>
    </row>
    <row r="102" spans="3:3" s="77" customFormat="1" x14ac:dyDescent="0.25">
      <c r="C102" s="80"/>
    </row>
    <row r="103" spans="3:3" s="77" customFormat="1" x14ac:dyDescent="0.25">
      <c r="C103" s="80"/>
    </row>
    <row r="104" spans="3:3" s="77" customFormat="1" x14ac:dyDescent="0.25">
      <c r="C104" s="80"/>
    </row>
    <row r="105" spans="3:3" s="77" customFormat="1" x14ac:dyDescent="0.25">
      <c r="C105" s="80"/>
    </row>
    <row r="106" spans="3:3" s="77" customFormat="1" x14ac:dyDescent="0.25">
      <c r="C106" s="80"/>
    </row>
    <row r="107" spans="3:3" s="77" customFormat="1" x14ac:dyDescent="0.25">
      <c r="C107" s="80"/>
    </row>
    <row r="108" spans="3:3" s="77" customFormat="1" x14ac:dyDescent="0.25">
      <c r="C108" s="80"/>
    </row>
    <row r="109" spans="3:3" s="77" customFormat="1" x14ac:dyDescent="0.25">
      <c r="C109" s="80"/>
    </row>
    <row r="110" spans="3:3" s="77" customFormat="1" x14ac:dyDescent="0.25">
      <c r="C110" s="80"/>
    </row>
    <row r="111" spans="3:3" s="77" customFormat="1" x14ac:dyDescent="0.25">
      <c r="C111" s="80"/>
    </row>
    <row r="112" spans="3:3" s="77" customFormat="1" x14ac:dyDescent="0.25">
      <c r="C112" s="80"/>
    </row>
    <row r="113" spans="3:3" s="77" customFormat="1" x14ac:dyDescent="0.25">
      <c r="C113" s="80"/>
    </row>
    <row r="114" spans="3:3" s="77" customFormat="1" x14ac:dyDescent="0.25">
      <c r="C114" s="80"/>
    </row>
    <row r="115" spans="3:3" s="77" customFormat="1" x14ac:dyDescent="0.25">
      <c r="C115" s="80"/>
    </row>
    <row r="116" spans="3:3" s="77" customFormat="1" x14ac:dyDescent="0.25">
      <c r="C116" s="80"/>
    </row>
    <row r="117" spans="3:3" s="77" customFormat="1" x14ac:dyDescent="0.25">
      <c r="C117" s="80"/>
    </row>
    <row r="118" spans="3:3" s="77" customFormat="1" x14ac:dyDescent="0.25">
      <c r="C118" s="80"/>
    </row>
    <row r="119" spans="3:3" s="77" customFormat="1" x14ac:dyDescent="0.25">
      <c r="C119" s="80"/>
    </row>
    <row r="120" spans="3:3" s="77" customFormat="1" x14ac:dyDescent="0.25">
      <c r="C120" s="80"/>
    </row>
    <row r="121" spans="3:3" s="77" customFormat="1" x14ac:dyDescent="0.25">
      <c r="C121" s="80"/>
    </row>
    <row r="122" spans="3:3" s="77" customFormat="1" x14ac:dyDescent="0.25">
      <c r="C122" s="80"/>
    </row>
    <row r="123" spans="3:3" s="77" customFormat="1" x14ac:dyDescent="0.25">
      <c r="C123" s="80"/>
    </row>
    <row r="124" spans="3:3" s="77" customFormat="1" x14ac:dyDescent="0.25">
      <c r="C124" s="80"/>
    </row>
    <row r="125" spans="3:3" s="77" customFormat="1" x14ac:dyDescent="0.25">
      <c r="C125" s="80"/>
    </row>
    <row r="126" spans="3:3" s="77" customFormat="1" x14ac:dyDescent="0.25">
      <c r="C126" s="80"/>
    </row>
    <row r="127" spans="3:3" s="77" customFormat="1" x14ac:dyDescent="0.25">
      <c r="C127" s="80"/>
    </row>
    <row r="128" spans="3:3" s="77" customFormat="1" x14ac:dyDescent="0.25">
      <c r="C128" s="80"/>
    </row>
    <row r="129" spans="3:3" s="77" customFormat="1" x14ac:dyDescent="0.25">
      <c r="C129" s="80"/>
    </row>
    <row r="130" spans="3:3" s="77" customFormat="1" x14ac:dyDescent="0.25">
      <c r="C130" s="80"/>
    </row>
    <row r="131" spans="3:3" s="77" customFormat="1" x14ac:dyDescent="0.25">
      <c r="C131" s="80"/>
    </row>
    <row r="132" spans="3:3" s="77" customFormat="1" x14ac:dyDescent="0.25">
      <c r="C132" s="80"/>
    </row>
    <row r="133" spans="3:3" s="77" customFormat="1" x14ac:dyDescent="0.25">
      <c r="C133" s="80"/>
    </row>
    <row r="134" spans="3:3" s="77" customFormat="1" x14ac:dyDescent="0.25">
      <c r="C134" s="80"/>
    </row>
    <row r="135" spans="3:3" s="77" customFormat="1" x14ac:dyDescent="0.25">
      <c r="C135" s="80"/>
    </row>
    <row r="136" spans="3:3" s="77" customFormat="1" x14ac:dyDescent="0.25">
      <c r="C136" s="80"/>
    </row>
    <row r="137" spans="3:3" s="77" customFormat="1" x14ac:dyDescent="0.25">
      <c r="C137" s="80"/>
    </row>
    <row r="138" spans="3:3" s="77" customFormat="1" x14ac:dyDescent="0.25">
      <c r="C138" s="80"/>
    </row>
    <row r="139" spans="3:3" s="77" customFormat="1" x14ac:dyDescent="0.25">
      <c r="C139" s="80"/>
    </row>
    <row r="140" spans="3:3" s="77" customFormat="1" x14ac:dyDescent="0.25">
      <c r="C140" s="80"/>
    </row>
    <row r="141" spans="3:3" s="77" customFormat="1" x14ac:dyDescent="0.25">
      <c r="C141" s="80"/>
    </row>
    <row r="142" spans="3:3" s="77" customFormat="1" x14ac:dyDescent="0.25">
      <c r="C142" s="80"/>
    </row>
    <row r="143" spans="3:3" s="77" customFormat="1" x14ac:dyDescent="0.25">
      <c r="C143" s="80"/>
    </row>
    <row r="144" spans="3:3" s="77" customFormat="1" x14ac:dyDescent="0.25">
      <c r="C144" s="80"/>
    </row>
    <row r="145" spans="3:3" s="77" customFormat="1" x14ac:dyDescent="0.25">
      <c r="C145" s="80"/>
    </row>
    <row r="146" spans="3:3" s="77" customFormat="1" x14ac:dyDescent="0.25">
      <c r="C146" s="80"/>
    </row>
    <row r="147" spans="3:3" s="77" customFormat="1" x14ac:dyDescent="0.25">
      <c r="C147" s="80"/>
    </row>
    <row r="148" spans="3:3" s="77" customFormat="1" x14ac:dyDescent="0.25">
      <c r="C148" s="80"/>
    </row>
    <row r="149" spans="3:3" s="77" customFormat="1" x14ac:dyDescent="0.25">
      <c r="C149" s="80"/>
    </row>
    <row r="150" spans="3:3" s="77" customFormat="1" x14ac:dyDescent="0.25">
      <c r="C150" s="80"/>
    </row>
    <row r="151" spans="3:3" s="77" customFormat="1" x14ac:dyDescent="0.25">
      <c r="C151" s="80"/>
    </row>
    <row r="152" spans="3:3" s="77" customFormat="1" x14ac:dyDescent="0.25">
      <c r="C152" s="80"/>
    </row>
    <row r="153" spans="3:3" s="77" customFormat="1" x14ac:dyDescent="0.25">
      <c r="C153" s="80"/>
    </row>
    <row r="154" spans="3:3" s="77" customFormat="1" x14ac:dyDescent="0.25">
      <c r="C154" s="80"/>
    </row>
    <row r="155" spans="3:3" s="77" customFormat="1" x14ac:dyDescent="0.25">
      <c r="C155" s="80"/>
    </row>
    <row r="156" spans="3:3" s="77" customFormat="1" x14ac:dyDescent="0.25">
      <c r="C156" s="80"/>
    </row>
    <row r="157" spans="3:3" s="77" customFormat="1" x14ac:dyDescent="0.25">
      <c r="C157" s="80"/>
    </row>
    <row r="158" spans="3:3" s="77" customFormat="1" x14ac:dyDescent="0.25">
      <c r="C158" s="80"/>
    </row>
    <row r="159" spans="3:3" s="77" customFormat="1" x14ac:dyDescent="0.25">
      <c r="C159" s="80"/>
    </row>
    <row r="160" spans="3:3" s="77" customFormat="1" x14ac:dyDescent="0.25">
      <c r="C160" s="80"/>
    </row>
    <row r="161" spans="3:3" s="77" customFormat="1" x14ac:dyDescent="0.25">
      <c r="C161" s="80"/>
    </row>
    <row r="162" spans="3:3" s="77" customFormat="1" x14ac:dyDescent="0.25">
      <c r="C162" s="80"/>
    </row>
    <row r="163" spans="3:3" s="77" customFormat="1" x14ac:dyDescent="0.25">
      <c r="C163" s="80"/>
    </row>
    <row r="164" spans="3:3" s="77" customFormat="1" x14ac:dyDescent="0.25">
      <c r="C164" s="80"/>
    </row>
    <row r="165" spans="3:3" s="77" customFormat="1" x14ac:dyDescent="0.25">
      <c r="C165" s="80"/>
    </row>
    <row r="166" spans="3:3" s="77" customFormat="1" x14ac:dyDescent="0.25">
      <c r="C166" s="80"/>
    </row>
    <row r="167" spans="3:3" s="77" customFormat="1" x14ac:dyDescent="0.25">
      <c r="C167" s="80"/>
    </row>
    <row r="168" spans="3:3" s="77" customFormat="1" x14ac:dyDescent="0.25">
      <c r="C168" s="80"/>
    </row>
    <row r="169" spans="3:3" s="77" customFormat="1" x14ac:dyDescent="0.25">
      <c r="C169" s="80"/>
    </row>
    <row r="170" spans="3:3" s="77" customFormat="1" x14ac:dyDescent="0.25">
      <c r="C170" s="80"/>
    </row>
    <row r="171" spans="3:3" s="77" customFormat="1" x14ac:dyDescent="0.25">
      <c r="C171" s="80"/>
    </row>
    <row r="172" spans="3:3" s="77" customFormat="1" x14ac:dyDescent="0.25">
      <c r="C172" s="80"/>
    </row>
    <row r="173" spans="3:3" s="77" customFormat="1" x14ac:dyDescent="0.25">
      <c r="C173" s="80"/>
    </row>
    <row r="174" spans="3:3" s="77" customFormat="1" x14ac:dyDescent="0.25">
      <c r="C174" s="80"/>
    </row>
    <row r="175" spans="3:3" s="77" customFormat="1" x14ac:dyDescent="0.25">
      <c r="C175" s="80"/>
    </row>
    <row r="176" spans="3:3" s="77" customFormat="1" x14ac:dyDescent="0.25">
      <c r="C176" s="80"/>
    </row>
    <row r="177" spans="3:3" s="77" customFormat="1" x14ac:dyDescent="0.25">
      <c r="C177" s="80"/>
    </row>
    <row r="178" spans="3:3" s="77" customFormat="1" x14ac:dyDescent="0.25">
      <c r="C178" s="80"/>
    </row>
    <row r="179" spans="3:3" s="77" customFormat="1" x14ac:dyDescent="0.25">
      <c r="C179" s="80"/>
    </row>
    <row r="180" spans="3:3" s="77" customFormat="1" x14ac:dyDescent="0.25">
      <c r="C180" s="80"/>
    </row>
    <row r="181" spans="3:3" s="77" customFormat="1" x14ac:dyDescent="0.25">
      <c r="C181" s="80"/>
    </row>
    <row r="182" spans="3:3" s="77" customFormat="1" x14ac:dyDescent="0.25">
      <c r="C182" s="80"/>
    </row>
    <row r="183" spans="3:3" s="77" customFormat="1" x14ac:dyDescent="0.25">
      <c r="C183" s="80"/>
    </row>
    <row r="184" spans="3:3" s="77" customFormat="1" x14ac:dyDescent="0.25">
      <c r="C184" s="80"/>
    </row>
    <row r="185" spans="3:3" s="77" customFormat="1" x14ac:dyDescent="0.25">
      <c r="C185" s="80"/>
    </row>
    <row r="186" spans="3:3" s="77" customFormat="1" x14ac:dyDescent="0.25">
      <c r="C186" s="80"/>
    </row>
    <row r="187" spans="3:3" s="77" customFormat="1" x14ac:dyDescent="0.25">
      <c r="C187" s="80"/>
    </row>
    <row r="188" spans="3:3" s="77" customFormat="1" x14ac:dyDescent="0.25">
      <c r="C188" s="80"/>
    </row>
    <row r="189" spans="3:3" s="77" customFormat="1" x14ac:dyDescent="0.25">
      <c r="C189" s="80"/>
    </row>
    <row r="190" spans="3:3" s="77" customFormat="1" x14ac:dyDescent="0.25">
      <c r="C190" s="80"/>
    </row>
    <row r="191" spans="3:3" s="77" customFormat="1" x14ac:dyDescent="0.25">
      <c r="C191" s="80"/>
    </row>
    <row r="192" spans="3:3" s="77" customFormat="1" x14ac:dyDescent="0.25">
      <c r="C192" s="80"/>
    </row>
    <row r="193" spans="3:3" s="77" customFormat="1" x14ac:dyDescent="0.25">
      <c r="C193" s="80"/>
    </row>
    <row r="194" spans="3:3" s="77" customFormat="1" x14ac:dyDescent="0.25">
      <c r="C194" s="80"/>
    </row>
    <row r="195" spans="3:3" s="77" customFormat="1" x14ac:dyDescent="0.25">
      <c r="C195" s="80"/>
    </row>
    <row r="196" spans="3:3" s="77" customFormat="1" x14ac:dyDescent="0.25">
      <c r="C196" s="80"/>
    </row>
    <row r="197" spans="3:3" s="77" customFormat="1" x14ac:dyDescent="0.25">
      <c r="C197" s="80"/>
    </row>
    <row r="198" spans="3:3" s="77" customFormat="1" x14ac:dyDescent="0.25">
      <c r="C198" s="80"/>
    </row>
    <row r="199" spans="3:3" s="77" customFormat="1" x14ac:dyDescent="0.25">
      <c r="C199" s="80"/>
    </row>
    <row r="200" spans="3:3" s="77" customFormat="1" x14ac:dyDescent="0.25">
      <c r="C200" s="80"/>
    </row>
    <row r="201" spans="3:3" s="77" customFormat="1" x14ac:dyDescent="0.25">
      <c r="C201" s="80"/>
    </row>
    <row r="202" spans="3:3" s="77" customFormat="1" x14ac:dyDescent="0.25">
      <c r="C202" s="80"/>
    </row>
    <row r="203" spans="3:3" s="77" customFormat="1" x14ac:dyDescent="0.25">
      <c r="C203" s="80"/>
    </row>
    <row r="204" spans="3:3" s="77" customFormat="1" x14ac:dyDescent="0.25">
      <c r="C204" s="80"/>
    </row>
    <row r="205" spans="3:3" s="77" customFormat="1" x14ac:dyDescent="0.25">
      <c r="C205" s="80"/>
    </row>
    <row r="206" spans="3:3" s="77" customFormat="1" x14ac:dyDescent="0.25">
      <c r="C206" s="80"/>
    </row>
    <row r="207" spans="3:3" s="77" customFormat="1" x14ac:dyDescent="0.25">
      <c r="C207" s="80"/>
    </row>
    <row r="208" spans="3:3" s="77" customFormat="1" x14ac:dyDescent="0.25">
      <c r="C208" s="80"/>
    </row>
    <row r="209" spans="3:3" s="77" customFormat="1" x14ac:dyDescent="0.25">
      <c r="C209" s="80"/>
    </row>
    <row r="210" spans="3:3" s="77" customFormat="1" x14ac:dyDescent="0.25">
      <c r="C210" s="80"/>
    </row>
    <row r="211" spans="3:3" s="77" customFormat="1" x14ac:dyDescent="0.25">
      <c r="C211" s="80"/>
    </row>
    <row r="212" spans="3:3" s="77" customFormat="1" x14ac:dyDescent="0.25">
      <c r="C212" s="80"/>
    </row>
    <row r="213" spans="3:3" s="77" customFormat="1" x14ac:dyDescent="0.25">
      <c r="C213" s="80"/>
    </row>
    <row r="214" spans="3:3" s="77" customFormat="1" x14ac:dyDescent="0.25">
      <c r="C214" s="80"/>
    </row>
    <row r="215" spans="3:3" s="77" customFormat="1" x14ac:dyDescent="0.25">
      <c r="C215" s="80"/>
    </row>
    <row r="216" spans="3:3" s="77" customFormat="1" x14ac:dyDescent="0.25">
      <c r="C216" s="80"/>
    </row>
    <row r="217" spans="3:3" s="77" customFormat="1" x14ac:dyDescent="0.25">
      <c r="C217" s="80"/>
    </row>
    <row r="218" spans="3:3" s="77" customFormat="1" x14ac:dyDescent="0.25">
      <c r="C218" s="80"/>
    </row>
    <row r="219" spans="3:3" s="77" customFormat="1" x14ac:dyDescent="0.25">
      <c r="C219" s="80"/>
    </row>
    <row r="220" spans="3:3" s="77" customFormat="1" x14ac:dyDescent="0.25">
      <c r="C220" s="80"/>
    </row>
    <row r="221" spans="3:3" s="77" customFormat="1" x14ac:dyDescent="0.25">
      <c r="C221" s="80"/>
    </row>
    <row r="222" spans="3:3" s="77" customFormat="1" x14ac:dyDescent="0.25">
      <c r="C222" s="80"/>
    </row>
    <row r="223" spans="3:3" s="77" customFormat="1" x14ac:dyDescent="0.25">
      <c r="C223" s="80"/>
    </row>
    <row r="224" spans="3:3" s="77" customFormat="1" x14ac:dyDescent="0.25">
      <c r="C224" s="80"/>
    </row>
    <row r="225" spans="3:3" s="77" customFormat="1" x14ac:dyDescent="0.25">
      <c r="C225" s="80"/>
    </row>
    <row r="226" spans="3:3" s="77" customFormat="1" x14ac:dyDescent="0.25">
      <c r="C226" s="80"/>
    </row>
    <row r="227" spans="3:3" s="77" customFormat="1" x14ac:dyDescent="0.25">
      <c r="C227" s="80"/>
    </row>
    <row r="228" spans="3:3" s="77" customFormat="1" x14ac:dyDescent="0.25">
      <c r="C228" s="80"/>
    </row>
    <row r="229" spans="3:3" s="77" customFormat="1" x14ac:dyDescent="0.25">
      <c r="C229" s="80"/>
    </row>
    <row r="230" spans="3:3" s="77" customFormat="1" x14ac:dyDescent="0.25">
      <c r="C230" s="80"/>
    </row>
    <row r="231" spans="3:3" s="77" customFormat="1" x14ac:dyDescent="0.25">
      <c r="C231" s="80"/>
    </row>
    <row r="232" spans="3:3" s="77" customFormat="1" x14ac:dyDescent="0.25">
      <c r="C232" s="80"/>
    </row>
    <row r="233" spans="3:3" s="77" customFormat="1" x14ac:dyDescent="0.25">
      <c r="C233" s="80"/>
    </row>
    <row r="234" spans="3:3" s="77" customFormat="1" x14ac:dyDescent="0.25">
      <c r="C234" s="80"/>
    </row>
    <row r="235" spans="3:3" s="77" customFormat="1" x14ac:dyDescent="0.25">
      <c r="C235" s="80"/>
    </row>
    <row r="236" spans="3:3" s="77" customFormat="1" x14ac:dyDescent="0.25">
      <c r="C236" s="80"/>
    </row>
    <row r="237" spans="3:3" s="77" customFormat="1" x14ac:dyDescent="0.25">
      <c r="C237" s="80"/>
    </row>
    <row r="238" spans="3:3" s="77" customFormat="1" x14ac:dyDescent="0.25">
      <c r="C238" s="80"/>
    </row>
    <row r="239" spans="3:3" s="77" customFormat="1" x14ac:dyDescent="0.25">
      <c r="C239" s="80"/>
    </row>
    <row r="240" spans="3:3" s="77" customFormat="1" x14ac:dyDescent="0.25">
      <c r="C240" s="80"/>
    </row>
    <row r="241" spans="3:3" s="77" customFormat="1" x14ac:dyDescent="0.25">
      <c r="C241" s="80"/>
    </row>
    <row r="242" spans="3:3" s="77" customFormat="1" x14ac:dyDescent="0.25">
      <c r="C242" s="80"/>
    </row>
    <row r="243" spans="3:3" s="77" customFormat="1" x14ac:dyDescent="0.25">
      <c r="C243" s="80"/>
    </row>
    <row r="244" spans="3:3" s="77" customFormat="1" x14ac:dyDescent="0.25">
      <c r="C244" s="80"/>
    </row>
    <row r="245" spans="3:3" s="77" customFormat="1" x14ac:dyDescent="0.25">
      <c r="C245" s="80"/>
    </row>
    <row r="246" spans="3:3" s="77" customFormat="1" x14ac:dyDescent="0.25">
      <c r="C246" s="80"/>
    </row>
    <row r="247" spans="3:3" s="77" customFormat="1" x14ac:dyDescent="0.25">
      <c r="C247" s="80"/>
    </row>
    <row r="248" spans="3:3" s="77" customFormat="1" x14ac:dyDescent="0.25">
      <c r="C248" s="80"/>
    </row>
    <row r="249" spans="3:3" s="77" customFormat="1" x14ac:dyDescent="0.25">
      <c r="C249" s="80"/>
    </row>
    <row r="250" spans="3:3" s="77" customFormat="1" x14ac:dyDescent="0.25">
      <c r="C250" s="80"/>
    </row>
    <row r="251" spans="3:3" s="77" customFormat="1" x14ac:dyDescent="0.25">
      <c r="C251" s="80"/>
    </row>
    <row r="252" spans="3:3" s="77" customFormat="1" x14ac:dyDescent="0.25">
      <c r="C252" s="80"/>
    </row>
    <row r="253" spans="3:3" s="77" customFormat="1" x14ac:dyDescent="0.25">
      <c r="C253" s="80"/>
    </row>
    <row r="254" spans="3:3" s="77" customFormat="1" x14ac:dyDescent="0.25">
      <c r="C254" s="80"/>
    </row>
    <row r="255" spans="3:3" s="77" customFormat="1" x14ac:dyDescent="0.25">
      <c r="C255" s="80"/>
    </row>
    <row r="256" spans="3:3" s="77" customFormat="1" x14ac:dyDescent="0.25">
      <c r="C256" s="80"/>
    </row>
    <row r="257" spans="3:3" s="77" customFormat="1" x14ac:dyDescent="0.25">
      <c r="C257" s="80"/>
    </row>
    <row r="258" spans="3:3" s="77" customFormat="1" x14ac:dyDescent="0.25">
      <c r="C258" s="80"/>
    </row>
    <row r="259" spans="3:3" s="77" customFormat="1" x14ac:dyDescent="0.25">
      <c r="C259" s="80"/>
    </row>
    <row r="260" spans="3:3" s="77" customFormat="1" x14ac:dyDescent="0.25">
      <c r="C260" s="80"/>
    </row>
    <row r="261" spans="3:3" s="77" customFormat="1" x14ac:dyDescent="0.25">
      <c r="C261" s="80"/>
    </row>
    <row r="262" spans="3:3" s="77" customFormat="1" x14ac:dyDescent="0.25">
      <c r="C262" s="80"/>
    </row>
    <row r="263" spans="3:3" s="77" customFormat="1" x14ac:dyDescent="0.25">
      <c r="C263" s="80"/>
    </row>
    <row r="264" spans="3:3" s="77" customFormat="1" x14ac:dyDescent="0.25">
      <c r="C264" s="80"/>
    </row>
    <row r="265" spans="3:3" s="77" customFormat="1" x14ac:dyDescent="0.25">
      <c r="C265" s="80"/>
    </row>
    <row r="266" spans="3:3" s="77" customFormat="1" x14ac:dyDescent="0.25">
      <c r="C266" s="80"/>
    </row>
    <row r="267" spans="3:3" s="77" customFormat="1" x14ac:dyDescent="0.25">
      <c r="C267" s="80"/>
    </row>
    <row r="268" spans="3:3" s="77" customFormat="1" x14ac:dyDescent="0.25">
      <c r="C268" s="80"/>
    </row>
    <row r="269" spans="3:3" s="77" customFormat="1" x14ac:dyDescent="0.25">
      <c r="C269" s="80"/>
    </row>
    <row r="270" spans="3:3" s="77" customFormat="1" x14ac:dyDescent="0.25">
      <c r="C270" s="80"/>
    </row>
    <row r="271" spans="3:3" s="77" customFormat="1" x14ac:dyDescent="0.25">
      <c r="C271" s="80"/>
    </row>
    <row r="272" spans="3:3" s="77" customFormat="1" x14ac:dyDescent="0.25">
      <c r="C272" s="80"/>
    </row>
    <row r="273" spans="3:3" s="77" customFormat="1" x14ac:dyDescent="0.25">
      <c r="C273" s="80"/>
    </row>
    <row r="274" spans="3:3" s="77" customFormat="1" x14ac:dyDescent="0.25">
      <c r="C274" s="80"/>
    </row>
    <row r="275" spans="3:3" s="77" customFormat="1" x14ac:dyDescent="0.25">
      <c r="C275" s="80"/>
    </row>
    <row r="276" spans="3:3" s="77" customFormat="1" x14ac:dyDescent="0.25">
      <c r="C276" s="80"/>
    </row>
    <row r="277" spans="3:3" s="77" customFormat="1" x14ac:dyDescent="0.25">
      <c r="C277" s="80"/>
    </row>
    <row r="278" spans="3:3" s="77" customFormat="1" x14ac:dyDescent="0.25">
      <c r="C278" s="80"/>
    </row>
    <row r="279" spans="3:3" s="77" customFormat="1" x14ac:dyDescent="0.25">
      <c r="C279" s="80"/>
    </row>
    <row r="280" spans="3:3" s="77" customFormat="1" x14ac:dyDescent="0.25">
      <c r="C280" s="80"/>
    </row>
    <row r="281" spans="3:3" s="77" customFormat="1" x14ac:dyDescent="0.25">
      <c r="C281" s="80"/>
    </row>
    <row r="282" spans="3:3" s="77" customFormat="1" x14ac:dyDescent="0.25">
      <c r="C282" s="80"/>
    </row>
    <row r="283" spans="3:3" s="77" customFormat="1" x14ac:dyDescent="0.25">
      <c r="C283" s="80"/>
    </row>
    <row r="284" spans="3:3" s="77" customFormat="1" x14ac:dyDescent="0.25">
      <c r="C284" s="80"/>
    </row>
    <row r="285" spans="3:3" s="77" customFormat="1" x14ac:dyDescent="0.25">
      <c r="C285" s="80"/>
    </row>
    <row r="286" spans="3:3" s="77" customFormat="1" x14ac:dyDescent="0.25">
      <c r="C286" s="80"/>
    </row>
    <row r="287" spans="3:3" s="77" customFormat="1" x14ac:dyDescent="0.25">
      <c r="C287" s="80"/>
    </row>
    <row r="288" spans="3:3" s="77" customFormat="1" x14ac:dyDescent="0.25">
      <c r="C288" s="80"/>
    </row>
    <row r="289" spans="3:3" s="77" customFormat="1" x14ac:dyDescent="0.25">
      <c r="C289" s="80"/>
    </row>
    <row r="290" spans="3:3" s="77" customFormat="1" x14ac:dyDescent="0.25">
      <c r="C290" s="80"/>
    </row>
    <row r="291" spans="3:3" s="77" customFormat="1" x14ac:dyDescent="0.25">
      <c r="C291" s="80"/>
    </row>
    <row r="292" spans="3:3" s="77" customFormat="1" x14ac:dyDescent="0.25">
      <c r="C292" s="80"/>
    </row>
    <row r="293" spans="3:3" s="77" customFormat="1" x14ac:dyDescent="0.25">
      <c r="C293" s="80"/>
    </row>
    <row r="294" spans="3:3" s="77" customFormat="1" x14ac:dyDescent="0.25">
      <c r="C294" s="80"/>
    </row>
    <row r="295" spans="3:3" s="77" customFormat="1" x14ac:dyDescent="0.25">
      <c r="C295" s="80"/>
    </row>
    <row r="296" spans="3:3" s="77" customFormat="1" x14ac:dyDescent="0.25">
      <c r="C296" s="80"/>
    </row>
    <row r="297" spans="3:3" s="77" customFormat="1" x14ac:dyDescent="0.25">
      <c r="C297" s="80"/>
    </row>
    <row r="298" spans="3:3" s="77" customFormat="1" x14ac:dyDescent="0.25">
      <c r="C298" s="80"/>
    </row>
    <row r="299" spans="3:3" s="77" customFormat="1" x14ac:dyDescent="0.25">
      <c r="C299" s="80"/>
    </row>
    <row r="300" spans="3:3" s="77" customFormat="1" x14ac:dyDescent="0.25">
      <c r="C300" s="80"/>
    </row>
    <row r="301" spans="3:3" s="77" customFormat="1" x14ac:dyDescent="0.25">
      <c r="C301" s="80"/>
    </row>
    <row r="302" spans="3:3" s="77" customFormat="1" x14ac:dyDescent="0.25">
      <c r="C302" s="80"/>
    </row>
    <row r="303" spans="3:3" s="77" customFormat="1" x14ac:dyDescent="0.25">
      <c r="C303" s="80"/>
    </row>
    <row r="304" spans="3:3" s="77" customFormat="1" x14ac:dyDescent="0.25">
      <c r="C304" s="80"/>
    </row>
    <row r="305" spans="3:3" s="77" customFormat="1" x14ac:dyDescent="0.25">
      <c r="C305" s="80"/>
    </row>
    <row r="306" spans="3:3" s="77" customFormat="1" x14ac:dyDescent="0.25">
      <c r="C306" s="80"/>
    </row>
    <row r="307" spans="3:3" s="77" customFormat="1" x14ac:dyDescent="0.25">
      <c r="C307" s="80"/>
    </row>
    <row r="308" spans="3:3" s="77" customFormat="1" x14ac:dyDescent="0.25">
      <c r="C308" s="80"/>
    </row>
    <row r="309" spans="3:3" s="77" customFormat="1" x14ac:dyDescent="0.25">
      <c r="C309" s="80"/>
    </row>
    <row r="310" spans="3:3" s="77" customFormat="1" x14ac:dyDescent="0.25">
      <c r="C310" s="80"/>
    </row>
    <row r="311" spans="3:3" s="77" customFormat="1" x14ac:dyDescent="0.25">
      <c r="C311" s="80"/>
    </row>
    <row r="312" spans="3:3" s="77" customFormat="1" x14ac:dyDescent="0.25">
      <c r="C312" s="80"/>
    </row>
    <row r="313" spans="3:3" s="77" customFormat="1" x14ac:dyDescent="0.25">
      <c r="C313" s="80"/>
    </row>
    <row r="314" spans="3:3" s="77" customFormat="1" x14ac:dyDescent="0.25">
      <c r="C314" s="80"/>
    </row>
    <row r="315" spans="3:3" s="77" customFormat="1" x14ac:dyDescent="0.25">
      <c r="C315" s="80"/>
    </row>
    <row r="316" spans="3:3" s="77" customFormat="1" x14ac:dyDescent="0.25">
      <c r="C316" s="80"/>
    </row>
    <row r="317" spans="3:3" s="77" customFormat="1" x14ac:dyDescent="0.25">
      <c r="C317" s="80"/>
    </row>
    <row r="318" spans="3:3" s="77" customFormat="1" x14ac:dyDescent="0.25">
      <c r="C318" s="80"/>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B5B4DEE38E943499C2C7511919B72BA" ma:contentTypeVersion="14" ma:contentTypeDescription="Create a new document." ma:contentTypeScope="" ma:versionID="fc42658f6af853bf54f81a61a3f212e3">
  <xsd:schema xmlns:xsd="http://www.w3.org/2001/XMLSchema" xmlns:xs="http://www.w3.org/2001/XMLSchema" xmlns:p="http://schemas.microsoft.com/office/2006/metadata/properties" xmlns:ns1="http://schemas.microsoft.com/sharepoint/v3" xmlns:ns2="33874043-1092-46f2-b7ed-3863b0441e79" xmlns:ns3="2c75e67c-ed2d-4c91-baba-8aa4949e551e" targetNamespace="http://schemas.microsoft.com/office/2006/metadata/properties" ma:root="true" ma:fieldsID="d9f091e4208c45b1fc7767885202b3b3" ns1:_="" ns2:_="" ns3:_="">
    <xsd:import namespace="http://schemas.microsoft.com/sharepoint/v3"/>
    <xsd:import namespace="33874043-1092-46f2-b7ed-3863b0441e79"/>
    <xsd:import namespace="2c75e67c-ed2d-4c91-baba-8aa4949e551e"/>
    <xsd:element name="properties">
      <xsd:complexType>
        <xsd:sequence>
          <xsd:element name="documentManagement">
            <xsd:complexType>
              <xsd:all>
                <xsd:element ref="ns2:MediaServiceMetadata" minOccurs="0"/>
                <xsd:element ref="ns2:MediaServiceFastMetadata" minOccurs="0"/>
                <xsd:element ref="ns1:_ip_UnifiedCompliancePolicyProperties" minOccurs="0"/>
                <xsd:element ref="ns1:_ip_UnifiedCompliancePolicyUIAction"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hidden="true" ma:internalName="_ip_UnifiedCompliancePolicyProperties">
      <xsd:simpleType>
        <xsd:restriction base="dms:Note"/>
      </xsd:simpleType>
    </xsd:element>
    <xsd:element name="_ip_UnifiedCompliancePolicyUIAction" ma:index="1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874043-1092-46f2-b7ed-3863b0441e7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68893229-fc1a-4591-9812-6a184d4b58bc" ma:termSetId="09814cd3-568e-fe90-9814-8d621ff8fb84" ma:anchorId="fba54fb3-c3e1-fe81-a776-ca4b69148c4d" ma:open="true" ma:isKeyword="false">
      <xsd:complexType>
        <xsd:sequence>
          <xsd:element ref="pc:Terms" minOccurs="0" maxOccurs="1"/>
        </xsd:sequence>
      </xsd:complex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c75e67c-ed2d-4c91-baba-8aa4949e551e"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80283ac5-ee11-4a8b-b790-93b8efa1ecd9}" ma:internalName="TaxCatchAll" ma:showField="CatchAllData" ma:web="2c75e67c-ed2d-4c91-baba-8aa4949e551e">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lcf76f155ced4ddcb4097134ff3c332f xmlns="33874043-1092-46f2-b7ed-3863b0441e79">
      <Terms xmlns="http://schemas.microsoft.com/office/infopath/2007/PartnerControls"/>
    </lcf76f155ced4ddcb4097134ff3c332f>
    <TaxCatchAll xmlns="2c75e67c-ed2d-4c91-baba-8aa4949e551e" xsi:nil="true"/>
  </documentManagement>
</p:properties>
</file>

<file path=customXml/itemProps1.xml><?xml version="1.0" encoding="utf-8"?>
<ds:datastoreItem xmlns:ds="http://schemas.openxmlformats.org/officeDocument/2006/customXml" ds:itemID="{7EC7E97D-AF34-408B-A817-7457A89C9E9C}">
  <ds:schemaRefs>
    <ds:schemaRef ds:uri="http://schemas.microsoft.com/sharepoint/v3/contenttype/forms"/>
  </ds:schemaRefs>
</ds:datastoreItem>
</file>

<file path=customXml/itemProps2.xml><?xml version="1.0" encoding="utf-8"?>
<ds:datastoreItem xmlns:ds="http://schemas.openxmlformats.org/officeDocument/2006/customXml" ds:itemID="{5C90A431-79D1-402C-A616-4B4FCCF95CF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3874043-1092-46f2-b7ed-3863b0441e79"/>
    <ds:schemaRef ds:uri="2c75e67c-ed2d-4c91-baba-8aa4949e551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3E071A9-272B-48EE-9A17-FBDBEAD3F7ED}">
  <ds:schemaRefs>
    <ds:schemaRef ds:uri="http://schemas.openxmlformats.org/package/2006/metadata/core-properties"/>
    <ds:schemaRef ds:uri="http://www.w3.org/XML/1998/namespace"/>
    <ds:schemaRef ds:uri="http://purl.org/dc/terms/"/>
    <ds:schemaRef ds:uri="http://schemas.microsoft.com/office/2006/documentManagement/types"/>
    <ds:schemaRef ds:uri="http://schemas.microsoft.com/office/2006/metadata/properties"/>
    <ds:schemaRef ds:uri="http://purl.org/dc/elements/1.1/"/>
    <ds:schemaRef ds:uri="2c75e67c-ed2d-4c91-baba-8aa4949e551e"/>
    <ds:schemaRef ds:uri="http://schemas.microsoft.com/office/infopath/2007/PartnerControls"/>
    <ds:schemaRef ds:uri="33874043-1092-46f2-b7ed-3863b0441e79"/>
    <ds:schemaRef ds:uri="http://schemas.microsoft.com/sharepoint/v3"/>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vt:i4>
      </vt:variant>
    </vt:vector>
  </HeadingPairs>
  <TitlesOfParts>
    <vt:vector size="13" baseType="lpstr">
      <vt:lpstr>Dashboard</vt:lpstr>
      <vt:lpstr>Results</vt:lpstr>
      <vt:lpstr>Instructions</vt:lpstr>
      <vt:lpstr>OSX 10.15</vt:lpstr>
      <vt:lpstr>OSX 11.0</vt:lpstr>
      <vt:lpstr>OSX 12.0</vt:lpstr>
      <vt:lpstr>OSX 13.0</vt:lpstr>
      <vt:lpstr>Appendix</vt:lpstr>
      <vt:lpstr>Change Log</vt:lpstr>
      <vt:lpstr>New Release Changes</vt:lpstr>
      <vt:lpstr>Issue Code Table</vt:lpstr>
      <vt:lpstr>Dates</vt:lpstr>
      <vt:lpstr>'New Release Changes'!Print_Area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Sinay, Corey [USA]</dc:creator>
  <cp:keywords/>
  <dc:description/>
  <cp:lastModifiedBy>McFadden Shanee</cp:lastModifiedBy>
  <cp:revision/>
  <dcterms:created xsi:type="dcterms:W3CDTF">2014-11-17T05:09:03Z</dcterms:created>
  <dcterms:modified xsi:type="dcterms:W3CDTF">2023-11-22T18:01:08Z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0x010100BB5B4DEE38E943499C2C7511919B72BA</vt:lpwstr>
  </property>
  <property fmtid="{D5CDD505-2E9C-101B-9397-08002B2CF9AE}" pid="3" name="MediaServiceImageTags">
    <vt:lpwstr/>
  </property>
</Properties>
</file>