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autoCompressPictures="0"/>
  <mc:AlternateContent xmlns:mc="http://schemas.openxmlformats.org/markup-compatibility/2006">
    <mc:Choice Requires="x15">
      <x15ac:absPath xmlns:x15ac="http://schemas.microsoft.com/office/spreadsheetml/2010/11/ac" url="C:\Users\P8RMB\Documents\SBU Data\Disclosure\DETAIL Data Services\1 PPS NEW JOB 2024-2025\IRS.gov\Mike Kerr 2\"/>
    </mc:Choice>
  </mc:AlternateContent>
  <xr:revisionPtr revIDLastSave="0" documentId="8_{EC03FD7E-DCAC-4FAC-85D9-2B99443565CA}" xr6:coauthVersionLast="47" xr6:coauthVersionMax="47" xr10:uidLastSave="{00000000-0000-0000-0000-000000000000}"/>
  <bookViews>
    <workbookView xWindow="28680" yWindow="-10920" windowWidth="29040" windowHeight="17520" tabRatio="726" xr2:uid="{00000000-000D-0000-FFFF-FFFF00000000}"/>
  </bookViews>
  <sheets>
    <sheet name="Dashboard" sheetId="1" r:id="rId1"/>
    <sheet name="Results" sheetId="14" r:id="rId2"/>
    <sheet name="Instructions" sheetId="9" r:id="rId3"/>
    <sheet name="Test Cases" sheetId="17" r:id="rId4"/>
    <sheet name="Appendix" sheetId="10" r:id="rId5"/>
    <sheet name="Change Log" sheetId="11" r:id="rId6"/>
    <sheet name="New Release Changes" sheetId="18" r:id="rId7"/>
    <sheet name="Issue Code Table" sheetId="16" r:id="rId8"/>
  </sheets>
  <definedNames>
    <definedName name="_xlnm._FilterDatabase" localSheetId="7" hidden="1">'Issue Code Table'!$A$1:$U$548</definedName>
    <definedName name="_xlnm._FilterDatabase" localSheetId="6" hidden="1">'New Release Changes'!$A$2:$D$434</definedName>
    <definedName name="_xlnm._FilterDatabase" localSheetId="3" hidden="1">'Test Cases'!$A$2:$Z$321</definedName>
    <definedName name="_xlnm.Print_Area" localSheetId="4">Appendix!$A$1:$N$27</definedName>
    <definedName name="_xlnm.Print_Area" localSheetId="5">'Change Log'!$A$1:$D$3</definedName>
    <definedName name="_xlnm.Print_Area" localSheetId="0">Dashboard!$A$1:$C$45</definedName>
    <definedName name="_xlnm.Print_Area" localSheetId="2">Instructions!$A$1:$N$60</definedName>
    <definedName name="_xlnm.Print_Area" localSheetId="6">'New Release Changes'!$A$1:$D$2</definedName>
    <definedName name="_xlnm.Print_Area" localSheetId="1">Results!#REF!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 i="17" l="1"/>
  <c r="Z5" i="17"/>
  <c r="Z6" i="17"/>
  <c r="Z7" i="17"/>
  <c r="Z8" i="17"/>
  <c r="Z9" i="17"/>
  <c r="Z10" i="17"/>
  <c r="Z11" i="17"/>
  <c r="Z12" i="17"/>
  <c r="Z13" i="17"/>
  <c r="Z14" i="17"/>
  <c r="Z15" i="17"/>
  <c r="Z16" i="17"/>
  <c r="Z17" i="17"/>
  <c r="Z18" i="17"/>
  <c r="Z19" i="17"/>
  <c r="Z20" i="17"/>
  <c r="Z21" i="17"/>
  <c r="Z22" i="17"/>
  <c r="Z23" i="17"/>
  <c r="Z24" i="17"/>
  <c r="Z25" i="17"/>
  <c r="Z26" i="17"/>
  <c r="Z27" i="17"/>
  <c r="Z28" i="17"/>
  <c r="Z29" i="17"/>
  <c r="Z30" i="17"/>
  <c r="Z31" i="17"/>
  <c r="Z32" i="17"/>
  <c r="Z33" i="17"/>
  <c r="Z34" i="17"/>
  <c r="Z35" i="17"/>
  <c r="Z36" i="17"/>
  <c r="Z37" i="17"/>
  <c r="Z38" i="17"/>
  <c r="Z39" i="17"/>
  <c r="Z40" i="17"/>
  <c r="Z41" i="17"/>
  <c r="Z42" i="17"/>
  <c r="Z43" i="17"/>
  <c r="Z44"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1" i="17"/>
  <c r="Z82" i="17"/>
  <c r="Z83"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119" i="17"/>
  <c r="Z120" i="17"/>
  <c r="Z121" i="17"/>
  <c r="Z122" i="17"/>
  <c r="Z123" i="17"/>
  <c r="Z124" i="17"/>
  <c r="Z125" i="17"/>
  <c r="Z126" i="17"/>
  <c r="Z127" i="17"/>
  <c r="Z128" i="17"/>
  <c r="Z129" i="17"/>
  <c r="Z130" i="17"/>
  <c r="Z131" i="17"/>
  <c r="Z132" i="17"/>
  <c r="Z133" i="17"/>
  <c r="Z134" i="17"/>
  <c r="Z135" i="17"/>
  <c r="Z136" i="17"/>
  <c r="Z137" i="17"/>
  <c r="Z138" i="17"/>
  <c r="Z139" i="17"/>
  <c r="Z140" i="17"/>
  <c r="Z141" i="17"/>
  <c r="Z142" i="17"/>
  <c r="Z143" i="17"/>
  <c r="Z144" i="17"/>
  <c r="Z145" i="17"/>
  <c r="Z146" i="17"/>
  <c r="Z147" i="17"/>
  <c r="Z148" i="17"/>
  <c r="Z149" i="17"/>
  <c r="Z150" i="17"/>
  <c r="Z151" i="17"/>
  <c r="Z152" i="17"/>
  <c r="Z153" i="17"/>
  <c r="Z154" i="17"/>
  <c r="Z155" i="17"/>
  <c r="Z156" i="17"/>
  <c r="Z157" i="17"/>
  <c r="Z158" i="17"/>
  <c r="Z159" i="17"/>
  <c r="Z160" i="17"/>
  <c r="Z161" i="17"/>
  <c r="Z162" i="17"/>
  <c r="Z163" i="17"/>
  <c r="Z164" i="17"/>
  <c r="Z165" i="17"/>
  <c r="Z166" i="17"/>
  <c r="Z167" i="17"/>
  <c r="Z168" i="17"/>
  <c r="Z169" i="17"/>
  <c r="Z170" i="17"/>
  <c r="Z171" i="17"/>
  <c r="Z172" i="17"/>
  <c r="Z173" i="17"/>
  <c r="Z174" i="17"/>
  <c r="Z175" i="17"/>
  <c r="Z176" i="17"/>
  <c r="Z177" i="17"/>
  <c r="Z178" i="17"/>
  <c r="Z179" i="17"/>
  <c r="Z180" i="17"/>
  <c r="Z181" i="17"/>
  <c r="Z182" i="17"/>
  <c r="Z183" i="17"/>
  <c r="Z184" i="17"/>
  <c r="Z185" i="17"/>
  <c r="Z186" i="17"/>
  <c r="Z187" i="17"/>
  <c r="Z188" i="17"/>
  <c r="Z189" i="17"/>
  <c r="Z190" i="17"/>
  <c r="Z191" i="17"/>
  <c r="Z192" i="17"/>
  <c r="Z193" i="17"/>
  <c r="Z194" i="17"/>
  <c r="Z195" i="17"/>
  <c r="Z196" i="17"/>
  <c r="Z197" i="17"/>
  <c r="Z198" i="17"/>
  <c r="Z199" i="17"/>
  <c r="Z200" i="17"/>
  <c r="Z201" i="17"/>
  <c r="Z202" i="17"/>
  <c r="Z203" i="17"/>
  <c r="Z204" i="17"/>
  <c r="Z205" i="17"/>
  <c r="Z206" i="17"/>
  <c r="Z207" i="17"/>
  <c r="Z208" i="17"/>
  <c r="Z209" i="17"/>
  <c r="Z210" i="17"/>
  <c r="Z211" i="17"/>
  <c r="Z212" i="17"/>
  <c r="Z213" i="17"/>
  <c r="Z214" i="17"/>
  <c r="Z215" i="17"/>
  <c r="Z216" i="17"/>
  <c r="Z217" i="17"/>
  <c r="Z218" i="17"/>
  <c r="Z219" i="17"/>
  <c r="Z220" i="17"/>
  <c r="Z221" i="17"/>
  <c r="Z222" i="17"/>
  <c r="Z223" i="17"/>
  <c r="Z224" i="17"/>
  <c r="Z225" i="17"/>
  <c r="Z226" i="17"/>
  <c r="Z227" i="17"/>
  <c r="Z228" i="17"/>
  <c r="Z229" i="17"/>
  <c r="Z230" i="17"/>
  <c r="Z231" i="17"/>
  <c r="Z232" i="17"/>
  <c r="Z233" i="17"/>
  <c r="Z234" i="17"/>
  <c r="Z235" i="17"/>
  <c r="Z236" i="17"/>
  <c r="Z237" i="17"/>
  <c r="Z238" i="17"/>
  <c r="Z239" i="17"/>
  <c r="Z240" i="17"/>
  <c r="Z241" i="17"/>
  <c r="Z242" i="17"/>
  <c r="Z243" i="17"/>
  <c r="Z244" i="17"/>
  <c r="Z245" i="17"/>
  <c r="Z246" i="17"/>
  <c r="Z247" i="17"/>
  <c r="Z248" i="17"/>
  <c r="Z249" i="17"/>
  <c r="Z250" i="17"/>
  <c r="Z251" i="17"/>
  <c r="Z252" i="17"/>
  <c r="Z253" i="17"/>
  <c r="Z254" i="17"/>
  <c r="Z255" i="17"/>
  <c r="Z256" i="17"/>
  <c r="Z257" i="17"/>
  <c r="Z258" i="17"/>
  <c r="Z259" i="17"/>
  <c r="Z260" i="17"/>
  <c r="Z261" i="17"/>
  <c r="Z262" i="17"/>
  <c r="Z263" i="17"/>
  <c r="Z264" i="17"/>
  <c r="Z265" i="17"/>
  <c r="Z266" i="17"/>
  <c r="Z267" i="17"/>
  <c r="Z268" i="17"/>
  <c r="Z269" i="17"/>
  <c r="Z270" i="17"/>
  <c r="Z271" i="17"/>
  <c r="Z272" i="17"/>
  <c r="Z273" i="17"/>
  <c r="Z274" i="17"/>
  <c r="Z275" i="17"/>
  <c r="Z276" i="17"/>
  <c r="Z277" i="17"/>
  <c r="Z278" i="17"/>
  <c r="Z279" i="17"/>
  <c r="Z280" i="17"/>
  <c r="Z281" i="17"/>
  <c r="Z282" i="17"/>
  <c r="Z283" i="17"/>
  <c r="Z284" i="17"/>
  <c r="Z285" i="17"/>
  <c r="Z286" i="17"/>
  <c r="Z287" i="17"/>
  <c r="Z288" i="17"/>
  <c r="Z289" i="17"/>
  <c r="Z290" i="17"/>
  <c r="Z291" i="17"/>
  <c r="Z292" i="17"/>
  <c r="Z293" i="17"/>
  <c r="Z294" i="17"/>
  <c r="Z295" i="17"/>
  <c r="Z296" i="17"/>
  <c r="Z297" i="17"/>
  <c r="Z298" i="17"/>
  <c r="Z299" i="17"/>
  <c r="Z300" i="17"/>
  <c r="Z301" i="17"/>
  <c r="Z302" i="17"/>
  <c r="Z303" i="17"/>
  <c r="Z304" i="17"/>
  <c r="Z305" i="17"/>
  <c r="Z306" i="17"/>
  <c r="Z307" i="17"/>
  <c r="Z308" i="17"/>
  <c r="Z309" i="17"/>
  <c r="Z310" i="17"/>
  <c r="Z311" i="17"/>
  <c r="Z312" i="17"/>
  <c r="Z313" i="17"/>
  <c r="Z314" i="17"/>
  <c r="Z315" i="17"/>
  <c r="Z316" i="17"/>
  <c r="Z317" i="17"/>
  <c r="Z318" i="17"/>
  <c r="Z319" i="17"/>
  <c r="Z320" i="17"/>
  <c r="O12" i="14" l="1"/>
  <c r="M12" i="14"/>
  <c r="E12" i="14"/>
  <c r="D12" i="14"/>
  <c r="C12" i="14"/>
  <c r="B12" i="14"/>
  <c r="Z3" i="17" l="1"/>
  <c r="D21" i="14" l="1"/>
  <c r="D20" i="14"/>
  <c r="D19" i="14"/>
  <c r="D18" i="14"/>
  <c r="D17" i="14"/>
  <c r="D23" i="14"/>
  <c r="D22" i="14"/>
  <c r="D16" i="14"/>
  <c r="A29" i="14"/>
  <c r="E19" i="14"/>
  <c r="F23" i="14"/>
  <c r="E20" i="14"/>
  <c r="F21" i="14"/>
  <c r="F20" i="14"/>
  <c r="E16" i="14"/>
  <c r="C16" i="14"/>
  <c r="F17" i="14"/>
  <c r="E23" i="14"/>
  <c r="C20" i="14"/>
  <c r="C23" i="14"/>
  <c r="C19" i="14"/>
  <c r="F16" i="14"/>
  <c r="F19" i="14"/>
  <c r="E22" i="14"/>
  <c r="C22" i="14"/>
  <c r="C18" i="14"/>
  <c r="F22" i="14"/>
  <c r="F18" i="14"/>
  <c r="E21" i="14"/>
  <c r="E17" i="14"/>
  <c r="C21" i="14"/>
  <c r="C17" i="14"/>
  <c r="E18" i="14"/>
  <c r="B29" i="14"/>
  <c r="B27" i="14"/>
  <c r="N12" i="14" l="1"/>
  <c r="A27" i="14" s="1"/>
  <c r="F12" i="14"/>
  <c r="I23" i="14"/>
  <c r="I17" i="14"/>
  <c r="I21" i="14"/>
  <c r="I18" i="14"/>
  <c r="I22" i="14"/>
  <c r="I16" i="14"/>
  <c r="I20" i="14"/>
  <c r="I19" i="14"/>
  <c r="H18" i="14" l="1"/>
  <c r="H22" i="14"/>
  <c r="H23" i="14"/>
  <c r="H21" i="14"/>
  <c r="H17" i="14"/>
  <c r="H16" i="14"/>
  <c r="H20" i="14"/>
  <c r="H19" i="14"/>
  <c r="D24" i="14" l="1"/>
  <c r="G12" i="14" s="1"/>
</calcChain>
</file>

<file path=xl/sharedStrings.xml><?xml version="1.0" encoding="utf-8"?>
<sst xmlns="http://schemas.openxmlformats.org/spreadsheetml/2006/main" count="8607" uniqueCount="5016">
  <si>
    <t>Internal Revenue Service</t>
  </si>
  <si>
    <t>Office of Safeguards</t>
  </si>
  <si>
    <t xml:space="preserve"> ▪ SCSEM Subject: Microsoft Server 2016</t>
  </si>
  <si>
    <t>NOTICE:</t>
  </si>
  <si>
    <t>The IRS strongly recommends agencies test all Safeguard Computer Security Evaluation Matrix (SCSEM) settings in a development or test</t>
  </si>
  <si>
    <t>environment prior to deployment in production.   In some cases a security setting may impact a system’s functionality and usability. Consequently,</t>
  </si>
  <si>
    <t>it is important to perform testing to determine the impact on system security, functionality, and usability. Ideally, the test system configuration</t>
  </si>
  <si>
    <t>should match the production system configuration.  Prior to making changes to the production system, agencies should back up all critical data</t>
  </si>
  <si>
    <t>files on the system and if possible, make a full backup of the system to ensure it can be restored to its pre-SCSEM state if necessary.</t>
  </si>
  <si>
    <t>General Testing Information</t>
  </si>
  <si>
    <t>Agency Name:</t>
  </si>
  <si>
    <t>Agency Code:</t>
  </si>
  <si>
    <t>Test Location:</t>
  </si>
  <si>
    <t>Test Date:</t>
  </si>
  <si>
    <t>Closing Date:</t>
  </si>
  <si>
    <t>Shared Agencies:</t>
  </si>
  <si>
    <t>Name of Tester:</t>
  </si>
  <si>
    <t>Device Name:</t>
  </si>
  <si>
    <t>OS/App Version:</t>
  </si>
  <si>
    <t>Network Location:</t>
  </si>
  <si>
    <t xml:space="preserve">Device Function: </t>
  </si>
  <si>
    <t>Agency Representatives and Contact Information</t>
  </si>
  <si>
    <t>Name:</t>
  </si>
  <si>
    <t>Org:</t>
  </si>
  <si>
    <t>Title:</t>
  </si>
  <si>
    <t>Phone:</t>
  </si>
  <si>
    <t>E-mail:</t>
  </si>
  <si>
    <t>This SCSEM was designed to comply with Section 508 of the Rehabilitation Act</t>
  </si>
  <si>
    <t>Please submit SCSEM feedback and suggestions to SafeguardReports@IRS.gov</t>
  </si>
  <si>
    <t>Obtain SCSEM updates online at http://www.irs.gov/uac/Safeguards-Program</t>
  </si>
  <si>
    <t>Internal</t>
  </si>
  <si>
    <t>External</t>
  </si>
  <si>
    <t>Stand-alone</t>
  </si>
  <si>
    <t>Testing Results</t>
  </si>
  <si>
    <t>INSTRUCTIONS:</t>
  </si>
  <si>
    <t>Sections below are automatically calculated.</t>
  </si>
  <si>
    <t>The 'Info' status is provided for use by the tester during test execution to indicate more information is needed to complete the test.</t>
  </si>
  <si>
    <t>It is not an acceptable final test status, all test cases should be Pass, Fail, or N/A at the conclusion of testing.</t>
  </si>
  <si>
    <t>All SCSEM Test Results</t>
  </si>
  <si>
    <t xml:space="preserve">       </t>
  </si>
  <si>
    <r>
      <t xml:space="preserve">Final Test Results </t>
    </r>
    <r>
      <rPr>
        <sz val="10"/>
        <rFont val="Arial"/>
        <family val="2"/>
      </rPr>
      <t>(This table calculates all tests in the Server2016 tab)</t>
    </r>
  </si>
  <si>
    <t>Overall SCSEM Statistics</t>
  </si>
  <si>
    <t>Passed</t>
  </si>
  <si>
    <t>Failed</t>
  </si>
  <si>
    <t>Additional Information Requested</t>
  </si>
  <si>
    <t>N/A</t>
  </si>
  <si>
    <t>Total Number of Tests Performed</t>
  </si>
  <si>
    <t>Weighted Pass Rate</t>
  </si>
  <si>
    <t>All SCSEM Tests</t>
  </si>
  <si>
    <t>Complete</t>
  </si>
  <si>
    <t>Blank</t>
  </si>
  <si>
    <t>Available</t>
  </si>
  <si>
    <t>Totals</t>
  </si>
  <si>
    <t>Weighted Score</t>
  </si>
  <si>
    <t>Risk Rating</t>
  </si>
  <si>
    <t>Test Cases</t>
  </si>
  <si>
    <t>Pass</t>
  </si>
  <si>
    <t>Fail</t>
  </si>
  <si>
    <t>Weight</t>
  </si>
  <si>
    <t>Possible</t>
  </si>
  <si>
    <t>Actual</t>
  </si>
  <si>
    <t>Device Weighted Score:</t>
  </si>
  <si>
    <t>Instructions</t>
  </si>
  <si>
    <t>Introduction and Purpose:</t>
  </si>
  <si>
    <t xml:space="preserve">This SCSEM is used by the IRS Office of Safeguards to evaluate compliance with IRS Publication 1075 for agencies that have implemented </t>
  </si>
  <si>
    <t xml:space="preserve">Microsoft Windows Server 2016 for a system that receives, stores, processes or transmits Federal Tax Information (FTI).  The tests in this SCSEM </t>
  </si>
  <si>
    <t>complement tests executed through the Security Content Automation Protocol (SCAP) or through manual evaluation.</t>
  </si>
  <si>
    <t xml:space="preserve">Agencies should use this SCSEM to prepare for an upcoming Safeguards review. It is also an effective tool for agency use as part of internal periodic </t>
  </si>
  <si>
    <t xml:space="preserve">security assessments or internal inspections to ensure continued compliance in the years when a Safeguards review is not scheduled.  The agency </t>
  </si>
  <si>
    <t>can also use the SCSEM to identify the types of policies and procedures required to ensure continued compliance with IRS Publication 1075.</t>
  </si>
  <si>
    <t>Test Cases Legend:</t>
  </si>
  <si>
    <t>▪ Test ID</t>
  </si>
  <si>
    <t xml:space="preserve">Pre-populated number to uniquely identify SCSEM test cases.  The ID format  includes the platform, platform version </t>
  </si>
  <si>
    <t>and a unique number (01-XX) and can therefore be easily identified after the test has been executed.</t>
  </si>
  <si>
    <t>▪ NIST ID</t>
  </si>
  <si>
    <t>Mapping of test case requirements to one or more NIST SP 800-53 control identifiers for reporting purposes.</t>
  </si>
  <si>
    <t>▪ NIST Control Name</t>
  </si>
  <si>
    <t>Full name which describes the NIST ID.</t>
  </si>
  <si>
    <t>▪ Test Method</t>
  </si>
  <si>
    <t>Automated and Manual indicators are added to the Test method to indicate whether the test can be accomplished through the Automated Assessment tool.</t>
  </si>
  <si>
    <t>▪ Section Title</t>
  </si>
  <si>
    <t>Section title conveys the intent of the recommendation.</t>
  </si>
  <si>
    <t>▪ Description</t>
  </si>
  <si>
    <t xml:space="preserve">Description of specifically what the test is designed to accomplish.  The objective should be a summary of the </t>
  </si>
  <si>
    <t>test case and expected results.</t>
  </si>
  <si>
    <t>▪ Test Procedures</t>
  </si>
  <si>
    <t xml:space="preserve">A detailed description of the step-by-step instructions to be followed by the tester.  The test procedures should be </t>
  </si>
  <si>
    <t>executed using the applicable NIST 800-53A test method (Interview, Examine).</t>
  </si>
  <si>
    <t>▪ Expected Results</t>
  </si>
  <si>
    <t>Provides a description of the acceptable conditions allowed as a result of the test procedure execution.</t>
  </si>
  <si>
    <t>▪ Actual Results</t>
  </si>
  <si>
    <t>The tester shall provide appropriate detail describing the outcome of the test.  The tester is responsible for identifying</t>
  </si>
  <si>
    <t>Interviewees and Evidence to validate the results in this field or the separate Notes/Evidence field.</t>
  </si>
  <si>
    <t>▪ Status</t>
  </si>
  <si>
    <t xml:space="preserve">The tester indicates the status for the test results (Pass, Fail, Info, N/A).  "Pass" indicates that the expected results </t>
  </si>
  <si>
    <t>were met.  "Fail" indicates the expected results were not met.  "Info" is temporary and indicates that the test execution</t>
  </si>
  <si>
    <t xml:space="preserve">is not completed and additional information is required to determine a Pass/Fail status. "N/A" indicates that the </t>
  </si>
  <si>
    <t xml:space="preserve">test subject is not capable of implementing the expected results and doing so does not impact security.  The tester </t>
  </si>
  <si>
    <t>must determine the appropriateness of the "N/A" status.</t>
  </si>
  <si>
    <t>▪ Notes/Evidence</t>
  </si>
  <si>
    <t xml:space="preserve">As determined appropriate to the tester or as required by the test method, procedures or expected results, the tester </t>
  </si>
  <si>
    <t>may need to provide additional information pertaining to the test execution (Interviewee, Documentation, etc.)</t>
  </si>
  <si>
    <t>▪ Criticality</t>
  </si>
  <si>
    <t xml:space="preserve">The risk category has been pre-populated next to each control based on Safeguard’s definition of control criticality and to assist agencies in establishing priorities for corrective action.  The reviewer may recommend a change to the prioritization to the SRT Chief in order to accurately reflect the risk and the overall security posture based on environment specific testing.
 </t>
  </si>
  <si>
    <t>▪ CIS Benchmark Section #</t>
  </si>
  <si>
    <t>Mapping of test case requirements to the CIS Benchmark section number.</t>
  </si>
  <si>
    <t>▪ Recommendation #</t>
  </si>
  <si>
    <t>Mapping of test case requirements to the CIS Benchmark recommendation number.</t>
  </si>
  <si>
    <t>▪ Rationale Statement</t>
  </si>
  <si>
    <t>The Rationale section conveys the security benefits of the recommended configuration. This section also details where the risks, threats, and vulnerabilities associated with a configuration posture.</t>
  </si>
  <si>
    <t>▪ Remediation Procedure</t>
  </si>
  <si>
    <t>Remediation content for implementing and assessing benchmark guidance  The content allows you to apply the recommended settings for a particular benchmark.</t>
  </si>
  <si>
    <t>▪ Issue Codes</t>
  </si>
  <si>
    <t>A single issue code must be selected for each test case to calculate the weighted risk score.  The tester must perform this activity when executing each test.</t>
  </si>
  <si>
    <t>Obtaining Group Policy Settings in Microsoft Windows:</t>
  </si>
  <si>
    <t>To execute the tests in this SCSEM manually, please perform the following steps to begin:</t>
  </si>
  <si>
    <t>1.)</t>
  </si>
  <si>
    <t>With an account with administrative privileges, open the Microsoft Management Console by typing "mmc" on the Windows Start Menu.</t>
  </si>
  <si>
    <t>2.)</t>
  </si>
  <si>
    <t>Type Ctrl+M or click on "File &gt; Add/Remove Snap-in..."</t>
  </si>
  <si>
    <t>3.)</t>
  </si>
  <si>
    <t>From the left panel, select the "Resultant Set of Policy", click "Add" and then click "OK" to proceed.</t>
  </si>
  <si>
    <t>4.)</t>
  </si>
  <si>
    <t>From the MMC, select "Resultant Set of Policy" and from right panel, select "More Actions &gt; Generate RSoP Data..." to begin RSoP Wizard.</t>
  </si>
  <si>
    <t>5.)</t>
  </si>
  <si>
    <t>Ensure "Logging mode" is selected and click "Next" to continue.</t>
  </si>
  <si>
    <t>6.)</t>
  </si>
  <si>
    <t>Ensure "This computer" is selected and click "Next to continue".</t>
  </si>
  <si>
    <t>7.)</t>
  </si>
  <si>
    <t>Select an appropriate user account which has access to FTI.  If  the system is used for administrative purposes, select Administrator.</t>
  </si>
  <si>
    <t>8.)</t>
  </si>
  <si>
    <t>Click "Next" on the following screen to generate RSoP data.</t>
  </si>
  <si>
    <t>Local Security Policy or Local Group Policy Editor should be used for settings which are not reflected in the RSoP Data Report.</t>
  </si>
  <si>
    <t>Export RSoP to file:</t>
  </si>
  <si>
    <t>With an account with administrative privileges, open the Command Prompt by typing "cmd" on the Windows Start Menu.</t>
  </si>
  <si>
    <t>Navigate to the directory where you would like the exported file to be generated.</t>
  </si>
  <si>
    <t>Type "gpresult /h gpreport.html" to export the report in HTML format. The file will only contain policies which are set by the agency.</t>
  </si>
  <si>
    <t>Test ID</t>
  </si>
  <si>
    <t>NIST ID</t>
  </si>
  <si>
    <t>NIST Control Name</t>
  </si>
  <si>
    <t>Test Method</t>
  </si>
  <si>
    <t>Section Title</t>
  </si>
  <si>
    <t>Description</t>
  </si>
  <si>
    <t>Test Procedures</t>
  </si>
  <si>
    <t>Expected Results</t>
  </si>
  <si>
    <t>Actual Results</t>
  </si>
  <si>
    <t>Status</t>
  </si>
  <si>
    <t>Finding Statement (Internal Use Only)</t>
  </si>
  <si>
    <t>Notes/Evidence</t>
  </si>
  <si>
    <t>Criticality</t>
  </si>
  <si>
    <t>Issue Code</t>
  </si>
  <si>
    <t>CIS Benchmark Section #</t>
  </si>
  <si>
    <t>Recommendation #</t>
  </si>
  <si>
    <t>Rationale statement</t>
  </si>
  <si>
    <t>Remediation procedure</t>
  </si>
  <si>
    <t>Impact statement</t>
  </si>
  <si>
    <t>Remediation Statement (Internal Use Only)</t>
  </si>
  <si>
    <t>CAP Request Statement (Internal Use Only)</t>
  </si>
  <si>
    <t>Risk Rating (Do Not Edit)</t>
  </si>
  <si>
    <t>WIN2016-001</t>
  </si>
  <si>
    <t>SA-22</t>
  </si>
  <si>
    <t>Unsupported System Components</t>
  </si>
  <si>
    <t>Test (Manual)</t>
  </si>
  <si>
    <t>Vendor Support</t>
  </si>
  <si>
    <t>Ensure Windows base OS and service pack/release is in vendor support from Microsoft.</t>
  </si>
  <si>
    <t>Research the Microsoft website to determine whether the system is supported and currently receives security updates.</t>
  </si>
  <si>
    <t>Windows is in current general support or extended support. If in extended support, ensure the agency has purchased extra support</t>
  </si>
  <si>
    <t>The system is not under current vendor support.</t>
  </si>
  <si>
    <t>Critical</t>
  </si>
  <si>
    <t>HSA7
HSA8
HSA9</t>
  </si>
  <si>
    <t>HSA7: The external facing system is no longer supported by the vendor
HSA8: The internally hosted operating system's major release is no longer supported by the vendor
HSA9: The internally hosted operating system's minor release is no longer supported by the vendor</t>
  </si>
  <si>
    <t>The current windows version are not supported by their respective vendor.</t>
  </si>
  <si>
    <t>Upgrade to a supported version of Windows, apply the latest security patches/updates/hotfixes and then apply the latest security configuration recommendations outlined in the SCSEM.</t>
  </si>
  <si>
    <t xml:space="preserve"> To close this finding, please provide a screenshot that includes the hostname, operating system or firmware version and patch level of the upgraded system. If new hardware is required, please provide a signed certification from the agency's CISO stating the legacy Windows server has been decommissioned and properly sanitized in accordance with IRS Publication 1075 with the agency's CAP.</t>
  </si>
  <si>
    <t>WIN2016-002</t>
  </si>
  <si>
    <t>SI-2</t>
  </si>
  <si>
    <t>Flaw Remediation</t>
  </si>
  <si>
    <t>Keep OS Patch Level Current</t>
  </si>
  <si>
    <t>Determine the current patch level and date of last patch installation.</t>
  </si>
  <si>
    <t>Check the system's update history to ensure the latest security patches have been installed.</t>
  </si>
  <si>
    <t>The agency is actively patching the system. Recent patches have been applied.</t>
  </si>
  <si>
    <t>The system patch level is not current.</t>
  </si>
  <si>
    <t>Significant</t>
  </si>
  <si>
    <t>HSI2
HSI27</t>
  </si>
  <si>
    <t xml:space="preserve">HSI2: System patch level is insufficient
HSI27: Critical security patches have not been applied </t>
  </si>
  <si>
    <t>Obtain and install the latest windows 2016 security patches for Security-relevant software updates to include, patches, service packs, hot fixes, and Antivirus signatures.</t>
  </si>
  <si>
    <t>Apply the latest OS updates for security-relevant software to include, patches, service packs, hot fixes, and Antivirus signatures.</t>
  </si>
  <si>
    <t>To close this finding, please provide a screenshot of the updated windows version and its patch level with the agency's CAP.</t>
  </si>
  <si>
    <t>WIN2016-003</t>
  </si>
  <si>
    <t>IA-2</t>
  </si>
  <si>
    <t>Identification and Authentication (Organizational Users)</t>
  </si>
  <si>
    <t>Ensure multi-factor authentication mechanisms is employed for all local access to the network for all privileged and non-privileged users.</t>
  </si>
  <si>
    <t>The agency employs sufficient multi-factor authentication mechanisms for all local access to the network for all privileged and non-privileged users.</t>
  </si>
  <si>
    <t>1. The agency requires multi-factor authentication for local access to the network and information systems that receive, process, store or transmit FTI.
2. The multi-factor authentication mechanism is sufficient and implemented for all local access to the network.
3. Minimum requirements are met as outlined in test case if a PIN is used.</t>
  </si>
  <si>
    <t xml:space="preserve">Multi-factor authentication is not required for internal privileged and non-privileged access. </t>
  </si>
  <si>
    <t>Note - This is applicable to all workstations, servers, hypervisors, network devices, etc. within the FTI scope.</t>
  </si>
  <si>
    <t>HAC64
HAC65
HAC66
HPW12</t>
  </si>
  <si>
    <t>HAC64: Multi-factor authentication is not required for internal privileged and non-privileged access
HAC65: Multi-factor authentication is not required for internal privileged access
HAC66: Multi-factor authentication is not required for internal non-privileged access
HPW12: Passwords do not meet complexity requirements</t>
  </si>
  <si>
    <t>Employs sufficient multi-factor authentication mechanisms for all local access to the network for all privileged and non-privileged users Such as identification number (PIN) is used as an authenticator for MFA, ensure the following is enforced:
1) Minimum length of 8 digits or maximum length allowable by the device
2) Enforce complex sequences (e.g., 73961548 – no repeating digits and no sequential digits);
3) Do not store with the Smartcard; and
4) Do not share.</t>
  </si>
  <si>
    <t>To close this finding, please provide a screenshot showing MFA is employed for all local access to the network with the agency's CAP.</t>
  </si>
  <si>
    <t>WIN2016-004</t>
  </si>
  <si>
    <t>SC-28</t>
  </si>
  <si>
    <t>Protection of Information at Rest</t>
  </si>
  <si>
    <t xml:space="preserve">Implemented cryptographic mechanisms to prevent unauthorized disclosure and modification of FTI at rest </t>
  </si>
  <si>
    <t>Protect the confidentiality and integrity of the FTI, and IT System-related information (e.g., configurations, rule sets);  at rest.</t>
  </si>
  <si>
    <t>Interview agency personnel to determine if the agency has implemented cryptographic mechanisms to prevent unauthorized disclosure and modification of FTI at rest on end user computing systems (i.e., desktop computers, laptop computers, mobile devices, portable and removable storage devices) in non-volatile storage.</t>
  </si>
  <si>
    <t>FTI is encrypted using the latest FIPS approved cryptography. Document the specific encryption specifications in the test results.
Validate the product used to encrypt FTI at rest using the NIST inventory</t>
  </si>
  <si>
    <t>Encryption capabilities do not meet the latest FIPS 140 requirements.</t>
  </si>
  <si>
    <t>HSC42</t>
  </si>
  <si>
    <t>HSC42: Encryption capabilities do not meet the latest FIPS 140 requirements</t>
  </si>
  <si>
    <t>Implement cryptographic mechanisms to prevent unauthorized disclosure and modification of FTI at rest on end user computing systems (i.e., desktop computers, laptop computers, mobile devices, portable and removable storage devices) in non-volatile storage.</t>
  </si>
  <si>
    <t>To close this finding, please provide a screenshot showing the encryption used to protect the FTI data at rest with the agency's CAP.</t>
  </si>
  <si>
    <t>WIN2016-005</t>
  </si>
  <si>
    <t>IA-5</t>
  </si>
  <si>
    <t>Authenticator Management</t>
  </si>
  <si>
    <t>Test (Automated)</t>
  </si>
  <si>
    <t>Password history has been set to '24 or more password(s).'</t>
  </si>
  <si>
    <t>Password history has not been set to 24 or more password(s).</t>
  </si>
  <si>
    <t>Moderate</t>
  </si>
  <si>
    <t>HPW6</t>
  </si>
  <si>
    <t>HPW6: Password history is insufficient</t>
  </si>
  <si>
    <t>1.1</t>
  </si>
  <si>
    <t>1.1.1</t>
  </si>
  <si>
    <t>The longer a user uses the same password, the greater the chance that an attacker can determine the password through brute force attacks. Also, any accounts that may have been compromised will remain exploitable for as long as the password is left unchanged. If password changes are required but password reuse is not prevented, or if users continually reuse a small number of passwords, the effectiveness of a good password policy is greatly reduced.
If you specify a low number for this policy setting, users will be able to use the same small number of passwords repeatedly. If you do not also configure the Minimum password age setting, users might repeatedly change their passwords until they can reuse their original password.</t>
  </si>
  <si>
    <t>The major impact of this configuration is that users must create a new password every time they are required to change their old one. If users are required to change their passwords to new unique values, there is an increased risk of users who write their passwords somewhere so that they do not forget them. Another risk is that users may create passwords that change incrementally (for example, password01, password02, and so on) to facilitate memorization but make them easier to guess. Also, an excessively low value for the Minimum password age setting will likely increase administrative overhead, because users who forget their passwords might ask the help desk to reset them frequently.</t>
  </si>
  <si>
    <t>Set "Enforce password history" to "24 or more password(s)". One method to achieve the recommended configuration via Group Policy is to perform the following:
Set the following UI path to 24 or more password(s):
Computer Configuration&gt;Policies&gt;Windows Settings&gt;Security Settings&gt;Account Policies&gt;Password Policy&gt;Enforce password history</t>
  </si>
  <si>
    <t>WIN2016-006</t>
  </si>
  <si>
    <t>Maximum password age has been set  to '90 or fewer days for Administrators and Standard Users, but not 0.'</t>
  </si>
  <si>
    <t>Maximum password age has not been set  to '90 or fewer days for Administrators and Standard Users, but not 0.'</t>
  </si>
  <si>
    <t>HPW2</t>
  </si>
  <si>
    <t>HPW2: Password does not expire timely</t>
  </si>
  <si>
    <t>1.1.2</t>
  </si>
  <si>
    <t>The longer a password exists the higher the likelihood that it will be compromised by a brute force attack, by an attacker gaining general knowledge about the user, or by the user sharing the password. Configuring the Maximum password age setting to 0 so that users are never required to change their passwords is a major security risk because that allows a compromised password to be used by the malicious user for as long as the valid user has authorized access.</t>
  </si>
  <si>
    <t>If the Maximum password age setting is too low, users are required to change their passwords very often. Such a configuration can reduce security in the organization, because users might write their passwords in an insecure location or lose them. If the value for this policy setting is too high, the level of security within an organization is reduced because it allows potential attackers more time in which to discover user passwords or to use compromised accounts.</t>
  </si>
  <si>
    <t>To close this finding, please provide a screenshot of the setting and/or a comprehensive group policy result report (e.g., gpresult) with the agency's CAP.</t>
  </si>
  <si>
    <t>WIN2016-007</t>
  </si>
  <si>
    <t>Minimum password age has been set to '1 or more day(s).'</t>
  </si>
  <si>
    <t>Minimum password age has not been set to 1 or more day(s).</t>
  </si>
  <si>
    <t>HPW4</t>
  </si>
  <si>
    <t>HPW4: Minimum password age does not exist</t>
  </si>
  <si>
    <t>1.1.3</t>
  </si>
  <si>
    <t>Users may have favorite passwords that they like to use because they are easy to remember and they believe that their password choice is secure from compromise. Unfortunately, passwords are compromised and if an attacker is targeting a specific individual user account, with foreknowledge of data about that user, reuse of old passwords can cause a security breach. To address password reuse a combination of security settings is required. Using this policy setting with the Enforce password history setting prevents the easy reuse of old passwords. For example, if you configure the Enforce password history setting to ensure that users cannot reuse any of their last 12 passwords, they could change their password 13 times in a few minutes and reuse the password they started with, unless you also configure the Minimum password age setting to a number that is greater than 0. You must configure this policy setting to a number that is greater than 0 for the Enforce password history setting to be effective.</t>
  </si>
  <si>
    <t>If an administrator sets a password for a user but wants that user to change the password when the user first logs on, the administrator must select the User must change password at next logon check box, or the user will not be able to change the password until the next day.</t>
  </si>
  <si>
    <t>Set "Minimum password age" to "1 or more day(s)". One method to achieve the recommended configuration via Group Policy is to perform the following: 
Set the following UI path to 1 or more day(s):
Computer Configuration&gt;Policies&gt;Windows Settings&gt;Security Settings&gt;Account Policies&gt;Password Policy&gt;Minimum password age</t>
  </si>
  <si>
    <t>WIN2016-008</t>
  </si>
  <si>
    <t>Minimum password length has been set to '14 or more character(s).'</t>
  </si>
  <si>
    <t>Minimum password length has not been set to 14 or more character(s).</t>
  </si>
  <si>
    <t>HPW3</t>
  </si>
  <si>
    <t>HPW3: Minimum password length is too short</t>
  </si>
  <si>
    <t>1.1.4</t>
  </si>
  <si>
    <t>Types of password attacks include dictionary attacks (which attempt to use common words and phrases) and brute force attacks (which try every possible combination of characters). Also, attackers sometimes try to obtain the account database so they can use tools to discover the accounts and passwords.</t>
  </si>
  <si>
    <t>Set "Minimum password length" to "14 or more character(s)". One method to achieve the recommended configuration via Group Policy is to perform the following: 
Set the following UI path to 14 or more character(s):
Computer Configuration&gt;Policies&gt;Windows Settings&gt;Security Settings&gt;Account Policies&gt;Password Policy&gt;Minimum password length.</t>
  </si>
  <si>
    <t>WIN2016-009</t>
  </si>
  <si>
    <t xml:space="preserve">Complexity requirements have been enabled for passwords. </t>
  </si>
  <si>
    <t xml:space="preserve">Complexity requirements have not been enabled for passwords. </t>
  </si>
  <si>
    <t>HPW12</t>
  </si>
  <si>
    <t>HPW12: Passwords do not meet complexity requirements</t>
  </si>
  <si>
    <t>1.1.5</t>
  </si>
  <si>
    <t>Passwords that contain only alphanumeric characters are extremely easy to discover with several publicly available tools.</t>
  </si>
  <si>
    <t>If the default password complexity configuration is retained, additional help desk calls for locked-out accounts could occur because users might not be accustomed to passwords that contain non-alphabetic characters. However, all users should be able to comply with the complexity requirement with minimal difficulty.
If your organization has more stringent security requirements, you can create a custom version of the Passfilt.dll file that allows the use of arbitrarily complex password strength rules. For example, a custom password filter might require the use of non-upper row characters. (Upper row characters are those that require you to hold down the SHIFT key and press any of the digits between 1 and 0.) A custom password filter might also perform a dictionary check to verify that the proposed password does not contain common dictionary words or fragments.
Also, the use of ALT key character combinations can greatly enhance the complexity of a password. However, such stringent password requirements can result in unhappy users and an extremely busy help desk. Alternatively, your organization could consider a requirement for all administrator passwords to use ALT characters in the 0128 - 0159 range. (ALT characters outside of this range can represent standard alphanumeric characters that would not add additional complexity to the password.)</t>
  </si>
  <si>
    <t>Set "Password must meet complexity requirements" to "Enabled". One method to achieve the recommended configuration via Group Policy is to perform the following: 
Set the following UI path to Enabled:
Computer Configuration&gt;Policies&gt;Windows Settings&gt;Security Settings&gt;Account Policies&gt;Password Policy&gt;Password must meet complexity requirements</t>
  </si>
  <si>
    <t>WIN2016-010</t>
  </si>
  <si>
    <t xml:space="preserve">Storing passwords using reversible encryption has been disabled. </t>
  </si>
  <si>
    <t xml:space="preserve">Storing passwords using reversible encryption has not been disabled. </t>
  </si>
  <si>
    <t>HAC47</t>
  </si>
  <si>
    <t xml:space="preserve">HAC47: Files containing authentication information are not adequately protected </t>
  </si>
  <si>
    <t>1.1.6</t>
  </si>
  <si>
    <t>Enabling this policy setting allows the operating system to store passwords in a weaker format that is much more susceptible to compromise and weakens your system security.</t>
  </si>
  <si>
    <t>If your organization uses either the CHAP authentication protocol through remote access or IAS services or Digest Authentication in IIS, you must configure this policy setting to Enabled. This setting is extremely dangerous to apply through Group Policy on a user-by-user basis, because it requires the appropriate user account object to be opened in Active Directory Users and Computers.</t>
  </si>
  <si>
    <t>Set "Store passwords using reversible encryption" to "Disabled". One method to achieve the recommended configuration via Group Policy is to perform the following: 
Set the following UI path to Disabled:
Computer Configuration&gt;Policies&gt;Windows Settings&gt;Security Settings&gt;Account Policies&gt;Password Policy&gt;Store passwords using reversible encryption</t>
  </si>
  <si>
    <t>WIN2016-011</t>
  </si>
  <si>
    <t>AC-7</t>
  </si>
  <si>
    <t>Unsuccessful Logon Attempts</t>
  </si>
  <si>
    <t>Account lockout duration has not been set to 120 or more minutes.</t>
  </si>
  <si>
    <t>Limited</t>
  </si>
  <si>
    <t>HAC17</t>
  </si>
  <si>
    <t>HAC17: Account lockouts do not require administrator action</t>
  </si>
  <si>
    <t>1.2</t>
  </si>
  <si>
    <t>1.2.1</t>
  </si>
  <si>
    <t>A denial of service (DoS) condition can be created if an attacker abuses the Account lockout threshold and repeatedly attempts to log on with a specific account. Once you configure the Account lockout threshold setting, the account will be locked out after the specified number of failed attempts. If you configure the Account lockout duration setting to 0, then the account will remain locked out until an administrator unlocks it manually.</t>
  </si>
  <si>
    <t>Although it may seem like a good idea to configure this policy setting to never automatically unlock an account, such a configuration can increase the number of requests that your organization's help desk receives to unlock accounts that were locked by mistake.</t>
  </si>
  <si>
    <t>WIN2016-012</t>
  </si>
  <si>
    <t>Account lockout threshold has been set to '3 or fewer invalid logon attempt(s), but not 0.'</t>
  </si>
  <si>
    <t>Account lockout threshold has not been set to 3 or fewer invalid logon attempt(s), but not 0.</t>
  </si>
  <si>
    <t>HAC15</t>
  </si>
  <si>
    <t>HAC15: User accounts not locked out after 3 unsuccessful login attempts</t>
  </si>
  <si>
    <t>1.2.2</t>
  </si>
  <si>
    <t>Setting an account lockout threshold reduces the likelihood that an online password brute force attack will be successful. Setting the account lockout threshold too low introduces risk of increased accidental lockouts and/or a malicious actor intentionally locking out accounts.</t>
  </si>
  <si>
    <t>If this policy setting is enabled, a locked-out account will not be usable until it is reset by an administrator or until the account lockout duration expires. This setting may generate additional help desk calls.
If you enforce this setting an attacker could cause a denial of service condition by deliberately generating failed logons for multiple user, therefore you should also configure the Account Lockout Duration to a relatively low value.
If you configure the Account Lockout Threshold to 0, there is a possibility that an attacker's attempt to discover passwords with a brute force password attack might go undetected if a robust audit mechanism is not in place.</t>
  </si>
  <si>
    <t>Set "Account lockout threshold" to "3 or fewer invalid logon attempt(s), but not 0". One method to achieve the recommended configuration via Group Policy is to perform the following: 
Set the following UI path to 3 or fewer invalid login attempt(s), but not 0:
Computer Configuration&gt;Policies&gt;Windows Settings&gt;Security Settings&gt;Account Policies&gt;Account Lockout Policy&gt;Account lockout threshold</t>
  </si>
  <si>
    <t>WIN2016-013</t>
  </si>
  <si>
    <t>Reset account lockout counter has been set to '120 or more minutes.'</t>
  </si>
  <si>
    <t>1.2.3</t>
  </si>
  <si>
    <t>Users can accidentally lock themselves out of their accounts if they mistype their password multiple times. To reduce the chance of such accidental lockouts, the Reset account lockout counter after setting determines the number of minutes that must elapse before the counter that tracks failed logon attempts and triggers lockouts is reset to 0.</t>
  </si>
  <si>
    <t>If you do not configure this policy setting or if the value is configured to an interval that is too long, a DoS attack could occur. An attacker could maliciously attempt to log on to each user's account numerous times and lock out their accounts as described in the preceding paragraphs. If you do not configure the Reset account lockout counter after setting, administrators would have to manually unlock all accounts. If you configure this policy setting to a reasonable value the users would be locked out for some period, after which their accounts would unlock automatically. Be sure that you notify users of the values used for this policy setting so that they will wait for the lockout timer to expire before they call the help desk about their inability to log on.</t>
  </si>
  <si>
    <t>WIN2016-014</t>
  </si>
  <si>
    <t>CM-6</t>
  </si>
  <si>
    <t>Configuration Settings</t>
  </si>
  <si>
    <t>This security setting is used by Credential Manager during Backup and Restore. No accounts should have this user right, as it is only assigned to Winlogon. Users' saved credentials might be compromised if this user right is assigned to other entities.
The recommended state for this setting is: `No One`.</t>
  </si>
  <si>
    <t>Access Credential Manager as a trusted caller' has been set to a value of 'No One.'</t>
  </si>
  <si>
    <t>Access Credential Manager as a trusted caller has not been set to a value of No One.</t>
  </si>
  <si>
    <t>HAC11</t>
  </si>
  <si>
    <t>HAC11: User access was not established with concept of least privilege</t>
  </si>
  <si>
    <t>2.2</t>
  </si>
  <si>
    <t>2.2.1</t>
  </si>
  <si>
    <t>If an account is given this right the user of the account may create an application that calls into Credential Manager and is returned the credentials for another user.</t>
  </si>
  <si>
    <t>None - this is the default behavior.</t>
  </si>
  <si>
    <t>Set "Access Credential Manager as a trusted caller" to "No One". One method to achieve the recommended configuration via Group Policy is to perform the following: 
Set the following UI path to No One:
Computer Configuration&gt;Policies&gt;Windows Settings&gt;Security Settings&gt;Local Policies&gt;User Rights Assignment&gt;Access Credential Manager as a trusted caller</t>
  </si>
  <si>
    <t>WIN2016-015</t>
  </si>
  <si>
    <t>This policy setting allows other users on the network to connect to the computer and is required by various network protocols that include Server Message Block (SMB)-based protocols, NetBIOS, Common Internet File System (CIFS), and Component Object Model Plus (COM+).
The recommended state for this setting is: `Administrators, Authenticated Users`.</t>
  </si>
  <si>
    <t>Access this computer from the network' is configured appropriately.</t>
  </si>
  <si>
    <t>Access this computer from the network is not configured appropriately.</t>
  </si>
  <si>
    <t>2.2.3</t>
  </si>
  <si>
    <t>Users who can connect from their computer to the network can access resources on target computers for which they have permission. For example, the **Access this computer from the network** user right is required for users to connect to shared printers and folders. If this user right is assigned to the `Everyone` group, then anyone will be able to read the files in those shared folders. However, this situation is unlikely for new installations of Windows Server 2003 with Service Pack 1 (SP1), because the default share and NTFS permissions in Windows Server 2003 do not include the `Everyone` group. This vulnerability may have a higher level of risk for computers that you upgrade from Windows NT 4.0 or Windows 2000, because the default permissions for these operating systems are not as restrictive as the default permissions in Windows Server 2003.</t>
  </si>
  <si>
    <t>If you remove the **Access this computer from the network** user right on Domain Controllers for all users, no one will be able to log on to the domain or use network resources. If you remove this user right on Member Servers, users will not be able to connect to those servers through the network. Successful negotiation of IPsec connections requires that the initiating machine has this right, therefore if using IPsec, it is recommended that it is assigned to the `Authenticated Users` group. If you have installed optional components such as ASP.NET or Internet Information Services (IIS), you may need to assign this user right to additional accounts that are required by those components. It is important to verify that authorized users are assigned this user right for the computers they need to access the network.</t>
  </si>
  <si>
    <t>Set "Access this computer from the network" to "Administrators, Authenticated Users" (MS only). One method to achieve the recommended configuration via Group Policy is to perform the following: 
Set the following UI path:
Computer Configuration&gt;Policies&gt;Windows Settings&gt;Security Settings&gt;Local Policies&gt;User Rights Assignment&gt;Access this computer from the network</t>
  </si>
  <si>
    <t>WIN2016-016</t>
  </si>
  <si>
    <t>AC-3</t>
  </si>
  <si>
    <t>Access Enforcement</t>
  </si>
  <si>
    <t>This policy setting allows a process to assume the identity of any user and thus gain access to the resources that the user is authorized to access.
The recommended state for this setting is: `No One`.
**Note:** This user right is considered a "sensitive privilege" for the purposes of auditing.</t>
  </si>
  <si>
    <t>Act as part of the operating system' has been set to 'No One'</t>
  </si>
  <si>
    <t>Act as part of the operating system has not been set to No One.</t>
  </si>
  <si>
    <t>2.2.4</t>
  </si>
  <si>
    <t>The **Act as part of the operating system** user right is extremely powerful. Anyone with this user right can take complete control of the computer and erase evidence of their activities.</t>
  </si>
  <si>
    <t>There should be little or no impact because the **Act as part of the operating system** user right is rarely needed by any accounts other than the `Local System` account, which implicitly has this right.</t>
  </si>
  <si>
    <t>Set "Act as part of the operating system" to "No One". One method to achieve the recommended configuration via Group Policy is to perform the following: 
Set the following UI path to No One:
Computer Configuration&gt;Policies&gt;Windows Settings&gt;Security Settings&gt;Local Policies&gt;User Rights Assignment&gt;Act as part of the operating system</t>
  </si>
  <si>
    <t>WIN2016-017</t>
  </si>
  <si>
    <t>This policy setting allows a user to adjust the maximum amount of memory that is available to a process. The ability to adjust memory quotas is useful for system tuning, but it can be abused. In the wrong hands, it could be used to launch a denial of service (DoS) attack.
The recommended state for this setting is: `Administrators, LOCAL SERVICE, NETWORK SERVICE`.
**Note:** A Member Server that holds the _Web Server (IIS)_ Role with _Web Server_ Role Service will require a special exception to this recommendation, to allow IIS application pool(s) to be granted this user right.
**Note #2:** A Member Server with Microsoft SQL Server installed will require a special exception to this recommendation for additional SQL-generated entries to be granted this user right.</t>
  </si>
  <si>
    <t xml:space="preserve"> 'Memory quotas for a process' has been set to 'Administrators, LOCAL SERVICE, NETWORK SERVICE.'</t>
  </si>
  <si>
    <t xml:space="preserve"> Memory quotas for a process has not been set to Administrators, LOCAL SERVICE, NETWORK SERVICE.</t>
  </si>
  <si>
    <t>HAC61</t>
  </si>
  <si>
    <t>HAC61: User rights and permissions are not adequately configured</t>
  </si>
  <si>
    <t>2.2.6</t>
  </si>
  <si>
    <t>A user with the **Adjust memory quotas for a process** user right can reduce the amount of memory that is available to any process, which could cause business-critical network applications to become slow or to fail. In the wrong hands, this privilege could be used to start a denial of service (DoS) attack.</t>
  </si>
  <si>
    <t>Organizations that have not restricted users to roles with limited privileges will find it difficult to impose this countermeasure. Also, if you have installed optional components such as ASP.NET or IIS, you may need to assign the **Adjust memory quotas for a process** user right to additional accounts that are required by those components. Otherwise, this countermeasure should have no impact on most computers. If this user right is necessary for a user account, it can be assigned to a local computer account instead of a domain account.</t>
  </si>
  <si>
    <t>Set "Adjust memory quotas for a process" to "Administrators, LOCAL SERVICE, NETWORK SERVICE". One method to achieve the recommended configuration via Group Policy is to perform the following: 
Set the following UI path to Administrators, LOCAL SERVICE, NETWORK SERVICE:
Computer Configuration&gt;Policies&gt;Windows Settings&gt;Security Settings&gt;Local Policies&gt;User Rights Assignment&gt;Adjust memory quotas for a process</t>
  </si>
  <si>
    <t>WIN2016-018</t>
  </si>
  <si>
    <t>Allow log on locally has been configured properly.</t>
  </si>
  <si>
    <t>Allow log on locally has not been configured property.</t>
  </si>
  <si>
    <t>Any account with the **Allow log on locally** user right can log on at the console of the computer. If you do not restrict this user right to legitimate users who need to be able to log on to the console of the computer, unauthorized users could download and run malicious software to elevate their privileges.</t>
  </si>
  <si>
    <t>If you remove these default groups, you could limit the abilities of users who are assigned to specific administrative roles in your environment. You should confirm that delegated activities will not be adversely affected by any changes that you make to the **Allow log on locally** user right.</t>
  </si>
  <si>
    <t>Set "Allow log on locally" to "Administrators". One method to achieve the recommended configuration via Group Policy is to perform the following: 
Set the following UI path to Administrators:
Computer Configuration&gt;Policies&gt;Windows Settings&gt;Security Settings&gt;Local Policies&gt;User Rights Assignment&gt;Allow log on locally</t>
  </si>
  <si>
    <t>WIN2016-019</t>
  </si>
  <si>
    <t>This policy setting determines which users or groups have the right to log on as a Remote Desktop Services client. If your organization uses Remote Assistance as part of its help desk strategy, create a group and assign it this user right through Group Policy. If the help desk in your organization does not use Remote Assistance, assign this user right only to the `Administrators` group or use the Restricted Groups feature to ensure that no user accounts are part of the `Remote Desktop Users` group.
Restrict this user right to the `Administrators` group, and possibly the `Remote Desktop Users` group, to prevent unwanted users from gaining access to computers on your network by means of the Remote Assistance feature.
The recommended state for this setting is: `Administrators, Remote Desktop Users`.
**Note:** A Member Server that holds the _Remote Desktop Services_ Role with _Remote Desktop Connection Broker_ Role Service will require a special exception to this recommendation, to allow the `Authenticated Users` group to be granted this user right.
**Note #2:** The above lists are to be treated as whitelists, which implies that the above principals need not be present for assessment of this recommendation to pass.
**Note #3:** In all versions of Windows Server prior to Server 2008 R2, **Remote Desktop Services** was known as **Terminal Services**, so you should substitute the older term if comparing against an older OS.</t>
  </si>
  <si>
    <t>Allow log on through Remote Desktop Services has been configured appropriately.</t>
  </si>
  <si>
    <t>Allow log on through Remote Desktop Services has not been configured appropriately.</t>
  </si>
  <si>
    <t>Any account with the **Allow log on through Remote Desktop Services** user right can log on to the remote console of the computer. If you do not restrict this user right to legitimate users who need to log on to the console of the computer, unauthorized users could download and run malicious software to elevate their privileges.</t>
  </si>
  <si>
    <t>Removal of the **Allow log on through Remote Desktop Services** user right from other groups or membership changes in these default groups could limit the abilities of users who perform specific administrative roles in your environment. You should confirm that delegated activities will not be adversely affected.</t>
  </si>
  <si>
    <t>Set "Allow log on through Remote Desktop Services" to "Administrators, Remote Desktop Users". One method to achieve the recommended configuration via Group Policy is to perform the following: 
Set the following UI path to Administrators, Remote Desktop Users:
Computer Configuration&gt;Policies&gt;Windows Settings&gt;Security Settings&gt;Local Policies&gt;User Rights Assignment&gt;Allow log on through Remote Desktop Services</t>
  </si>
  <si>
    <t>WIN2016-020</t>
  </si>
  <si>
    <t>This policy setting allows users to circumvent file and directory permissions to back up the system. This user right is enabled only when an application (such as `NTBACKUP`) attempts to access a file or directory through the NTFS file system backup application programming interface (API). Otherwise, the assigned file and directory permissions apply.
The recommended state for this setting is: `Administrators`.
**Note:** This user right is considered a "sensitive privilege" for the purposes of auditing.</t>
  </si>
  <si>
    <t>Back up files and directories have been set to 'Administrators.'</t>
  </si>
  <si>
    <t>Back up files and directories have not been set to Administrators.</t>
  </si>
  <si>
    <t>2.2.10</t>
  </si>
  <si>
    <t>Users who are able to back up data from a computer could take the backup media to a non-domain computer on which they have administrative privileges and restore the data. They could take ownership of the files and view any unencrypted data that is contained within the backup set.</t>
  </si>
  <si>
    <t>Changes in the membership of the groups that have the **Back up files and directories** user right could limit the abilities of users who are assigned to specific administrative roles in your environment. You should confirm that authorized backup administrators are still able to perform backup operations.</t>
  </si>
  <si>
    <t>Set "Back up files and directories" to "Administrators". One method to achieve the recommended configuration via Group Policy is to perform the following: 
Set the following UI path to Administrators:
Computer Configuration&gt;Policies&gt;Windows Settings&gt;Security Settings&gt;Local Policies&gt;User Rights Assignment&gt;Back up files and directories</t>
  </si>
  <si>
    <t>WIN2016-021</t>
  </si>
  <si>
    <t>This policy setting determines which users and groups can change the time and date on the internal clock of the computers in your environment. Users who are assigned this user right can affect the appearance of event logs. When a computer's time setting is changed, logged events reflect the new time, not the actual time that the events occurred.
The recommended state for this setting is: `Administrators, LOCAL SERVICE`.
**Note:** Discrepancies between the time on the local computer and on the Domain Controllers in your environment may cause problems for the Kerberos authentication protocol, which could make it impossible for users to log on to the domain or obtain authorization to access domain resources after they are logged on. Also, problems will occur when Group Policy is applied to client computers if the system time is not synchronized with the Domain Controllers.</t>
  </si>
  <si>
    <t>System time has been set to 'Administrators, LOCAL SERVICE.'</t>
  </si>
  <si>
    <t>System time has not been set to Administrators, LOCAL SERVICE.</t>
  </si>
  <si>
    <t>2.2.11</t>
  </si>
  <si>
    <t>Users who can change the time on a computer could cause several problems. For example, time stamps on event log entries could be made inaccurate, time stamps on files and folders that are created or modified could be incorrect, and computers that belong to a domain may not be able to authenticate themselves or users who try to log on to the domain from them. Also, because the Kerberos authentication protocol requires that the requestor and authenticator have their clocks synchronized within an administrator-defined skew period, an attacker who changes a computer's time may cause that computer to be unable to obtain or grant Kerberos tickets.
The risk from these types of events is mitigated on most Domain Controllers, Member Servers, and end-user computers because the Windows Time service automatically synchronizes time with Domain Controllers in the following ways:
- All client desktop computers and Member Servers use the authenticating Domain Controller as their inbound time partner.
- All Domain Controllers in a domain nominate the Primary Domain Controller (PDC) Emulator operations master as their inbound time partner.
- All PDC Emulator operations masters follow the hierarchy of domains in the selection of their inbound time partner.
- The PDC Emulator operations master at the root of the domain is authoritative for the organization. Therefore it is recommended that you configure this computer to synchronize with a reliable external time server.
This vulnerability becomes much more serious if an attacker is able to change the system time and then stop the Windows Time service or reconfigure it to synchronize with a time server that is not accurate.</t>
  </si>
  <si>
    <t>There should be no impact, because time synchronization for most organizations should be fully automated for all computers that belong to the domain. Computers that do not belong to the domain should be configured to synchronize with an external source.</t>
  </si>
  <si>
    <t>Set "Change the system time" to "Administrators, LOCAL SERVICE". One method to achieve the recommended configuration via Group Policy is to perform the following: 
Set the following UI path to Administrators, LOCAL SERVICE:
Computer Configuration&gt;Policies&gt;Windows Settings&gt;Security Settings&gt;Local Policies&gt;User Rights Assignment&gt;Change the system time</t>
  </si>
  <si>
    <t>WIN2016-022</t>
  </si>
  <si>
    <t>This setting determines which users can change the time zone of the computer. This ability holds no great danger for the computer and may be useful for mobile workers.
The recommended state for this setting is: `Administrators, LOCAL SERVICE`.</t>
  </si>
  <si>
    <t>Time zone has been set to 'Administrators, LOCAL SERVICE.'</t>
  </si>
  <si>
    <t>Time zone has not been set to Administrators, LOCAL SERVICE.</t>
  </si>
  <si>
    <t>2.2.12</t>
  </si>
  <si>
    <t>Changing the time zone represents little vulnerability because the system time is not affected. This setting merely enables users to display their preferred time zone while being synchronized with Domain Controllers in different time zones.</t>
  </si>
  <si>
    <t>Set "Change the time zone" to "Administrators, LOCAL SERVICE". One method to achieve the recommended configuration via Group Policy is to perform the following: 
Set the following UI path to Administrators, LOCAL SERVICE:
Computer Configuration&gt;Policies&gt;Windows Settings&gt;Security Settings&gt;Local Policies&gt;User Rights Assignment&gt;Change the time zone</t>
  </si>
  <si>
    <t>WIN2016-023</t>
  </si>
  <si>
    <t>This policy setting allows users to change the size of the pagefile. By making the pagefile extremely large or extremely small, an attacker could easily affect the performance of a compromised computer.
The recommended state for this setting is: `Administrators`.</t>
  </si>
  <si>
    <t>Pagefile access has been set to 'Administrators.'</t>
  </si>
  <si>
    <t>Pagefile access has not been set to Administrators.</t>
  </si>
  <si>
    <t>2.2.13</t>
  </si>
  <si>
    <t>Users who can change the page file size could make it extremely small or move the file to a highly fragmented storage volume, which could cause reduced computer performance.</t>
  </si>
  <si>
    <t>Set "Create a pagefile" to "Administrators". One method to achieve the recommended configuration via Group Policy is to perform the following: 
Set the following UI path to Administrators:
Computer Configuration&gt;Policies&gt;Windows Settings&gt;Security Settings&gt;Local Policies&gt;User Rights Assignment&gt;Create a pagefile.</t>
  </si>
  <si>
    <t>WIN2016-024</t>
  </si>
  <si>
    <t>This policy setting allows a process to create an access token, which may provide elevated rights to access sensitive data.
The recommended state for this setting is: `No One`.
**Note:** This user right is considered a "sensitive privilege" for the purposes of auditing.</t>
  </si>
  <si>
    <t>Create a token object has been set to a value of 'No One.'</t>
  </si>
  <si>
    <t>Create a token object has not been set to a value of No One.</t>
  </si>
  <si>
    <t>2.2.14</t>
  </si>
  <si>
    <t>A user account that is given this user right has complete control over the system and can lead to the system being compromised. It is highly recommended that you do not assign any user accounts this right.
The operating system examines a user's access token to determine the level of the user's privileges. Access tokens are built when users log on to the local computer or connect to a remote computer over a network. When you revoke a privilege, the change is immediately recorded, but the change is not reflected in the user's access token until the next time the user logs on or connects. Users with the ability to create or modify tokens can change the level of access for any currently logged on account. They could escalate their own privileges or create a DoS condition.</t>
  </si>
  <si>
    <t>Set "Create a token object" to "No One". One method to achieve the recommended configuration via Group Policy is to perform the following:
Set the following UI path to No One:
Computer Configuration&gt;Policies&gt;Windows Settings&gt;Security Settings&gt;Local Policies&gt;User Rights Assignment&gt;Create a token object</t>
  </si>
  <si>
    <t>WIN2016-025</t>
  </si>
  <si>
    <t>This policy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This capability could lead to a variety of problems, such as application failure or data corruption.
The recommended state for this setting is: `Administrators, LOCAL SERVICE, NETWORK SERVICE, SERVICE`.
**Note:** A Member Server with Microsoft SQL Server _and_ its optional "Integration Services" component installed will require a special exception to this recommendation for additional SQL-generated entries to be granted this user right.</t>
  </si>
  <si>
    <t>The create global objects option has been set to 'Administrators, LOCAL SERVICE, NETWORK SERVICE, SERVICE.'</t>
  </si>
  <si>
    <t>The create global objects option has not been set to Administrators, LOCAL SERVICE, NETWORK SERVICE, SERVICE.</t>
  </si>
  <si>
    <t>2.2.15</t>
  </si>
  <si>
    <t>Users who can create global objects could affect Windows services and processes that run under other user or system accounts. This capability could lead to a variety of problems, such as application failure, data corruption and elevation of privilege.</t>
  </si>
  <si>
    <t>Set "Create global objects" to "Administrators, LOCAL SERVICE, NETWORK SERVICE, SERVICE". One method to achieve the recommended configuration via Group Policy is to perform the following: 
Set the following UI path to Administrators, LOCAL SERVICE, NETWORK SERVICE, SERVICE:
Computer Configuration&gt;Policies&gt;Windows Settings&gt;Security Settings&gt;Local Policies&gt;User Rights Assignment&gt;Create global objects</t>
  </si>
  <si>
    <t>WIN2016-026</t>
  </si>
  <si>
    <t>This user right is useful to kernel-mode components that extend the object namespace. However, components that run in kernel mode have this user right inherently. Therefore, it is typically not necessary to specifically assign this user right.
The recommended state for this setting is: `No One`.</t>
  </si>
  <si>
    <t>The create permanent shared objects option has been set to a value of 'No One.'</t>
  </si>
  <si>
    <t>The create permanent shared objects option has not been set to a value of No One.</t>
  </si>
  <si>
    <t>2.2.16</t>
  </si>
  <si>
    <t>Users who have the **Create permanent shared objects** user right could create new shared objects and expose sensitive data to the network.</t>
  </si>
  <si>
    <t>Set "Create permanent shared objects" to "No One". One method to achieve the recommended configuration via Group Policy is to perform the following:
Set the following UI path to No One:
Computer Configuration&gt;Policies&gt;Windows Settings&gt;Security Settings&gt;Local Policies&gt;User Rights Assignment&gt;Create permanent shared objects</t>
  </si>
  <si>
    <t>WIN2016-027</t>
  </si>
  <si>
    <t>This policy setting determines which users can create symbolic links. In Windows Vista, existing NTFS file system objects, such as files and folders, can be accessed by referring to a new kind of file system object called a symbolic link. A symbolic link is a pointer (much like a shortcut or .lnk file) to another file system object, which can be a file, folder, shortcut or another symbolic link. The difference between a shortcut and a symbolic link is that a shortcut only works from within the Windows shell. To other programs and applications, shortcuts are just another file, whereas with symbolic links, the concept of a shortcut is implemented as a feature of the NTFS file system.
Symbolic links can potentially expose security vulnerabilities in applications that are not designed to use them. For this reason, the privilege for creating symbolic links should only be assigned to trusted users. By default, only `Administrators` can create symbolic links.
The recommended state for this setting is: `Administrators` and (when the _Hyper-V_ Role is installed) `NT VIRTUAL MACHINE\Virtual Machines`.</t>
  </si>
  <si>
    <t>The Create symbolic links option has been configured appropriately.</t>
  </si>
  <si>
    <t>The Create symbolic links option has not been configured appropriately.</t>
  </si>
  <si>
    <t>Users who have the **Create symbolic links** user right could inadvertently or maliciously expose your system to symbolic link attacks. Symbolic link attacks can be used to change the permissions on a file, to corrupt data, to destroy data, or as a Denial of Service attack.</t>
  </si>
  <si>
    <t>In most cases there will be no impact because this is the default configuration. However, on Windows Servers with the Hyper-V server role installed, this user right should also be granted to the special group `Virtual Machines` - otherwise you will not be able to create new virtual machines.</t>
  </si>
  <si>
    <t>Set "Create symbolic links" to "Administrators, NT VIRTUAL MACHINE\Virtual Machines". One method to achieve the recommended configuration via Group Policy is to perform the following:
Set the following UI path to Administrators, NT VIRTUAL MACHINE\Virtual Machines:
Computer Configuration&gt;Policies&gt;Windows Settings&gt;Security Settings&gt;Local Policies&gt;User Rights Assignment&gt;Create symbolic links</t>
  </si>
  <si>
    <t>WIN2016-028</t>
  </si>
  <si>
    <t>This policy setting determines which user accounts will have the right to attach a debugger to any process or to the kernel, which provides complete access to sensitive and critical operating system components. Developers who are debugging their own applications do not need to be assigned this user right; however, developers who are debugging new system components will need it.
The recommended state for this setting is: `Administrators`.
**Note:** This user right is considered a "sensitive privilege" for the purposes of auditing.</t>
  </si>
  <si>
    <t>The Debug programs option has been set to 'Administrators'</t>
  </si>
  <si>
    <t>The Debug programs option has not been set to Administrators.</t>
  </si>
  <si>
    <t>2.2.19</t>
  </si>
  <si>
    <t>The **Debug programs** user right can be exploited to capture sensitive computer information from system memory, or to access and modify kernel or application structures. Some attack tools exploit this user right to extract hashed passwords and other private security information, or to insert rootkit code. By default, the **Debug programs** user right is assigned only to administrators, which helps to mitigate the risk from this vulnerability.</t>
  </si>
  <si>
    <t>If you revoke this user right, no one will be able to debug programs. However, typical circumstances rarely require this capability on production computers. If a problem arises that requires an application to be debugged on a production server, you can move the server to a different OU temporarily and assign the **Debug programs** user right to a separate Group Policy for that OU.
The service account that is used for the cluster service needs the **Debug programs** user right; if it does not have it, Windows Clustering will fail.
Tools that are used to manage processes will be unable to affect processes that are not owned by the person who runs the tools. For example, the Windows Server 2003 Resource Kit tool `Kill.exe` requires this user right for administrators to terminate processes that they did not start.</t>
  </si>
  <si>
    <t>Set "Debug programs" to "Administrators". One method to achieve the recommended configuration via Group Policy is to perform the following:
Set the following UI path to Administrators:
Computer Configuration&gt;Policies&gt;Windows Settings&gt;Security Settings&gt;Local Policies&gt;User Rights Assignment&gt;Debug programs</t>
  </si>
  <si>
    <t>WIN2016-029</t>
  </si>
  <si>
    <t>This policy setting prohibits users from connecting to a computer from across the network, which would allow users to access and potentially modify data remotely. In high security environments, there should be no need for remote users to access data on a computer. Instead, file sharing should be accomplished through the use of network servers. This user right supersedes the **Access this computer from the network** user right if an account is subject to both policies.
The recommended state for this setting is to include: `Guests, Local account and member of Administrators group`.
**Caution:** Configuring a standalone (non-domain-joined) server as described above may result in an inability to remotely administer the server.
**Note:** The security identifier `Local account and member of Administrators group` is not available in Server 2008 R2 and Server 2012 (non-R2) unless [MSKB 2871997](http://support.microsoft.com/kb/2871997) has been installed.
**Note #2:** Configuring a Member Server or standalone server as described above may adversely affect applications that create a local service account and place it in the Administrators group - in which case you must either convert the application to use a domain-hosted service account, or remove `Local account and member of Administrators group` from this User Right Assignment. Using a domain-hosted service account is strongly preferred over making an exception to this rule, where possible.</t>
  </si>
  <si>
    <t>The 'Deny access to this computer from the network' option has been configured properly.</t>
  </si>
  <si>
    <t>The Deny access to this computer from the network option has not been configured properly.</t>
  </si>
  <si>
    <t>HAC59</t>
  </si>
  <si>
    <t>HAC59: The guest account has improper access to data and/or resources</t>
  </si>
  <si>
    <t>Users who can log on to the computer over the network can enumerate lists of account names, group names, and shared resources. Users with permission to access shared folders and files can connect over the network and possibly view or modify data.</t>
  </si>
  <si>
    <t>If you configure the **Deny access to this computer from the network** user right for other groups, you could limit the abilities of users who are assigned to specific administrative roles in your environment. You should verify that delegated tasks will not be negatively affected.</t>
  </si>
  <si>
    <t>Set "Deny access to this computer from the network" to "Guests, Local account and member of Administrators group". One method to achieve the recommended configuration via Group Policy is to perform the following: 
Configure the following UI path to Guests, Local account and member of Administrators group:
Computer Configuration&gt;Policies&gt;Windows Settings&gt;Security Settings&gt;Local Policies&gt;User Rights Assignment&gt;Deny access to this computer from the network</t>
  </si>
  <si>
    <t>WIN2016-030</t>
  </si>
  <si>
    <t>This policy setting determines which accounts will not be able to log on to the computer as a batch job. A batch job is not a batch (.bat) file, but rather a batch-queue facility. Accounts that use the Task Scheduler to schedule jobs need this user right.
This user right supersedes the **Log on as a batch job** user right, which could be used to allow accounts to schedule jobs that consume excessive system resources. Such an occurrence could cause a DoS condition. Failure to assign this user right to the recommended accounts can be a security risk.
The recommended state for this setting is to include: `Guests`.</t>
  </si>
  <si>
    <t>The 'Deny log on as a batch job' option has been set to include 'Guests.'</t>
  </si>
  <si>
    <t>The Deny log on as a batch job option has not been set to include Guests.</t>
  </si>
  <si>
    <t>2.2.22</t>
  </si>
  <si>
    <t>Accounts that have the **Log on as a batch job** user right could be used to schedule jobs that could consume excessive computer resources and cause a DoS condition.</t>
  </si>
  <si>
    <t>If you assign the **Deny log on as a batch job** user right to other accounts, you could deny users who are assigned to specific administrative roles the ability to perform their required job activities. You should confirm that delegated tasks will not be affected adversely.
For example, if you assign this user right to the `IWAM_`_(ComputerName)_ account, the MSM Management Point will fail. On a newly installed computer that runs Windows Server 2003 this account does not belong to the `Guests` group, but on a computer that was upgraded from Windows 2000 this account is a member of the `Guests` group. Therefore, it is important that you understand which accounts belong to any groups that you assign the **Deny log on as a batch job** user right.</t>
  </si>
  <si>
    <t>Set "Deny log on as a batch job" to include "Guests". One method to achieve the recommended configuration via Group Policy is to perform the following: 
Set the following UI path to include Guests:
Computer Configuration&gt;Policies&gt;Windows Settings&gt;Security Settings&gt;Local Policies&gt;User Rights Assignment&gt;Deny log on as a batch job</t>
  </si>
  <si>
    <t>WIN2016-031</t>
  </si>
  <si>
    <t>This security setting determines which service accounts are prevented from registering a process as a service. This user right supersedes the **Log on as a service** user right if an account is subject to both policies.
The recommended state for this setting is to include: `Guests`.
**Note:** This security setting does not apply to the `System`, `Local Service`, or `Network Service` accounts.</t>
  </si>
  <si>
    <t>The 'Deny log on as a service' option has been set to include 'Guests.'</t>
  </si>
  <si>
    <t>The Deny log on as a service option has not been set to include Guests.</t>
  </si>
  <si>
    <t>2.2.23</t>
  </si>
  <si>
    <t>Accounts that can log on as a service could be used to configure and start new unauthorized services, such as a keylogger or other malicious software. The benefit of the specified countermeasure is somewhat reduced by the fact that only users with administrative privileges can install and configure services, and an attacker who has already attained that level of access could configure the service to run with the `System` account.</t>
  </si>
  <si>
    <t>If you assign the **Deny log on as a service** user right to specific accounts, services may not be able to start and a DoS condition could result.</t>
  </si>
  <si>
    <t>Set "Deny log on as a service" to include "Guests". One method to achieve the recommended configuration via Group Policy is to perform the following: 
Set the following UI path to include Guests:
Computer Configuration&gt;Policies&gt;Windows Settings&gt;Security Settings&gt;Local Policies&gt;User Rights Assignment&gt;Deny log on as a service</t>
  </si>
  <si>
    <t>WIN2016-032</t>
  </si>
  <si>
    <t>This security setting determines which users are prevented from logging on at the computer. This policy setting supersedes the **Allow log on locally** policy setting if an account is subject to both policies.
The recommended state for this setting is to include: `Guests`.
**Important:** If you apply this security policy to the `Everyone` group, no one will be able to log on locally.</t>
  </si>
  <si>
    <t>The 'Deny log on locally' option has been set to include 'Guests.'</t>
  </si>
  <si>
    <t>The Deny log on locally option has not been set to include Guests.</t>
  </si>
  <si>
    <t>2.2.24</t>
  </si>
  <si>
    <t>Any account with the ability to log on locally could be used to log on at the console of the computer. If this user right is not restricted to legitimate users who need to log on to the console of the computer, unauthorized users might download and run malicious software that elevates their privileges.</t>
  </si>
  <si>
    <t>If you assign the **Deny log on locally** user right to additional accounts, you could limit the abilities of users who are assigned to specific roles in your environment. However, this user right should explicitly be assigned to the `ASPNET` account on computers that run IIS 6.0. You should confirm that delegated activities will not be adversely affected.</t>
  </si>
  <si>
    <t>Set "Deny log on locally" to include "Guests". One method to achieve the recommended configuration via Group Policy is to perform the following: 
Set the following UI path to include Guests:
Computer Configuration&gt;Policies&gt;Windows Settings&gt;Security Settings&gt;Local Policies&gt;User Rights Assignment&gt;Deny log on locally</t>
  </si>
  <si>
    <t>WIN2016-033</t>
  </si>
  <si>
    <t>This policy setting determines whether users can log on as Remote Desktop clients. After the baseline Member Server is joined to a domain environment, there is no need to use local accounts to access the server from the network. Domain accounts can access the server for administration and end-user processing. This user right supersedes the **Allow log on through Remote Desktop Services** user right if an account is subject to both policies.
The recommended state for this setting is: `Guests, Local account`.
**Caution:** Configuring a standalone (non-domain-joined) server as described above may result in an inability to remotely administer the server.
**Note:** The security identifier `Local account` is not available in Server 2008 R2 and Server 2012 (non-R2) unless [MSKB 2871997](http://support.microsoft.com/kb/2871997) has been installed.
**Note #2:** In all versions of Windows Server prior to Server 2008 R2, **Remote Desktop Services** was known as **Terminal Services**, so you should substitute the older term if comparing against an older OS.</t>
  </si>
  <si>
    <t>The 'Deny log on through Remote Desktop Services' option has been set to include 'Guests, Local account.'</t>
  </si>
  <si>
    <t>The Deny log on through Remote Desktop Services option has not been set to include Guests, Local account.</t>
  </si>
  <si>
    <t>Any account with the right to log on through Remote Desktop Services could be used to log on to the remote console of the computer. If this user right is not restricted to legitimate users who need to log on to the console of the computer, unauthorized users might download and run malicious software that elevates their privileges.</t>
  </si>
  <si>
    <t>If you assign the **Deny log on through Remote Desktop Services** user right to other groups, you could limit the abilities of users who are assigned to specific administrative roles in your environment. Accounts that have this user right will be unable to connect to the computer through either Remote Desktop Services or Remote Assistance. You should confirm that delegated tasks will not be negatively impacted.</t>
  </si>
  <si>
    <t>Set "Deny log on through Remote Desktop Services" to include "Guests, Local account". One method to achieve the recommended configuration via Group Policy is to perform the following: 
Set the following UI path to include Guests, Local account:
Computer Configuration&gt;Policies&gt;Windows Settings&gt;Security Settings&gt;Local Policies&gt;User Rights Assignment&gt;Deny log on through Remote Desktop Services</t>
  </si>
  <si>
    <t>WIN2016-034</t>
  </si>
  <si>
    <t>This policy setting allows users to change the Trusted for Delegation setting on a computer object in Active Directory. Abuse of this privilege could allow unauthorized users to impersonate other users on the network.
The recommended state for this setting is: `No One`.
**Note:** This user right is considered a "sensitive privilege" for the purposes of auditing.</t>
  </si>
  <si>
    <t>The 'Enable computer and user accounts to be trusted for delegation' option has been configured appropriately.</t>
  </si>
  <si>
    <t>The Enable computer and user accounts to be trusted for delegation option has not been configured appropriately.</t>
  </si>
  <si>
    <t>Misuse of the **Enable computer and user accounts to be trusted for delegation** user right could allow unauthorized users to impersonate other users on the network. An attacker could exploit this privilege to gain access to network resources and make it difficult to determine what has happened after a security incident.</t>
  </si>
  <si>
    <t>Set "Enable computer and user accounts to be trusted for delegation" to "No One". One method to achieve the recommended configuration via Group Policy is to perform the following:
Set the following UI path to No One:
Computer Configuration\Policies\Windows Settings\Security Settings\Local Policies\User Rights Assignment\Enable computer and user accounts to be trusted for delegation</t>
  </si>
  <si>
    <t>WIN2016-035</t>
  </si>
  <si>
    <t>The 'Force shutdown from a remote system' option has been set to 'Administrators.'</t>
  </si>
  <si>
    <t>The Force shutdown from a remote system option has not been set to Administrators.</t>
  </si>
  <si>
    <t>2.2.29</t>
  </si>
  <si>
    <t>Any user who can shut down a computer could cause a DoS condition to occur. Therefore, this user right should be tightly restricted.</t>
  </si>
  <si>
    <t>Set "Force shutdown from a remote system" to "Administrators". One method to achieve the recommended configuration via Group Policy is to perform the following: 
Set the following UI path to Administrators:
Computer Configuration&gt;Policies&gt;Windows Settings&gt;Security Settings&gt;Local Policies&gt;User Rights Assignment&gt;Force shutdown from a remote system</t>
  </si>
  <si>
    <t>WIN2016-036</t>
  </si>
  <si>
    <t>This policy setting determines which users or processes can generate audit records in the Security log.
The recommended state for this setting is: `LOCAL SERVICE, NETWORK SERVICE`.
**Note:** This user right is considered a "sensitive privilege" for the purposes of auditing.
**Note #2:** A Member Server that holds the _Web Server (IIS)_ Role with _Web Server_ Role Service will require a special exception to this recommendation, to allow IIS application pool(s) to be granted this user right.
**Note #3:** A Member Server that holds the _Active Directory Federation Services_ Role will require a special exception to this recommendation, to allow the `NT SERVICE\ADFSSrv` and `NT SERVICE\DRS` services, as well as the associated Active Directory Federation Services service account, to be granted this user right.</t>
  </si>
  <si>
    <t>The 'Generate security audits' option has been set to 'LOCAL SERVICE, NETWORK SERVICE.'</t>
  </si>
  <si>
    <t>The Generate security audits option has not been set to LOCAL SERVICE, NETWORK SERVICE.</t>
  </si>
  <si>
    <t>2.2.30</t>
  </si>
  <si>
    <t>An attacker could use this capability to create a large number of audited events, which would make it more difficult for a system administrator to locate any illicit activity. Also, if the event log is configured to overwrite events as needed, any evidence of unauthorized activities could be overwritten by a large number of unrelated events.</t>
  </si>
  <si>
    <t>On most computers, this is the default configuration and there will be no negative impact. However, if you have installed the _Web Server (IIS)_ Role with _Web Services_ Role Service, you will need to allow the IIS application pool(s) to be granted this user right.</t>
  </si>
  <si>
    <t>Set "Generate security audits" to "LOCAL SERVICE, NETWORK SERVICE" One method to achieve the recommended configuration via Group Policy is to perform the following: 
Set the following UI path to LOCAL SERVICE, NETWORK SERVICE:
Computer Configuration&gt;Policies&gt;Windows Settings&gt;Security Settings&gt;Local Policies&gt;User Rights Assignment&gt;Generate security audits</t>
  </si>
  <si>
    <t>WIN2016-037</t>
  </si>
  <si>
    <t>The policy setting allows programs that run on behalf of a user to impersonate that user (or another specified account) so that they can act on behalf of the user. If this user right is required for this kind of impersonation, an unauthorized user will not be able to convince a client to connect—for example, by remote procedure call (RPC) or named pipes—to a service that they have created to impersonate that client, which could elevate the unauthorized user's permissions to administrative or system levels.
Services that are started by the Service Control Manager have the built-in Service group added by default to their access tokens. COM servers that are started by the COM infrastructure and configured to run under a specific account also have the Service group added to their access tokens. As a result, these processes are assigned this user right when they are started.
Also, a user can impersonate an access token if any of the following conditions exist:
- The access token that is being impersonated is for this user.
- The user, in this logon session, logged on to the network with explicit credentials to create the access token.
- The requested level is less than Impersonate, such as Anonymous or Identify.
An attacker with the **Impersonate a client after authentication** user right could create a service, trick a client to make them connect to the service, and then impersonate that client to elevate the attacker's level of access to that of the client.
The recommended state for this setting is: `Administrators, LOCAL SERVICE, NETWORK SERVICE, SERVICE` and (when the _Web Server (IIS)_ Role with _Web Services_ Role Service is installed) `IIS_IUSRS`.
**Note:** This user right is considered a "sensitive privilege" for the purposes of auditing.
**Note #2:** A Member Server with Microsoft SQL Server _and_ its optional "Integration Services" component installed will require a special exception to this recommendation for additional SQL-generated entries to be granted this user right.</t>
  </si>
  <si>
    <t>The 'Impersonate a client after authentication' option has been configured appropriately.</t>
  </si>
  <si>
    <t>The Impersonate a client after authentication option has not been configured appropriately.</t>
  </si>
  <si>
    <t>An attacker with the **Impersonate a client after authentication** user right could create a service, trick a client to make them connect to the service, and then impersonate that client to elevate the attacker's level of access to that of the client.</t>
  </si>
  <si>
    <t>In most cases this configuration will have no impact. If you have installed the _Web Server (IIS)_ Role with _Web Services_ Role Service, you will need to also assign the user right to `IIS_IUSRS`.</t>
  </si>
  <si>
    <t>Set "Impersonate a client after authentication" to "Administrators, LOCAL SERVICE, NETWORK SERVICE, SERVICE" and (when the Web Server (IIS) Role with Web Services Role Service is installed) "IIS_IUSRS". One method to achieve the recommended configuration via Group Policy is to perform the following: 
Set the following UI path to Administrators, LOCAL SERVICE, NETWORK SERVICE, SERVICE and (when the Web Server (IIS) Role with Web Services Role Service is installed) IIS_IUSRS:
Computer Configuration\Policies\Windows Settings\Security Settings\Local Policies\User Rights Assignment\Impersonate a client after authentication</t>
  </si>
  <si>
    <t>WIN2016-038</t>
  </si>
  <si>
    <t>This policy setting determines whether users can increase the base priority class of a process. (It is not a privileged operation to increase relative priority within a priority class.) This user right is not required by administrative tools that are supplied with the operating system but might be required by software development tools.
The recommended state for this setting is: `Administrators`.</t>
  </si>
  <si>
    <t>The 'Increase scheduling priority' option has been set to 'Administrators.'</t>
  </si>
  <si>
    <t>The Increase scheduling priority option has not been set to Administrators.</t>
  </si>
  <si>
    <t>2.2.33</t>
  </si>
  <si>
    <t>A user who is assigned this user right could increase the scheduling priority of a process to Real-Time, which would leave little processing time for all other processes and could lead to a DoS condition.</t>
  </si>
  <si>
    <t>Set "Increase scheduling priority" to "Administrators". One method to achieve the recommended configuration via Group Policy is to perform the following: 
Set the following UI path to Administrators:
Computer Configuration&gt;Policies&gt;Windows Settings&gt;Security Settings&gt;Local Policies&gt;User Rights Assignment&gt;Increase scheduling priority</t>
  </si>
  <si>
    <t>WIN2016-039</t>
  </si>
  <si>
    <t>This policy setting allows users to dynamically load a new device driver on a system. An attacker could potentially use this capability to install malicious code that appears to be a device driver. This user right is required for users to add local printers or printer drivers in Windows Vista.
The recommended state for this setting is: `Administrators`.
**Note:** This user right is considered a "sensitive privilege" for the purposes of auditing.</t>
  </si>
  <si>
    <t>The 'Load and unload device drivers' option  has been set to 'Administrators.'</t>
  </si>
  <si>
    <t>The Load and unload device drivers option  has been set to Administrators.</t>
  </si>
  <si>
    <t>2.2.34</t>
  </si>
  <si>
    <t>Device drivers run as highly privileged code. A user who has the **Load and unload device drivers** user right could unintentionally install malicious code that masquerades as a device driver. Administrators should exercise greater care and install only drivers with verified digital signatures.</t>
  </si>
  <si>
    <t>If you remove the **Load and unload device drivers** user right from the `Print Operators` group or other accounts you could limit the abilities of users who are assigned to specific administrative roles in your environment. You should ensure that delegated tasks will not be negatively affected.</t>
  </si>
  <si>
    <t>Set "Load and unload device drivers" to "Administrators". One method to achieve the recommended configuration via Group Policy is to perform the following: 
Set the following UI path to Administrators:
Computer Configuration&gt;Policies&gt;Windows Settings&gt;Security Settings&gt;Local Policies&gt;User Rights Assignment&gt;Load and unload device drivers</t>
  </si>
  <si>
    <t>WIN2016-040</t>
  </si>
  <si>
    <t>The 'Lock pages in memory' option has been set to 'No One.'</t>
  </si>
  <si>
    <t>The Lock pages in memory option has not been set to No One.</t>
  </si>
  <si>
    <t>2.2.35</t>
  </si>
  <si>
    <t>Users with the **Lock pages in memory** user right could assign physical memory to several processes, which could leave little or no RAM for other processes and result in a DoS condition.</t>
  </si>
  <si>
    <t>Set "Lock pages in memory" to "No One". One method to achieve the recommended configuration via Group Policy is to perform the following: 
Set the following UI path to No One:
Computer Configuration&gt;Policies&gt;Windows Settings&gt;Security Settings&gt;Local Policies&gt;User Rights Assignment&gt;Lock pages in memory</t>
  </si>
  <si>
    <t>WIN2016-041</t>
  </si>
  <si>
    <t>This policy setting determines which users can change the auditing options for files and directories and clear the Security log.
For environments running Microsoft Exchange Server, the `Exchange Servers` group must possess this privilege on Domain Controllers to properly function. Given this, DCs that grant the `Exchange Servers` group this privilege also conform to this benchmark. If the environment does not use Microsoft Exchange Server, then this privilege should be limited to only `Administrators` on DCs.
The recommended state for this setting is: `Administrators`.
**Note:** This user right is considered a "sensitive privilege" for the purposes of auditing.</t>
  </si>
  <si>
    <t>The 'Manage auditing and security log' option has been configured appropriately.</t>
  </si>
  <si>
    <t>The Manage auditing and security log option has not been configured appropriately.</t>
  </si>
  <si>
    <t>The ability to manage the Security event log is a powerful user right and it should be closely guarded. Anyone with this user right can clear the Security log to erase important evidence of unauthorized activity.</t>
  </si>
  <si>
    <t>Set "Manage auditing and security log" to "Administrators". One method to achieve the recommended configuration via Group Policy is to perform the following: 
Set the following UI path to Administrators:
Computer Configuration&gt;Policies&gt;Windows Settings&gt;Security Settings&gt;Local Policies&gt;User Rights Assignment&gt;Manage auditing and security log</t>
  </si>
  <si>
    <t>WIN2016-042</t>
  </si>
  <si>
    <t>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The recommended state for this setting is: `No One`.</t>
  </si>
  <si>
    <t>The 'Modify an object label' option has been set to 'No One.'</t>
  </si>
  <si>
    <t>The Modify an object label option has not been set to No One.</t>
  </si>
  <si>
    <t>2.2.39</t>
  </si>
  <si>
    <t>By modifying the integrity label of an object owned by another user a malicious user may cause them to execute code at a higher level of privilege than intended.</t>
  </si>
  <si>
    <t>Set "Modify an object label" to "No One". One method to achieve the recommended configuration via Group Policy is to perform the following: 
Set the following UI path to No One:
Computer Configuration&gt;Policies&gt;Windows Settings&gt;Security Settings&gt;Local Policies&gt;User Rights Assignment&gt;Modify an object label</t>
  </si>
  <si>
    <t>WIN2016-043</t>
  </si>
  <si>
    <t>This policy setting allows users to configure the system-wide environment variables that affect hardware configuration. This information is typically stored in the Last Known Good Configuration. Modification of these values and could lead to a hardware failure that would result in a denial of service condition.
The recommended state for this setting is: `Administrators`.
**Note:** This user right is considered a "sensitive privilege" for the purposes of auditing.</t>
  </si>
  <si>
    <t>The 'Modify firmware environment values' option has been set to 'Administrators.'</t>
  </si>
  <si>
    <t>The Modify firmware environment values option has not been set to Administrators.</t>
  </si>
  <si>
    <t>2.2.40</t>
  </si>
  <si>
    <t>Anyone who is assigned the **Modify firmware environment values** user right could configure the settings of a hardware component to cause it to fail, which could lead to data corruption or a DoS condition.</t>
  </si>
  <si>
    <t>Set "Modify firmware environment values" to "Administrators". One method to achieve the recommended configuration via Group Policy is to perform the following: 
Set the following UI path to Administrators:
Computer Configuration&gt;Policies&gt;Windows Settings&gt;Security Settings&gt;Local Policies&gt;User Rights Assignment&gt;Modify firmware environment values</t>
  </si>
  <si>
    <t>WIN2016-044</t>
  </si>
  <si>
    <t>The 'Perform volume maintenance tasks' option has been set to 'Administrators.'</t>
  </si>
  <si>
    <t>The Perform volume maintenance tasks option has not been set to Administrators.</t>
  </si>
  <si>
    <t>2.2.41</t>
  </si>
  <si>
    <t>A user who is assigned the **Perform volume maintenance tasks** user right could delete a volume, which could result in the loss of data or a DoS condition.</t>
  </si>
  <si>
    <t>Set "Perform volume maintenance tasks" to "Administrators". One method to achieve the recommended configuration via Group Policy is to perform the following: 
Set the following UI path to Administrators:
Computer Configuration&gt;Policies&gt;Windows Settings&gt;Security Settings&gt;Local Policies&gt;User Rights Assignment&gt;Perform volume maintenance tasks</t>
  </si>
  <si>
    <t>WIN2016-045</t>
  </si>
  <si>
    <t>This policy setting determines which users can use tools to monitor the performance of non-system processes. Typically, you do not need to configure this user right to use the Microsoft Management Console (MMC) Performance snap-in. However, you do need this user right if System Monitor is configured to collect data using Windows Management Instrumentation (WMI). Restricting the **Profile single process** user right prevents intruders from gaining additional information that could be used to mount an attack on the system.
The recommended state for this setting is: `Administrators`.</t>
  </si>
  <si>
    <t>The 'Profile single process' option has been set to 'Administrators.'</t>
  </si>
  <si>
    <t>The Profile single process option has not been set to Administrators.</t>
  </si>
  <si>
    <t>2.2.42</t>
  </si>
  <si>
    <t>Set "Profile single process" to "Administrators". One method to achieve the recommended configuration via Group Policy is to perform the following: 
Set the following UI path to Administrators:
Computer Configuration&gt;Policies&gt;Windows Settings&gt;Security Settings&gt;Local Policies&gt;User Rights Assignment&gt;Profile single process</t>
  </si>
  <si>
    <t>WIN2016-046</t>
  </si>
  <si>
    <t>This policy setting allows users to use tools to view the performance of different system processes, which could be abused to allow attackers to determine a system's active processes and provide insight into the potential attack surface of the computer.
The recommended state for this setting is: `Administrators, NT SERVICE\WdiServiceHost`.</t>
  </si>
  <si>
    <t>The 'Profile system performance' option has been set to 'Administrators, NT SERVICE&gt;WdiServiceHost.'</t>
  </si>
  <si>
    <t>The Profile system performance option has not been set to Administrators, NT SERVICE&gt;WdiServiceHost.</t>
  </si>
  <si>
    <t>2.2.43</t>
  </si>
  <si>
    <t>Set "Profile system performance" to "Administrators, NT SERVICE&gt;WdiServiceHost". One method to achieve the recommended configuration via Group Policy is to perform the following: 
Set the following UI path to Administrators, NT SERVICE&gt;WdiServiceHost:
Computer Configuration&gt;Policies&gt;Windows Settings&gt;Security Settings&gt;Local Policies&gt;User Rights Assignment&gt;Profile system performance</t>
  </si>
  <si>
    <t>WIN2016-047</t>
  </si>
  <si>
    <t>This policy setting allows one process or service to start another service or process with a different security access token, which can be used to modify the security access token of that sub-process and result in the escalation of privileges.
The recommended state for this setting is: `LOCAL SERVICE, NETWORK SERVICE`.
**Note:** This user right is considered a "sensitive privilege" for the purposes of auditing.
**Note #2:** A Member Server that holds the _Web Server (IIS)_ Role with _Web Server_ Role Service will require a special exception to this recommendation, to allow IIS application pool(s) to be granted this user right.
**Note #3:** A Member Server with Microsoft SQL Server installed will require a special exception to this recommendation for additional SQL-generated entries to be granted this user right.</t>
  </si>
  <si>
    <t>The 'Replace a process level token' option has been set to 'LOCAL SERVICE, NETWORK SERVICE.'</t>
  </si>
  <si>
    <t>The Replace a process level token option has not been set to LOCAL SERVICE, NETWORK SERVICE.</t>
  </si>
  <si>
    <t>2.2.44</t>
  </si>
  <si>
    <t>Users with the **Replace a process level token** privilege are able to start processes as other users whose credentials they know. They could use this method to hide their unauthorized actions on the computer. (On Windows 2000-based computers, use of the **Replace a process level token** user right also requires the user to have the **Adjust memory quotas for a process** user right that is discussed earlier in this section.)</t>
  </si>
  <si>
    <t>On most computers, this is the default configuration and there will be no negative impact. However, if you have installed the _Web Server (IIS)_ Role with _Web Services_ Role Service, you will need to allow the IIS application pool(s) to be granted this User Right Assignment.</t>
  </si>
  <si>
    <t>Set "Replace a process level token" to "LOCAL SERVICE, NETWORK SERVICE". One method to achieve the recommended configuration via Group Policy is to perform the following: 
Set the following UI path to LOCAL SERVICE, NETWORK SERVICE:
Computer Configuration&gt;Policies&gt;Windows Settings&gt;Security Settings&gt;Local Policies&gt;User Rights Assignment&gt;Replace a process level token</t>
  </si>
  <si>
    <t>WIN2016-048</t>
  </si>
  <si>
    <t>This policy setting determines which users can bypass file, directory, registry, and other persistent object permissions when restoring backed up files and directories on computers that run Windows Vista (or newer) in your environment. This user right also determines which users can set valid security principals as object owners; it is similar to the **Back up files and directories** user right.
The recommended state for this setting is: `Administrators`.
**Note:** This user right is considered a "sensitive privilege" for the purposes of auditing.</t>
  </si>
  <si>
    <t>The 'Restore files and directories' option has been set to 'Administrators.'</t>
  </si>
  <si>
    <t>The Restore files and directories option has not been set to Administrators.</t>
  </si>
  <si>
    <t>2.2.45</t>
  </si>
  <si>
    <t>An attacker with the **Restore files and directories** user right could restore sensitive data to a computer and overwrite data that is more recent, which could lead to loss of important data, data corruption, or a denial of service. Attackers could overwrite executable files that are used by legitimate administrators or system services with versions that include malicious software to grant themselves elevated privileges, compromise data, or install backdoors for continued access to the computer.
**Note:** Even if the following countermeasure is configured, an attacker could still restore data to a computer in a domain that is controlled by the attacker. Therefore, it is critical that organizations carefully protect the media that is used to back up data.</t>
  </si>
  <si>
    <t>If you remove the **Restore files and directories** user right from the `Backup Operators` group and other accounts you could make it impossible for users who have been delegated specific tasks to perform those tasks. You should verify that this change won't negatively affect the ability of your organization's personnel to do their jobs.</t>
  </si>
  <si>
    <t>Set "Restore files and directories" to "Administrators". One method to achieve the recommended configuration via Group Policy is to perform the following: 
Set the following UI path to Administrators:
Computer Configuration&gt;Policies&gt;Windows Settings&gt;Security Settings&gt;Local Policies&gt;User Rights Assignment&gt;Restore files and directories</t>
  </si>
  <si>
    <t>WIN2016-049</t>
  </si>
  <si>
    <t>This policy setting determines which users who are logged on locally to the computers in your environment can shut down the operating system with the Shut Down command. Misuse of this user right can result in a denial of service condition.
The recommended state for this setting is: `Administrators`.</t>
  </si>
  <si>
    <t>The 'Shut down the system' option has been set to 'Administrators.'</t>
  </si>
  <si>
    <t>The Shut down the system option has not been set to Administrators.</t>
  </si>
  <si>
    <t>2.2.46</t>
  </si>
  <si>
    <t>The ability to shut down Domain Controllers and Member Servers should be limited to a very small number of trusted Administrators. Although the **Shut down the system** user right requires the ability to log on to the server, you should be very careful about which accounts and groups you allow to shut down a Domain Controller or Member Server.
When a Domain Controller is shut down, it is no longer available to process logons, serve Group Policy, and answer Lightweight Directory Access Protocol (LDAP) queries. If you shut down Domain Controllers that possess Flexible Single Master Operations (FSMO) roles, you can disable key domain functionality, such as processing logons for new passwords — one of the functions of the Primary Domain Controller (PDC) Emulator role.</t>
  </si>
  <si>
    <t>The impact of removing these default groups from the **Shut down the system** user right could limit the delegated abilities of assigned roles in your environment. You should confirm that delegated activities will not be adversely affected.</t>
  </si>
  <si>
    <t>Set "Shut down the system" to "Administrators". One method to achieve the recommended configuration via Group Policy is to perform the following: 
Set the following UI path to Administrators:
Computer Configuration&gt;Policies&gt;Windows Settings&gt;Security Settings&gt;Local Policies&gt;User Rights Assignment&gt;Shut down the system</t>
  </si>
  <si>
    <t>WIN2016-050</t>
  </si>
  <si>
    <t>This policy setting allows users to take ownership of files, folders, registry keys, processes, or threads. This user right bypasses any permissions that are in place to protect objects to give ownership to the specified user.
The recommended state for this setting is: `Administrators`.
**Note:** This user right is considered a "sensitive privilege" for the purposes of auditing.</t>
  </si>
  <si>
    <t>The setting 'Take ownership of files or other objects' is set to 'Administrators'</t>
  </si>
  <si>
    <t>The setting Take ownership of files or other objects is not set to Administrators.</t>
  </si>
  <si>
    <t>Any users with the **Take ownership of files or other objects** user right can take control of any object, regardless of the permissions on that object, and then make any changes they wish to that object. Such changes could result in exposure of data, corruption of data, or a DoS condition.</t>
  </si>
  <si>
    <t>Set "Take ownership of files or other objects" to "Administrators". One method to achieve the recommended configuration via Group Policy is to perform the following: 
Set the following UI path to Administrators:
Computer Configuration&gt;Policies&gt;Windows Settings&gt;Security Settings&gt;Local Policies&gt;User Rights Assignment&gt;Take ownership of files or other objects</t>
  </si>
  <si>
    <t>WIN2016-051</t>
  </si>
  <si>
    <t>HAC27</t>
  </si>
  <si>
    <t>HAC27: Default accounts have not been disabled or renamed</t>
  </si>
  <si>
    <t>2.3.1</t>
  </si>
  <si>
    <t>2.3.1.1</t>
  </si>
  <si>
    <t>WIN2016-052</t>
  </si>
  <si>
    <t>This policy setting prevents users from adding new Microsoft accounts on this computer.
The recommended state for this setting is: `Users can't add or log on with Microsoft accounts`.</t>
  </si>
  <si>
    <t>The 'Accounts: Block Microsoft accounts' option has been set to 'Users can't add or log on with Microsoft accounts.'</t>
  </si>
  <si>
    <t>The Accounts: Block Microsoft accounts option has not been set to Users cant add or log on with Microsoft accounts.</t>
  </si>
  <si>
    <t>HIA5</t>
  </si>
  <si>
    <t>HIA5: System does not properly control authentication process</t>
  </si>
  <si>
    <t>2.3.1.2</t>
  </si>
  <si>
    <t>Organizations that want to effectively implement identity management policies and maintain firm control of what accounts are used to log onto their computers will probably want to block Microsoft accounts. Organizations may also need to block Microsoft accounts in order to meet the requirements of compliance standards that apply to their information systems.</t>
  </si>
  <si>
    <t>Users will not be able to log onto the computer with their Microsoft account.</t>
  </si>
  <si>
    <t>Set "Accounts: Block Microsoft accounts" to "Users can't add or log on with Microsoft accounts". One method to achieve the recommended configuration via Group Policy is to perform the following: 
Set the following UI path to Users can't add or log on with Microsoft accounts:
Computer Configuration&gt;Policies&gt;Windows Settings&gt;Security Settings&gt;Local Policies&gt;Security Options&gt;Accounts: Block Microsoft accounts</t>
  </si>
  <si>
    <t>WIN2016-053</t>
  </si>
  <si>
    <t>This policy setting determines whether the Guest account is enabled or disabled. The Guest account allows unauthenticated network users to gain access to the system.
The recommended state for this setting is: `Disabled`.
**Note:** This setting will have no impact when applied to the Domain Controllers organizational unit via group policy because Domain Controllers have no local account database. It can be configured at the domain level via group policy, similar to account lockout and password policy settings.</t>
  </si>
  <si>
    <t xml:space="preserve">The 'Accounts: Guest account status' option has been disabled. </t>
  </si>
  <si>
    <t xml:space="preserve">The Accounts: Guest account status option has not been disabled. </t>
  </si>
  <si>
    <t>2.3.1.3</t>
  </si>
  <si>
    <t>The default Guest account allows unauthenticated network users to log on as Guest with no password. These unauthorized users could access any resources that are accessible to the Guest account over the network. This capability means that any network shares with permissions that allow access to the Guest account, the Guests group, or the Everyone group will be accessible over the network, which could lead to the exposure or corruption of data.</t>
  </si>
  <si>
    <t>All network users will need to authenticate before they can access shared resources. If you disable the Guest account and the Network Access: Sharing and Security Model option is set to Guest Only, network logons, such as those performed by the Microsoft Network Server (SMB Service), will fail. This policy setting should have little impact on most organizations because it is the default setting in Microsoft Windows 2000, Windows XP, and Windows Server™ 2003.</t>
  </si>
  <si>
    <t>Set "Accounts: Guest account status" to "Disabled". One method to achieve the recommended configuration via Group Policy is to perform the following: 
Set the following UI path to Disabled:
Computer Configuration&gt;Policies&gt;Windows Settings&gt;Security Settings&gt;Local Policies&gt;Security Options&gt;Accounts: Guest account status</t>
  </si>
  <si>
    <t>WIN2016-054</t>
  </si>
  <si>
    <t>This policy setting determines whether local accounts that are not password protected can be used to log on from locations other than the physical computer console. If you enable this policy setting, local accounts that have blank passwords will not be able to log on to the network from remote client computers. Such accounts will only be able to log on at the keyboard of the computer.
The recommended state for this setting is: `Enabled`.</t>
  </si>
  <si>
    <t xml:space="preserve">The 'Accounts: Limit local account use of blank passwords to console logon only' option has been enabled. </t>
  </si>
  <si>
    <t xml:space="preserve">The Accounts: Limit local account use of blank passwords to console logon only option has not been enabled. </t>
  </si>
  <si>
    <t>HCM45</t>
  </si>
  <si>
    <t>HCM45: System configuration provides additional attack surface</t>
  </si>
  <si>
    <t>2.3.1.4</t>
  </si>
  <si>
    <t>Blank passwords are a serious threat to computer security and should be forbidden through both organizational policy and suitable technical measures. In fact, the default settings for Active Directory domains require complex passwords of at least seven characters. However, if users with the ability to create new accounts bypass your domain-based password policies, they could create accounts with blank passwords. For example, a user could build a stand-alone computer, create one or more accounts with blank passwords, and then join the computer to the domain. The local accounts with blank passwords would still function. Anyone who knows the name of one of these unprotected accounts could then use it to log on.</t>
  </si>
  <si>
    <t>Set "Accounts: Limit local account use of blank passwords to console logon only" to "Enabled". One method to achieve the recommended configuration via Group Policy is to perform the following: 
Set the following UI path to Enabled:
Computer Configuration&gt;Policies&gt;Windows Settings&gt;Security Settings&gt;Local Policies&gt;Security Options&gt;Accounts: Limit local account use of blank passwords to console logon only</t>
  </si>
  <si>
    <t>WIN2016-055</t>
  </si>
  <si>
    <t>The built-in local administrator account is a well-known account name that attackers will target. It is recommended to choose another name for this account, and to avoid names that denote administrative or elevated access accounts. Be sure to also change the default description for the local administrator (through the Computer Management console). On Domain Controllers, since they do not have their own local accounts, this rule refers to the built-in Administrator account that was established when the domain was first created.</t>
  </si>
  <si>
    <t>The 'Accounts: Rename administrator account' option has been configured appropriately.</t>
  </si>
  <si>
    <t>The Accounts: Rename administrator account option has not been configured appropriately.</t>
  </si>
  <si>
    <t>2.3.1.5</t>
  </si>
  <si>
    <t>The Administrator account exists on all computers that run the Windows 2000 or newer operating systems. If you rename this account, it is slightly more difficult for unauthorized persons to guess this privileged user name and password combination.
The built-in Administrator account cannot be locked out, regardless of how many times an attacker might use a bad password. This capability makes the Administrator account a popular target for brute force attacks that attempt to guess passwords. The value of this countermeasure is lessened because this account has a well-known SID, and there are third-party tools that allow authentication by using the SID rather than the account name. Therefore, even if you rename the Administrator account, an attacker could launch a brute force attack by using the SID to log on.</t>
  </si>
  <si>
    <t>You will have to inform users who are authorized to use this account of the new account name. (The guidance for this setting assumes that the Administrator account was not disabled, which was recommended earlier in this chapter.)</t>
  </si>
  <si>
    <t>Configure "Accounts: Rename administrator account". One method to achieve the recommended configuration via Group Policy is to perform the following: 
Configure the following UI path:
Computer Configuration&gt;Policies&gt;Windows Settings&gt;Security Settings&gt;Local Policies&gt;Security Options&gt;Accounts: Rename administrator account</t>
  </si>
  <si>
    <t>WIN2016-056</t>
  </si>
  <si>
    <t>The built-in local guest account is another well-known name to attackers. It is recommended to rename this account to something that does not indicate its purpose. Even if you disable this account, which is recommended, ensure that you rename it for added security. On Domain Controllers, since they do not have their own local accounts, this rule refers to the built-in Guest account that was established when the domain was first created.</t>
  </si>
  <si>
    <t>The 'Accounts: Rename guest account' option has been configured appropriately.</t>
  </si>
  <si>
    <t>The Accounts: Rename guest account option has not been configured appropriately.</t>
  </si>
  <si>
    <t>The Guest account exists on all computers that run the Windows 2000 or newer operating systems. If you rename this account, it is slightly more difficult for unauthorized persons to guess this privileged user name and password combination.</t>
  </si>
  <si>
    <t>There should be little impact, because the Guest account is disabled by default.</t>
  </si>
  <si>
    <t>Configure "Accounts: Rename guest account". One method to achieve the recommended configuration via Group Policy is to perform the following: 
Configure the following UI path:
Computer Configuration&gt;Policies&gt;Windows Settings&gt;Security Settings&gt;Local Policies&gt;Security Options&gt;Accounts: Rename guest account</t>
  </si>
  <si>
    <t>WIN2016-057</t>
  </si>
  <si>
    <t>AU-2</t>
  </si>
  <si>
    <t>Audit Events</t>
  </si>
  <si>
    <t>This policy setting allows administrators to enable the more precise auditing capabilities present in Windows Vista.
The Audit Policy settings available in Windows Server 2003 Active Directory do not yet contain settings for managing the new auditing subcategories. To properly apply the auditing policies prescribed in this baseline, the Audit: Force audit policy subcategory settings (Windows Vista or later) to override audit policy category settings setting needs to be configured to Enabled.
The recommended state for this setting is: `Enabled`.
**Important:** Be very cautious about audit settings that can generate a large volume of traffic. For example, if you enable either success or failure auditing for all of the Privilege Use subcategories, the high volume of audit events generated can make it difficult to find other types of entries in the Security log. Such a configuration could also have a significant impact on system performance.</t>
  </si>
  <si>
    <t xml:space="preserve">The 'Audit: Force audit policy subcategory settings (Windows Vista or later) to override audit policy category settings' option has been enabled. </t>
  </si>
  <si>
    <t xml:space="preserve">The Audit: Force audit policy subcategory settings (Windows Vista or later) to override audit policy category settings option has not been enabled. </t>
  </si>
  <si>
    <t>HAU17</t>
  </si>
  <si>
    <t>HAU17: Audit logs do not capture sufficient auditable events</t>
  </si>
  <si>
    <t>2.3.2</t>
  </si>
  <si>
    <t>2.3.2.1</t>
  </si>
  <si>
    <t>Prior to the introduction of auditing subcategories in Windows Vista, it was difficult to track events at a per-system or per-user level. The larger event categories created too many events and the key information that needed to be audited was difficult to find.</t>
  </si>
  <si>
    <t>Set "Audit: Force audit policy subcategory settings (Windows Vista or later) to override audit policy category settings" to "Enabled". One method to achieve the recommended configuration via Group Policy is to perform the following: 
Set the following UI path to Enabled:
Computer Configuration&gt;Policies&gt;Windows Settings&gt;Security Settings&gt;Local Policies&gt;Security Options&gt;Audit: Force audit policy subcategory settings (Windows Vista or later) to override audit policy category settings</t>
  </si>
  <si>
    <t>WIN2016-058</t>
  </si>
  <si>
    <t>This policy setting determines whether the system shuts down if it is unable to log Security events. It is a requirement for Trusted Computer System Evaluation Criteria (TCSEC)-C2 and Common Criteria certification to prevent auditable events from occurring if the audit system is unable to log them. Microsoft has chosen to meet this requirement by halting the system and displaying a stop message if the auditing system experiences a failure. When this policy setting is enabled, the system will be shut down if a security audit cannot be logged for any reason.
If the Audit: Shut down system immediately if unable to log security audits setting is enabled, unplanned system failures can occur. The administrative burden can be significant, especially if you also configure the Retention method for the Security log to Do not overwrite events (clear log manually). This configuration causes a repudiation threat (a backup operator could deny that they backed up or restored data) to become a denial of service (DoS) vulnerability, because a server could be forced to shut down if it is overwhelmed with logon events and other security events that are written to the Security log. Also, because the shutdown is not graceful, it is possible that irreparable damage to the operating system, applications, or data could result. Although the NTFS file system guarantees its integrity when an ungraceful computer shutdown occurs, it cannot guarantee that every data file for every application will still be in a usable form when the computer restarts.
The recommended state for this setting is: `Disabled`.</t>
  </si>
  <si>
    <t xml:space="preserve">The 'Audit: Shut down system immediately if unable to log security audits' option has been disabled. </t>
  </si>
  <si>
    <t xml:space="preserve">The Audit: Shut down system immediately if unable to log security audits option has not been disabled. </t>
  </si>
  <si>
    <t>HAU25</t>
  </si>
  <si>
    <t>HAU25: Audit processing failures are not properly reported and responded to</t>
  </si>
  <si>
    <t>2.3.2.2</t>
  </si>
  <si>
    <t>If the computer is unable to record events to the Security log, critical evidence or important troubleshooting information may not be available for review after a security incident. Also, an attacker could potentially generate a large volume of Security log events to purposely force a computer shutdown.</t>
  </si>
  <si>
    <t>Set "Audit: Shut down system immediately if unable to log security audits" to "Disabled". One method to achieve the recommended configuration via Group Policy is to perform the following: 
Set the following UI path to Disabled:
Computer Configuration&gt;Policies&gt;Windows Settings&gt;Security Settings&gt;Local Policies&gt;Security Options&gt;Audit: Shut down system immediately if unable to log security audits</t>
  </si>
  <si>
    <t>WIN2016-059</t>
  </si>
  <si>
    <t>CM-7</t>
  </si>
  <si>
    <t>Least Functionality</t>
  </si>
  <si>
    <t>2.3.4</t>
  </si>
  <si>
    <t>2.3.4.1</t>
  </si>
  <si>
    <t>WIN2016-060</t>
  </si>
  <si>
    <t>For a computer to print to a shared printer, the driver for that shared printer must be installed on the local computer. This security setting determines who is allowed to install a printer driver as part of connecting to a shared printer.
The recommended state for this setting is: `Enabled`.
**Note:** This setting does not affect the ability to add a local printer. This setting does not affect Administrators.</t>
  </si>
  <si>
    <t xml:space="preserve">The 'Devices: Prevent users from installing printer drivers' option has been enabled. </t>
  </si>
  <si>
    <t xml:space="preserve">The Devices: Prevent users from installing printer drivers option has not been enabled. </t>
  </si>
  <si>
    <t>It may be appropriate in some organizations to allow users to install printer drivers on their own workstations. However, you should allow only Administrators, not users, to do so on servers, because printer driver installation on a server may unintentionally cause the computer to become less stable. A malicious user could install inappropriate printer drivers in a deliberate attempt to damage the computer, or a user might accidentally install malicious software that masquerades as a printer driver. It is feasible for an attacker to disguise a Trojan horse program as a printer driver. The program may appear to users as if they must use it to print, but such a program could unleash malicious code on your computer network.</t>
  </si>
  <si>
    <t>Set "Devices: Prevent users from installing printer drivers" to "Enabled". One method to achieve the recommended configuration via Group Policy is to perform the following: 
Set the following UI path to Enabled:
Computer Configuration&gt;Policies&gt;Windows Settings&gt;Security Settings&gt;Local Policies&gt;Security Options&gt;Devices: Prevent users from installing printer drivers</t>
  </si>
  <si>
    <t>WIN2016-061</t>
  </si>
  <si>
    <t>This policy setting determines whether all secure channel traffic that is initiated by the domain member must be signed or encrypted.
The recommended state for this setting is: `Enabled`.</t>
  </si>
  <si>
    <t xml:space="preserve">The 'Domain member: Digitally encrypt or sign secure channel data (always)' option has been enabled. </t>
  </si>
  <si>
    <t xml:space="preserve">The Domain member: Digitally encrypt or sign secure channel data (always) option has not been enabled. </t>
  </si>
  <si>
    <t>HPW11</t>
  </si>
  <si>
    <t>HPW11: Password transmission does not use strong cryptography</t>
  </si>
  <si>
    <t>2.3.6</t>
  </si>
  <si>
    <t>2.3.6.1</t>
  </si>
  <si>
    <t>When a computer joins a domain, a computer account is created. After it joins the domain, the computer uses the password for that account to create a secure channel with the Domain Controller for its domain every time that it restarts. Requests that are sent on the secure channel are authenticated—and sensitive information such as passwords are encrypted—but the channel is not integrity-checked, and not all information is encrypted.
Digital encryption and signing of the secure channel is a good idea where it is supported. The secure channel protects domain credentials as they are sent to the Domain Controller.</t>
  </si>
  <si>
    <t>Set "Domain member: Digitally encrypt or sign secure channel data (always)" to "Enabled". One method to achieve the recommended configuration via Group Policy is to perform the following: 
Set the following UI path to Enabled:
Computer Configuration&gt;Policies&gt;Windows Settings&gt;Security Settings&gt;Local Policies&gt;Security Options&gt;Domain member: Digitally encrypt or sign secure channel data (always)</t>
  </si>
  <si>
    <t>WIN2016-062</t>
  </si>
  <si>
    <t>This policy setting determines whether a domain member should attempt to negotiate encryption for all secure channel traffic that it initiates.
The recommended state for this setting is: `Enabled`.</t>
  </si>
  <si>
    <t xml:space="preserve">The 'Domain member: Digitally encrypt secure channel data (when possible)' option has been enabled. </t>
  </si>
  <si>
    <t xml:space="preserve">The Domain member: Digitally encrypt secure channel data (when possible) option has not been enabled. </t>
  </si>
  <si>
    <t>2.3.6.2</t>
  </si>
  <si>
    <t>Set "Domain member: Digitally encrypt secure channel data (when possible)" to "Enabled". One method to achieve the recommended configuration via Group Policy is to perform the following: 
Set the following UI path to Enabled:
Computer Configuration&gt;Policies&gt;Windows Settings&gt;Security Settings&gt;Local Policies&gt;Security Options&gt;Domain member: Digitally encrypt secure channel data (when possible)</t>
  </si>
  <si>
    <t>WIN2016-063</t>
  </si>
  <si>
    <t>This policy setting determines whether a domain member should attempt to negotiate whether all secure channel traffic that it initiates must be digitally signed. Digital signatures protect the traffic from being modified by anyone who captures the data as it traverses the network.
The recommended state for this setting is: `Enabled`.</t>
  </si>
  <si>
    <t xml:space="preserve">The 'Domain member: Digitally sign secure channel data (when possible)' option has been enabled. </t>
  </si>
  <si>
    <t xml:space="preserve">The Domain member: Digitally sign secure channel data (when possible) option has not been enabled. </t>
  </si>
  <si>
    <t>2.3.6.3</t>
  </si>
  <si>
    <t>Set "Domain member: Digitally sign secure channel data (when possible)" to "Enabled". One method to achieve the recommended configuration via Group Policy is to perform the following: 
Set the following UI path to Enabled:
Computer Configuration&gt;Policies&gt;Windows Settings&gt;Security Settings&gt;Local Policies&gt;Security Options&gt;Domain member: Digitally sign secure channel data (when possible)</t>
  </si>
  <si>
    <t>WIN2016-064</t>
  </si>
  <si>
    <t xml:space="preserve">The 'Domain member: Disable machine account password changes' option has been disabled. </t>
  </si>
  <si>
    <t xml:space="preserve">The Domain member: Disable machine account password changes option has not been disabled. </t>
  </si>
  <si>
    <t>2.3.6.4</t>
  </si>
  <si>
    <t>The default configuration for Windows Server 2003-based computers that belong to a domain is that they are automatically required to change the passwords for their accounts every 30 days. If you disable this policy setting, computers that run Windows Server 2003 will retain the same passwords as their computer accounts. Computers that are no longer able to automatically change their account password are at risk from an attacker who could determine the password for the computer's domain account.</t>
  </si>
  <si>
    <t>Set "Domain member: Disable machine account password changes" to "Disabled". One method to achieve the recommended configuration via Group Policy is to perform the following: 
Set the following UI path to Disabled:
Computer Configuration&gt;Policies&gt;Windows Settings&gt;Security Settings&gt;Local Policies&gt;Security Options&gt;Domain member: Disable machine account password changes</t>
  </si>
  <si>
    <t>WIN2016-065</t>
  </si>
  <si>
    <t>The 'Domain member: Maximum machine account password age' option has been set to '30 or fewer days, but not 0.'</t>
  </si>
  <si>
    <t>The Domain member: Maximum machine account password age option has not been set to 30 or fewer days, but not 0.</t>
  </si>
  <si>
    <t>2.3.6.5</t>
  </si>
  <si>
    <t>In Active Directory-based domains, each computer has an account and password just like every user. By default, the domain members automatically change their domain password every 30 days. If you increase this interval significantly, or set it to 0 so that the computers no longer change their passwords, an attacker will have more time to undertake a brute force attack to guess the passwords of computer accounts.</t>
  </si>
  <si>
    <t>Set "Domain member: Maximum machine account password age" to "30 or fewer days, but not 0". One method to achieve the recommended configuration via Group Policy is to perform the following: 
Set the following UI path to 30 or fewer days, but not 0:
Computer Configuration&gt;Policies&gt;Windows Settings&gt;Security Settings&gt;Local Policies&gt;Security Options&gt;Domain member: Maximum machine account password age</t>
  </si>
  <si>
    <t>WIN2016-066</t>
  </si>
  <si>
    <t>When this policy setting is enabled, a secure channel can only be established with Domain Controllers that are capable of encrypting secure channel data with a strong (128-bit) session key.
To enable this policy setting, all Domain Controllers in the domain must be able to encrypt secure channel data with a strong key, which means all Domain Controllers must be running Microsoft Windows 2000 or newer.
The recommended state for this setting is: `Enabled`.</t>
  </si>
  <si>
    <t xml:space="preserve">The 'Domain member: Require strong (Windows 2000 or later) session key' option has been enabled. </t>
  </si>
  <si>
    <t xml:space="preserve">The Domain member: Require strong (Windows 2000 or later) session key option has not been enabled. </t>
  </si>
  <si>
    <t>2.3.6.6</t>
  </si>
  <si>
    <t>Session keys that are used to establish secure channel communications between Domain Controllers and member computers are much stronger in Windows 2000 than they were in previous Microsoft operating systems. Whenever possible, you should take advantage of these stronger session keys to help protect secure channel communications from attacks that attempt to hijack network sessions and eavesdropping. (Eavesdropping is a form of hacking in which network data is read or altered in transit. The data can be modified to hide or change the sender, or be redirected.)</t>
  </si>
  <si>
    <t>None - this is the default behavior. However, computers will not be able to join Windows NT 4.0 domains, and trusts between Active Directory domains and Windows NT-style domains may not work properly. Also, Domain Controllers with this setting configured will not allow older pre-Windows 2000 clients (that that do not support this policy setting) to join the domain.</t>
  </si>
  <si>
    <t>Set "Domain member: Require strong (Windows 2000 or later) session key" to "Enabled". One method to achieve the recommended configuration via Group Policy is to perform the following: 
Set the following UI path to Enabled:
Computer Configuration&gt;Policies&gt;Windows Settings&gt;Security Settings&gt;Local Policies&gt;Security Options&gt;Domain member: Require strong (Windows 2000 or later) session key</t>
  </si>
  <si>
    <t>WIN2016-067</t>
  </si>
  <si>
    <t>This policy setting determines whether the account name of the last user to log on to the client computers in your organization will be displayed in each computer's respective Windows logon screen. Enable this policy setting to prevent intruders from collecting account names visually from the screens of desktop or laptop computers in your organization.
The recommended state for this setting is: `Enabled`.</t>
  </si>
  <si>
    <t xml:space="preserve">The 'Interactive logon: Do not display last user name' option has been enabled. </t>
  </si>
  <si>
    <t xml:space="preserve">The Interactive logon: Do not display last user name option has been enabled. </t>
  </si>
  <si>
    <t>2.3.7</t>
  </si>
  <si>
    <t>2.3.7.1</t>
  </si>
  <si>
    <t>An attacker with access to the console (for example, someone with physical access or someone who is able to connect to the server through Remote Desktop Services) could view the name of the last user who logged on to the server. The attacker could then try to guess the password, use a dictionary, or use a brute-force attack to try and log on.</t>
  </si>
  <si>
    <t>The name of the last user to successfully log on will not be displayed in the Windows logon screen.</t>
  </si>
  <si>
    <t>Set "Interactive logon: Do not display last user name" to "Enabled". One method to achieve the recommended configuration via Group Policy is to perform the following: 
Set the following UI path to Enabled:
Computer Configuration&gt;Policies&gt;Windows Settings&gt;Security Settings&gt;Local Policies&gt;Security Options&gt;Interactive logon: Do not display last user name</t>
  </si>
  <si>
    <t>WIN2016-068</t>
  </si>
  <si>
    <t>This policy setting determines whether users must press CTRL+ALT+DEL before they log on.
The recommended state for this setting is: `Disabled`.</t>
  </si>
  <si>
    <t xml:space="preserve">The 'Interactive logon: Do not require CTRL+ALT+DEL' option has been enabled. </t>
  </si>
  <si>
    <t xml:space="preserve">The Interactive logon: Do not require CTRL+ALT+DEL option has not been enabled. </t>
  </si>
  <si>
    <t>2.3.7.2</t>
  </si>
  <si>
    <t>Microsoft developed this feature to make it easier for users with certain types of physical impairments to log on to computers that run Windows. If users are not required to press CTRL+ALT+DEL, they are susceptible to attacks that attempt to intercept their passwords. If CTRL+ALT+DEL is required before logon, user passwords are communicated by means of a trusted path.
An attacker could install a Trojan horse program that looks like the standard Windows logon dialog box and capture the user's password. The attacker would then be able to log on to the compromised account with whatever level of privilege that user has.</t>
  </si>
  <si>
    <t>Users must press CTRL+ALT+DEL before they log on to Windows unless they use a smart card for Windows logon. A smart card is a tamper-proof device that stores security information.</t>
  </si>
  <si>
    <t>Set "Interactive logon: Do not require CTRL+ALT+DEL" to "Disabled". One method to achieve the recommended configuration via Group Policy is to perform the following: 
Set the following UI path to Disabled:
Computer Configuration&gt;Policies&gt;Windows Settings&gt;Security Settings&gt;Local Policies&gt;Security Options&gt;Interactive logon: Do not require CTRL+ALT+DEL</t>
  </si>
  <si>
    <t>WIN2016-069</t>
  </si>
  <si>
    <t>Windows notices inactivity of a logon session, and if the amount of inactive time exceeds the inactivity limit, then the screen saver will run, locking the session.
The recommended state for this setting is: `900 or fewer second(s), but not 0`.
**Note:** A value of `0` does not conform to the benchmark as it disables the machine inactivity limit.</t>
  </si>
  <si>
    <t>The 'Interactive logon: Machine inactivity limit' option has been set to '900 or fewer second(s), but not 0.'</t>
  </si>
  <si>
    <t>The Interactive logon: Machine inactivity limit option has not been set to 900 or fewer second(s), but not 0.</t>
  </si>
  <si>
    <t>HAC2</t>
  </si>
  <si>
    <t>HAC2: User sessions do not lock after the Publication 1075 required timeframe</t>
  </si>
  <si>
    <t>2.3.7.3</t>
  </si>
  <si>
    <t>If a user forgets to lock their computer when they walk away it's possible that a passerby will hijack it.</t>
  </si>
  <si>
    <t>The screen saver will automatically activate when the computer has been unattended for the amount of time specified. The impact should be minimal since the screen saver is enabled by default.</t>
  </si>
  <si>
    <t>Set "Interactive logon: Machine inactivity limit" to "900 or fewer second(s), but not 0". One method to achieve the recommended configuration via Group Policy is to perform the following:
Set the following UI path to 900 or fewer seconds, but not 0:
Computer Configuration&gt;Policies&gt;Windows Settings&gt;Security Settings&gt;Local Policies&gt;Security Options&gt;Interactive logon: Machine inactivity limit</t>
  </si>
  <si>
    <t>WIN2016-070</t>
  </si>
  <si>
    <t>AC-8</t>
  </si>
  <si>
    <t>System Use Notification</t>
  </si>
  <si>
    <t>This policy setting specifies a text message that displays to users when they log on. Configure this setting in a manner that is consistent with the security and operational requirements of your organization.</t>
  </si>
  <si>
    <t>The "Interactive logon: Message text for users attempting to log on" option should contain a warning banner that is compliant with IRS requirements.  The Warning Banner must contain the following 4 elements:
- the system contains US government information
- users actions are monitored and audited
- unauthorized use of the system is prohibited 
- unauthorized use of the system is subject to criminal and civil penalties.</t>
  </si>
  <si>
    <t xml:space="preserve">The warning banner is not compliant with IRS requirements. </t>
  </si>
  <si>
    <t>Added IRS Warning Banner</t>
  </si>
  <si>
    <t>HAC14
HAC38</t>
  </si>
  <si>
    <t>HAC14: Warning banner is insufficient
HAC38: Warning banner does not exist</t>
  </si>
  <si>
    <t>2.3.7.4</t>
  </si>
  <si>
    <t>Displaying a warning message before logon may help prevent an attack by warning the attacker about the consequences of their misconduct before it happens. It may also help to reinforce corporate policy by notifying employees of the appropriate policy during the logon process. This text is often used for legal reasons—for example, to warn users about the ramifications of misusing company information or to warn them that their actions may be audited.
**Note:** Any warning that you display should first be approved by your organization's legal and human resources representatives.</t>
  </si>
  <si>
    <t>Users will have to acknowledge a dialog box containing the configured text before they can log on to the computer.
**Note:** Windows Vista and Windows XP Professional support logon banners that can exceed 512 characters in length and that can also contain carriage-return line-feed sequences. However, Windows 2000-based clients cannot interpret and display these messages. You must use a Windows 2000-based computer to create a logon message policy that applies to Windows 2000-based computers.</t>
  </si>
  <si>
    <t>Configure "Interactive logon: Message text for users attempting to log on". One method to achieve the recommended configuration via Group Policy is to perform the following:
Set the following Group Policy setting to a warning banner that is IRS compliant. The warning banner must include the following four:
(1) The system contains US government information.
(2) Users actions are monitored and audited.
(3) Unauthorized use of the system is prohibited. 
(4) Unauthorized use of the system is subject to criminal and civil penalties.
Please refer to the IRS Publication 1075, Section 4.1 Access Control (AC-8: System Use Notification) for guidance and Exhibit 8 for examples.
Computer Configuration&gt;Windows Settings&gt;Security Settings&gt;Local Policies&gt;Security Options&gt;Interactive logon: Message title for users attempting to log on</t>
  </si>
  <si>
    <t>WIN2016-071</t>
  </si>
  <si>
    <t>This policy setting specifies the text displayed in the title bar of the window that users see when they log on to the system. Configure this setting in a manner that is consistent with the security and operational requirements of your organization.</t>
  </si>
  <si>
    <t>The "Interactive logon: Message title for users attempting to log on" has been configured.</t>
  </si>
  <si>
    <t>The "Interactive logon: Message title for users attempting to log on" has not been configured.</t>
  </si>
  <si>
    <t>2.3.7.5</t>
  </si>
  <si>
    <t>Displaying a warning message before logon may help prevent an attack by warning the attacker about the consequences of their misconduct before it happens. It may also help to reinforce corporate policy by notifying employees of the appropriate policy during the logon process.</t>
  </si>
  <si>
    <t>Users will have to acknowledge a dialog box with the configured title before they can log on to the computer.</t>
  </si>
  <si>
    <t>Set "Interactive logon: Message title for users attempting to log on" to "a value that is consistent with the security and operational requirements of your organization". One method to achieve the recommended configuration via Group Policy is to perform the following:
Set the following UI path to a value that is consistent with the security and operational requirements of your organization:
Computer Configuration\Policies\Windows Settings\Security Settings\Local Policies\Security Options\Interactive logon: Message title for users attempting to log on</t>
  </si>
  <si>
    <t>WIN2016-072</t>
  </si>
  <si>
    <t>HPW7</t>
  </si>
  <si>
    <t>HPW7: Password change notification is not sufficient</t>
  </si>
  <si>
    <t>2.3.7.7</t>
  </si>
  <si>
    <t>It is recommended that user passwords be configured to expire periodically. Users will need to be warned that their passwords are going to expire, or they may inadvertently be locked out of the computer when their passwords expire. This condition could lead to confusion for users who access the network locally, or make it impossible for users to access your organization's network through dial-up or virtual private network (VPN) connections.</t>
  </si>
  <si>
    <t>Users will see a dialog box prompt to change their password each time that they log on to the domain when their password is configured to expire between 5 and 14 days.</t>
  </si>
  <si>
    <t>WIN2016-073</t>
  </si>
  <si>
    <t>Logon information is required to unlock a locked computer. For domain accounts, this security setting determines whether it is necessary to contact a Domain Controller to unlock a computer.
The recommended state for this setting is: `Enabled`.</t>
  </si>
  <si>
    <t xml:space="preserve">The 'Interactive logon: Require Domain Controller Authentication to unlock workstation' option has been enabled. </t>
  </si>
  <si>
    <t xml:space="preserve">The Interactive logon: Require Domain Controller Authentication to unlock workstation option has not been enabled. </t>
  </si>
  <si>
    <t>2.3.7.8</t>
  </si>
  <si>
    <t>By default, the computer caches in memory the credentials of any users who are authenticated locally. The computer uses these cached credentials to authenticate anyone who attempts to unlock the console. When cached credentials are used, any changes that have recently been made to the account — such as user rights assignments, account lockout, or the account being disabled — are not considered or applied after the account is authenticated. User privileges are not updated, and (more importantly) disabled accounts are still able to unlock the console of the computer.</t>
  </si>
  <si>
    <t>When the console on a computer is locked, either by a user or automatically by a screen saver time-out, the console can only be unlocked if a Domain Controller is available to re-authenticate the domain account that is being used to unlock the computer. If no Domain Controller is available, the user cannot unlock the computer.</t>
  </si>
  <si>
    <t>Set "Interactive logon: Require Domain Controller Authentication to unlock workstation" to "Enabled" (MS only). One method to achieve the recommended configuration via Group Policy is to perform the following:
Set the following UI path to Enabled:
Computer Configuration&gt;Policies&gt;Windows Settings&gt;Security Settings&gt;Local Policies&gt;Security Options&gt;Interactive logon: Require Domain Controller Authentication to unlock workstation</t>
  </si>
  <si>
    <t>WIN2016-074</t>
  </si>
  <si>
    <t>This policy setting determines what happens when the smart card for a logged-on user is removed from the smart card reader.
The recommended state for this setting is: `Lock Workstation`. Configuring this setting to `Force Logoff` or `Disconnect if a Remote Desktop Services session` also conforms to the benchmark.</t>
  </si>
  <si>
    <t>The "Interactive logon: Smart card removal behavior" has been set to "Lock Workstation" or higher.</t>
  </si>
  <si>
    <t>The "Interactive logon: Smart card removal behavior" has not been set to "Lock Workstation" or higher.</t>
  </si>
  <si>
    <t>2.3.7.9</t>
  </si>
  <si>
    <t>Users sometimes forget to lock their workstations when they are away from them, allowing the possibility for malicious users to access their computers. If smart cards are used for authentication, the computer should automatically lock itself when the card is removed to ensure that only the user with the smart card is accessing resources using those credentials.</t>
  </si>
  <si>
    <t>If you select `Lock Workstation`, the workstation is locked when the smart card is removed, allowing users to leave the area, take their smart card with them, and still maintain a protected session.
If you select `Force Logoff`, users are automatically logged off when their smart card is removed.
If you select `Disconnect if a Remote Desktop Services session`, removal of the smart card disconnects the session without logging the users off. This allows the user to insert the smart card and resume the session later, or at another smart card reader-equipped computer, without having to log on again. If the session is local, this policy will function identically to `Lock Workstation`.
Enforcing this setting on computers used by people who must log onto multiple computers in order to perform their duties could be frustrating and lower productivity. For example, if network administrators are limited to a single account but need to log into several computers simultaneously in order to effectively manage the network enforcing this setting will limit them to logging onto one computer at a time. For these reasons it is recommended that this setting only be enforced on workstations used for purposes commonly associated with typical users such as document creation and email.</t>
  </si>
  <si>
    <t>Set "Interactive logon: Smart card removal behavior" to "Lock Workstation" or higher. One method to achieve the recommended configuration via Group Policy is to perform the following:
Set the following UI path to Lock Workstation (or, if applicable for your environment, Force Logoff or Disconnect if a Remote Desktop Services session):
Computer Configuration\Policies\Windows Settings\Security Settings\Local Policies\Security Options\Interactive logon: Smart card removal behavior</t>
  </si>
  <si>
    <t>WIN2016-075</t>
  </si>
  <si>
    <t>This policy setting determines whether packet signing is required by the SMB client component.
**Note:** When Windows Vista-based computers have this policy setting enabled and they connect to file or print shares on remote servers, it is important that the setting is synchronized with its companion setting, **Microsoft network server: Digitally sign communications (always)**, on those servers. For more information about these settings, see the "Microsoft network client and server: Digitally sign communications (four related settings)" section in Chapter 5 of the Threats and Countermeasures guide.
The recommended state for this setting is: `Enabled`.</t>
  </si>
  <si>
    <t xml:space="preserve">The 'Microsoft network client: Digitally sign communications (always)' option has been enabled. </t>
  </si>
  <si>
    <t xml:space="preserve">The Microsoft network client: Digitally sign communications (always) option has not been enabled. </t>
  </si>
  <si>
    <t>2.3.8</t>
  </si>
  <si>
    <t>2.3.8.1</t>
  </si>
  <si>
    <t>Session hijacking uses tools that allow attackers who have access to the same network as the client or server to interrupt, end, or steal a session in progress. Attackers can potentially intercept and modify unsigned SMB packets and then modify the traffic and forward it so that the server might perform undesirable actions. Alternatively, the attacker could pose as the server or client after legitimate authentication and gain unauthorized access to data.
SMB is the resource sharing protocol that is supported by many Windows operating systems. It is the basis of NetBIOS and many other protocols. SMB signatures authenticate both users and the servers that host the data. If either side fails the authentication process, data transmission will not take place.</t>
  </si>
  <si>
    <t>The Microsoft network client will not communicate with a Microsoft network server unless that server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</si>
  <si>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client: Digitally sign communications (always)" to "Enabled". One method to achieve the recommended configuration via Group Policy is to perform the following:
Set the following UI path to Enabled:
Computer Configuration\Policies\Windows Settings\Security Settings\Local Policies\Security Options\Microsoft network client: Digitally sign communications (always)</t>
  </si>
  <si>
    <t>WIN2016-076</t>
  </si>
  <si>
    <t>This policy setting determines whether the SMB client will attempt to negotiate SMB packet signing.
**Note:** Enabling this policy setting on SMB clients on your network makes them fully effective for packet signing with all clients and servers in your environment.
The recommended state for this setting is: `Enabled`.</t>
  </si>
  <si>
    <t xml:space="preserve">The 'Microsoft network client: Digitally sign communications (if server agrees)' option has been enabled. </t>
  </si>
  <si>
    <t xml:space="preserve">The Microsoft network client: Digitally sign communications (if server agrees) option has not been enabled. </t>
  </si>
  <si>
    <t>2.3.8.2</t>
  </si>
  <si>
    <t>None - this is the default behavior.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</si>
  <si>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client: Digitally sign communications (if server agrees)" to "Enabled". One method to achieve the recommended configuration via Group Policy is to perform the following: 
Set the following UI path to Enabled:
Computer Configuration&gt;Policies&gt;Windows Settings&gt;Security Settings&gt;Local Policies&gt;Security Options&gt;Microsoft network client: Digitally sign communications (if server agrees)</t>
  </si>
  <si>
    <t>WIN2016-077</t>
  </si>
  <si>
    <t>This policy setting determines whether the SMB redirector will send plaintext passwords during authentication to third-party SMB servers that do not support password encryption.
It is recommended that you disable this policy setting unless there is a strong business case to enable it. If this policy setting is enabled, unencrypted passwords will be allowed across the network.
The recommended state for this setting is: `Disabled`.</t>
  </si>
  <si>
    <t xml:space="preserve">The 'Microsoft network client: Send unencrypted password to third-party SMB servers' option has been disabled. </t>
  </si>
  <si>
    <t xml:space="preserve">The Microsoft network client: Send unencrypted password to third-party SMB servers option has not been disabled. </t>
  </si>
  <si>
    <t>2.3.8.3</t>
  </si>
  <si>
    <t>If you enable this policy setting, the server can transmit passwords in plaintext across the network to other computers that offer SMB services, which is a significant security risk. These other computers may not use any of the SMB security mechanisms that are included with Windows Server 2003.</t>
  </si>
  <si>
    <t>None - this is the default behavior.
Some very old applications and operating systems such as MS-DOS, Windows for Workgroups 3.11, and Windows 95a may not be able to communicate with the servers in your organization by means of the SMB protocol.</t>
  </si>
  <si>
    <t>Set "Microsoft network client: Send unencrypted password to third-party SMB servers" to "Disabled". One method to achieve the recommended configuration via Group Policy is to perform the following: 
Set the following UI path to Disabled:
Computer Configuration&gt;Policies&gt;Windows Settings&gt;Security Settings&gt;Local Policies&gt;Security Options&gt;Microsoft network client: Send unencrypted password to third-party SMB servers</t>
  </si>
  <si>
    <t>WIN2016-078</t>
  </si>
  <si>
    <t>AC-12</t>
  </si>
  <si>
    <t>Session Termination</t>
  </si>
  <si>
    <t>The 'Microsoft network server: Amount of idle time required before suspending session' option has been set to '30 or fewer minute(s), but not 0.'</t>
  </si>
  <si>
    <t>The Microsoft network server: Amount of idle time required before suspending session option has not been set to 30 or fewer minute(s), but not 0.</t>
  </si>
  <si>
    <t>Changed session termination from 15 to 30 min to comply with 1075 pub requirement.</t>
  </si>
  <si>
    <t>HRM5</t>
  </si>
  <si>
    <t>HRM5: User sessions do not terminate after the Publication 1075 period of inactivity</t>
  </si>
  <si>
    <t>2.3.9</t>
  </si>
  <si>
    <t>2.3.9.1</t>
  </si>
  <si>
    <t>Each SMB session consumes server resources, and numerous null sessions will slow the server or possibly cause it to fail. An attacker could repeatedly establish SMB sessions until the server's SMB services become slow or unresponsive.</t>
  </si>
  <si>
    <t>There will be little impact because SMB sessions will be re-established automatically if the client resumes activity.</t>
  </si>
  <si>
    <t>WIN2016-079</t>
  </si>
  <si>
    <t>This policy setting determines whether packet signing is required by the SMB server component. Enable this policy setting in a mixed environment to prevent downstream clients from using the workstation as a network server.
The recommended state for this setting is: `Enabled`.</t>
  </si>
  <si>
    <t>The 'Microsoft network server: Digitally sign communications (always)' option has been enabled.</t>
  </si>
  <si>
    <t>The Microsoft network server: Digitally sign communications (always) option has not been enabled.</t>
  </si>
  <si>
    <t>2.3.9.2</t>
  </si>
  <si>
    <t>The Microsoft network server will not communicate with a Microsoft network client unless that client agrees to perform SMB packet signing.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</si>
  <si>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server: Digitally sign communications (always)" to "Enabled". One method to achieve the recommended configuration via Group Policy is to perform the following: 
Set the following UI path to Enabled:
Computer Configuration&gt;Policies&gt;Windows Settings&gt;Security Settings&gt;Local Policies&gt;Security Options&gt;Microsoft network server: Digitally sign communications (always)</t>
  </si>
  <si>
    <t>WIN2016-080</t>
  </si>
  <si>
    <t>This policy setting determines whether the SMB server will negotiate SMB packet signing with clients that request it. If no signing request comes from the client, a connection will be allowed without a signature if the **Microsoft network server: Digitally sign communications (always)** setting is not enabled.
**Note:** Enable this policy setting on SMB clients on your network to make them fully effective for packet signing with all clients and servers in your environment.
The recommended state for this setting is: `Enabled`.</t>
  </si>
  <si>
    <t>The 'Microsoft network server: Digitally sign communications (if client agrees)' option has been enabled.</t>
  </si>
  <si>
    <t>The Microsoft network server: Digitally sign communications (if client agrees) option has not been enabled.</t>
  </si>
  <si>
    <t>2.3.9.3</t>
  </si>
  <si>
    <t>The Microsoft network server will negotiate SMB packet signing as requested by the client. That is, if packet signing has been enabled on the client, packet signing will be negotiated.
The Windows 2000 Server, Windows 2000 Professional, Windows Server 2003, Windows XP Professional and Windows Vista implementations of the SMB file and print sharing protocol support mutual authentication, which prevents session hijacking attacks and supports message authentication to prevent man-in-the-middle attacks. SMB signing provides this authentication by placing a digital signature into each SMB, which is then verified by both the client and the server.
Implementation of SMB signing may negatively affect performance, because each packet needs to be signed and verified. If these settings are enabled on a server that is performing multiple roles, such as a small business server that is serving as a Domain Controller, file server, print server, and application server performance may be substantially slowed. Additionally, if you configure computers to ignore all unsigned SMB communications, older applications and operating systems will not be able to connect. However, if you completely disable all SMB signing, computers will be vulnerable to session hijacking attacks.
When SMB signing policies are enabled on Domain Controllers running Windows Server 2003 and member computers running Windows Vista SP1 or Windows Server 2008 group policy processing will fail. A hotfix is available from Microsoft that resolves this issue; see Microsoft Knowledge Base article 950876 for more details: [Group Policy settings are not applied on member computers that are running Windows Server 2008 or Windows Vista SP1 when certain SMB signing policies are enabled](https://support.microsoft.com/en-us/kb/950876).</t>
  </si>
  <si>
    <t>Set "Microsoft network server: Digitally sign communications (if client agrees)" to "Enabled". One method to achieve the recommended configuration via Group Policy is to perform the following: 
Set the following UI path to Enabled:
Computer Configuration&gt;Policies&gt;Windows Settings&gt;Security Settings&gt;Local Policies&gt;Security Options&gt;Microsoft network server: Digitally sign communications (if client agrees)</t>
  </si>
  <si>
    <t>WIN2016-081</t>
  </si>
  <si>
    <t>This security setting determines whether to disconnect users who are connected to the local computer outside their user account's valid logon hours. This setting affects the Server Message Block (SMB) component. If you enable this policy setting you should also enable _Network security: Force logoff when logon hours expire_ (Rule 2.3.11.6).
If your organization configures logon hours for users, this policy setting is necessary to ensure they are effective.
The recommended state for this setting is: `Enabled`.</t>
  </si>
  <si>
    <t xml:space="preserve">The 'Microsoft network server: Disconnect clients when logon hours expire' option has been enabled. </t>
  </si>
  <si>
    <t xml:space="preserve">The Microsoft network server: Disconnect clients when logon hours expire option has not been enabled. </t>
  </si>
  <si>
    <t>2.3.9.4</t>
  </si>
  <si>
    <t>If your organization configures logon hours for users, then it makes sense to enable this policy setting. Otherwise, users who should not have access to network resources outside of their logon hours may actually be able to continue to use those resources with sessions that were established during allowed hours.</t>
  </si>
  <si>
    <t>None - this is the default behavior. If logon hours are not used in your organization, this policy setting will have no impact. If logon hours are used, existing user sessions will be forcibly terminated when their logon hours expire.</t>
  </si>
  <si>
    <t>Set "Microsoft network server: Disconnect clients when logon hours expire" to "Enabled". One method to achieve the recommended configuration via Group Policy is to perform the following: 
Set the following UI path to Enabled:
Computer Configuration&gt;Policies&gt;Windows Settings&gt;Security Settings&gt;Local Policies&gt;Security Options&gt;Microsoft network server: Disconnect clients when logon hours expire</t>
  </si>
  <si>
    <t>WIN2016-082</t>
  </si>
  <si>
    <t>This policy setting controls the level of validation a computer with shared folders or printers (the server) performs on the service principal name (SPN) that is provided by the client computer when it establishes a session using the server message block (SMB) protocol.
The server message block (SMB) protocol provides the basis for file and print sharing and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The recommended state for this setting is: `Accept if provided by client`. Configuring this setting to `Required from client` also conforms to the benchmark.
**Note:** Since the release of the MS [KB3161561](https://support.microsoft.com/en-us/kb/3161561) security patch, this setting can cause significant issues (such as replication problems, group policy editing issues and blue screen crashes) on Domain Controllers when used _simultaneously_ with UNC path hardening (i.e. Rule 18.5.14.1). **CIS therefore recommends against deploying this setting on Domain Controllers.**</t>
  </si>
  <si>
    <t>The 'Microsoft network server: Server SPN target name validation level' option has been set to 'Accept if provided by client' or higher.</t>
  </si>
  <si>
    <t>The Microsoft network server: Server SPN target name validation level option has not been set to Accept if provided by client or higher.</t>
  </si>
  <si>
    <t>2.3.9.5</t>
  </si>
  <si>
    <t>The identity of a computer can be spoofed to gain unauthorized access to network resources.</t>
  </si>
  <si>
    <t>All Windows operating systems support both a client-side SMB component and a server-side SMB component. This setting affects the server SMB behavior, and its implementation should be carefully evaluated and tested to prevent disruptions to file and print serving capabilities.
If configured to `Accept if provided by client`, the SMB server will accept and validate the SPN provided by the SMB client and allow a session to be established if it matches the SMB server’s list of SPN’s for itself. If the SPN does NOT match, the session request for that SMB client will be denied.
If configured to `Required from client`, the SMB client MUST send a SPN name in session setup, and the SPN name provided MUST match the SMB server that is being requested to establish a connection. If no SPN is provided by client, or the SPN provided does not match, the session is denied.</t>
  </si>
  <si>
    <t>Set "Microsoft network server: Server SPN target name validation level" to "Accept if provided by client" or higher (MS only). One method to achieve the recommended configuration via Group Policy is to perform the following: 
Set the following UI path to Accept if provided by client (configuring to Required from client also conforms to the benchmark):
Computer Configuration&gt;Policies&gt;Windows Settings&gt;Security Settings&gt;Local Policies&gt;Security Options&gt;Microsoft network server: Server SPN target name validation level</t>
  </si>
  <si>
    <t>WIN2016-083</t>
  </si>
  <si>
    <t>SC-8</t>
  </si>
  <si>
    <t>Transmission Confidentiality and Integrity</t>
  </si>
  <si>
    <t>This policy setting determines whether an anonymous user can request security identifier (SID) attributes for another user, or use a SID to obtain its corresponding user name.
The recommended state for this setting is: `Disabled`.</t>
  </si>
  <si>
    <t xml:space="preserve">The 'Network access: Allow anonymous SID/Name translation' option has been disabled. </t>
  </si>
  <si>
    <t xml:space="preserve">The Network access: Allow anonymous SID/Name translation option has not been disabled. </t>
  </si>
  <si>
    <t>2.3.10</t>
  </si>
  <si>
    <t>2.3.10.1</t>
  </si>
  <si>
    <t>If this policy setting is enabled, a user with local access could use the well-known Administrator's SID to learn the real name of the built-in Administrator account, even if it has been renamed. That person could then use the account name to initiate a password guessing attack.</t>
  </si>
  <si>
    <t>Set "Network access: Allow anonymous SID/Name translation" to "Disabled". One method to achieve the recommended configuration via Group Policy is to perform the following: 
Set the following UI path to Disabled:
Computer Configuration&gt;Policies&gt;Windows Settings&gt;Security Settings&gt;Local Policies&gt;Security Options&gt;Network access: Allow anonymous SID/Name translation</t>
  </si>
  <si>
    <t>WIN2016-084</t>
  </si>
  <si>
    <t>This policy setting controls the ability of anonymous users to enumerate the accounts in the Security Accounts Manager (SAM). If you enable this policy setting, users with anonymous connections will not be able to enumerate domain account user names on the systems in your environment. This policy setting also allows additional restrictions on anonymous connections.
The recommended state for this setting is: `Enabled`.
**Note:** This policy has no effect on Domain Controllers.</t>
  </si>
  <si>
    <t xml:space="preserve">The 'Network access: Do not allow anonymous enumeration of SAM accounts' option has been enabled. </t>
  </si>
  <si>
    <t xml:space="preserve">The Network access: Do not allow anonymous enumeration of SAM accounts option has not been enabled. </t>
  </si>
  <si>
    <t>2.3.10.2</t>
  </si>
  <si>
    <t>An unauthorized user could anonymously list account names and use the information to attempt to guess passwords or perform social engineering attacks. (Social engineering attacks try to deceive users in some way to obtain passwords or some form of security information.)</t>
  </si>
  <si>
    <t>None - this is the default behavior. It will be impossible to establish trusts with Windows NT 4.0-based domains. Also, client computers that run older versions of the Windows operating system such as Windows NT 3.51 and Windows 95 will experience problems when they try to use resources on the server.</t>
  </si>
  <si>
    <t>Set "Network access: Do not allow anonymous enumeration of SAM accounts" to "Enabled" (MS only). One method to achieve the recommended configuration via Group Policy is to perform the following: 
Set the following UI path to Enabled:
Computer Configuration&gt;Policies&gt;Windows Settings&gt;Security Settings&gt;Local Policies&gt;Security Options&gt;Network access: Do not allow anonymous enumeration of SAM accounts</t>
  </si>
  <si>
    <t>WIN2016-085</t>
  </si>
  <si>
    <t>This policy setting controls the ability of anonymous users to enumerate SAM accounts as well as shares. If you enable this policy setting, anonymous users will not be able to enumerate domain account user names and network share names on the systems in your environment.
The recommended state for this setting is: `Enabled`.
**Note:** This policy has no effect on Domain Controllers.</t>
  </si>
  <si>
    <t xml:space="preserve">The 'Network access: Do not allow anonymous enumeration of SAM accounts and shares' option has been enabled. </t>
  </si>
  <si>
    <t xml:space="preserve">The Network access: Do not allow anonymous enumeration of SAM accounts and shares option has not been enabled. </t>
  </si>
  <si>
    <t>2.3.10.3</t>
  </si>
  <si>
    <t>An unauthorized user could anonymously list account names and shared resources and use the information to attempt to guess passwords or perform social engineering attacks. (Social engineering attacks try to deceive users in some way to obtain passwords or some form of security information.)</t>
  </si>
  <si>
    <t>It will be impossible to establish trusts with Windows NT 4.0-based domains. Also, client computers that run older versions of the Windows operating system such as Windows NT 3.51 and Windows 95 will experience problems when they try to use resources on the server. Users who access file and print servers anonymously will be unable to list the shared network resources on those servers; the users will have to authenticate before they can view the lists of shared folders and printers. However, even with this policy setting enabled, anonymous users will have access to resources with permissions that explicitly include the built-in group, `ANONYMOUS LOGON`.</t>
  </si>
  <si>
    <t>Set "Network access: Do not allow anonymous enumeration of SAM accounts and shares" to "Enabled" (MS only). One method to achieve the recommended configuration via Group Policy is to perform the following: 
Set the following UI path to Enabled:
Computer Configuration&gt;Policies&gt;Windows Settings&gt;Security Settings&gt;Local Policies&gt;Security Options&gt;Network access: Do not allow anonymous enumeration of SAM accounts and shares</t>
  </si>
  <si>
    <t>WIN2016-086</t>
  </si>
  <si>
    <t>This policy setting determines what additional permissions are assigned for anonymous connections to the computer.
The recommended state for this setting is: `Disabled`.</t>
  </si>
  <si>
    <t xml:space="preserve">The 'Network access: Let Everyone permissions apply to anonymous users' option has been disabled. </t>
  </si>
  <si>
    <t xml:space="preserve">The Network access: Let Everyone permissions apply to anonymous users option has not been disabled. </t>
  </si>
  <si>
    <t>2.3.10.5</t>
  </si>
  <si>
    <t>An unauthorized user could anonymously list account names and shared resources and use the information to attempt to guess passwords, perform social engineering attacks, or launch DoS attacks.</t>
  </si>
  <si>
    <t>Set "Network access: Let Everyone permissions apply to anonymous users" to "Disabled". One method to achieve the recommended configuration via Group Policy is to perform the following: 
Set the following UI path to Disabled:
Computer Configuration&gt;Policies&gt;Windows Settings&gt;Security Settings&gt;Local Policies&gt;Security Options&gt;Network access: Let Everyone permissions apply to anonymous users</t>
  </si>
  <si>
    <t>WIN2016-087</t>
  </si>
  <si>
    <t xml:space="preserve">The 'Network access: Named Pipes that can be accessed anonymously' option has been configured appropriately. </t>
  </si>
  <si>
    <t xml:space="preserve">The Network access: Named Pipes that can be accessed anonymously option has not been configured appropriately. </t>
  </si>
  <si>
    <t>2.3.10.7</t>
  </si>
  <si>
    <t>Limiting named pipes that can be accessed anonymously will reduce the attack surface of the system.</t>
  </si>
  <si>
    <t>Set "Network access: Named Pipes that can be accessed anonymously" to "None". One method to achieve the recommended configuration via Group Policy is to perform the following: 
Set the following UI path to None:
Computer Configuration&gt;Policies&gt;Windows Settings&gt;Security Settings&gt;Local Policies&gt;Security Options&gt;Network access: Named Pipes that can be accessed anonymously</t>
  </si>
  <si>
    <t>WIN2016-088</t>
  </si>
  <si>
    <t>This policy setting determines which registry paths will be accessible over the network, regardless of the users or groups listed in the access control list (ACL) of the `winreg` registry key.
**Note:** This setting does not exist in Windows XP. There was a setting with that name in Windows XP, but it is called "Network access: Remotely accessible registry paths and sub-paths" in Windows Server 2003, Windows Vista, and Windows Server 2008 (non-R2).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
System\CurrentControlSet\Control\ProductOptions
System\CurrentControlSet\Control\Server Applications
Software\Microsoft\Windows NT\CurrentVersion
```</t>
  </si>
  <si>
    <t>The 'Network access: Remotely accessible registry paths' option has been configured appropriately.</t>
  </si>
  <si>
    <t>The Network access: Remotely accessible registry paths option has not been configured appropriately.</t>
  </si>
  <si>
    <t>2.3.10.8</t>
  </si>
  <si>
    <t>The registry is a database that contains computer configuration information, and much of the information is sensitive. An attacker could use this information to facilitate unauthorized activities. To reduce the risk of such an attack, suitable ACLs are assigned throughout the registry to help protect it from access by unauthorized users.</t>
  </si>
  <si>
    <t>None - this is the default behavior. However, if you remove the default registry paths from the list of accessible ones, remote management tools such as the Microsoft Baseline Security Analyzer and Microsoft Systems Management Server could fail, as they require remote access to the registry to properly monitor and manage computers.
**Note:** If you want to allow remote access, you must also enable the Remote Registry service.</t>
  </si>
  <si>
    <t>Set "Network access: Remotely accessible registry paths" to "System&gt;CurrentControlSet&gt;Control&gt;ProductOptions System&gt;CurrentControlSet&gt;Control&gt;Server Applications Software&gt;Microsoft&gt;Windows NT&gt;CurrentVersion". One method to achieve the recommended configuration via Group Policy is to perform the following:
Set the following UI path to System&gt;CurrentControlSet&gt;Control&gt;ProductOptions System&gt;CurrentControlSet&gt;Control&gt;Server Applications Software&gt;Microsoft&gt;Windows NT&gt;CurrentVersion:
Computer Configuration&gt;Policies&gt;Windows Settings&gt;Security Settings&gt;Local Policies&gt;Security Options&gt;Network access: Remotely accessible registry paths</t>
  </si>
  <si>
    <t>WIN2016-089</t>
  </si>
  <si>
    <t>This policy setting determines which registry paths and sub-paths will be accessible over the network, regardless of the users or groups listed in the access control list (ACL) of the `winreg` registry key.
**Note:** In Windows XP this setting is called "Network access: Remotely accessible registry paths," the setting with that same name in Windows Vista, Windows Server 2008 (non-R2), and Windows Server 2003 does not exist in Windows XP.
**Note #2:** When you configure this setting you specify a list of one or more objects. The delimiter used when entering the list is a line feed or carriage return, that is, type the first object on the list, press the Enter button, type the next object, press Enter again, etc. The setting value is stored as a comma-delimited list in group policy security templates. It is also rendered as a comma-delimited list in Group Policy Editor's display pane and the Resultant Set of Policy console. It is recorded in the registry as a line-feed delimited list in a REG\_MULTI\_SZ value.
The recommended state for this setting is:
 ```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
The recommended state for servers that hold the _Active Directory Certificate Services_ Role with _Certification Authority_ Role Service includes the above list and:
 ```
System\CurrentControlSet\Services\CertSvc
```
The recommended state for servers that have the _WINS Server_ Feature installed includes the above list and:
 ```
System\CurrentControlSet\Services\WINS
```</t>
  </si>
  <si>
    <t>The 'Network access: Remotely accessible registry paths and sub-paths' option has been configured appropriately.</t>
  </si>
  <si>
    <t>The Network access: Remotely accessible registry paths and sub-paths option has not been configured appropriately.</t>
  </si>
  <si>
    <t>2.3.10.9</t>
  </si>
  <si>
    <t>The registry contains sensitive computer configuration information that could be used by an attacker to facilitate unauthorized activities. The fact that the default ACLs assigned throughout the registry are fairly restrictive and help to protect the registry from access by unauthorized users reduces the risk of such an attack.</t>
  </si>
  <si>
    <t>Set "Network access: Remotely accessible registry paths and sub-paths" to "System&gt;CurrentControlSet&gt;Control&gt;Print&gt;Printers System&gt;CurrentControlSet&gt;Services&gt;Eventlog Software&gt;Microsoft&gt;OLAP Server Software&gt;Microsoft&gt;Windows NT&gt;CurrentVersion&gt;Print Software&gt;Microsoft&gt;Windows NT&gt;CurrentVersion&gt;Windows System&gt;CurrentControlSet&gt;Control&gt;ContentIndex System&gt;CurrentControlSet&gt;Control&gt;Terminal Server System&gt;CurrentControlSet&gt;Control&gt;Terminal Server&gt;UserConfig System&gt;CurrentControlSet&gt;Control&gt;Terminal Server&gt;DefaultUserConfiguration Software&gt;Microsoft&gt;Windows NT&gt;CurrentVersion&gt;Perflib System&gt;CurrentControlSet&gt;Services&gt;SysmonLog". One method to achieve the recommended configuration via Group Policy is to perform the following:
Set the following Group Policy setting to System&gt;CurrentControlSet&gt;Control&gt;Print&gt;Printers System&gt;CurrentControlSet&gt;Services&gt;Eventlog Software&gt;Microsoft&gt;OLAP Server Software&gt;Microsoft&gt;Windows NT&gt;CurrentVersion&gt;Print Software&gt;Microsoft&gt;Windows NT&gt;CurrentVersion&gt;Windows System&gt;CurrentControlSet&gt;Control&gt;ContentIndex System&gt;CurrentControlSet&gt;Control&gt;Terminal Server System&gt;CurrentControlSet&gt;Control&gt;Terminal Server&gt;UserConfig System&gt;CurrentControlSet&gt;Control&gt;Terminal Server&gt;DefaultUserConfiguration Software&gt;Microsoft&gt;Windows NT&gt;CurrentVersion&gt;Perflib System&gt;CurrentControlSet&gt;Services&gt;SysmonLog:
Computer Configuration&gt;Policies&gt;Windows Settings&gt;Security Settings&gt;Local Policies&gt;Security Options&gt;Network access
Remotely accessible registry paths and sub-paths When a server holds the _Active Directory Certificate Services_ Role with _Certification Authority_ Role Service, the above list should also include:
System&gt;CurrentControlSet&gt;Services&gt;CertSvc 
When a server has the _WINS Server_ Feature installed, the above list should also include:
System&gt;CurrentControlSet&gt;Services&gt;WINS</t>
  </si>
  <si>
    <t>WIN2016-090</t>
  </si>
  <si>
    <t xml:space="preserve">The 'Network access: Restrict anonymous access to Named Pipes and Shares' option has been enabled. </t>
  </si>
  <si>
    <t xml:space="preserve">The Network access: Restrict anonymous access to Named Pipes and Shares option has not been enabled. </t>
  </si>
  <si>
    <t>2.3.10.10</t>
  </si>
  <si>
    <t>Null sessions are a weakness that can be exploited through shares (including the default shares) on computers in your environment.</t>
  </si>
  <si>
    <t>None - this is the default behavior. If you choose to enable this setting and are supporting Windows NT 4.0 domains, you should check if any of the named pipes are required to maintain trust relationships between the domains, and then add the pipe to the **Network access: Named pipes that can be accessed anonymously** list:
- COMNAP: SNA session access
- COMNODE: SNA session access
- SQL\\QUERY: SQL instance access
- SPOOLSS: Spooler service
- LLSRPC: License Logging service
- NETLOGON: Net Logon service
- LSARPC: LSA access
- SAMR: Remote access to SAM objects
- BROWSER: Computer Browser service
Previous to the release of Windows Server 2003 with Service Pack 1 (SP1) these named pipes were allowed anonymous access by default, but with the increased hardening in Windows Server 2003 with SP1 these pipes must be explicitly added if needed.</t>
  </si>
  <si>
    <t>Set "Network access: Restrict anonymous access to Named Pipes and Shares" to "Enabled". One method to achieve the recommended configuration via Group Policy is to perform the following: 
Set the following UI path to Enabled:
Computer Configuration&gt;Policies&gt;Windows Settings&gt;Security Settings&gt;Local Policies&gt;Security Options&gt;Network access: Restrict anonymous access to Named Pipes and Shares</t>
  </si>
  <si>
    <t>WIN2016-091</t>
  </si>
  <si>
    <t>IA-3</t>
  </si>
  <si>
    <t>Device Identification and Authentication</t>
  </si>
  <si>
    <t>The 'Network access: Restrict clients allowed to make remote calls to SAM' option has been set to 'Administrators: Remote Access: Allow.'</t>
  </si>
  <si>
    <t>The Network access: Restrict clients allowed to make remote calls to SAM option has not been set to Administrators: Remote Access: Allow.</t>
  </si>
  <si>
    <t>2.3.10.11</t>
  </si>
  <si>
    <t>To ensure that an unauthorized user cannot anonymously list local account names or groups and use the information to attempt to guess passwords or perform social engineering attacks. (Social engineering attacks try to deceive users in some way to obtain passwords or some form of security information.)</t>
  </si>
  <si>
    <t>Set "Network access: Restrict clients allowed to make remote calls to SAM" to "Administrators: Remote Access: Allow". One method to achieve the recommended configuration via Group Policy is to perform the following: 
Set the following UI path to Administrators: Remote Access: Allow:
Computer Configuration\Policies\Windows Settings\Security Settings\Local Policies\Security Options\Network access: Restrict clients allowed to make remote calls to SAM</t>
  </si>
  <si>
    <t>WIN2016-092</t>
  </si>
  <si>
    <t>The 'Network access: Shares that can be accessed anonymously' option has been set to 'None.'</t>
  </si>
  <si>
    <t>The Network access: Shares that can be accessed anonymously option has not been set to None.</t>
  </si>
  <si>
    <t>2.3.10.12</t>
  </si>
  <si>
    <t>It is very dangerous to allow any values in this setting. Any shares that are listed can be accessed by any network user, which could lead to the exposure or corruption of sensitive data.</t>
  </si>
  <si>
    <t>Set "Network access: Shares that can be accessed anonymously" to "None". One method to achieve the recommended configuration via Group Policy is to perform the following: 
Set the following UI path to None:
Computer Configuration&gt;Policies&gt;Windows Settings&gt;Security Settings&gt;Local Policies&gt;Security Options&gt;Network access: Shares that can be accessed anonymously</t>
  </si>
  <si>
    <t>WIN2016-093</t>
  </si>
  <si>
    <t>This policy setting determines how network logons that use local accounts are authenticated. The Classic option allows precise control over access to resources, including the ability to assign different types of access to different users for the same resource. The Guest only option allows you to treat all users equally. In this context, all users authenticate as Guest only to receive the same access level to a given resource.
The recommended state for this setting is: `Classic - local users authenticate as themselves`.
**Note:** This setting does not affect interactive logons that are performed remotely by using such services as Telnet or Remote Desktop Services (formerly called Terminal Services).</t>
  </si>
  <si>
    <t>The 'Network access: Sharing and security model for local accounts' option has been set to 'Classic - local users authenticate as themselves'</t>
  </si>
  <si>
    <t>The Network access: Sharing and security model for local accounts option has not been set to Classic - local users authenticate as themselves</t>
  </si>
  <si>
    <t>HAC22</t>
  </si>
  <si>
    <t>HAC22: Administrators do not use su or sudo command to access root privileges</t>
  </si>
  <si>
    <t>2.3.10.13</t>
  </si>
  <si>
    <t>With the Guest only model, any user who can authenticate to your computer over the network does so with guest privileges, which probably means that they will not have write access to shared resources on that computer. Although this restriction does increase security, it makes it more difficult for authorized users to access shared resources on those computers because ACLs on those resources must include access control entries (ACEs) for the Guest account. With the Classic model, local accounts should be password protected. Otherwise, if Guest access is enabled, anyone can use those user accounts to access shared system resources.</t>
  </si>
  <si>
    <t>None - this is the default configuration for domain-joined computers.</t>
  </si>
  <si>
    <t>Set "Network access: Sharing and security model for local accounts" to "Classic - local users authenticate as themselves". One method to achieve the recommended configuration via Group Policy is to perform the following:
Set the following UI path to Classic - local users authenticate as themselves:
Computer Configuration&gt;Policies&gt;Windows Settings&gt;Security Settings&gt;Local Policies&gt;Security Options&gt;Network access: Sharing and security model for local accounts</t>
  </si>
  <si>
    <t>WIN2016-094</t>
  </si>
  <si>
    <t>This policy setting determines whether Local System services that use Negotiate when reverting to NTLM authentication can use the computer identity. This policy is supported on at least Windows 7 or Windows Server 2008 R2.
The recommended state for this setting is: `Enabled`.</t>
  </si>
  <si>
    <t xml:space="preserve">The 'Network security: Allow Local System to use computer identity for NTLM' option has been enabled. </t>
  </si>
  <si>
    <t xml:space="preserve">The Network security: Allow Local System to use computer identity for NTLM option has not been enabled. </t>
  </si>
  <si>
    <t>2.3.11</t>
  </si>
  <si>
    <t>2.3.11.1</t>
  </si>
  <si>
    <t>When connecting to computers running versions of Windows earlier than Windows Vista or Windows Server 2008 (non-R2), services running as Local System and using SPNEGO (Negotiate) that revert to NTLM use the computer identity. In Windows 7, if you are connecting to a computer running Windows Server 2008 or Windows Vista, then a system service uses either the computer identity or a NULL session. When connecting with a NULL session, a system-generated session key is created, which provides no protection but allows applications to sign and encrypt data without errors. When connecting with the computer identity, both signing and encryption is supported in order to provide data protection.</t>
  </si>
  <si>
    <t>Services running as Local System that use Negotiate when reverting to NTLM authentication will use the computer identity. This might cause some authentication requests between Windows operating systems to fail and log an error.</t>
  </si>
  <si>
    <t>Set "Network security: Allow Local System to use computer identity for NTLM" to "Enabled". One method to achieve the recommended configuration via Group Policy is to perform the following: 
Set the following UI path to Enabled:
Computer Configuration&gt;Policies&gt;Windows Settings&gt;Security Settings&gt;Local Policies&gt;Security Options&gt;Network security: Allow Local System to use computer identity for NTLM</t>
  </si>
  <si>
    <t>WIN2016-095</t>
  </si>
  <si>
    <t>AC-6</t>
  </si>
  <si>
    <t>Least Privilege</t>
  </si>
  <si>
    <t>This policy setting determines whether NTLM is allowed to fall back to a NULL session when used with LocalSystem.
The recommended state for this setting is: `Disabled`.</t>
  </si>
  <si>
    <t xml:space="preserve">The 'Network security: Allow Local System NULL session fallback' option has been disabled. </t>
  </si>
  <si>
    <t xml:space="preserve">The Network security: Allow LocalSystem NULL session fallback option has not been disabled. </t>
  </si>
  <si>
    <t>2.3.11.2</t>
  </si>
  <si>
    <t>NULL sessions are less secure because by definition they are unauthenticated.</t>
  </si>
  <si>
    <t>Set "Network security: Allow LocalSystem NULL session fallback" to "Disabled". One method to achieve the recommended configuration via Group Policy is to perform the following: 
Set the following UI path to Disabled:
Computer Configuration&gt;Policies&gt;Windows Settings&gt;Security Settings&gt;Local Policies&gt;Security Options&gt;Network security: Allow LocalSystem NULL session fallback</t>
  </si>
  <si>
    <t>WIN2016-096</t>
  </si>
  <si>
    <t>IA-8</t>
  </si>
  <si>
    <t>Identification and Authentication (Non-Organizational Users)</t>
  </si>
  <si>
    <t xml:space="preserve">The 'Network Security: Allow PKU2U authentication requests to this computer to use online identities 'has been disabled. </t>
  </si>
  <si>
    <t xml:space="preserve">The Network Security: Allow PKU2U authentication requests to this computer to use online identities has not been disabled. </t>
  </si>
  <si>
    <t>2.3.11.3</t>
  </si>
  <si>
    <t>The PKU2U protocol is a peer-to-peer authentication protocol - authentication should be managed centrally in most managed networks.</t>
  </si>
  <si>
    <t>Set "Network Security: Allow PKU2U authentication requests to this computer to use online identities" to "Disabled". One method to achieve the recommended configuration via Group Policy is to perform the following: 
Set the following UI path to Disabled:
Computer Configuration&gt;Policies&gt;Windows Settings&gt;Security Settings&gt;Local Policies&gt;Security Options&gt;Network Security: Allow PKU2U authentication requests to this computer to use online identities</t>
  </si>
  <si>
    <t>WIN2016-097</t>
  </si>
  <si>
    <t>SC-13</t>
  </si>
  <si>
    <t>Cryptographic Protection</t>
  </si>
  <si>
    <t>The 'Network security: Configure encryption types allowed for Kerberos' option has been set to 'RC4_HMAC_MD5, AES128_HMAC_SHA1, AES256_HMAC_SHA1, Future encryption types.'</t>
  </si>
  <si>
    <t>The Network security: Configure encryption types allowed for Kerberos option has not been set to RC4_HMAC_MD5, AES128_HMAC_SHA1, AES256_HMAC_SHA1, Future encryption types.</t>
  </si>
  <si>
    <t>2.3.11.4</t>
  </si>
  <si>
    <t>The strength of each encryption algorithm varies from one to the next, choosing stronger algorithms will reduce the risk of compromise however doing so may cause issues when the computer attempts to authenticate with systems that do not support them.</t>
  </si>
  <si>
    <t>Set "Network security: Configure encryption types allowed for Kerberos" to "RC4_HMAC_MD5, AES128_HMAC_SHA1, AES256_HMAC_SHA1, Future encryption types". One method to achieve the recommended configuration via Group Policy is to perform the following: 
Set the following UI path to RC4_HMAC_MD5, AES128_HMAC_SHA1, AES256_HMAC_SHA1, Future encryption types:
Computer Configuration&gt;Policies&gt;Windows Settings&gt;Security Settings&gt;Local Policies&gt;Security Options&gt;Network security: Configure encryption types allowed for Kerberos</t>
  </si>
  <si>
    <t>WIN2016-098</t>
  </si>
  <si>
    <t>This policy setting determines whether the LAN Manager (LM) hash value for the new password is stored when the password is changed. The LM hash is relatively weak and prone to attack compared to the cryptographically stronger Microsoft Windows NT hash. Since LM hashes are stored on the local computer in the security database, passwords can then be easily compromised if the database is attacked.
**Note:** Older operating systems and some third-party applications may fail when this policy setting is enabled. Also, note that the password will need to be changed on all accounts after you enable this setting to gain the proper benefit.
The recommended state for this setting is: `Enabled`.</t>
  </si>
  <si>
    <t xml:space="preserve">The 'Network security: Do not store LAN Manager hash value on next password change' option has been enabled. </t>
  </si>
  <si>
    <t xml:space="preserve">The Network security: Do not store LAN Manager hash value on next password change option has not been enabled. </t>
  </si>
  <si>
    <t>HPW10</t>
  </si>
  <si>
    <t>HPW10: Passwords are allowed to be stored</t>
  </si>
  <si>
    <t>2.3.11.5</t>
  </si>
  <si>
    <t>The SAM file can be targeted by attackers who seek access to username and password hashes. Such attacks use special tools to crack passwords, which can then be used to impersonate users and gain access to resources on your network. These types of attacks will not be prevented if you enable this policy setting, but it will be much more difficult for these types of attacks to succeed.</t>
  </si>
  <si>
    <t>None - this is the default behavior. Earlier operating systems such as Windows 95, Windows 98, and Windows ME as well as some third-party applications will fail.</t>
  </si>
  <si>
    <t>Set "Network security: Do not store LAN Manager hash value on next password change" to "Enabled". One method to achieve the recommended configuration via Group Policy is to perform the following:
Set the following UI path to Enabled:
Computer Configuration&gt;Policies&gt;Windows Settings&gt;Security Settings&gt;Local Policies&gt;Security Options&gt;Network security: Do not store LAN Manager hash value on next password change</t>
  </si>
  <si>
    <t>WIN2016-099</t>
  </si>
  <si>
    <t>AC-11</t>
  </si>
  <si>
    <t>Device Lock</t>
  </si>
  <si>
    <t>The 'Network security: Force logoff when logon hours expire' option has been enabled.</t>
  </si>
  <si>
    <t>The Network security: Force logoff when logon hours expire option has not been enabled.</t>
  </si>
  <si>
    <t>2.3.11.6</t>
  </si>
  <si>
    <t>If this setting is disabled, a user could remain connected to the computer outside of their allotted logon hours.</t>
  </si>
  <si>
    <t>Set "Network security: Force logoff when logon hours expire" to "Enabled". One method to achieve the recommended configuration via Group Policy is to perform the following: 
Set the following UI path to Enabled:
Computer Configuration&gt;Policies&gt;Windows Settings&gt;Security Settings&gt;Local Policies&gt;Security Options&gt;Network security: Force logoff when logon hours expire</t>
  </si>
  <si>
    <t>WIN2016-100</t>
  </si>
  <si>
    <t>LAN Manager (LM) was a family of early Microsoft client/server software (predating Windows NT) that allowed users to link personal computers together on a single network. LM network capabilities included transparent file and print sharing, user security features, and network administration tools. In Active Directory domains, the Kerberos protocol is the default authentication protocol. However, if the Kerberos protocol is not negotiated for some reason, Active Directory will use LM, NTLM, or NTLMv2. LAN Manager authentication includes the LM, NTLM, and NTLM version 2 (NTLMv2) variants, and is the protocol that is used to authenticate all Windows clients when they perform the following operations:
- Join a domain
- Authenticate between Active Directory forests
- Authenticate to down-level domains
- Authenticate to computers that do not run Windows 2000, Windows Server 2003, or Windows XP
- Authenticate to computers that are not in the domain
The Network security: LAN Manager authentication level setting determines which challenge/response authentication protocol is used for network logons. This choice affects the level of authentication protocol used by clients, the level of session security negotiated, and the level of authentication accepted by servers.
The recommended state for this setting is: `Send NTLMv2 response only. Refuse LM &amp; NTLM`.</t>
  </si>
  <si>
    <t>The 'Network security: LAN Manager authentication level' option has been set to 'Send NTLMv2 response only. Refuse LM &amp; NTLM.'</t>
  </si>
  <si>
    <t>The Network security: LAN Manager authentication level option has not been set to Send NTLMv2 response only. Refuse LM &amp; NTLM.</t>
  </si>
  <si>
    <t>2.3.11.7</t>
  </si>
  <si>
    <t>Windows 2000 and Windows XP clients were configured by default to send LM and NTLM authentication responses (Windows 95-based and Windows 98-based clients only send LM). The default settings in OSes predating Windows Vista / Windows Server 2008 (non-R2) allowed all clients to authenticate with servers and use their resources. However, this meant that LM responses - the weakest form of authentication response - were sent over the network, and it was potentially possible for attackers to sniff that traffic to more easily reproduce the user's password.
The Windows 95, Windows 98, and Windows NT operating systems cannot use the Kerberos version 5 protocol for authentication. For this reason, in a Windows Server 2003 domain, these computers authenticate by default with both the LM and NTLM protocols for network authentication. You can enforce a more secure authentication protocol for Windows 95, Windows 98, and Windows NT by using NTLMv2. For the logon process, NTLMv2 uses a secure channel to protect the authentication process. Even if you use NTLMv2 for older clients and servers, Windows-based clients and servers that are members of the domain will use the Kerberos authentication protocol to authenticate with Windows Server 2003 or newer Domain Controllers. For these reasons, it is strongly preferred to restrict the use of LM &amp; NTLM (non-v2) as much as possible.</t>
  </si>
  <si>
    <t>Set "Network security: LAN Manager authentication level" to "Send NTLMv2 response only. Refuse LM &amp; NTLM". One method to achieve the recommended configuration via Group Policy is to perform the following: 
Set the following UI path to Send NTLMv2 response only. Refuse LM &amp; NTLM:
Computer Configuration&gt;Policies&gt;Windows Settings&gt;Security Settings&gt;Local Policies&gt;Security Options&gt;Network security: LAN Manager authentication level</t>
  </si>
  <si>
    <t>WIN2016-101</t>
  </si>
  <si>
    <t>This policy setting determines the level of data signing that is requested on behalf of clients that issue LDAP BIND requests.
**Note:** This policy setting does not have any impact on LDAP simple bind (`ldap_simple_bind`) or LDAP simple bind through SSL (`ldap_simple_bind_s`). No Microsoft LDAP clients that are included with Windows XP Professional use `ldap_simple_bind` or `ldap_simple_bind_s` to communicate with a Domain Controller.
The recommended state for this setting is: `Negotiate signing`. Configuring this setting to `Require signing` also conforms to the benchmark.</t>
  </si>
  <si>
    <t>The 'Network security: LDAP client signing requirements' option has been set to 'Negotiate signing' or higher.</t>
  </si>
  <si>
    <t>The Network security: LDAP client signing requirements option has not been set to Negotiate signing or higher.</t>
  </si>
  <si>
    <t>2.3.11.8</t>
  </si>
  <si>
    <t>Unsigned network traffic is susceptible to man-in-the-middle attacks in which an intruder captures the packets between the client and server, modifies them, and then forwards them to the server. For an LDAP server, this susceptibility means that an attacker could cause a server to make decisions that are based on false or altered data from the LDAP queries. To lower this risk in your network, you can implement strong physical security measures to protect the network infrastructure. Also, you can make all types of man-in-the-middle attacks extremely difficult if you require digital signatures on all network packets by means of IPsec authentication headers.</t>
  </si>
  <si>
    <t>None - this is the default behavior. However, if you choose instead to configure the server to _require_ LDAP signatures then you must also configure the client. If you do not configure the client it will not be able to communicate with the server, which could cause many features to fail, including user authentication, Group Policy, and logon scripts, because the caller will be told that the LDAP BIND command request failed.</t>
  </si>
  <si>
    <t>Set "Network security: LDAP client signing requirements" to "Negotiate signing" or higher. One method to achieve the recommended configuration via Group Policy is to perform the following: 
Set the following UI path to Negotiate signing (configuring to Require signing also conforms with the benchmark):
Computer Configuration&gt;Policies&gt;Windows Settings&gt;Security Settings&gt;Local Policies&gt;Security Options&gt;Network security: LDAP client signing requirements</t>
  </si>
  <si>
    <t>WIN2016-102</t>
  </si>
  <si>
    <t>This policy setting determines which behaviors are allowed by clients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</si>
  <si>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The 'Network security: Minimum session security for NTLM SSP based (including secure RPC) clients' option has been set to 'Require NTLMv2 session security, Require 128-bit encryption.'</t>
  </si>
  <si>
    <t>The Network security: Minimum session security for NTLM SSP based (including secure RPC) clients option has not been set to Require NTLMv2 session security, Require 128-bit encryption.</t>
  </si>
  <si>
    <t>2.3.11.9</t>
  </si>
  <si>
    <t>You can enable both options for this policy setting to help protect network traffic that uses the NTLM Security Support Provider (NTLM SSP) from being exposed or tampered with by an attacker who has gained access to the same network. In other words, these options help protect against man-in-the-middle attacks.</t>
  </si>
  <si>
    <t>Set "Network security: Minimum session security for NTLM SSP based (including secure RPC) clients" to "Require NTLMv2 session security, Require 128-bit encryption". One method to achieve the recommended configuration via Group Policy is to perform the following: 
Set the following UI path to Require NTLMv2 session security, Require 128-bit encryption:
Computer Configuration&gt;Policies&gt;Windows Settings&gt;Security Settings&gt;Local Policies&gt;Security Options&gt;Network security: Minimum session security for NTLM SSP based (including secure RPC) clients</t>
  </si>
  <si>
    <t>WIN2016-103</t>
  </si>
  <si>
    <t>This policy setting determines which behaviors are allowed by servers for applications using the NTLM Security Support Provider (SSP). The SSP Interface (SSPI) is used by applications that need authentication services. The setting does not modify how the authentication sequence works but instead require certain behaviors in applications that use the SSPI.
The recommended state for this setting is: `Require NTLMv2 session security, Require 128-bit encryption`.
**Note:** These values are dependent on the _Network security: LAN Manager Authentication Level_ (Rule 2.3.11.7) security setting value.</t>
  </si>
  <si>
    <t>The setting 'Network security: Minimum session security for NTLM SSP based (including secure RPC) servers' is set to 'Require NTLMv2 session security, Require 128-bit encryption'</t>
  </si>
  <si>
    <t>The setting Network security: Minimum session security for NTLM SSP based (including secure RPC) servers Is not set to Require NTLMv2 session security, Require 128-bit encryption.</t>
  </si>
  <si>
    <t>2.3.11.10</t>
  </si>
  <si>
    <t>You can enable all of the options for this policy setting to help protect network traffic that uses the NTLM Security Support Provider (NTLM SSP) from being exposed or tampered with by an attacker who has gained access to the same network. That is, these options help protect against man-in-the-middle attacks.</t>
  </si>
  <si>
    <t>Set "Network security: Minimum session security for NTLM SSP based (including secure RPC) servers" to "Require NTLMv2 session security, Require 128-bit encryption". One method to achieve the recommended configuration via Group Policy is to perform the following:
Set the following UI path to Require NTLMv2 session security, Require 128-bit encryption:
Computer Configuration&gt;Policies&gt;Windows Settings&gt;Security Settings&gt;Local Policies&gt;Security Options&gt;Network security: Minimum session security for NTLM SSP based (including secure RPC) servers</t>
  </si>
  <si>
    <t>WIN2016-104</t>
  </si>
  <si>
    <t>This policy setting determines whether a computer can be shut down when a user is not logged on. If this policy setting is enabled, the shutdown command is available on the Windows logon screen. It is recommended to disable this policy setting to restrict the ability to shut down the computer to users with credentials on the system.
The recommended state for this setting is: `Disabled`.
**Note:** In Server 2008 R2 and older versions, this setting had no impact on Remote Desktop (RDP) / Terminal Services sessions - it only affected the local console. However, Microsoft changed the behavior in Windows Server 2012 (non-R2) and above, where if set to Enabled, RDP sessions are also allowed to shut down or restart the server.</t>
  </si>
  <si>
    <t xml:space="preserve">The 'Shutdown: Allow system to be shut down without having to log on' option has been disabled. </t>
  </si>
  <si>
    <t xml:space="preserve">The Shutdown: Allow system to be shut down without having to log on option has not been disabled. </t>
  </si>
  <si>
    <t>2.3.13</t>
  </si>
  <si>
    <t>2.3.13.1</t>
  </si>
  <si>
    <t>Users who can access the console locally could shut down the computer. Attackers could also walk to the local console and restart the server, which would cause a temporary DoS condition. Attackers could also shut down the server and leave all of its applications and services unavailable. As noted in the Description above, the Denial of Service (DoS) risk of enabling this setting dramatically increases in Windows Server 2012 (non-R2) and above, as even remote users could then shut down or restart the server from the logon screen of an RDP session.</t>
  </si>
  <si>
    <t>Set "Shutdown: Allow system to be shut down without having to log on" to "Disabled". One method to achieve the recommended configuration via Group Policy is to perform the following: 
Set the following UI path to Disabled:
Computer Configuration&gt;Policies&gt;Windows Settings&gt;Security Settings&gt;Local Policies&gt;Security Options&gt;Shutdown: Allow system to be shut down without having to log on</t>
  </si>
  <si>
    <t>WIN2016-105</t>
  </si>
  <si>
    <t>This policy setting determines whether case insensitivity is enforced for all subsystems. The Microsoft Win32 subsystem is case insensitive. However, the kernel supports case sensitivity for other subsystems, such as the Portable Operating System Interface for UNIX (POSIX). Because Windows is case insensitive (but the POSIX subsystem will support case sensitivity), failure to enforce this policy setting makes it possible for a user of the POSIX subsystem to create a file with the same name as another file by using mixed case to label it. Such a situation can block access to these files by another user who uses typical Win32 tools, because only one of the files will be available.
The recommended state for this setting is: `Enabled`.</t>
  </si>
  <si>
    <t xml:space="preserve">The 'System objects: Require case insensitivity for non-Windows subsystems' option has been enabled. </t>
  </si>
  <si>
    <t xml:space="preserve">The System objects: Require case insensitivity for non-Windows subsystems option has not been enabled. </t>
  </si>
  <si>
    <t>2.3.15</t>
  </si>
  <si>
    <t>2.3.15.1</t>
  </si>
  <si>
    <t>Because Windows is case-insensitive but the POSIX subsystem will support case sensitivity, failure to enable this policy setting would make it possible for a user of that subsystem to create a file with the same name as another file but with a different mix of upper and lower case letters. Such a situation could potentially confuse users when they try to access such files from normal Win32 tools because only one of the files will be available.</t>
  </si>
  <si>
    <t>Set "System objects: Require case insensitivity for non-Windows subsystems" to "Enabled". One method to achieve the recommended configuration via Group Policy is to perform the following: 
Set the following UI path to Enabled:
Computer Configuration&gt;Policies&gt;Windows Settings&gt;Security Settings&gt;Local Policies&gt;Security Options&gt;System objects: Require case insensitivity for non-Windows subsystems</t>
  </si>
  <si>
    <t>WIN2016-106</t>
  </si>
  <si>
    <t>This policy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The recommended state for this setting is: `Enabled`.</t>
  </si>
  <si>
    <t xml:space="preserve">The 'System objects: Strengthen default permissions of internal system objects (e.g. Symbolic Links)' option has been enabled. </t>
  </si>
  <si>
    <t xml:space="preserve">The System objects: Strengthen default permissions of internal system objects (e.g. Symbolic Links) option has not been enabled. </t>
  </si>
  <si>
    <t>2.3.15.2</t>
  </si>
  <si>
    <t>This setting determines the strength of the default DACL for objects. Windows maintains a global list of shared computer resources so that objects can be located and shared among processes. Each type of object is created with a default DACL that specifies who can access the objects and with what permissions.</t>
  </si>
  <si>
    <t>Set "System objects: Strengthen default permissions of internal system objects (e.g. Symbolic Links)" to "Enabled". One method to achieve the recommended configuration via Group Policy is to perform the following: 
Set the following UI path to Enabled:
Computer Configuration&gt;Policies&gt;Windows Settings&gt;Security Settings&gt;Local Policies&gt;Security Options&gt;System objects: Strengthen default permissions of internal system objects (e.g. Symbolic Links)</t>
  </si>
  <si>
    <t>WIN2016-107</t>
  </si>
  <si>
    <t>This policy setting controls the behavior of Admin Approval Mode for the built-in Administrator account.
The recommended state for this setting is: `Enabled`.</t>
  </si>
  <si>
    <t xml:space="preserve">The 'User Account Control: Admin Approval Mode for the Built-in Administrator account' option has been enabled. </t>
  </si>
  <si>
    <t xml:space="preserve">The User Account Control: Admin Approval Mode for the Built-in Administrator account option has not been enabled. </t>
  </si>
  <si>
    <t>2.3.17</t>
  </si>
  <si>
    <t>2.3.17.1</t>
  </si>
  <si>
    <t>The built-in Administrator account uses Admin Approval Mode. Users that log on using the local Administrator account will be prompted for consent whenever a program requests an elevation in privilege, just like any other user would.</t>
  </si>
  <si>
    <t>Set "User Account Control: Admin Approval Mode for the Built-in Administrator account" to "Enabled". One method to achieve the recommended configuration via Group Policy is to perform the following: 
Set the following UI path to Enabled:
Computer Configuration&gt;Policies&gt;Windows Settings&gt;Security Settings&gt;Local Policies&gt;Security Options&gt;User Account Control: Admin Approval Mode for the Built-in Administrator account</t>
  </si>
  <si>
    <t>WIN2016-108</t>
  </si>
  <si>
    <t>2.3.17.2</t>
  </si>
  <si>
    <t>WIN2016-109</t>
  </si>
  <si>
    <t>The 'User Account Control: Behavior of the elevation prompt for administrators in Admin Approval Mode' option has been set to 'Prompt for consent on the secure desktop.'</t>
  </si>
  <si>
    <t>The User Account Control: Behavior of the elevation prompt for administrators in Admin Approval Mode option has not been set to Prompt for consent on the secure desktop.</t>
  </si>
  <si>
    <t>2.3.17.3</t>
  </si>
  <si>
    <t>One of the risks that the UAC feature introduced with Windows Vista is trying to mitigate is that of malicious software running under elevated credentials without the user or administrator being aware of its activity. This setting raises awareness to the administrator of elevated privilege operations and permits the administrator to prevent a malicious program from elevating its privilege when the program attempts to do so.</t>
  </si>
  <si>
    <t>When an operation (including execution of a Windows binary) requires elevation of privilege, the user is prompted on the secure desktop to select either Permit or Deny. If the user selects Permit, the operation continues with the user's highest available privilege.</t>
  </si>
  <si>
    <t>Set "User Account Control: Behavior of the elevation prompt for administrators in Admin Approval Mode" to "Prompt for consent on the secure desktop". One method to achieve the recommended configuration via Group Policy is to perform the following: 
Set the following UI path to Prompt for consent on the secure desktop:
Computer Configuration&gt;Policies&gt;Windows Settings&gt;Security Settings&gt;Local Policies&gt;Security Options&gt;User Account Control: Behavior of the elevation prompt for administrators in Admin Approval Mode</t>
  </si>
  <si>
    <t>WIN2016-110</t>
  </si>
  <si>
    <t>This policy setting controls the behavior of the elevation prompt for standard users.
The recommended state for this setting is: `Automatically deny elevation requests`.</t>
  </si>
  <si>
    <t>The 'User Account Control: Behavior of the elevation prompt for standard users' option has been set to 'Automatically deny elevation requests.'</t>
  </si>
  <si>
    <t>The User Account Control: Behavior of the elevation prompt for standard users option has not been set to Automatically deny elevation requests.</t>
  </si>
  <si>
    <t>2.3.17.4</t>
  </si>
  <si>
    <t>One of the risks that the User Account Control feature introduced with Windows Vista is trying to mitigate is that of malicious programs running under elevated credentials without the user or administrator being aware of their activity. This setting raises awareness to the user that a program requires the use of elevated privilege operations and requires that the user be able to supply administrative credentials in order for the program to run.</t>
  </si>
  <si>
    <t>When an operation requires elevation of privilege, a configurable access denied error message is displayed. An enterprise that is running desktops as standard user may choose this setting to reduce help desk calls.
**Note:** With this setting configured as recommended, the default error message displayed when a user attempts to perform an operation or run a program requiring privilege elevation (without Administrator rights) is "_This program will not run. This program is blocked by group policy. For more information, contact your system administrator._" Some users who are not used to seeing this message may believe that the operation or program they attempted to run is specifically blocked by group policy, as that is what the message seems to imply. This message may therefore result in user questions as to why that specific operation/program is blocked, when in fact, the problem is that they need to perform the operation or run the program with an Administrative account (or "Run as Administrator" if it _is_ already an Administrator account), and they are not doing that.</t>
  </si>
  <si>
    <t>Set "User Account Control: Behavior of the elevation prompt for standard users" to "Automatically deny elevation requests". One method to achieve the recommended configuration via Group Policy is to perform the following:
Set the following UI path to Automatically deny elevation requests:
Computer Configuration&gt;Policies&gt;Windows Settings&gt;Security Settings&gt;Local Policies&gt;Security Options&gt;User Account Control: Behavior of the elevation prompt for standard users</t>
  </si>
  <si>
    <t>WIN2016-111</t>
  </si>
  <si>
    <t>This policy setting controls the behavior of application installation detection for the computer.
The recommended state for this setting is: `Enabled`.</t>
  </si>
  <si>
    <t xml:space="preserve">The 'User Account Control: Detect application installations and prompt for elevation' option has been enabled. </t>
  </si>
  <si>
    <t xml:space="preserve">The User Account Control: Detect application installations and prompt for elevation option has not been enabled. </t>
  </si>
  <si>
    <t>HSA4</t>
  </si>
  <si>
    <t>HSA4: Software installation rights are not limited to the technical staff</t>
  </si>
  <si>
    <t>2.3.17.5</t>
  </si>
  <si>
    <t>Some malicious software will attempt to install itself after being given permission to run. For example, malicious software with a trusted application shell. The user may have given permission for the program to run because the program is trusted, but if they are then prompted for installation of an unknown component this provides another way of trapping the software before it can do damage</t>
  </si>
  <si>
    <t>When an application installation package is detected that requires elevation of privilege, the user is prompted to enter an administrative user name and password. If the user enters valid credentials, the operation continues with the applicable privilege.</t>
  </si>
  <si>
    <t>Set "User Account Control: Detect application installations and prompt for elevation" to "Enabled". One method to achieve the recommended configuration via Group Policy is to perform the following: 
Set the following UI path to Enabled:
Computer Configuration&gt;Policies&gt;Windows Settings&gt;Security Settings&gt;Local Policies&gt;Security Options&gt;User Account Control: Detect application installations and prompt for elevation</t>
  </si>
  <si>
    <t>WIN2016-112</t>
  </si>
  <si>
    <t xml:space="preserve">The 'User Account Control: Only elevate UIAccess applications that are installed in secure locations' option has been enabled. </t>
  </si>
  <si>
    <t xml:space="preserve">The User Account Control: Only elevate UIAccess applications that are installed in secure locations option has not been enabled. </t>
  </si>
  <si>
    <t>2.3.17.6</t>
  </si>
  <si>
    <t>Set "User Account Control: Only elevate UIAccess applications that are installed in secure locations" to "Enabled". One method to achieve the recommended configuration via Group Policy is to perform the following: 
Set the following UI path to Enabled:
Computer Configuration&gt;Policies&gt;Windows Settings&gt;Security Settings&gt;Local Policies&gt;Security Options&gt;User Account Control: Only elevate UIAccess applications that are installed in secure locations</t>
  </si>
  <si>
    <t>WIN2016-113</t>
  </si>
  <si>
    <t>This policy setting controls the behavior of all User Account Control (UAC) policy settings for the computer. If you change this policy setting, you must restart your computer.
The recommended state for this setting is: `Enabled`.
**Note:** If this policy setting is disabled, the Security Center notifies you that the overall security of the operating system has been reduced.</t>
  </si>
  <si>
    <t>The 'User Account Control: Run all administrators in Admin Approval Mode' option has been enabled.</t>
  </si>
  <si>
    <t>The User Account Control: Run all administrators in Admin Approval Mode option has not been enabled.</t>
  </si>
  <si>
    <t>2.3.17.7</t>
  </si>
  <si>
    <t>This is the setting that turns on or off UAC. If this setting is disabled, UAC will not be used and any security benefits and risk mitigations that are dependent on UAC will not be present on the system.</t>
  </si>
  <si>
    <t>None - this is the default behavior. Users and administrators will need to learn to work with UAC prompts and adjust their work habits to use least privilege operations.</t>
  </si>
  <si>
    <t>Set "User Account Control: Run all administrators in Admin Approval Mode" to "Enabled". One method to achieve the recommended configuration via Group Policy is to perform the following: 
Set the following UI path to Enabled:
Computer Configuration&gt;Policies&gt;Windows Settings&gt;Security Settings&gt;Local Policies&gt;Security Options&gt;User Account Control: Run all administrators in Admin Approval Mode</t>
  </si>
  <si>
    <t>WIN2016-114</t>
  </si>
  <si>
    <t>This policy setting controls whether the elevation request prompt is displayed on the interactive user's desktop or the secure desktop.
The recommended state for this setting is: `Enabled`.</t>
  </si>
  <si>
    <t xml:space="preserve">The 'User Account Control: Switch to the secure desktop when prompting for elevation' option has been enabled. </t>
  </si>
  <si>
    <t xml:space="preserve">The User Account Control: Switch to the secure desktop when prompting for elevation option has not been enabled. </t>
  </si>
  <si>
    <t>2.3.17.8</t>
  </si>
  <si>
    <t>Standard elevation prompt dialog boxes can be spoofed, which may cause users to disclose their passwords to malicious software. The secure desktop presents a very distinct appearance when prompting for elevation, where the user desktop dims, and the elevation prompt UI is more prominent. This increases the likelihood that users who become accustomed to the secure desktop will recognize a spoofed elevation prompt dialog box and not fall for the trick.</t>
  </si>
  <si>
    <t>Set "User Account Control: Switch to the secure desktop when prompting for elevation" to "Enabled". One method to achieve the recommended configuration via Group Policy is to perform the following: 
Set the following UI path to Enabled:
Computer Configuration&gt;Policies&gt;Windows Settings&gt;Security Settings&gt;Local Policies&gt;Security Options&gt;User Account Control: Switch to the secure desktop when prompting for elevation</t>
  </si>
  <si>
    <t>WIN2016-115</t>
  </si>
  <si>
    <t xml:space="preserve">The 'User Account Control: Virtualize file and registry write failures to per-user locations' option has been enabled. </t>
  </si>
  <si>
    <t xml:space="preserve">The User Account Control: Virtualize file and registry write failures to per-user locations option has not been enabled. </t>
  </si>
  <si>
    <t>HAU10</t>
  </si>
  <si>
    <t>HAU10: Audit logs are not properly protected</t>
  </si>
  <si>
    <t>This setting reduces vulnerabilities by ensuring that legacy applications only write data to permitted locations.</t>
  </si>
  <si>
    <t>Set "User Account Control: Virtualize file and registry write failures to per-user locations" to "Enabled". One method to achieve the recommended configuration via Group Policy is to perform the following: 
Set the following UI path to Enabled:
Computer Configuration&gt;Policies&gt;Windows Settings&gt;Security Settings&gt;Local Policies&gt;Security Options&gt;User Account Control: Virtualize file and registry write failures to per-user locations</t>
  </si>
  <si>
    <t>WIN2016-116</t>
  </si>
  <si>
    <t>SC-7</t>
  </si>
  <si>
    <t>Boundary Protection</t>
  </si>
  <si>
    <t>Select On (recommended) to have Windows Firewall with Advanced Security use the settings for this profile to filter network traffic. If you select Off, Windows Firewall with Advanced Security will not use any of the firewall rules or connection security rules for this profile.
The recommended state for this setting is: `On (recommended)`.</t>
  </si>
  <si>
    <t>The 'Windows Firewall: Domain: Firewall state' option has been set to 'On (recommended).'</t>
  </si>
  <si>
    <t>The Windows Firewall: Domain: Firewall state option has not been set to On (recommended).</t>
  </si>
  <si>
    <t>HAC62</t>
  </si>
  <si>
    <t>HAC62: The server-level firewall is not configured according to industry standard best practice.</t>
  </si>
  <si>
    <t>9.1</t>
  </si>
  <si>
    <t>9.1.1</t>
  </si>
  <si>
    <t>If the firewall is turned off all traffic will be able to access the system and an attacker may be more easily able to remotely exploit a weakness in a network service.</t>
  </si>
  <si>
    <t>Set "Windows Firewall: Domain: Firewall state" to "On (recommended)". One method to achieve the recommended configuration via Group Policy is to perform the following: 
Set the following UI path to On (recommended):
Computer Configuration&gt;Policies&gt;Windows Settings&gt;Security Settings&gt;Windows Firewall with Advanced Security&gt;Windows Firewall with Advanced Security&gt;Windows Firewall Properties&gt;Domain Profile&gt;Firewall state</t>
  </si>
  <si>
    <t>WIN2016-117</t>
  </si>
  <si>
    <t>This setting determines the behavior for inbound connections that do not match an inbound firewall rule.
The recommended state for this setting is: `Block (default)`.</t>
  </si>
  <si>
    <t>The 'Windows Firewall: Domain: Inbound connections' option has been set to 'Block (default).'</t>
  </si>
  <si>
    <t>The Windows Firewall: Domain: Inbound connections option has not been set to Block (default).</t>
  </si>
  <si>
    <t>9.1.2</t>
  </si>
  <si>
    <t>If the firewall allows all traffic to access the system then an attacker may be more easily able to remotely exploit a weakness in a network service.</t>
  </si>
  <si>
    <t>Set "Windows Firewall: Domain: Inbound connections" to "Block (default)". One method to achieve the recommended configuration via Group Policy is to perform the following: 
Set the following UI path to Block (default):
Computer Configuration&gt;Policies&gt;Windows Settings&gt;Security Settings&gt;Windows Firewall with Advanced Security&gt;Windows Firewall with Advanced Security&gt;Windows Firewall Properties&gt;Domain Profile&gt;Inbound connections</t>
  </si>
  <si>
    <t>WIN2016-118</t>
  </si>
  <si>
    <t>9.1.3</t>
  </si>
  <si>
    <t>WIN2016-119</t>
  </si>
  <si>
    <t>Select this option to have Windows Firewall with Advanced Security display notifications to the user when a program is blocked from receiving inbound connections.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</si>
  <si>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Domain: Settings: Display a notification' option has been set to 'No.'</t>
  </si>
  <si>
    <t>The Windows Firewall: Domain: Settings: Display a notification option has not been set to No.</t>
  </si>
  <si>
    <t>9.1.4</t>
  </si>
  <si>
    <t>Firewall notifications can be complex and may confuse the end users, who would not be able to address the alert.</t>
  </si>
  <si>
    <t>Windows Firewall will not display a notification when a program is blocked from receiving inbound connections.</t>
  </si>
  <si>
    <t>Set "Windows Firewall: Domain: Settings: Display a notification" to "No". One method to achieve the recommended configuration via Group Policy is to perform the following: 
Set the following UI path to No:
Computer Configuration&gt;Policies&gt;Windows Settings&gt;Security Settings&gt;Windows Firewall with Advanced Security&gt;Windows Firewall with Advanced Security&gt;Windows Firewall Properties&gt;Domain Profile&gt;Settings Customize&gt;Display a notification</t>
  </si>
  <si>
    <t>WIN2016-120</t>
  </si>
  <si>
    <t>AU-4</t>
  </si>
  <si>
    <t>Audit Storage Capacity</t>
  </si>
  <si>
    <t>The 'Windows Firewall: Domain: Logging: Name' option has been set to '%SYSTEMROOT%&gt;System32&gt;logfiles&gt;firewall&gt;domainfw.log'.</t>
  </si>
  <si>
    <t>The Windows Firewall: Domain: Logging: Name option has not been set to %SYSTEMROOT%&gt;System32&gt;logfiles&gt;firewall&gt;domainfw.log.</t>
  </si>
  <si>
    <t>9.1.5</t>
  </si>
  <si>
    <t>If events are not recorded it may be difficult or impossible to determine the root cause of system problems or the unauthorized activities of malicious users.</t>
  </si>
  <si>
    <t>The log file will be stored in the specified file.</t>
  </si>
  <si>
    <t>Set "Windows Firewall: Domain: Logging: Name" to "%SYSTEMROOT%&gt;System32&gt;logfiles&gt;firewall&gt;domainfw.log". One method to achieve the recommended configuration via Group Policy is to perform the following: 
Set the following UI path to %SYSTEMROOT%&gt;System32&gt;logfiles&gt;firewall&gt;domainfw.log:
Computer Configuration&gt;Policies&gt;Windows Settings&gt;Security Settings&gt;Windows Firewall with Advanced Security&gt;Windows Firewall with Advanced Security&gt;Windows Firewall Properties&gt;Domain Profile&gt;Logging Customize&gt;Name</t>
  </si>
  <si>
    <t>WIN2016-121</t>
  </si>
  <si>
    <t>Use this option to specify the size limit of the file in which Windows Firewall will write its log information.
The recommended state for this setting is: `16,384 KB or greater`.</t>
  </si>
  <si>
    <t>The 'Windows Firewall: Domain: Logging: Size limit (KB)' option has been set to '16,384 KB or greater'.</t>
  </si>
  <si>
    <t>The Windows Firewall: Domain: Logging: Size limit (KB) option has not been set to 16,384 KB or greater.</t>
  </si>
  <si>
    <t>9.1.6</t>
  </si>
  <si>
    <t>The log file size will be limited to the specified size, old events will be overwritten by newer ones when the limit is reached.</t>
  </si>
  <si>
    <t>Set "Windows Firewall: Domain: Logging: Size limit (KB)" to "16,384 KB or greater". One method to achieve the recommended configuration via Group Policy is to perform the following: 
Set the following UI path to 16,384 KB or greater:
Computer Configuration&gt;Policies&gt;Windows Settings&gt;Security Settings&gt;Windows Firewall with Advanced Security&gt;Windows Firewall with Advanced Security&gt;Windows Firewall Properties&gt;Domain Profile&gt;Logging Customize&gt;Size limit (KB)</t>
  </si>
  <si>
    <t>WIN2016-122</t>
  </si>
  <si>
    <t>AU-12</t>
  </si>
  <si>
    <t>Audit Generation</t>
  </si>
  <si>
    <t>Use this option to log when Windows Firewall with Advanced Security discards an inbound packet for any reason. The log records why and when the packet was dropped. Look for entries with the word `DROP` in the action column of the log.
The recommended state for this setting is: `Yes`.</t>
  </si>
  <si>
    <t>The 'Windows Firewall: Domain: Logging: Log dropped packets' option has been set to 'Yes'.</t>
  </si>
  <si>
    <t>The Windows Firewall: Domain: Logging: Log dropped packets option has been set to Yes.</t>
  </si>
  <si>
    <t>9.1.7</t>
  </si>
  <si>
    <t>Information about dropped packets will be recorded in the firewall log file.</t>
  </si>
  <si>
    <t>Set "Windows Firewall: Domain: Logging: Log dropped packets" to "Yes". One method to achieve the recommended configuration via Group Policy is to perform the following: 
Set the following UI path to Yes:
Computer Configuration&gt;Policies&gt;Windows Settings&gt;Security Settings&gt;Windows Firewall with Advanced Security&gt;Windows Firewall with Advanced Security&gt;Windows Firewall Properties&gt;Domain Profile&gt;Logging Customize&gt;Log dropped packets</t>
  </si>
  <si>
    <t>WIN2016-123</t>
  </si>
  <si>
    <t>Use this option to log when Windows Firewall with Advanced Security allows an inbound connection. The log records why and when the connection was formed. Look for entries with the word `ALLOW` in the action column of the log.
The recommended state for this setting is: `Yes`.</t>
  </si>
  <si>
    <t>Th 'Windows Firewall: Domain: Logging: Log successful connections' option has been set to 'Yes'.</t>
  </si>
  <si>
    <t>Th Windows Firewall: Domain: Logging: Log successful connections option has not been set to Yes.</t>
  </si>
  <si>
    <t>Information about successful connections will be recorded in the firewall log file.</t>
  </si>
  <si>
    <t>Set "Windows Firewall: Domain: Logging: Log successful connections" to "Yes". One method to achieve the recommended configuration via Group Policy is to perform the following: 
Set the following UI path to Yes:
Computer Configuration&gt;Policies&gt;Windows Settings&gt;Security Settings&gt;Windows Firewall with Advanced Security&gt;Windows Firewall with Advanced Security&gt;Windows Firewall Properties&gt;Domain Profile&gt;Logging Customize&gt;Log successful connections</t>
  </si>
  <si>
    <t>WIN2016-124</t>
  </si>
  <si>
    <t>The 'Windows Firewall: Private: Firewall state' option has been set to 'On (recommended)'.</t>
  </si>
  <si>
    <t>The Windows Firewall: Private: Firewall state option has not been set to On (recommended).</t>
  </si>
  <si>
    <t>9.2</t>
  </si>
  <si>
    <t>9.2.1</t>
  </si>
  <si>
    <t>Set "Windows Firewall: Private: Firewall state" to "On (recommended)". One method to achieve the recommended configuration via Group Policy is to perform the following: 
Set the following UI path to On (recommended):
Computer Configuration&gt;Policies&gt;Windows Settings&gt;Security Settings&gt;Windows Firewall with Advanced Security&gt;Windows Firewall with Advanced Security&gt;Windows Firewall Properties&gt;Private Profile&gt;Firewall state</t>
  </si>
  <si>
    <t>WIN2016-125</t>
  </si>
  <si>
    <t>The 'Windows Firewall: Private: Inbound connections' option has been set to 'Block (default)'.</t>
  </si>
  <si>
    <t>The Windows Firewall: Private: Inbound connections option has been set to Block (default).</t>
  </si>
  <si>
    <t>9.2.2</t>
  </si>
  <si>
    <t>Set "Windows Firewall: Private: Inbound connections" to "Block (default)". One method to achieve the recommended configuration via Group Policy is to perform the following: 
Set the following UI path to Block (default):
Computer Configuration&gt;Policies&gt;Windows Settings&gt;Security Settings&gt;Windows Firewall with Advanced Security&gt;Windows Firewall with Advanced Security&gt;Windows Firewall Properties&gt;Private Profile&gt;Inbound connections</t>
  </si>
  <si>
    <t>WIN2016-126</t>
  </si>
  <si>
    <t>9.2.3</t>
  </si>
  <si>
    <t>WIN2016-127</t>
  </si>
  <si>
    <t>Select this option to have Windows Firewall with Advanced Security display notifications to the user when a program is blocked from receiving inbound connections.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</si>
  <si>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Private: Settings: Display a notification' option has been set to 'No'.</t>
  </si>
  <si>
    <t>The Windows Firewall: Private: Settings: Display a notification option has not been set to No.</t>
  </si>
  <si>
    <t>9.2.4</t>
  </si>
  <si>
    <t>Set "Windows Firewall: Private: Settings: Display a notification" to "No". One method to achieve the recommended configuration via Group Policy is to perform the following: 
Set the following UI path to No:
Computer Configuration&gt;Policies&gt;Windows Settings&gt;Security Settings&gt;Windows Firewall with Advanced Security&gt;Windows Firewall with Advanced Security&gt;Windows Firewall Properties&gt;Private Profile&gt;Settings Customize&gt;Display a notification</t>
  </si>
  <si>
    <t>WIN2016-128</t>
  </si>
  <si>
    <t>The 'Windows Firewall: Private: Logging: Name' option has been set to '%SYSTEMROOT%&gt;System32&gt;logfiles&gt;firewall&gt;privatefw.log'.</t>
  </si>
  <si>
    <t>The Windows Firewall: Private: Logging: Name option has not been set to %SYSTEMROOT%&gt;System32&gt;logfiles&gt;firewall&gt;privatefw.log.</t>
  </si>
  <si>
    <t>9.2.5</t>
  </si>
  <si>
    <t>Set "Windows Firewall: Private: Logging: Name" to "%SYSTEMROOT%&gt;System32&gt;logfiles&gt;firewall&gt;privatefw.log". One method to achieve the recommended configuration via Group Policy is to perform the following: 
Set the following UI path to %SYSTEMROOT%&gt;System32&gt;logfiles&gt;firewall&gt;privatefw.log:
Computer Configuration&gt;Policies&gt;Windows Settings&gt;Security Settings&gt;Windows Firewall with Advanced Security&gt;Windows Firewall with Advanced Security&gt;Windows Firewall Properties&gt;Private Profile&gt;Logging Customize&gt;Name</t>
  </si>
  <si>
    <t>WIN2016-129</t>
  </si>
  <si>
    <t>The 'Windows Firewall: Private: Logging: Size limit (KB)' option has been set to '16,384 KB or greater'.</t>
  </si>
  <si>
    <t>The Windows Firewall: Private: Logging: Size limit (KB) option has not been set to 16,384 KB or greater.</t>
  </si>
  <si>
    <t>9.2.6</t>
  </si>
  <si>
    <t>Set "Windows Firewall: Private: Logging: Size limit (KB)" to "16,384 KB or greater". One method to achieve the recommended configuration via Group Policy is to perform the following: 
Set the following UI path to 16,384 KB or greater:
Computer Configuration&gt;Policies&gt;Windows Settings&gt;Security Settings&gt;Windows Firewall with Advanced Security&gt;Windows Firewall with Advanced Security&gt;Windows Firewall Properties&gt;Private Profile&gt;Logging Customize&gt;Size limit (KB)</t>
  </si>
  <si>
    <t>WIN2016-130</t>
  </si>
  <si>
    <t>The 'Windows Firewall: Private: Logging: Log dropped packets' option has been set to 'Yes'.</t>
  </si>
  <si>
    <t>The Windows Firewall: Private: Logging: Log dropped packets option has not been set to Yes.</t>
  </si>
  <si>
    <t>9.2.7</t>
  </si>
  <si>
    <t>Set "Windows Firewall: Private: Logging: Log dropped packets" to "Yes". One method to achieve the recommended configuration via Group Policy is to perform the following: 
Set the following UI path to Yes:
Computer Configuration&gt;Policies&gt;Windows Settings&gt;Security Settings&gt;Windows Firewall with Advanced Security&gt;Windows Firewall with Advanced Security&gt;Windows Firewall Properties&gt;Private Profile&gt;Logging Customize&gt;Log dropped packets</t>
  </si>
  <si>
    <t>WIN2016-131</t>
  </si>
  <si>
    <t>The 'Windows Firewall: Private: Logging: Log successful connections' option has been set to 'Yes'.</t>
  </si>
  <si>
    <t>The Windows Firewall: Private: Logging: Log successful connections option has not been set to Yes.</t>
  </si>
  <si>
    <t>Set "Windows Firewall: Private: Logging: Log successful connections" to "Yes". One method to achieve the recommended configuration via Group Policy is to perform the following: 
Set the following UI path to Yes:
Computer Configuration&gt;Policies&gt;Windows Settings&gt;Security Settings&gt;Windows Firewall with Advanced Security&gt;Windows Firewall with Advanced Security&gt;Windows Firewall Properties&gt;Private Profile&gt;Logging Customize&gt;Log successful connections</t>
  </si>
  <si>
    <t>WIN2016-132</t>
  </si>
  <si>
    <t>The 'Windows Firewall: Public: Firewall state' option has been set to 'On (recommended)'.</t>
  </si>
  <si>
    <t>The Windows Firewall: Public: Firewall state option has not been set to On (recommended).</t>
  </si>
  <si>
    <t>9.3</t>
  </si>
  <si>
    <t>9.3.1</t>
  </si>
  <si>
    <t>Set "Windows Firewall: Public: Firewall state" to "On (recommended)". One method to achieve the recommended configuration via Group Policy is to perform the following: 
Set the following UI path to On (recommended):
Computer Configuration&gt;Policies&gt;Windows Settings&gt;Security Settings&gt;Windows Firewall with Advanced Security&gt;Windows Firewall with Advanced Security&gt;Windows Firewall Properties&gt;Public Profile&gt;Firewall state</t>
  </si>
  <si>
    <t>WIN2016-133</t>
  </si>
  <si>
    <t>The 'Windows Firewall: Public: Inbound connections' option has been set to 'Block (default)'.</t>
  </si>
  <si>
    <t>The Windows Firewall: Public: Inbound connections option has not been set to Block (default).</t>
  </si>
  <si>
    <t>9.3.2</t>
  </si>
  <si>
    <t>Set "Windows Firewall: Public: Inbound connections" to "Block (default)". One method to achieve the recommended configuration via Group Policy is to perform the following: 
Set the following UI path to Block (default):
Computer Configuration&gt;Policies&gt;Windows Settings&gt;Security Settings&gt;Windows Firewall with Advanced Security&gt;Windows Firewall with Advanced Security&gt;Windows Firewall Properties&gt;Public Profile&gt;Inbound connections</t>
  </si>
  <si>
    <t>WIN2016-134</t>
  </si>
  <si>
    <t>9.3.3</t>
  </si>
  <si>
    <t>WIN2016-135</t>
  </si>
  <si>
    <t>Select this option to have Windows Firewall with Advanced Security display notifications to the user when a program is blocked from receiving inbound connections.
The recommended state for this setting is: `No`.</t>
  </si>
  <si>
    <t>The 'Windows Firewall: Public: Settings: Display a notification' option has been set to 'Yes'.</t>
  </si>
  <si>
    <t>The Windows Firewall: Public: Settings: Display a notification option has not been set to Yes.</t>
  </si>
  <si>
    <t>9.3.4</t>
  </si>
  <si>
    <t>Some organizations may prefer to avoid alarming users when firewall rules block certain types of network activity. However, notifications can be helpful when troubleshooting network issues involving the firewall.</t>
  </si>
  <si>
    <t>Set "Windows Firewall: Public: Settings: Display a notification" to "Yes". One method to achieve the recommended configuration via Group Policy is to perform the following: 
Set the following UI path to Yes:
Computer Configuration&gt;Policies&gt;Windows Settings&gt;Security Settings&gt;Windows Firewall with Advanced Security&gt;Windows Firewall with Advanced Security&gt;Windows Firewall Properties&gt;Public Profile&gt;Settings Customize&gt;Display a notification</t>
  </si>
  <si>
    <t>WIN2016-136</t>
  </si>
  <si>
    <t>This setting controls whether local administrators are allowed to create local firewall rules that apply together with firewall rules configured by Group Policy.
The recommended state for this setting is: `No`.
**Note:** When the `Apply local firewall rules` setting is configured to `No`, it's recommended to also configure the `Display a notification` setting to `No`. Otherwise, users will continue to receive messages that ask if they want to unblock a restricted inbound connection, but the user's response will be ignored.</t>
  </si>
  <si>
    <t>The 'Windows Firewall: Public: Settings: Apply local firewall rules' option has been set to 'No'.</t>
  </si>
  <si>
    <t>The Windows Firewall: Public: Settings: Apply local firewall rules option has not been set to No.</t>
  </si>
  <si>
    <t>9.3.5</t>
  </si>
  <si>
    <t>When in the Public profile, there should be no special local firewall exceptions per computer. These settings should be managed by a centralized policy.</t>
  </si>
  <si>
    <t>Administrators can still create firewall rules, but the rules will not be applied.</t>
  </si>
  <si>
    <t>Set "Windows Firewall: Public: Settings: Apply local firewall rules" to "No". One method to achieve the recommended configuration via Group Policy is to perform the following: 
Set the following UI path to No:
Computer Configuration&gt;Policies&gt;Windows Settings&gt;Security Settings&gt;Windows Firewall with Advanced Security&gt;Windows Firewall with Advanced Security&gt;Windows Firewall Properties&gt;Public Profile&gt;Settings Customize&gt;Apply local firewall rules</t>
  </si>
  <si>
    <t>WIN2016-137</t>
  </si>
  <si>
    <t>This setting controls whether local administrators are allowed to create connection security rules that apply together with connection security rules configured by Group Policy.
The recommended state for this setting is: `No`.</t>
  </si>
  <si>
    <t>The 'Windows Firewall: Public: Settings: Apply local connection security rules' option has been set to 'No'.</t>
  </si>
  <si>
    <t>The Windows Firewall: Public: Settings: Apply local connection security rules option has not been set to No.</t>
  </si>
  <si>
    <t>9.3.6</t>
  </si>
  <si>
    <t>Users with administrative privileges might create firewall rules that expose the system to remote attack.</t>
  </si>
  <si>
    <t>Administrators can still create local connection security rules, but the rules will not be applied.</t>
  </si>
  <si>
    <t>Set "Windows Firewall: Public: Settings: Apply local connection security rules" to "No". One method to achieve the recommended configuration via Group Policy is to perform the following: 
Set the following UI path to No:
Computer Configuration&gt;Policies&gt;Windows Settings&gt;Security Settings&gt;Windows Firewall with Advanced Security&gt;Windows Firewall with Advanced Security&gt;Windows Firewall Properties&gt;Public Profile&gt;Settings Customize&gt;Apply local connection security rules</t>
  </si>
  <si>
    <t>WIN2016-138</t>
  </si>
  <si>
    <t>The 'Windows Firewall: Public: Logging: Name' option has been set to '%SYSTEMROOT%&gt;System32&gt;logfiles&gt;firewall&gt;publicfw.log'.</t>
  </si>
  <si>
    <t>The Windows Firewall: Public: Logging: Name option has been not set to %SYSTEMROOT%&gt;System32&gt;logfiles&gt;firewall&gt;publicfw.log.</t>
  </si>
  <si>
    <t>9.3.7</t>
  </si>
  <si>
    <t>Set "Windows Firewall: Public: Logging: Name" to "%SYSTEMROOT%&gt;System32&gt;logfiles&gt;firewall&gt;publicfw.log". One method to achieve the recommended configuration via Group Policy is to perform the following: 
Set the following UI path to %SYSTEMROOT%&gt;System32&gt;logfiles&gt;firewall&gt;publicfw.log:
Computer Configuration&gt;Policies&gt;Windows Settings&gt;Security Settings&gt;Windows Firewall with Advanced Security&gt;Windows Firewall with Advanced Security&gt;Windows Firewall Properties&gt;Public Profile&gt;Logging Customize&gt;Name</t>
  </si>
  <si>
    <t>WIN2016-139</t>
  </si>
  <si>
    <t>The 'Windows Firewall: Public: Logging: Size limit (KB)' option has been set to '16,384 KB or greater'.</t>
  </si>
  <si>
    <t>The Windows Firewall: Public: Logging: Size limit (KB) option has not been set to 16,384 KB or greater.</t>
  </si>
  <si>
    <t>9.3.8</t>
  </si>
  <si>
    <t>Set "Windows Firewall: Public: Logging: Size limit (KB)" to "16,384 KB or greater". One method to achieve the recommended configuration via Group Policy is to perform the following: 
Set the following UI path to 16,384 KB or greater:
Computer Configuration&gt;Policies&gt;Windows Settings&gt;Security Settings&gt;Windows Firewall with Advanced Security&gt;Windows Firewall with Advanced Security&gt;Windows Firewall Properties&gt;Public Profile&gt;Logging Customize&gt;Size limit (KB)</t>
  </si>
  <si>
    <t>WIN2016-140</t>
  </si>
  <si>
    <t>The 'Windows Firewall: Public: Logging: Log dropped packets' option has been set to 'Yes'.</t>
  </si>
  <si>
    <t>The Windows Firewall: Public: Logging: Log dropped packets option has not been set to Yes.</t>
  </si>
  <si>
    <t>9.3.9</t>
  </si>
  <si>
    <t>Set "Windows Firewall: Public: Logging: Log dropped packets" to "Yes". One method to achieve the recommended configuration via Group Policy is to perform the following: 
Set the following UI path to Yes:
Computer Configuration&gt;Policies&gt;Windows Settings&gt;Security Settings&gt;Windows Firewall with Advanced Security&gt;Windows Firewall with Advanced Security&gt;Windows Firewall Properties&gt;Public Profile&gt;Logging Customize&gt;Log dropped packets</t>
  </si>
  <si>
    <t>WIN2016-141</t>
  </si>
  <si>
    <t>The 'Windows Firewall: Public: Logging: Log successful connections' option has been set to 'Yes'.</t>
  </si>
  <si>
    <t>The Windows Firewall: Public: Logging: Log successful connections option has not been set to Yes.</t>
  </si>
  <si>
    <t>Set "Windows Firewall: Public: Logging: Log successful connections" to "Yes". One method to achieve the recommended configuration via Group Policy is to perform the following: 
Set the following UI path to Yes:
Computer Configuration&gt;Policies&gt;Windows Settings&gt;Security Settings&gt;Windows Firewall with Advanced Security&gt;Windows Firewall with Advanced Security&gt;Windows Firewall Properties&gt;Public Profile&gt;Logging Customize&gt;Log successful connections</t>
  </si>
  <si>
    <t>WIN2016-142</t>
  </si>
  <si>
    <t>This subcategory reports the results of validation tests on credentials submitted for a user account logon request. These events occur on the computer that is authoritative for the credentials. For domain accounts, the Domain Controller is authoritative, whereas for local accounts, the local computer is authoritative. In domain environments, most of the Account Logon events occur in the Security log of the Domain Controllers that are authoritative for the domain accounts. However, these events can occur on other computers in the organization when local accounts are used to log on. Events for this subcategory include:
- 4774: An account was mapped for logon.
- 4775: An account could not be mapped for logon.
- 4776: The Domain Controller attempted to validate the credentials for an account.
- 4777: The Domain Controller failed to validate the credentials for an account.
The recommended state for this setting is: `Success and Failure`.</t>
  </si>
  <si>
    <t>The 'Audit Credential Validation' option has been set to 'Success and Failure'.</t>
  </si>
  <si>
    <t>The Audit Credential Validation option has not been set to Success and Failure.</t>
  </si>
  <si>
    <t>HAU21</t>
  </si>
  <si>
    <t xml:space="preserve">HAU21: System does not audit all attempts to gain access </t>
  </si>
  <si>
    <t>17.1</t>
  </si>
  <si>
    <t>17.1.1</t>
  </si>
  <si>
    <t>Auditing these events may be useful when investigating a security incident.</t>
  </si>
  <si>
    <t>If no audit settings are configured, or if audit settings are too lax on the computers in your organization, security incidents might not be detected or not enough evidence will be available for network forensic analysis after security incidents occur. However, if audit settings are too severe, critically important entries in the Security log may be obscured by all of the meaningless entries and computer performance and the available amount of data storage may be seriously affected. Companies that operate in certain regulated industries may have legal obligations to log certain events or activities.</t>
  </si>
  <si>
    <t>Set "Audit Credential Validation"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Policies&gt;Account Logon&gt;Audit Credential Validation</t>
  </si>
  <si>
    <t>WIN2016-143</t>
  </si>
  <si>
    <t>The 'Audit Application Group Management' option has been set to 'Success and Failure'.</t>
  </si>
  <si>
    <t>The Audit Application Group Management option has not been set to Success and Failure.</t>
  </si>
  <si>
    <t>HAU6</t>
  </si>
  <si>
    <t>HAU6: System does not audit changes to access control settings</t>
  </si>
  <si>
    <t>17.2</t>
  </si>
  <si>
    <t>17.2.1</t>
  </si>
  <si>
    <t>Auditing events in this category may be useful when investigating an incident.</t>
  </si>
  <si>
    <t>Set "Audit Application Group Management"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Policies&gt;Account Management&gt;Audit Application Group Management</t>
  </si>
  <si>
    <t>WIN2016-144</t>
  </si>
  <si>
    <t>WIN2016-145</t>
  </si>
  <si>
    <t>WIN2016-146</t>
  </si>
  <si>
    <t>The 'Audit Security Group Management' option has been set to 'Success and Failure'.</t>
  </si>
  <si>
    <t>The Audit Security Group Management option has not been set to Success and Failure.</t>
  </si>
  <si>
    <t>17.2.5</t>
  </si>
  <si>
    <t>Set "Audit Security Group Management"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Policies&gt;Account Management&gt;Audit Security Group Management</t>
  </si>
  <si>
    <t>WIN2016-147</t>
  </si>
  <si>
    <t>This subcategory reports each event of user account management, such as when a user account is created, changed, or deleted; a user account is renamed, disabled, or enabled; or a password is set or changed. If you enable this Audit policy setting, administrators can track events to detect malicious, accidental, and authorized creation of user accounts. Events for this subcategory include:
- 4720: A user account was created.
- 4722: A user account was enabled.
- 4723: An attempt was made to change an account's password.
- 4724: An attempt was made to reset an account's password.
- 4725: A user account was disabled.
- 4726: A user account was deleted.
- 4738: A user account was changed.
- 4740: A user account was locked out.
- 4765: SID History was added to an account.
- 4766: An attempt to add SID History to an account failed.
- 4767: A user account was unlocked.
- 4780: The ACL was set on accounts which are members of administrators groups.
- 4781: The name of an account was changed:
- 4794: An attempt was made to set the Directory Services Restore Mode.
- 5376: Credential Manager credentials were backed up.
- 5377: Credential Manager credentials were restored from a backup.
The recommended state for this setting is: `Success and Failure`.</t>
  </si>
  <si>
    <t>The 'Audit User Account Management' option has been set to 'Success and Failure'.</t>
  </si>
  <si>
    <t>The Audit User Account Management option has not been set to Success and Failure.</t>
  </si>
  <si>
    <t>17.2.6</t>
  </si>
  <si>
    <t>Set "Audit User Account Management"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Policies&gt;Account Management&gt;Audit User Account Management</t>
  </si>
  <si>
    <t>WIN2016-148</t>
  </si>
  <si>
    <t>The 'Audit PNP Activity' option has been set to 'Success'.</t>
  </si>
  <si>
    <t>The Audit PNP Activity option has not been set to Success.</t>
  </si>
  <si>
    <t>17.3</t>
  </si>
  <si>
    <t>17.3.1</t>
  </si>
  <si>
    <t>Enabling this setting will allow a user to audit events when a device is plugged into a system. This can help alert IT staff if unapproved devices are plugged in.</t>
  </si>
  <si>
    <t>Set "Audit PNP Activity" to "Success". One method to achieve the recommended configuration via Group Policy is to perform the following: 
Set the following UI path to Success:
Computer Configuration&gt;Policies&gt;Windows Settings&gt;Security Settings&gt;Advanced Audit Policy Configuration&gt;Audit Policies&gt;Detailed Tracking&gt;Audit PNP Activity</t>
  </si>
  <si>
    <t>WIN2016-149</t>
  </si>
  <si>
    <t>The 'Audit Process Creation' option has been set to 'Success'.</t>
  </si>
  <si>
    <t>The Audit Process Creation option has not been set to Success.</t>
  </si>
  <si>
    <t>17.3.2</t>
  </si>
  <si>
    <t>Set "Audit Process Creation" to "Success". One method to achieve the recommended configuration via Group Policy is to perform the following: 
Set the following UI path to Success:
Computer Configuration&gt;Policies&gt;Windows Settings&gt;Security Settings&gt;Advanced Audit Policy Configuration&gt;Audit Policies&gt;Detailed Tracking&gt;Audit Process Creation</t>
  </si>
  <si>
    <t>WIN2016-150</t>
  </si>
  <si>
    <t>The 'Audit Account Lockout' option has been set to 'Success and Failure'.</t>
  </si>
  <si>
    <t>The Audit Account Lockout option has not been set to Success and Failure.</t>
  </si>
  <si>
    <t>17.5</t>
  </si>
  <si>
    <t>17.5.1</t>
  </si>
  <si>
    <t>Set "Audit Account Lockout"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Policies&gt;Logon/Logoff&gt;Audit Account Lockout</t>
  </si>
  <si>
    <t>WIN2016-151</t>
  </si>
  <si>
    <t>The 'Audit Group Membership' option has been set to 'Success'.</t>
  </si>
  <si>
    <t>The Audit Group Membership option has not been set to Success.</t>
  </si>
  <si>
    <t>17.5.2</t>
  </si>
  <si>
    <t>Set "Audit Group Membership" to "Success". One method to achieve the recommended configuration via Group Policy is to perform the following: 
Set the following UI path to Success:
Computer Configuration&gt;Policies&gt;Windows Settings&gt;Security Settings&gt;Advanced Audit Policy Configuration&gt;Audit Policies&gt;Logon/Logoff&gt;Audit Group Membership</t>
  </si>
  <si>
    <t>WIN2016-152</t>
  </si>
  <si>
    <t>The 'Audit Logoff' option has been set to 'Success'.</t>
  </si>
  <si>
    <t>The Audit Logoff option has not been set to Success.</t>
  </si>
  <si>
    <t>17.5.3</t>
  </si>
  <si>
    <t>Set "Audit Logoff" to "Success". One method to achieve the recommended configuration via Group Policy is to perform the following: 
Set the following UI path to Success:
Computer Configuration&gt;Policies&gt;Windows Settings&gt;Security Settings&gt;Advanced Audit Policy Configuration&gt;Audit Policies&gt;Logon/Logoff&gt;Audit Logoff</t>
  </si>
  <si>
    <t>WIN2016-153</t>
  </si>
  <si>
    <t>This subcategory reports when a user attempts to log on to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- 4624: An account was successfully logged on.
- 4625: An account failed to log on.
- 4648: A logon was attempted using explicit credentials.
- 4675: SIDs were filtered.
The recommended state for this setting is: `Success and Failure`.</t>
  </si>
  <si>
    <t>The 'Audit Logon' option has been set to 'Success and Failure'.</t>
  </si>
  <si>
    <t>The Audit Logon option has not been set to Success and Failure.</t>
  </si>
  <si>
    <t>17.5.4</t>
  </si>
  <si>
    <t>Set "Audit Logon"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Policies&gt;Logon/Logoff&gt;Audit Logon</t>
  </si>
  <si>
    <t>WIN2016-154</t>
  </si>
  <si>
    <t>This subcategory reports other logon/logoff-related events, such as Remote Desktop Services session disconnects and reconnects, using RunAs to run processes under a different account, and locking and unlocking a workstation. Events for this subcategory include:
- 4649: A replay attack was detected.
- 4778: A session was reconnected to a Window Station.
- 4779: A session was disconnected from a Window Station.
- 4800: The workstation was locked.
- 4801: The workstation was unlocked.
- 4802: The screen saver was invoked.
- 4803: The screen saver was dismissed.
- 5378: The requested credentials delegation was disallowed by policy.
- 5632: A request was made to authenticate to a wireless network.
- 5633: A request was made to authenticate to a wired network.
The recommended state for this setting is: `Success and Failure`.</t>
  </si>
  <si>
    <t>The 'Audit Other Logon/Logoff Events' option has been set to 'Success and Failure'.</t>
  </si>
  <si>
    <t>The Audit Other Logon/Logoff Events option has not been set to Success and Failure.</t>
  </si>
  <si>
    <t>17.5.5</t>
  </si>
  <si>
    <t>Set "Audit Other Logon/Logoff Events"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Policies&gt;Logon/Logoff&gt;Audit Other Logon/Logoff Events</t>
  </si>
  <si>
    <t>WIN2016-155</t>
  </si>
  <si>
    <t>The setting 'Audit Special Logon' is set to 'Success'</t>
  </si>
  <si>
    <t>The setting Audit Special Logon is not set to Success.</t>
  </si>
  <si>
    <t>17.5.6</t>
  </si>
  <si>
    <t>Set "Audit Special Logon" to "Success". One method to achieve the recommended configuration via Group Policy is to perform the following: 
Set the following UI path to Success:
Computer Configuration&gt;Policies&gt;Windows Settings&gt;Security Settings&gt;Advanced Audit Policy Configuration&gt;Audit Policies&gt;Logon/Logoff&gt;Audit Special Logon</t>
  </si>
  <si>
    <t>WIN2016-156</t>
  </si>
  <si>
    <t>This policy setting allows you to audit events generated by the management of task scheduler jobs or COM+ objects. 
For scheduler jobs, the following are audited:
- Job created.
- Job deleted.
- Job enabled.
- Job disabled.
- Job updated.
For COM+ objects, the following are audited:
- Catalog object added.
- Catalog object updated.
- Catalog object deleted.
The recommended state for this setting is: `Success and Failure`.</t>
  </si>
  <si>
    <t>The 'Audit Other Object Access Events' option has been set to 'Success and Failure'.</t>
  </si>
  <si>
    <t>The Audit Other Object Access Events option has not been set to Success and Failure.</t>
  </si>
  <si>
    <t>17.6</t>
  </si>
  <si>
    <t>17.6.1</t>
  </si>
  <si>
    <t>The unexpected creation of scheduled tasks and COM+ objects could potentially be an indication of malicious activity. Since these types of actions are generally low volume, it may be useful to capture them in the audit logs for use during an investigation.</t>
  </si>
  <si>
    <t>Set "Audit Other Object Access Events"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Policies\Object Access\Audit Other Object Access Events</t>
  </si>
  <si>
    <t>WIN2016-157</t>
  </si>
  <si>
    <t>This policy setting allows you to audit user attempts to access file system objects on a removable storage device. A security audit event is generated only for all objects for all types of access requested. If you configure this policy setting, an audit event is generated each time an account accesses a file system object on a removable storage. Success audits record successful attempts and Failure audits record unsuccessful attempts. If you do not configure this policy setting, no audit event is generated when an account accesses a file system object on a removable storage.
The recommended state for this setting is: `Success and Failure`.
**Note:** A Windows 8.0, Server 2012 (non-R2) or newer OS is required to access and set this value in Group Policy.</t>
  </si>
  <si>
    <t>The 'Audit Removable Storage' option has been set to 'Success and Failure'.</t>
  </si>
  <si>
    <t>The Audit Removable Storage option has not been set to Success and Failure.</t>
  </si>
  <si>
    <t>17.6.2</t>
  </si>
  <si>
    <t>Auditing removable storage may be useful when investigating an incident. For example, if an individual is suspected of copying sensitive information onto a USB drive.</t>
  </si>
  <si>
    <t>Set the "Audit Removable Storage"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Policies&gt;Object Access&gt;Audit Removable Storage</t>
  </si>
  <si>
    <t>WIN2016-158</t>
  </si>
  <si>
    <t>The 'Audit  Policy Change' option has been set to 'Success and Failure'.</t>
  </si>
  <si>
    <t>The Audit  Policy Change option has not been set to Success and Failure.</t>
  </si>
  <si>
    <t>17.7</t>
  </si>
  <si>
    <t>17.7.1</t>
  </si>
  <si>
    <t>Set "Audit  Policy Change"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Policies&gt;Policy Change&gt;Audit  Policy Change</t>
  </si>
  <si>
    <t>WIN2016-159</t>
  </si>
  <si>
    <t>The 'Audit Authentication Policy Change' option has been set to 'Success'.</t>
  </si>
  <si>
    <t>The Audit Authentication Policy Change option has not been set to Success.</t>
  </si>
  <si>
    <t>17.7.2</t>
  </si>
  <si>
    <t>Set "Audit Authentication Policy Change" to "Success". One method to achieve the recommended configuration via Group Policy is to perform the following: 
Set the following UI path to Success:
Computer Configuration&gt;Policies&gt;Windows Settings&gt;Security Settings&gt;Advanced Audit Policy Configuration&gt;Audit Policies&gt;Policy Change&gt;Audit Authentication Policy Change</t>
  </si>
  <si>
    <t>WIN2016-160</t>
  </si>
  <si>
    <t>The 'Audit Authorization Policy Change' option has been set to 'Success'.</t>
  </si>
  <si>
    <t>The Audit Authorization Policy Change option has not been set to Success.</t>
  </si>
  <si>
    <t>17.7.3</t>
  </si>
  <si>
    <t>Set "Audit Authorization Policy Change" to "Success". One method to achieve the recommended configuration via Group Policy is to perform the following: 
Set the following UI path to Success:
Computer Configuration&gt;Policies&gt;Windows Settings&gt;Security Settings&gt;Advanced Audit Policy Configuration&gt;Audit Policies&gt;Policy Change&gt;Audit Authorization Policy Change</t>
  </si>
  <si>
    <t>WIN2016-161</t>
  </si>
  <si>
    <t>This subcategory reports when a user account or service uses a sensitive privilege. A sensitive privilege includes the following user rights:
- Act as part of the operating system
- Back up files and directories
- Create a token object
- Debug programs
- Enable computer and user accounts to be trusted for delegation
- Generate security audits
- Impersonate a client after authentication
- Load and unload device drivers
- Manage auditing and security log
- Modify firmware environment values
- Replace a process-level token
- Restore files and directories
- Take ownership of files or other objects
Auditing this subcategory will create a high volume of events. Events for this subcategory include:
- 4672: Special privileges assigned to new logon.
- 4673: A privileged service was called.
- 4674: An operation was attempted on a privileged object.
The recommended state for this setting is: `Success and Failure`.</t>
  </si>
  <si>
    <t>The 'Audit Sensitive Privilege Use' option has been set to 'Success and Failure'.</t>
  </si>
  <si>
    <t>The Audit Sensitive Privilege Use option has not been set to Success and Failure.</t>
  </si>
  <si>
    <t>17.8</t>
  </si>
  <si>
    <t>17.8.1</t>
  </si>
  <si>
    <t>Set "Audit Sensitive Privilege Use"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Policies&gt;Privilege Use&gt;Audit Sensitive Privilege Use</t>
  </si>
  <si>
    <t>WIN2016-162</t>
  </si>
  <si>
    <t>This subcategory reports on the activities of the Internet Protocol security (IPsec) driver. Events for this subcategory include:
- 4960: IPsec dropped an inbound packet that failed an integrity check. If this problem persists, it could indicate a network issue or that packets are being modified in transit to this computer. Verify that the packets sent from the remote computer are the same as those received by this computer. This error might also indicate interoperability problems with other IPsec implementations.
- 4961: IPsec dropped an inbound packet that failed a replay check. If this problem persists, it could indicate a replay attack against this computer.
- 4962: IPsec dropped an inbound packet that failed a replay check. The inbound packet had too low a sequence number to ensure it was not a replay.
- 4963: IPsec dropped an inbound clear text packet that should have been secured. This is usually due to the remote computer changing its IPsec policy without informing this computer. This could also be a spoofing attack attempt.
- 4965: IPsec received a packet from a remote computer with an incorrect Security Parameter Index (SPI). This is usually caused by malfunctioning hardware that is corrupting packets. If these errors persist, verify that the packets sent from the remote computer are the same as those received by this computer. This error may also indicate interoperability problems with other IPsec implementations. In that case, if connectivity is not impeded, then these events can be ignored.
- 5478: IPsec Services has started successfully.
- 5479: IPsec Services has been shut down successfully. The shutdown of IPsec Services can put the computer at greater risk of network attack or expose the computer to potential security risks.
- 5480: IPsec Services failed to get the complete list of network interfaces on the computer. This poses a potential security risk because some of the network interfaces may not get the protection provided by the applied IPsec filters. Use the IP Security Monitor snap-in to diagnose the problem.
- 5483: IPsec Services failed to initialize RPC server. IPsec Services could not be started.
- 5484: IPsec Services has experienced a critical failure and has been shut down. The shutdown of IPsec Services can put the computer at greater risk of network attack or expose the computer to potential security risks.
- 5485: IPsec Services failed to process some IPsec filters on a plug-and-play event for network interfaces. This poses a potential security risk because some of the network interfaces may not get the protection provided by the applied IPsec filters. Use the IP Security Monitor snap-in to diagnose the problem.
The recommended state for this setting is: `Success and Failure`.</t>
  </si>
  <si>
    <t>The 'Audit IPsec Driver' option has been set to 'Success and Failure'.</t>
  </si>
  <si>
    <t>The Audit IPsec Driver option has not been set to Success and Failure.</t>
  </si>
  <si>
    <t>17.9</t>
  </si>
  <si>
    <t>17.9.1</t>
  </si>
  <si>
    <t>Set "Audit IPsec Driver"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Policies&gt;System&gt;Audit IPsec Driver</t>
  </si>
  <si>
    <t>WIN2016-163</t>
  </si>
  <si>
    <t>This subcategory reports on other system events. Events for this subcategory include:
- 5024 : The Windows Firewall Service has started successfully.
- 5025 : The Windows Firewall Service has been stopped.
- 5027 : The Windows Firewall Service was unable to retrieve the security policy from the local storage. The service will continue enforcing the current policy.
- 5028 : The Windows Firewall Service was unable to parse the new security policy. The service will continue with currently enforced policy.
- 5029: The Windows Firewall Service failed to initialize the driver. The service will continue to enforce the current policy.
- 5030: The Windows Firewall Service failed to start.
- 5032: Windows Firewall was unable to notify the user that it blocked an application from accepting incoming connections on the network.
- 5033 : The Windows Firewall Driver has started successfully.
- 5034 : The Windows Firewall Driver has been stopped.
- 5035 : The Windows Firewall Driver failed to start.
- 5037 : The Windows Firewall Driver detected critical runtime error. Terminating.
- 5058: Key file operation.
- 5059: Key migration operation.
The recommended state for this setting is: `Success and Failure`.</t>
  </si>
  <si>
    <t>The 'Audit Other System Events' option has been set to 'Success and Failure'.</t>
  </si>
  <si>
    <t>The Audit Other System Events option has not been set to Success and Failure.</t>
  </si>
  <si>
    <t>17.9.2</t>
  </si>
  <si>
    <t>Capturing these audit events may be useful for identifying when the Windows Firewall is not performing as expected.</t>
  </si>
  <si>
    <t>Set "Audit Other System Events"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Policies&gt;System&gt;Audit Other System Events</t>
  </si>
  <si>
    <t>WIN2016-164</t>
  </si>
  <si>
    <t>The "Audit Security State Change" option has been set to "Success and Failure".</t>
  </si>
  <si>
    <t>The "Audit Security State Change" option has not been set to "Success and Failure".</t>
  </si>
  <si>
    <t>17.9.3</t>
  </si>
  <si>
    <t>Set "Audit Security State Change" to "Success". One method to achieve the recommended configuration via Group Policy is to perform the following: 
Set the following UI path to Success:
Computer Configuration&gt;Policies&gt;Windows Settings&gt;Security Settings&gt;Advanced Audit Policy Configuration&gt;Audit Policies&gt;System&gt;Audit Security State Change</t>
  </si>
  <si>
    <t>WIN2016-165</t>
  </si>
  <si>
    <t>The 'Audit Security System Extension' option has been set to 'Success and Failure'.</t>
  </si>
  <si>
    <t>The Audit Security System Extension option has not been set to Success and Failure.</t>
  </si>
  <si>
    <t>17.9.4</t>
  </si>
  <si>
    <t>Set "Audit Security System Extension"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Policies&gt;System&gt;Audit Security System Extension</t>
  </si>
  <si>
    <t>WIN2016-166</t>
  </si>
  <si>
    <t>This subcategory reports on violations of integrity of the security subsystem. Events for this subcategory include:
- 4612 : Internal resources allocated for the queuing of audit messages have been exhausted, leading to the loss of some audits.
- 4615 : Invalid use of LPC port.
- 4618 : A monitored security event pattern has occurred.
- 4816 : RPC detected an integrity violation while decrypting an incoming message.
- 5038 : Code integrity determined that the image hash of a file is not valid. The file could be corrupt due to unauthorized modification or the invalid hash could indicate a potential disk device error.
- 5056: A cryptographic self test was performed.
- 5057: A cryptographic primitive operation failed.
- 5060: Verification operation failed.
- 5061: Cryptographic operation.
- 5062: A kernel-mode cryptographic self test was performed.
The recommended state for this setting is: `Success and Failure`.</t>
  </si>
  <si>
    <t>The 'Audit System Integrity' option has been set to 'Success and Failure'.</t>
  </si>
  <si>
    <t>The Audit System Integrity option has not been set to Success and Failure.</t>
  </si>
  <si>
    <t>17.9.5</t>
  </si>
  <si>
    <t>Set "Audit System Integrity" to "Success and Failure". One method to achieve the recommended configuration via Group Policy is to perform the following: 
Set the following UI path to Success and Failure:
Computer Configuration&gt;Policies&gt;Windows Settings&gt;Security Settings&gt;Advanced Audit Policy Configuration&gt;Audit Policies&gt;System&gt;Audit System Integrity</t>
  </si>
  <si>
    <t>WIN2016-167</t>
  </si>
  <si>
    <t>Disables the lock screen camera toggle switch in PC Settings and prevents a camera from being invoked on the lock screen.
The recommended state for this setting is: `Enabled`.</t>
  </si>
  <si>
    <t>The 'Prevent enabling lock screen camera' option has been enabled.</t>
  </si>
  <si>
    <t>The Prevent enabling lock screen camera option has not been enabled.</t>
  </si>
  <si>
    <t>18.1.1</t>
  </si>
  <si>
    <t>18.1.1.1</t>
  </si>
  <si>
    <t>Disabling the lock screen camera extends the protection afforded by the lock screen to camera features.</t>
  </si>
  <si>
    <t>If you enable this setting, users will no longer be able to enable or disable lock screen camera access in PC Settings, and the camera cannot be invoked on the lock screen.</t>
  </si>
  <si>
    <t>Set "Prevent enabling lock screen camera" to "Enabled". One method to achieve the recommended configuration via Group Policy is to perform the following: 
Set the following UI path to Enabled:
Computer Configuration&gt;Policies&gt;Administrative Templates&gt;Control Panel&gt;Personalization&gt;Prevent enabling lock screen camera</t>
  </si>
  <si>
    <t>WIN2016-168</t>
  </si>
  <si>
    <t>Disables the lock screen slide show settings in PC Settings and prevents a slide show from playing on the lock screen.
The recommended state for this setting is: `Enabled`.</t>
  </si>
  <si>
    <t xml:space="preserve">The 'Prevent enabling lock screen slide show' option has been enabled. </t>
  </si>
  <si>
    <t xml:space="preserve">The Prevent enabling lock screen slide show option has not been enabled. </t>
  </si>
  <si>
    <t>18.1.1.2</t>
  </si>
  <si>
    <t>Disabling the lock screen slide show extends the protection afforded by the lock screen to slide show contents.</t>
  </si>
  <si>
    <t>If you enable this setting, users will no longer be able to modify slide show settings in PC Settings, and no slide show will ever start.</t>
  </si>
  <si>
    <t>Set "Prevent enabling lock screen slide show" to "Enabled". One method to achieve the recommended configuration via Group Policy is to perform the following: 
Set the following UI path to Enabled:
Computer Configuration&gt;Policies&gt;Administrative Templates&gt;Control Panel&gt;Personalization&gt;Prevent enabling lock screen slide show</t>
  </si>
  <si>
    <t>WIN2016-169</t>
  </si>
  <si>
    <t>This policy enables the automatic learning component of input personalization that includes speech, inking, and typing. Automatic learning enables the collection of speech and handwriting patterns, typing history, contacts, and recent calendar information. It is required for the use of Cortana. Some of this collected information may be stored on the user's OneDrive, in the case of inking and typing; some of the information will be uploaded to Microsoft to personalize speech.
The recommended state for this setting is: `Disabled`.</t>
  </si>
  <si>
    <t>18.1.2</t>
  </si>
  <si>
    <t>18.1.2.2</t>
  </si>
  <si>
    <t>If this setting is Enabled sensitive information could be stored in the cloud or sent to Microsoft.</t>
  </si>
  <si>
    <t>Automatic learning of speech, inking, and typing stops and users cannot change its value via PC Settings.</t>
  </si>
  <si>
    <t>WIN2016-170</t>
  </si>
  <si>
    <t>The LAPS AdmPwd GPO Extension / CSE has been installed.</t>
  </si>
  <si>
    <t>The LAPS AdmPwd GPO Extension / CSE has not been installed.</t>
  </si>
  <si>
    <t>Due to the difficulty in managing local Administrator passwords, many organizations choose to use the same password on all workstations and/or Member Servers when deploying them. This creates a serious attack surface security risk because if an attacker manages to compromise one system and learn the password to its local Administrator account, then they can leverage that account to instantly gain access to all other computers that also use that password for their local Administrator account.</t>
  </si>
  <si>
    <t>No impact. When installed and registered properly, `AdmPwd.dll` takes no action unless given appropriate GPO commands during Group Policy refresh. It is not a memory-resident agent or service.
In a disaster recovery scenario where Active Directory is not available, the local Administrator password will not be retrievable and a local password reset using a tool (such as Microsoft's Disaster and Recovery Toolset (DaRT) Recovery Image) may be necessary.</t>
  </si>
  <si>
    <t>Set LAPS AdmPwd GPO Extension / CSE is installed. In order to utilize LAPS, a minor Active Directory Schema update is required, and a Group Policy Client Side Extension (CSE) must be installed on each managed computer. When LAPS is installed, the file `AdmPwd.dll` must be present in the following location and registered in Windows (the LAPS AdmPwd GPO Extension / CSE installation does this for you):
C:\Program Files\LAPS\CSE\AdmPwd.dll</t>
  </si>
  <si>
    <t>WIN2016-171</t>
  </si>
  <si>
    <t>The "Do not allow password expiration time longer than required by policy" has been set to enable.</t>
  </si>
  <si>
    <t>The "Do not allow password expiration time longer than required by policy" has not been set to enable.</t>
  </si>
  <si>
    <t>Planned password expiration longer than password age dictated by "Password Settings" policy is NOT allowed.</t>
  </si>
  <si>
    <t>Set "Do not allow password expiration time longer than required by policy" to Enabled". One method to achieve the recommended configuration via Group Policy is to perform the following:
Set the following UI path to Enabled:
Computer Configuration\Policies\Administrative Templates\LAPS\Do not allow password expiration time longer than required by policy</t>
  </si>
  <si>
    <t>WIN2016-172</t>
  </si>
  <si>
    <t>In May 2015, Microsoft released the Local Administrator Password Solution (LAPS) tool, which is free and supported software that allows an organization to automatically set randomized and unique local Administrator account passwords on domain-attached workstations and Member Servers. The passwords are stored in a confidential attribute of the domain computer account and can be retrieved from Active Directory by approved Sysadmins when needed.
The LAPS tool requires a small Active Directory Schema update in order to implement, as well as installation of a Group Policy Client Side Extension (CSE) on targeted computers. Please see the LAPS documentation for details.
LAPS supports Windows Vista or newer workstation OSes, and Server 2003 or newer server OSes. LAPS does not support standalone computers - they must be joined to a domain.
The recommended state for this setting is: `Enabled`.
**Note:** Organizations that utilize 3rd-party commercial software to manage unique &amp; complex local Administrator passwords on domain members may opt to disregard these LAPS recommendations.
**Note #2:** LAPS is only designed to manage _local_ Administrator passwords, and is therefore not recommended (or supported) for use directly on Domain Controllers, which do not have a traditional local Administrator account. We strongly encourage you to only deploy the LAPS CSE and LAPS GPO settings to member servers and workstations.</t>
  </si>
  <si>
    <t xml:space="preserve">The 'Enable Local Admin Password Management' has been enabled.
</t>
  </si>
  <si>
    <t xml:space="preserve">The 'Enable Local Admin Password Management' has not been enabled.
</t>
  </si>
  <si>
    <t>Set "Enable Local Admin Password Management" to "Enabled". One method to achieve the recommended configuration via Group Policy is to perform the following:
Set the following UI path to Enabled:
Computer Configuration\Policies\Administrative Templates\LAPS\Enable Local Admin Password Management</t>
  </si>
  <si>
    <t>WIN2016-173</t>
  </si>
  <si>
    <t>In May 2015, Microsoft released the Local Administrator Password Solution (LAPS) tool, which is free and supported software that allows an organization to automatically set randomized and unique local Administrator account passwords on domain-attached workstations and Member Servers. The passwords are stored in a confidential attribute of the domain computer account and can be retrieved from Active Directory by approved Sysadmins when needed.
The LAPS tool requires a small Active Directory Schema update in order to implement, as well as installation of a Group Policy Client Side Extension (CSE) on targeted computers. Please see the LAPS documentation for details.
LAPS supports Windows Vista or newer workstation OSes, and Server 2003 or newer server OSes. LAPS does not support standalone computers - they must be joined to a domain.
The recommended state for this setting is: `Enabled: Large letters + small letters + numbers + special characters`.
**Note:** Organizations that utilize 3rd-party commercial software to manage unique &amp; complex local Administrator passwords on domain members may opt to disregard these LAPS recommendations.
**Note #2:** LAPS is only designed to manage _local_ Administrator passwords, and is therefore not recommended (or supported) for use directly on Domain Controllers, which do not have a traditional local Administrator account. We strongly encourage you to only deploy the LAPS CSE and LAPS GPO settings to member servers and workstations.</t>
  </si>
  <si>
    <t>Set "Password Settings: Password Complexity" to "Enabled: Large letters + small letters + numbers + special characters". One method to achieve the recommended configuration via Group Policy is to perform the following:
Set the following UI path to Enabled, and configure the Password Complexity option to Large letters + small letters + numbers + special characters:
Computer Configuration\Policies\Administrative Templates\LAPS\Password Settings</t>
  </si>
  <si>
    <t>WIN2016-174</t>
  </si>
  <si>
    <t>The ‘Password Settings: Password Length' has been set to '14 or more character(s).'</t>
  </si>
  <si>
    <t>The ‘Password Settings: Password Length' has not been set to '14 or more character(s).'</t>
  </si>
  <si>
    <t>Set "Password Settings: Password Length" to "Enabled: 14 or more". One method to achieve the recommended configuration via Group Policy is to perform the following:
Set the following UI path to Enabled and configure the Password Length option to 14 or more:
Computer Configuration\Policies\Administrative Templates\LAPS\Password Settings</t>
  </si>
  <si>
    <t>WIN2016-175</t>
  </si>
  <si>
    <t>In May 2015, Microsoft released the Local Administrator Password Solution (LAPS) tool, which is free and supported software that allows an organization to automatically set randomized and unique local Administrator account passwords on domain-attached workstations and Member Servers. The passwords are stored in a confidential attribute of the domain computer account and can be retrieved from Active Directory by approved Sysadmins when needed.
The LAPS tool requires a small Active Directory Schema update in order to implement, as well as installation of a Group Policy Client Side Extension (CSE) on targeted computers. Please see the LAPS documentation for details.
LAPS supports Windows Vista or newer workstation OSes, and Server 2003 or newer server OSes. LAPS does not support standalone computers - they must be joined to a domain.
The recommended state for this setting is: `Enabled: 30 or fewer`.
**Note:** Organizations that utilize 3rd-party commercial software to manage unique &amp; complex local Administrator passwords on domain members may opt to disregard these LAPS recommendations.
**Note #2:** LAPS is only designed to manage _local_ Administrator passwords, and is therefore not recommended (or supported) for use directly on Domain Controllers, which do not have a traditional local Administrator account. We strongly encourage you to only deploy the LAPS CSE and LAPS GPO settings to member servers and workstations.</t>
  </si>
  <si>
    <t>The Set 'Password Settings: Password Age (Days)' has been enabled to 30 or fewer.</t>
  </si>
  <si>
    <t>The Set 'Password Settings: Password Age (Days)' has not been enabled to 30 or fewer.</t>
  </si>
  <si>
    <t>Set "Password Settings: Password Age (Days)" to "Enabled: 30 or fewer". One method to achieve the recommended configuration via Group Policy is to perform the following:
Set the following UI path to Enabled and configure the Password Age (Days) option to 30 or fewer:
Computer Configuration\Policies\Administrative Templates\LAPS\Password Setting</t>
  </si>
  <si>
    <t>WIN2016-176</t>
  </si>
  <si>
    <t>This setting controls whether local accounts can be used for remote administration via network logon (e.g., NET USE, connecting to C$, etc.). Local accounts are at high risk for credential theft when the same account and password is configured on multiple systems. Enabling this policy significantly reduces that risk.
**Enabled:** Applies UAC token-filtering to local accounts on network logons. Membership in powerful group such as Administrators is disabled and powerful privileges are removed from the resulting access token. This configures the `LocalAccountTokenFilterPolicy` registry value to `0`. This is the default behavior for Windows.
**Disabled:** Allows local accounts to have full administrative rights when authenticating via network logon, by configuring the `LocalAccountTokenFilterPolicy` registry value to `1`.
For more information about local accounts and credential theft, review the "[Mitigating Pass-the-Hash (PtH) Attacks and Other Credential Theft Techniques](http://www.microsoft.com/en-us/download/details.aspx?id=36036)" documents.
For more information about `LocalAccountTokenFilterPolicy`, see Microsoft Knowledge Base article 951016: [Description of User Account Control and remote restrictions in Windows Vista](https://support.microsoft.com/en-us/kb/951016).
The recommended state for this setting is: `Enabled`.</t>
  </si>
  <si>
    <t xml:space="preserve">The 'Apply UAC restrictions to local accounts on network logons' option has been enabled. </t>
  </si>
  <si>
    <t xml:space="preserve">The Apply UAC restrictions to local accounts on network logons option has not been enabled. </t>
  </si>
  <si>
    <t>18.3</t>
  </si>
  <si>
    <t>18.3.1</t>
  </si>
  <si>
    <t>Local accounts are at high risk for credential theft when the same account and password is configured on multiple systems. Ensuring this policy is Enabled significantly reduces that risk.</t>
  </si>
  <si>
    <t>Set the "Apply UAC restrictions to local accounts on network logons". One method to achieve the recommended configuration via Group Policy is to perform the following:
Set the following UI path to Enabled:
Computer Configuration\Policies\Administrative Templates\MS Security Guide\Apply UAC restrictions to local accounts on network logons</t>
  </si>
  <si>
    <t>WIN2016-177</t>
  </si>
  <si>
    <t>The Configure SMB v1 client driver has been set to Enabled: Disable driver.</t>
  </si>
  <si>
    <t>The Configure SMB v1 client driver has not been set to Enabled: Disable driver.</t>
  </si>
  <si>
    <t>18.3.2</t>
  </si>
  <si>
    <t>Since September 2016, Microsoft has strongly encouraged that SMBv1 be disabled and no longer used on modern networks, as it is a 30 year old design that is much more vulnerable to attacks then much newer designs such as SMBv2 and SMBv3.
More information on this can be found at the following links:
[Stop using SMB1 | Storage at Microsoft](https://blogs.technet.microsoft.com/filecab/2016/09/16/stop-using-smb1/)
[Disable SMB v1 in Managed Environments with Group Policy – "Stay Safe" Cyber Security Blog](https://blogs.technet.microsoft.com/staysafe/2017/05/17/disable-smb-v1-in-managed-environments-with-ad-group-policy/)
[Disabling SMBv1 through Group Policy – Microsoft Security Guidance blog](https://blogs.technet.microsoft.com/secguide/2017/06/15/disabling-smbv1-through-group-policy/)</t>
  </si>
  <si>
    <t>Some legacy OSes (e.g. Windows XP, Server 2003 or older), applications and appliances may no longer be able to communicate with the system once SMBv1 is disabled. We recommend careful testing be performed to determine the impact prior to configuring this as a widespread control, and where possible, remediate any incompatibilities found with the vendor of the incompatible system. Microsoft is also maintaining a thorough (although not comprehensive) list of known SMBv1 incompatibilities at this link: [SMB1 Product Clearinghouse | Storage at Microsoft](https://blogs.technet.microsoft.com/filecab/2017/06/01/smb1-product-clearinghouse/)</t>
  </si>
  <si>
    <t>Set "Configure SMB v1 client driver" to "Enabled: Disable driver". One method to achieve the recommended configuration via Group Policy is to perform the following:
Set the following UI path to Enabled: Disable driver:
Computer Configuration\Policies\Administrative Templates\MS Security Guide\Configure SMB v1 client driver</t>
  </si>
  <si>
    <t>WIN2016-178</t>
  </si>
  <si>
    <t>This setting configures the server-side processing of the Server Message Block version 1 (SMBv1) protocol. 
The recommended state for this setting is: `Disabled`.</t>
  </si>
  <si>
    <t>The 'Configure SMB v1 client driver' has been set to disabled.</t>
  </si>
  <si>
    <t>The Configure SMB v1 client driver has not been set to disabled.</t>
  </si>
  <si>
    <t>HCM10</t>
  </si>
  <si>
    <t>HCM10: System has unneeded functionality installed</t>
  </si>
  <si>
    <t>18.3.3</t>
  </si>
  <si>
    <t>Set "Configure SMB v1 server" to "Disabled". One method to achieve the recommended configuration via Group Policy is to perform the following:
Set the following UI path to Disabled:
Computer Configuration\Policies\Administrative Templates\MS Security Guide\Configure SMB v1 server</t>
  </si>
  <si>
    <t>WIN2016-179</t>
  </si>
  <si>
    <t>Windows includes support for Structured Exception Handling Overwrite Protection (SEHOP). We recommend enabling this feature to improve the security profile of the computer.
The recommended state for this setting is: `Enabled`.</t>
  </si>
  <si>
    <t>The 'Enable Structured Exception Handling Overwrite Protection (SEHOP)' has been set to enabled.</t>
  </si>
  <si>
    <t>The Enable Structured Exception Handling Overwrite Protection (SEHOP) has not been set to enabled.</t>
  </si>
  <si>
    <t>18.3.4</t>
  </si>
  <si>
    <t>This feature is designed to block exploits that use the Structured Exception Handler (SEH) overwrite technique. This protection mechanism is provided at run-time. Therefore, it helps protect applications regardless of whether they have been compiled with the latest improvements, such as the /SAFESEH option.</t>
  </si>
  <si>
    <t>After you enable SEHOP, existing versions of Cygwin, Skype, and Armadillo-protected applications may not work correctly.</t>
  </si>
  <si>
    <t>Set "Enable Structured Exception Handling Overwrite Protection (SEHOP)" to "Enabled". One method to achieve the recommended configuration via Group Policy is to perform the following:
Set the following UI path to Enabled:
Computer Configuration\Policies\Administrative Templates\MS Security Guide\Enable Structured Exception Handling Overwrite Protection (SEHOP)</t>
  </si>
  <si>
    <t>WIN2016-180</t>
  </si>
  <si>
    <t xml:space="preserve">The "Turn on Windows Defender protection against Potentially Unwanted Applications" has been set to enable. </t>
  </si>
  <si>
    <t xml:space="preserve">The "Turn on Windows Defender protection against Potentially Unwanted Applications" has not been set to enable. </t>
  </si>
  <si>
    <t>18.3.5</t>
  </si>
  <si>
    <t>Applications that are identified by Microsoft as PUA will be blocked at download and install time.</t>
  </si>
  <si>
    <t>Set "Turn on Windows Defender protection against Potentially Unwanted Applications” to "Enabled". One method to achieve the recommended configuration via Group Policy is to perform the following:
Set the following UI path to Enabled:
Computer Configuration\Policies\Administrative Templates\MS Security Guide\Turn on Windows Defender protection against Potentially Unwanted Applications</t>
  </si>
  <si>
    <t>WIN2016-181</t>
  </si>
  <si>
    <t>When WDigest authentication is enabled, Lsass.exe retains a copy of the user's plaintext password in memory, where it can be at risk of theft. If this setting is not configured, WDigest authentication is disabled in Windows 8.1 and in Windows Server 2012 R2; it is enabled by default in earlier versions of Windows and Windows Server.
For more information about local accounts and credential theft, review the "[Mitigating Pass-the-Hash (PtH) Attacks and Other Credential Theft Techniques](http://www.microsoft.com/en-us/download/details.aspx?id=36036)" documents.
For more information about `UseLogonCredential`, see Microsoft Knowledge Base article 2871997: [Microsoft Security Advisory Update to improve credentials protection and management May 13, 2014](https://support.microsoft.com/en-us/kb/2871997).
The recommended state for this setting is: `Disabled`.</t>
  </si>
  <si>
    <t xml:space="preserve">The 'WDigest Authentication' option has been enabled. </t>
  </si>
  <si>
    <t xml:space="preserve">The WDigest Authentication option has not been disabled. </t>
  </si>
  <si>
    <t>HPW21</t>
  </si>
  <si>
    <t>HPW21: Passwords are allowed to be stored unencrypted in config files</t>
  </si>
  <si>
    <t>18.3.6</t>
  </si>
  <si>
    <t>Preventing the plaintext storage of credentials in memory may reduce opportunity for credential theft.</t>
  </si>
  <si>
    <t>Set "WDigest Authentication" to "Disabled". One method to achieve the recommended configuration via Group Policy is to perform the following: 
Set the following UI path to Disabled:
Computer Configuration&gt;Policies&gt;Administrative Templates&gt;SCM: Pass the Hash Mitigations&gt;WDigest Authentication (disabling may require KB2871997)</t>
  </si>
  <si>
    <t>WIN2016-182</t>
  </si>
  <si>
    <t>This setting is separate from the Welcome screen feature in Windows XP and Windows Vista; if that feature is disabled, this setting is not disabled. If you configure a computer for automatic logon, anyone who can physically gain access to the computer can also gain access to everything that is on the computer, including any network or networks to which the computer is connected. Also, if you enable automatic logon, the password is stored in the registry in plaintext, and the specific registry key that stores this value is remotely readable by the Authenticated Users group.
For additional information, see Microsoft Knowledge Base article 324737: [How to turn on automatic logon in Windows](https://support.microsoft.com/en-us/kb/324737).
The recommended state for this setting is: `Disabled`.</t>
  </si>
  <si>
    <t xml:space="preserve">The 'MSS: (AutoAdminLogon) Enable Automatic Logon (not recommended)' option has been disabled. </t>
  </si>
  <si>
    <t xml:space="preserve">The MSS: (AutoAdminLogon) Enable Automatic Logon (not recommended) option has not been disabled. </t>
  </si>
  <si>
    <t>HAC29</t>
  </si>
  <si>
    <t>HAC29: Access to system functionality without identification and authentication</t>
  </si>
  <si>
    <t>18.4</t>
  </si>
  <si>
    <t>18.4.1</t>
  </si>
  <si>
    <t>If you configure a computer for automatic logon, anyone who can physically gain access to the computer can also gain access to everything that is on the computer, including any network or networks that the computer is connected to. Also, if you enable automatic logon, the password is stored in the registry in plaintext. The specific registry key that stores this setting is remotely readable by the Authenticated Users group. As a result, this entry is appropriate only if the computer is physically secured and if you ensure that untrusted users cannot remotely see the registry.</t>
  </si>
  <si>
    <t>Set "MSS: (AutoAdminLogon) Enable Automatic Logon (not recommended)" to "Disabled". One method to achieve the recommended configuration via Group Policy is to perform the following: 
Set the following UI path to Disabled:
Computer Configuration&gt;Policies&gt;Administrative Templates&gt;MSS (Legacy)&gt;MSS: (AutoAdminLogon) Enable Automatic Logon (not recommended)</t>
  </si>
  <si>
    <t>WIN2016-183</t>
  </si>
  <si>
    <t>IP source routing is a mechanism that allows the sender to determine the IP route that a datagram should follow through the network.
The recommended state for this setting is: `Enabled: Highest protection, source routing is completely disabled`.</t>
  </si>
  <si>
    <t>The 'MSS: (DisableIPSourceRouting IPv6) IP source routing protection level (protects against packet spoofing)' option has been set to 'Enabled: Highest protection, source routing is completely disabled'.</t>
  </si>
  <si>
    <t>The MSS: (DisableIPSourceRouting IPv6) IP source routing protection level (protects against packet spoofing) option has not been set to Enabled: Highest protection, source routing is completely disabled.</t>
  </si>
  <si>
    <t>18.4.2</t>
  </si>
  <si>
    <t>An attacker could use source routed packets to obscure their identity and location. Source routing allows a computer that sends a packet to specify the route that the packet takes.</t>
  </si>
  <si>
    <t>All incoming source routed packets will be dropped.</t>
  </si>
  <si>
    <t>Set "MSS: (DisableIPSourceRouting IPv6) IP source routing protection level (protects against packet spoofing)" to "Enabled: Highest protection, source routing is completely disabled". One method to achieve the recommended configuration via Group Policy is to perform the following: 
Set the following UI path to Enabled: Highest protection, source routing is completely disabled:
Computer Configuration&gt;Policies&gt;Administrative Templates&gt;MSS (Legacy)&gt;MSS: (DisableIPSourceRouting IPv6) IP source routing protection level (protects against packet spoofing)</t>
  </si>
  <si>
    <t>WIN2016-184</t>
  </si>
  <si>
    <t>IP source routing is a mechanism that allows the sender to determine the IP route that a datagram should take through the network. It is recommended to configure this setting to Not Defined for enterprise environments and to Highest Protection for high security environments to completely disable source routing.
The recommended state for this setting is: `Enabled: Highest protection, source routing is completely disabled`.</t>
  </si>
  <si>
    <t>The 'MSS: (DisableIPSourceRouting) IP source routing protection level (protects against packet spoofing)' option has been set to 'Enabled: Highest protection, source routing is completely disabled'.</t>
  </si>
  <si>
    <t>The MSS: (DisableIPSourceRouting) IP source routing protection level (protects against packet spoofing) option has not been set to Enabled: Highest protection, source routing is completely disabled.</t>
  </si>
  <si>
    <t>18.4.3</t>
  </si>
  <si>
    <t>Set "MSS: (DisableIPSourceRouting) IP source routing protection level (protects against packet spoofing)" to "Enabled: Highest protection, source routing is completely disabled". One method to achieve the recommended configuration via Group Policy is to perform the following: 
Set the following UI path to Enabled: Highest protection, source routing is completely disabled:
Computer Configuration&gt;Policies&gt;Administrative Templates&gt;MSS (Legacy)&gt;MSS: (DisableIPSourceRouting) IP source routing protection level (protects against packet spoofing)</t>
  </si>
  <si>
    <t>WIN2016-185</t>
  </si>
  <si>
    <t>Internet Control Message Protocol (ICMP) redirects cause the IPv4 stack to plumb host routes. These routes override the Open Shortest Path First (OSPF) generated routes.
The recommended state for this setting is: `Disabled`.</t>
  </si>
  <si>
    <t xml:space="preserve">The 'MSS: (EnableICMPRedirect) Allow ICMP redirects to override OSPF generated routes' option has been disabled. </t>
  </si>
  <si>
    <t xml:space="preserve">The MSS: (EnableICMPRedirect) Allow ICMP redirects to override OSPF generated routes option has not been disabled. </t>
  </si>
  <si>
    <t>18.4.4</t>
  </si>
  <si>
    <t>This behavior is expected. The problem is that the 10 minute time-out period for the ICMP redirect-plumbed routes temporarily creates a network situation in which traffic will no longer be routed properly for the affected host. Ignoring such ICMP redirects will limit the system's exposure to attacks that will impact its ability to participate on the network.</t>
  </si>
  <si>
    <t>When Routing and Remote Access Service (RRAS) is configured as an autonomous system boundary router (ASBR), it does not correctly import connected interface subnet routes. Instead, this router injects host routes into the OSPF routes. However, the OSPF router cannot be used as an ASBR router, and when connected interface subnet routes are imported into OSPF the result is confusing routing tables with strange routing paths.</t>
  </si>
  <si>
    <t>Set "MSS: (EnableICMPRedirect) Allow ICMP redirects to override OSPF generated routes" to "Disabled". One method to achieve the recommended configuration via Group Policy is to perform the following: 
Set the following UI path to Disabled:
Computer Configuration&gt;Policies&gt;Administrative Templates&gt;MSS (Legacy)&gt;MSS: (EnableICMPRedirect) Allow ICMP redirects to override OSPF generated routes</t>
  </si>
  <si>
    <t>WIN2016-186</t>
  </si>
  <si>
    <t>SC-21</t>
  </si>
  <si>
    <t>Secure Name / Address Resolution (Recursive or Caching Resolver)</t>
  </si>
  <si>
    <t>NetBIOS over TCP/IP is a network protocol that among other things provides a way to easily resolve NetBIOS names that are registered on Windows-based systems to the IP addresses that are configured on those systems. This setting determines whether the computer releases its NetBIOS name when it receives a name-release request.
The recommended state for this setting is: `Enabled`.</t>
  </si>
  <si>
    <t xml:space="preserve">The 'MSS: (NoNameReleaseOnDemand) Allow the computer to ignore NetBIOS name release requests except from WINS servers' option has been enabled. </t>
  </si>
  <si>
    <t xml:space="preserve">The MSS: (NoNameReleaseOnDemand) Allow the computer to ignore NetBIOS name release requests except from WINS servers option has not been enabled. </t>
  </si>
  <si>
    <t>HIA1</t>
  </si>
  <si>
    <t>HIA1: Adequate device identification and authentication is not employed</t>
  </si>
  <si>
    <t>18.4.6</t>
  </si>
  <si>
    <t>The NetBT protocol is designed not to use authentication, and is therefore vulnerable to spoofing. Spoofing makes a transmission appear to come from a user other than the user who performed the action. A malicious user could exploit the unauthenticated nature of the protocol to send a name-conflict datagram to a target computer, which would cause the computer to relinquish its name and not respond to queries.
An attacker could send a request over the network and query a computer to release its NetBIOS name. As with any change that could affect applications, it is recommended that you test this change in a non-production environment before you change the production environment.
The result of such an attack could be to cause intermittent connectivity issues on the target computer, or even to prevent the use of Network Neighborhood, domain logons, the NET SEND command, or additional NetBIOS name resolution.</t>
  </si>
  <si>
    <t>Set "MSS: (NoNameReleaseOnDemand) Allow the computer to ignore NetBIOS name release requests except from WINS servers" to "Enabled". One method to achieve the recommended configuration via Group Policy is to perform the following: 
Set the following UI path to Enabled:
Computer Configuration&gt;Policies&gt;Administrative Templates&gt;MSS (Legacy)&gt;MSS: (NoNameReleaseOnDemand) Allow the computer to ignore NetBIOS name release requests except from WINS servers</t>
  </si>
  <si>
    <t>WIN2016-187</t>
  </si>
  <si>
    <t xml:space="preserve">The 'MSS: (SafeDllSearchMode) Enable Safe DLL search mode (recommended)' option has been enabled. </t>
  </si>
  <si>
    <t xml:space="preserve">The MSS: (SafeDllSearchMode) Enable Safe DLL search mode (recommended) option has not been enabled. </t>
  </si>
  <si>
    <t>18.4.8</t>
  </si>
  <si>
    <t>If a user unknowingly executes hostile code that was packaged with additional files that include modified versions of system DLLs, the hostile code could load its own versions of those DLLs and potentially increase the type and degree of damage the code can render.</t>
  </si>
  <si>
    <t>Set "MSS: (SafeDllSearchMode) Enable Safe DLL search mode (recommended)" to "Enabled". One method to achieve the recommended configuration via Group Policy is to perform the following: 
Set the following UI path to Enabled:
Computer Configuration&gt;Policies&gt;Administrative Templates&gt;MSS (Legacy)&gt;MSS: (SafeDllSearchMode) Enable Safe DLL search mode (recommended)</t>
  </si>
  <si>
    <t>WIN2016-188</t>
  </si>
  <si>
    <t>Windows includes a grace period between when the screen saver is launched and when the console is actually locked automatically when screen saver locking is enabled.
The recommended state for this setting is: `Enabled: 5 or fewer seconds`.</t>
  </si>
  <si>
    <t>The 'MSS: (ScreenSaverGracePeriod) The time in seconds before the screen saver grace period expires (0 recommended)' option has been set to 'Enabled: 5 or fewer seconds'.</t>
  </si>
  <si>
    <t>The MSS: (ScreenSaverGracePeriod) The time in seconds before the screen saver grace period expires (0 recommended) option has not been set to Enabled: 5 or fewer seconds.</t>
  </si>
  <si>
    <t>18.4.9</t>
  </si>
  <si>
    <t>The default grace period that is allowed for user movement before the screen saver lock takes effect is five seconds. If you leave the default grace period configuration, your computer is vulnerable to a potential attack from someone who could approach the console and attempt to log on to the computer before the lock takes effect. An entry to the registry can be made to adjust the length of the grace period.</t>
  </si>
  <si>
    <t>Users will have to enter their passwords to resume their console sessions as soon as the grace period ends after screen saver activation.</t>
  </si>
  <si>
    <t>Set "MSS: (ScreenSaverGracePeriod) The time in seconds before the screen saver grace period expires (0 recommended)" to "Enabled: 5 or fewer seconds". One method to achieve the recommended configuration via Group Policy is to perform the following: 
Set the following UI path to Enabled: 5 or fewer seconds:
Computer Configuration&gt;Policies&gt;Administrative Templates&gt;MSS (Legacy)&gt;MSS: (ScreenSaverGracePeriod) The time in seconds before the screen saver grace period expires (0 recommended)</t>
  </si>
  <si>
    <t>WIN2016-189</t>
  </si>
  <si>
    <t>This setting can generate a security audit in the Security event log when the log reaches a user-defined threshold.
The recommended state for this setting is: `Enabled: 90% or less`.
**Note:** If log settings are configured to Overwrite events as needed or Overwrite events older than x days, this event will not be generated.</t>
  </si>
  <si>
    <t>The 'MSS: (WarningLevel) Percentage threshold for the security event log at which the system will generate a warning' option has been set to 'Enabled: 90% or less'.</t>
  </si>
  <si>
    <t>The MSS: (WarningLevel) Percentage threshold for the security event log at which the system will generate a warning option has not been set to Enabled: 90% or less.</t>
  </si>
  <si>
    <t>HAU23</t>
  </si>
  <si>
    <t>HAU23: Audit storage capacity threshold has not been defined</t>
  </si>
  <si>
    <t>If the Security log reaches 90 percent of its capacity and the computer has not been configured to overwrite events as needed, more recent events will not be written to the log. If the log reaches its capacity and the computer has been configured to shut down when it can no longer record events to the Security log, the computer will shut down and will no longer be available to provide network services.</t>
  </si>
  <si>
    <t>An audit event will be generated when the Security log reaches the 90% percent full threshold (or whatever lower value may be set) unless the log is configured to overwrite events as needed.</t>
  </si>
  <si>
    <t>Set "MSS: (WarningLevel) Percentage threshold for the security event log at which the system will generate a warning" to "Enabled: 90% or less". One method to achieve the recommended configuration via Group Policy is to perform the following: 
Set the following UI path to Enabled: 90% or less:
Computer Configuration&gt;Policies&gt;Administrative Templates&gt;MSS (Legacy)&gt;MSS: (WarningLevel) Percentage threshold for the security event log at which the system will generate a warning</t>
  </si>
  <si>
    <t>WIN2016-190</t>
  </si>
  <si>
    <t>18.5.4</t>
  </si>
  <si>
    <t>NetBIOS name resolution queries will require a defined and available WINS server for external NetBIOS name resolution. If a WINS server is not defined or not reachable, and the desired hostname is not defined in the local cache, local LMHOSTS or HOSTS files, NetBIOS name resolution will fail.</t>
  </si>
  <si>
    <t>WIN2016-191</t>
  </si>
  <si>
    <t>LLMNR is a secondary name resolution protocol. With LLMNR, queries are sent using multicast over a local network link on a single subnet from a client computer to another client computer on the same subnet that also has LLMNR enabled. LLMNR does not require a DNS server or DNS client configuration, and provides name resolution in scenarios in which conventional DNS name resolution is not possible.
The recommended state for this setting is: `Enabled`.</t>
  </si>
  <si>
    <t xml:space="preserve">The 'Turn off multicast name resolution' option has been enabled. </t>
  </si>
  <si>
    <t xml:space="preserve">The 'Turn off multicast name resolution' option has not been enabled. </t>
  </si>
  <si>
    <t>An attacker can listen on a network for these LLMNR (UDP/5355) or NBT-NS (UDP/137) broadcasts and respond to them, tricking the host into thinking that it knows the location of the requested system.
**Note:** To completely mitigate local name resolution poisoning, in addition to this setting, the properties of each installed NIC should also be set to `Disable NetBIOS over TCP/IP` (on the WINS tab in the NIC properties). Unfortunately, there is no global setting to achieve this that automatically applies to all NICs - it is a per-NIC setting that varies with different NIC hardware installations.</t>
  </si>
  <si>
    <t>In the event DNS is unavailable a system will be unable to request it from other systems on the same subnet.</t>
  </si>
  <si>
    <t>Set "Turn off multicast name resolution" to "Enabled" (MS Only). One method to achieve the recommended configuration via Group Policy is to perform the following: 
Set the following UI path to Enabled:
Computer Configuration&gt;Policies&gt;Administrative Templates&gt;Network&gt;DNS Client&gt;Turn off multicast name resolution</t>
  </si>
  <si>
    <t>WIN2016-192</t>
  </si>
  <si>
    <t>This policy setting determines if the SMB client will allow insecure guest logons to an SMB server.
The recommended state for this setting is: `Disabled`.</t>
  </si>
  <si>
    <t xml:space="preserve">The 'Enable insecure guest logons' option has been disabled. </t>
  </si>
  <si>
    <t xml:space="preserve">The Enable insecure guest logons option has not been disabled. </t>
  </si>
  <si>
    <t>18.5.8</t>
  </si>
  <si>
    <t>Insecure guest logons are used by file servers to allow unauthenticated access to shared folders.</t>
  </si>
  <si>
    <t>Set "Enable insecure guest logons" to "Disabled". One method to achieve the recommended configuration via Group Policy is to perform the following: 
Set the following UI path to Disabled:
Computer Configuration&gt;Policies&gt;Administrative Templates&gt;Network&gt;Lanman Workstation&gt;Enable insecure guest logons</t>
  </si>
  <si>
    <t>WIN2016-193</t>
  </si>
  <si>
    <t xml:space="preserve">The 'Prohibit installation and configuration of Network Bridge on your DNS domain network' option has been enabled. </t>
  </si>
  <si>
    <t xml:space="preserve">The Prohibit installation and configuration of Network Bridge on your DNS domain network option has not been enabled. </t>
  </si>
  <si>
    <t>The Network Bridge setting, if enabled, allows users to create a Layer 2 Media Access Control (MAC) bridge, enabling them to connect two or more physical network segments together. A Network Bridge thus allows a computer that has connections to two different networks to share data between those networks.
In an enterprise managed environment, where there is a need to control network traffic to only authorized paths, allowing users to create a Network Bridge increases the risk and attack surface from the bridged network.</t>
  </si>
  <si>
    <t>Users cannot create or configure a Network Bridge.</t>
  </si>
  <si>
    <t>Set "Prohibit installation and configuration of Network Bridge on your DNS domain network" to "Enabled". One method to achieve the recommended configuration via Group Policy is to perform the following: 
Set the following UI path to Enabled:
Computer Configuration&gt;Policies&gt;Administrative Templates&gt;Network&gt;Network Connections&gt;Prohibit installation and configuration of Network Bridge on your DNS domain network</t>
  </si>
  <si>
    <t>WIN2016-194</t>
  </si>
  <si>
    <t>Although this "legacy" setting traditionally applied to the use of Internet Connection Sharing (ICS) in Windows 2000, Windows XP &amp; Server 2003, this setting now freshly applies to the Mobile Hotspot feature in Windows 10 &amp; Server 2016.
The recommended state for this setting is: `Enabled`.</t>
  </si>
  <si>
    <t xml:space="preserve">The 'Prohibit use of Internet Connection Sharing on your DNS domain network' option has been enabled. </t>
  </si>
  <si>
    <t xml:space="preserve">The Prohibit use of Internet Connection Sharing on your DNS domain network option has not been enabled. </t>
  </si>
  <si>
    <t>Non-administrators should not be able to turn on the Mobile Hotspot feature and open their Internet connectivity up to nearby mobile devices.</t>
  </si>
  <si>
    <t>Mobile Hotspot cannot be enabled or configured by Administrators and non-Administrators alike.</t>
  </si>
  <si>
    <t>Set "Prohibit use of Internet Connection Sharing on your DNS domain network" to "Enabled". One method to achieve the recommended configuration via Group Policy is to perform the following: 
Set the following UI path to Enabled:
Computer Configuration&gt;Policies&gt;Administrative Templates&gt;Network&gt;Network Connections&gt;Prohibit use of Internet Connection Sharing on your DNS domain network</t>
  </si>
  <si>
    <t>WIN2016-195</t>
  </si>
  <si>
    <t>This policy setting determines whether to require domain users to elevate when setting a network's location.
The recommended state for this setting is: `Enabled`.</t>
  </si>
  <si>
    <t>The 'Require domain users to elevate when setting a network's location' option has been enabled.</t>
  </si>
  <si>
    <t>The Require domain users to elevate when setting a networks location option has not been enabled.</t>
  </si>
  <si>
    <t>Allowing regular users to set a network location increases the risk and attack surface.</t>
  </si>
  <si>
    <t>Domain users must elevate when setting a network's location.</t>
  </si>
  <si>
    <t>Set "Require domain users to elevate when setting a network's location" to "Enabled". One method to achieve the recommended configuration via Group Policy is to perform the following: 
Set the following UI path to Enabled:
Computer Configuration&gt;Policies&gt;Administrative Templates&gt;Network&gt;Network Connections&gt;Require domain users to elevate when setting a network's location</t>
  </si>
  <si>
    <t>WIN2016-196</t>
  </si>
  <si>
    <t>The 'Hardened UNC Paths' option has been set to 'Enabled, with "Require Mutual Authentication" and "Require Integrity" set for all NETLOGON and SYSVOL shares'.</t>
  </si>
  <si>
    <t>The Hardened UNC Paths option has not been set to Enabled, with "Require Mutual Authentication" and "Require Integrity" set for all NETLOGON and SYSVOL shares.</t>
  </si>
  <si>
    <t>Windows only allows access to the specified UNC paths after fulfilling additional security requirements.</t>
  </si>
  <si>
    <t>Set "Hardened UNC Paths" to "Enabled, with "Require Mutual Authentication" and "Require Integrity" set for all NETLOGON and SYSVOL shares". One method to achieve the recommended configuration via Group Policy is to perform the following: 
Set the following UI path to Enabled with the following paths configured, at a minimum:
&gt;&gt;*&gt;NETLOGON RequireMutualAuthentication=1, RequireIntegrity=1
&gt;&gt;*&gt;SYSVOL RequireMutualAuthentication=1, RequireIntegrity=1
Computer Configuration&gt;Policies&gt;Administrative Templates&gt;Network&gt;Network Provider&gt;Hardened UNC Paths</t>
  </si>
  <si>
    <t>WIN2016-197</t>
  </si>
  <si>
    <t xml:space="preserve">The 'Minimize the number of simultaneous connections to the Internet or a Windows Domain' option has been enabled. </t>
  </si>
  <si>
    <t xml:space="preserve">The Minimize the number of simultaneous connections to the Internet or a Windows Domain option has not been enabled. </t>
  </si>
  <si>
    <t>Set "Minimize the number of simultaneous connections to the Internet or a Windows Domain" to "Enabled". One method to achieve the recommended configuration via Group Policy is to perform the following: 
Set the following UI path to Enabled:
Computer Configuration&gt;Policies&gt;Administrative Templates&gt;Network&gt;Windows Connection Manager&gt;Minimize the number of simultaneous connections to the Internet or a Windows Domain</t>
  </si>
  <si>
    <t>WIN2016-198</t>
  </si>
  <si>
    <t xml:space="preserve">The 'Include command line in process creation events' option has been disabled. </t>
  </si>
  <si>
    <t xml:space="preserve">The Include command line in process creation events option has not been disabled. </t>
  </si>
  <si>
    <t>HCM48</t>
  </si>
  <si>
    <t>HCM48: Low-risk operating system settings are not configured securely</t>
  </si>
  <si>
    <t>Set "Include command line in process creation events" to "Disabled". One method to achieve the recommended configuration via Group Policy is to perform the following: 
Set the following UI path to Disabled:
Computer Configuration&gt;Policies&gt;Administrative Templates&gt;System&gt;Audit Process Creation&gt;Include command line in process creation events</t>
  </si>
  <si>
    <t>WIN2016-199</t>
  </si>
  <si>
    <t>Remote host allows delegation of non-exportable credentials. When using credential delegation, devices provide an exportable version of credentials to the remote host. This exposes users to the risk of credential theft from attackers on the remote host. The Restricted Admin Mode and Windows Defender Remote Credential Guard features are two options to help protect against this risk.
The recommended state for this setting is: `Enabled`.
**Note:** More detailed information on Windows Defender Remote Credential Guard and how it compares to Restricted Admin Mode can be found at this link: [Protect Remote Desktop credentials with Windows Defender Remote Credential Guard (Windows 10) | Microsoft Docs](https://docs.microsoft.com/en-us/windows/access-protection/remote-credential-guard)</t>
  </si>
  <si>
    <t>Set 'Remote host allows delegation of non-exportable credentials' has been set to enabled.</t>
  </si>
  <si>
    <t>Set Remote host allows delegation of non-exportable credentials has not been set to enabled.</t>
  </si>
  <si>
    <t>_Restricted Admin Mode_ was designed to help protect administrator accounts by ensuring that reusable credentials are not stored in memory on remote devices that could potentially be compromised.
_Windows Defender Remote Credential Guard_ helps you protect your credentials over a Remote Desktop connection by redirecting Kerberos requests back to the device that is requesting the connection.
Both features should be enabled and supported, as they reduce the chance of credential theft.</t>
  </si>
  <si>
    <t>The host will support the _Restricted Admin Mode_ and _Windows Defender Remote Credential Guard_ features.</t>
  </si>
  <si>
    <t>Set "Remote host allows delegation of non-exportable credentials” to "Enabled". One method to achieve the recommended configuration via Group Policy is to perform the following:
Set the following UI path to Enabled:
Computer Configuration\Policies\Administrative Templates\System\Credentials Delegation\Remote host allows delegation of non-exportable credentials</t>
  </si>
  <si>
    <t>WIN2016-200</t>
  </si>
  <si>
    <t>SI-7</t>
  </si>
  <si>
    <t>Software, Firmware and Information Integrity</t>
  </si>
  <si>
    <t>This policy setting allows you to specify which boot-start drivers are initialized based on a classification determined by an Early Launch Antimalware boot-start driver. The Early Launch Antimalware boot-start driver can return the following classifications for each boot-start driver:
- `Good`: The driver has been signed and has not been tampered with.
- `Bad`: The driver has been identified as malware. It is recommended that you do not allow known bad drivers to be initialized.
- `Bad, but required for boot`: The driver has been identified as malware, but the computer cannot successfully boot without loading this driver.
- `Unknown`: This driver has not been attested to by your malware detection application and has not been classified by the Early Launch Antimalware boot-start driver.
If you enable this policy setting you will be able to choose which boot-start drivers to initialize the next time the computer is started.
If your malware detection application does not include an Early Launch Antimalware boot-start driver or if your Early Launch Antimalware boot-start driver has been disabled, this setting has no effect and all boot-start drivers are initialized.
The recommended state for this setting is: `Enabled: Good, unknown and bad but critical`.</t>
  </si>
  <si>
    <t>The 'Boot-Start Driver Initialization Policy' option has been set to 'Enabled: Good, unknown and bad but critical'.</t>
  </si>
  <si>
    <t>The Boot-Start Driver Initialization Policy option has not been set to Enabled: Good, unknown and bad but critical.</t>
  </si>
  <si>
    <t>HSI17</t>
  </si>
  <si>
    <t>HSI17: Antivirus is not configured appropriately</t>
  </si>
  <si>
    <t>This policy setting helps reduce the impact of malware that has already infected your system.</t>
  </si>
  <si>
    <t>Set "Boot-Start Driver Initialization Policy" to "Enabled: Good, unknown and bad but critical". One method to achieve the recommended configuration via Group Policy is to perform the following: 
Set the following UI path to Enabled: Good, unknown and bad but critical:
Computer Configuration&gt;Policies&gt;Administrative Templates&gt;System&gt;Early Launch Antimalware&gt;Boot-Start Driver Initialization Policy</t>
  </si>
  <si>
    <t>WIN2016-201</t>
  </si>
  <si>
    <t>CM-3</t>
  </si>
  <si>
    <t>Configuration Change Control</t>
  </si>
  <si>
    <t>The 'Configure registry policy processing: Do not apply during periodic background processing' option has been set to 'Enabled: FALSE'.</t>
  </si>
  <si>
    <t>The Configure registry policy processing: Do not apply during periodic background processing option has not been set to Enabled: FALSE.</t>
  </si>
  <si>
    <t>HSI14</t>
  </si>
  <si>
    <t>HSI14: The system's automatic update feature is not configured appropriately.</t>
  </si>
  <si>
    <t>Set "Configure registry policy processing: Do not apply during periodic background processing" to "Enabled: FALSE". One method to achieve the recommended configuration via Group Policy is to perform the following: 
Set the following UI path to Enabled, then set the Do not apply during periodic background processing option to FALSE (unchecked):
Computer Configuration&gt;Policies&gt;Administrative Templates&gt;System&gt;Group Policy&gt;Configure registry policy processing</t>
  </si>
  <si>
    <t>WIN2016-202</t>
  </si>
  <si>
    <t>The 'Configure registry policy processing: Process even if the Group Policy objects have not changed' option has been set to 'Enabled: TRUE'.</t>
  </si>
  <si>
    <t>The Configure registry policy processing: Process even if the Group Policy objects have not changed option has not been set to Enabled: TRUE.</t>
  </si>
  <si>
    <t>Set "Configure registry policy processing: Process even if the Group Policy objects have not changed" to "Enabled". One method to achieve the recommended configuration via Group Policy is to perform the following: 
Set the following UI path to Enabled, then set the Process even if the Group Policy objects have not changed option to TRUE (checked):
Computer Configuration&gt;Policies&gt;Administrative Templates&gt;System&gt;Group Policy&gt;Configure registry policy processing</t>
  </si>
  <si>
    <t>WIN2016-203</t>
  </si>
  <si>
    <t>This policy setting determines whether the Windows device is allowed to participate in cross-device experiences (continue experiences).
The recommended state for this setting is: `Disabled`.</t>
  </si>
  <si>
    <t xml:space="preserve">The 'Continue experiences on this device' option has been disabled. </t>
  </si>
  <si>
    <t xml:space="preserve">The Continue experiences on this device option has not been disabled. </t>
  </si>
  <si>
    <t>A cross-device experience is when a system can access app and send messages to other devices. In an enterprise managed environment only trusted systems should be communicating within the network. Access to any other system should be prohibited.</t>
  </si>
  <si>
    <t>The Windows device will not be discoverable by other devices, and cannot participate in cross-device experiences.</t>
  </si>
  <si>
    <t>Set "Continue experiences on this device" to "Disabled". One method to achieve the recommended configuration via Group Policy is to perform the following:
Set the following UI path to Disabled:
Computer Configuration\Policies\Administrative Templates\System\Group Policy\Continue experiences on this device</t>
  </si>
  <si>
    <t>WIN2016-204</t>
  </si>
  <si>
    <t>This policy setting prevents Group Policy from being updated while the computer is in use. This policy setting applies to Group Policy for computers, users and Domain Controllers.
The recommended state for this setting is: `Disabled`.</t>
  </si>
  <si>
    <t xml:space="preserve">The 'Turn off background refresh of Group Policy' option has been disabled. </t>
  </si>
  <si>
    <t xml:space="preserve">The Turn off background refresh of Group Policy option has not been disabled. </t>
  </si>
  <si>
    <t>This setting ensures that group policy changes take effect more quickly, as compared to waiting until the next user logon or system restart.</t>
  </si>
  <si>
    <t>Set "Turn off background refresh of Group Policy" to "Disabled". One method to achieve the recommended configuration via Group Policy is to perform the following: 
Set the following UI path to Disabled:
Computer Configuration&gt;Policies&gt;Administrative Templates&gt;System&gt;Group Policy&gt;Turn off background refresh of Group Policy</t>
  </si>
  <si>
    <t>WIN2016-205</t>
  </si>
  <si>
    <t>This policy setting controls whether the computer can download print driver packages over HTTP. To set up HTTP printing, printer drivers that are not available in the standard operating system installation might need to be downloaded over HTTP.
The recommended state for this setting is: `Enabled`.</t>
  </si>
  <si>
    <t>The 'Turn off downloading of print drivers over HTTP' has been set to enabled.</t>
  </si>
  <si>
    <t>The Turn off downloading of print drivers over HTTP has not been set to enabled.</t>
  </si>
  <si>
    <t>Users might download drivers that include malicious code.</t>
  </si>
  <si>
    <t>Print drivers cannot be downloaded over HTTP.
**Note:** This policy setting does not prevent the client computer from printing to printers on the intranet or the Internet over HTTP. It only prohibits downloading drivers that are not already installed locally.</t>
  </si>
  <si>
    <t>Set "Turn off downloading of print drivers over HTTP" to "Enabled". One method to achieve the recommended configuration via Group Policy is to perform the following:
Set the following UI path to Enabled:
Computer Configuration\Policies\Administrative Templates\System\Internet Communication Management\Internet Communication settings\Turn off downloading of print drivers over HTTP</t>
  </si>
  <si>
    <t>WIN2016-206</t>
  </si>
  <si>
    <t>This policy setting controls whether Windows will download a list of providers for the Web publishing and online ordering wizards.
The recommended state for this setting is: `Enabled`.</t>
  </si>
  <si>
    <t>The 'Turn off Internet download for Web publishing and online ordering wizards' has been set to enabled.</t>
  </si>
  <si>
    <t>The Turn off Internet download for Web publishing and online ordering wizards has not been set to enabled.</t>
  </si>
  <si>
    <t>Although the risk is minimal, enabling this setting will reduce the possibility of a user unknowingly downloading malicious content through this feature.</t>
  </si>
  <si>
    <t>Windows is prevented from downloading providers; only the service providers cached in the local registry are displayed.</t>
  </si>
  <si>
    <t>Set "Turn off Internet download for Web publishing and online ordering wizards" to "Enabled". One method to achieve the recommended configuration via Group Policy is to perform the following:
Set the following UI path to Enabled:
Computer Configuration\Policies\Administrative Templates\System\Internet Communication Management\Internet Communication settings\Turn off Internet download for Web publishing and online ordering wizards</t>
  </si>
  <si>
    <t>WIN2016-207</t>
  </si>
  <si>
    <t>WIN2016-208</t>
  </si>
  <si>
    <t>This policy prevents the user from showing account details (email address or user name) on the sign-in screen.
The recommended state for this setting is: `Enabled`.</t>
  </si>
  <si>
    <t xml:space="preserve">The 'Block user from showing account details on sign-in' option has been enabled. </t>
  </si>
  <si>
    <t xml:space="preserve">The Block user from showing account details on sign-in option has not been enabled. </t>
  </si>
  <si>
    <t>The user cannot choose to show account details on the sign-in screen.</t>
  </si>
  <si>
    <t>Set "Block user from showing account details on sign-in" to "Enabled". One method to achieve the recommended configuration via Group Policy is to perform the following:
Set the following UI path to Enabled:
Computer Configuration\Policies\Administrative Templates\System\Logon\Block user from showing account details on sign-in</t>
  </si>
  <si>
    <t>WIN2016-209</t>
  </si>
  <si>
    <t>This policy setting allows you to control whether anyone can interact with available networks UI on the logon screen.
The recommended state for this setting is: `Enabled`.</t>
  </si>
  <si>
    <t xml:space="preserve">The 'Do not display network selection UI' option has been enabled. </t>
  </si>
  <si>
    <t xml:space="preserve">The Do not display network selection UI option has not been enabled. </t>
  </si>
  <si>
    <t>An unauthorized user could disconnect the PC from the network or can connect the PC to other available networks without signing into Windows.</t>
  </si>
  <si>
    <t>The PC's network connectivity state cannot be changed without signing into Windows.</t>
  </si>
  <si>
    <t>Set "Do not display network selection UI" to "Enabled". One method to achieve the recommended configuration via Group Policy is to perform the following:
Set the following Group Policy setting to Enabled:
Computer Configuration&gt;Policies&gt;Administrative Templates&gt;System&gt;Logon&gt;Do not display network selection UI</t>
  </si>
  <si>
    <t>WIN2016-210</t>
  </si>
  <si>
    <t>This policy setting prevents connected users from being enumerated on domain-joined computers.
The recommended state for this setting is: `Enabled`.</t>
  </si>
  <si>
    <t xml:space="preserve">The 'Do not enumerate connected users on domain-joined computers' option has been enabled. </t>
  </si>
  <si>
    <t xml:space="preserve">The Do not enumerate connected users on domain-joined computers option has not been enabled. </t>
  </si>
  <si>
    <t>A malicious user could use this feature to gather account names of other users, that information could then be used in conjunction with other types of attacks such as guessing passwords or social engineering. The value of this countermeasure is small because a user with domain credentials could gather the same account information using other methods.</t>
  </si>
  <si>
    <t>The Logon UI will not enumerate any connected users on domain-joined computers.</t>
  </si>
  <si>
    <t>Set "Do not enumerate connected users on domain-joined computers" to "Enabled". One method to achieve the recommended configuration via Group Policy is to perform the following: 
Set the following UI path to Enabled:
Computer Configuration&gt;Policies&gt;Administrative Templates&gt;System&gt;Logon&gt;Do not enumerate connected users on domain-joined computers</t>
  </si>
  <si>
    <t>WIN2016-211</t>
  </si>
  <si>
    <t>This policy setting allows local users to be enumerated on domain-joined computers.
The recommended state for this setting is: `Disabled`.</t>
  </si>
  <si>
    <t xml:space="preserve">The 'Enumerate local users on domain-joined computers' option has been disabled. </t>
  </si>
  <si>
    <t xml:space="preserve">The Enumerate local users on domain-joined computers option has not been disabled. </t>
  </si>
  <si>
    <t>Set "Enumerate local users on domain-joined computers" to "Disabled". One method to achieve the recommended configuration via Group Policy is to perform the following: 
Set the following UI path to Disabled:
Computer Configuration&gt;Policies&gt;Administrative Templates&gt;System&gt;Logon&gt;Enumerate local users on domain-joined computers</t>
  </si>
  <si>
    <t>WIN2016-212</t>
  </si>
  <si>
    <t>This policy setting allows you to prevent app notifications from appearing on the lock screen.
The recommended state for this setting is: `Enabled`.</t>
  </si>
  <si>
    <t xml:space="preserve">The 'Turn off app notifications on the lock screen' option has been enabled. </t>
  </si>
  <si>
    <t xml:space="preserve">The Turn off app notifications on the lock screen option has not been enabled. </t>
  </si>
  <si>
    <t>App notifications might display sensitive business or personal data.</t>
  </si>
  <si>
    <t>No app notifications are displayed on the lock screen.</t>
  </si>
  <si>
    <t>Set "Turn off app notifications on the lock screen" to "Enabled". One method to achieve the recommended configuration via Group Policy is to perform the following: 
Set the following UI path to Enabled:
Computer Configuration&gt;Policies&gt;Administrative Templates&gt;System&gt;Logon&gt;Turn off app notifications on the lock screen</t>
  </si>
  <si>
    <t>WIN2016-213</t>
  </si>
  <si>
    <t>This policy setting allows you to control whether a domain user can sign in using a picture password. 
The recommended state for this setting is: `Enabled`.
**Note:** If the picture password feature is permitted, the user's domain password is cached in the system vault when using it.</t>
  </si>
  <si>
    <t>The 'Turn off picture password sign-in' has been set to enabled.</t>
  </si>
  <si>
    <t>The Turn off picture password sign-in has not been set to enabled.</t>
  </si>
  <si>
    <t>Picture passwords bypass the requirement for a typed complex password. In a shared work environment, a simple shoulder surf where someone observed the on-screen gestures would allow that person to gain access to the system without the need to know the complex password. Vertical monitor screens with an image are much more visible at a distance than horizontal key strokes, increasing the likelihood of a successful observation of the mouse gestures.</t>
  </si>
  <si>
    <t>Users will not be able to set up or sign in with a picture password.</t>
  </si>
  <si>
    <t>Set "Turn off picture password sign-in" to "Enabled". One method to achieve the recommended configuration via Group Policy is to perform the following:
Set the following UI path to Enabled:
Computer Configuration\Policies\Administrative Templates\System\Logon\Turn off picture password sign-in</t>
  </si>
  <si>
    <t>WIN2016-214</t>
  </si>
  <si>
    <t>This policy setting allows you to control whether a domain user can sign in using a convenience PIN. In Windows 10, convenience PIN was replaced with Passport, which has stronger security properties. To configure Passport for domain users, use the policies under Computer Configuration\\Administrative Templates\\Windows Components\\Microsoft Passport for Work.
**Note:** The user's domain password will be cached in the system vault when using this feature.
The recommended state for this setting is: `Disabled`.</t>
  </si>
  <si>
    <t xml:space="preserve">The 'Turn on convenience PIN sign-in' option has been disabled. </t>
  </si>
  <si>
    <t xml:space="preserve">The Turn on convenience PIN sign-in option has not been disabled. </t>
  </si>
  <si>
    <t>A PIN is created from a much smaller selection of characters than a password, so in most cases a PIN will be much less robust than a password.</t>
  </si>
  <si>
    <t>Set "Turn on convenience PIN sign-in" to "Disabled". One method to achieve the recommended configuration via Group Policy is to perform the following: 
Set the following UI path to Disabled:
Computer Configuration&gt;Policies&gt;Administrative Templates&gt;System&gt;Logon&gt;Turn on convenience PIN sign-in</t>
  </si>
  <si>
    <t>WIN2016-215</t>
  </si>
  <si>
    <t>WIN2016-216</t>
  </si>
  <si>
    <t>Specifies whether or not the user is prompted for a password when the system resumes from sleep.
The recommended state for this setting is: `Enabled`.</t>
  </si>
  <si>
    <t>The 'Require a password when a computer wakes (on battery)' has been set to enabled.</t>
  </si>
  <si>
    <t>The Require a password when a computer wakes (on battery) has not been set to enabled.</t>
  </si>
  <si>
    <t>Enabling this setting ensures that anyone who wakes an unattended computer from sleep state will have to provide logon credentials before they can access the system.</t>
  </si>
  <si>
    <t>Set "Require a password when a computer wakes (on battery)" to "Enabled". One method to achieve the recommended configuration via Group Policy is to perform the following:
Set the following UI path to Enabled:
Computer Configuration\Policies\Administrative Templates\System\Power Management\Sleep Settings\Require a password when a computer wakes (on battery)</t>
  </si>
  <si>
    <t>WIN2016-217</t>
  </si>
  <si>
    <t>The 'Require a password when a computer wakes (plugged in)' has been set to enabled.</t>
  </si>
  <si>
    <t>The Require a password when a computer wakes (plugged in) has not been set to enabled.</t>
  </si>
  <si>
    <t>Set "Require a password when a computer wakes (plugged in)" to "Enabled". One method to achieve the recommended configuration via Group Policy is to perform the following:
Set the following UI path to Enabled:
Computer Configuration\Policies\Administrative Templates\System\Power Management\Sleep Settings\Require a password when a computer wakes (plugged in)</t>
  </si>
  <si>
    <t>WIN2016-218</t>
  </si>
  <si>
    <t>AC-17</t>
  </si>
  <si>
    <t>Remote Access</t>
  </si>
  <si>
    <t>This policy setting allows you to turn on or turn off Offer (Unsolicited) Remote Assistance on this computer.
Help desk and support personnel will not be able to proactively offer assistance, although they can still respond to user assistance requests.
The recommended state for this setting is: `Disabled`.</t>
  </si>
  <si>
    <t xml:space="preserve">The 'Configure Offer Remote Assistance' option has been disabled. </t>
  </si>
  <si>
    <t xml:space="preserve">The Configure Offer Remote Assistance option has not been disabled. </t>
  </si>
  <si>
    <t>HRM7</t>
  </si>
  <si>
    <t>HRM7: The agency does not adequately control remote access to its systems</t>
  </si>
  <si>
    <t>A user might be tricked and accept an unsolicited Remote Assistance offer from a malicious user.</t>
  </si>
  <si>
    <t>Set "Configure Offer Remote Assistance" to "Disabled". One method to achieve the recommended configuration via Group Policy is to perform the following: 
Set the following UI path to Disabled:
Computer Configuration&gt;Policies&gt;Administrative Templates&gt;System&gt;Remote Assistance&gt;Configure Offer Remote Assistance</t>
  </si>
  <si>
    <t>WIN2016-219</t>
  </si>
  <si>
    <t>This policy setting allows you to turn on or turn off Solicited (Ask for) Remote Assistance on this computer.
The recommended state for this setting is: `Disabled`.</t>
  </si>
  <si>
    <t xml:space="preserve">The 'Configure Solicited Remote Assistance' option has been disabled. </t>
  </si>
  <si>
    <t xml:space="preserve">The Configure Solicited Remote Assistance option has not been disabled. </t>
  </si>
  <si>
    <t>There is slight risk that a rogue administrator will gain access to another user's desktop session, however, they cannot connect to a user's computer unannounced or control it without permission from the user. When an expert tries to connect, the user can still choose to deny the connection or give the expert view-only privileges. The user must explicitly click the Yes button to allow the expert to remotely control the workstation.</t>
  </si>
  <si>
    <t>Users on this computer cannot use e-mail or file transfer to ask someone for help. Also, users cannot use instant messaging programs to allow connections to this computer.</t>
  </si>
  <si>
    <t>Set "Configure Solicited Remote Assistance" to "Disabled". One method to achieve the recommended configuration via Group Policy is to perform the following: 
Set the following UI path to Disabled:
Computer Configuration&gt;Policies&gt;Administrative Templates&gt;System&gt;Remote Assistance&gt;Configure Solicited Remote. Assistance</t>
  </si>
  <si>
    <t>WIN2016-220</t>
  </si>
  <si>
    <t>This policy setting controls whether RPC clients authenticate with the Endpoint Mapper Service when the call they are making contains authentication information. The Endpoint Mapper Service on computers running Windows NT4 (all service packs) cannot process authentication information supplied in this manner. This policy setting can cause a specific issue with _1-way_ forest trusts if it is applied to the _trusting_ domain DCs (see Microsoft [KB3073942](https://support.microsoft.com/en-us/kb/3073942)), so we do not recommend applying it to Domain Controllers.
**Note:** This policy will not be in effect until the system is rebooted.
The recommended state for this setting is: `Enabled`.</t>
  </si>
  <si>
    <t xml:space="preserve">The 'Enable RPC Endpoint Mapper Client Authentication' option has been enabled. </t>
  </si>
  <si>
    <t xml:space="preserve">The Enable RPC Endpoint Mapper Client Authentication option has not been enabled. </t>
  </si>
  <si>
    <t>Anonymous access to RPC services could result in accidental disclosure of information to unauthenticated users.</t>
  </si>
  <si>
    <t>RPC clients will authenticate to the Endpoint Mapper Service for calls that contain authentication information. Clients making such calls will not be able to communicate with the Windows NT4 Server Endpoint Mapper Service.</t>
  </si>
  <si>
    <t>Set "Enable RPC Endpoint Mapper Client Authentication" to "Enabled" (MS only). One method to achieve the recommended configuration via Group Policy is to perform the following: 
Set the following UI path to Enabled:
Computer Configuration&gt;Policies&gt;Administrative Templates&gt;System&gt;Remote Procedure Call&gt;Enable RPC Endpoint Mapper. Client Authentication</t>
  </si>
  <si>
    <t>WIN2016-221</t>
  </si>
  <si>
    <t>This policy setting lets you control whether Microsoft accounts are optional for Windows Store apps that require an account to sign in. This policy only affects Windows Store apps that support it.
The recommended state for this setting is: `Enabled`.</t>
  </si>
  <si>
    <t xml:space="preserve">The Allow Microsoft accounts to be optional option has not been enabled. </t>
  </si>
  <si>
    <t>Enabling this setting allows an organization to use their enterprise user accounts instead of using their Microsoft accounts when accessing Windows store apps. This provides the organization with greater control over relevant credentials. Microsoft accounts cannot be centrally managed and as such enterprise credential security policies cannot be applied to them, which could put any information accessed by using Microsoft accounts at risk.</t>
  </si>
  <si>
    <t>Windows Store apps that typically require a Microsoft account to sign in will allow users to sign in with an enterprise account instead.</t>
  </si>
  <si>
    <t>WIN2016-222</t>
  </si>
  <si>
    <t>This policy setting disallows AutoPlay for MTP devices like cameras or phones.
The recommended state for this setting is: `Enabled`.</t>
  </si>
  <si>
    <t xml:space="preserve">The 'Disallow Autoplay for non-volume devices' option has been enabled. </t>
  </si>
  <si>
    <t xml:space="preserve">The Disallow Autoplay for non-volume devices option has not been enabled. </t>
  </si>
  <si>
    <t>HSI1</t>
  </si>
  <si>
    <t>HSI1: System configured to load or run removable media automatically</t>
  </si>
  <si>
    <t>An attacker could use this feature to launch a program to damage a client computer or data on the computer.</t>
  </si>
  <si>
    <t>AutoPlay will not be allowed for MTP devices like cameras or phones.</t>
  </si>
  <si>
    <t>Set "Disallow Autoplay for non-volume devices" to "Enabled". One method to achieve the recommended configuration via Group Policy is to perform the following: 
Set the following UI path to Enabled:
Computer Configuration&gt;Policies&gt;Administrative Templates&gt;Windows Components&gt;AutoPlay Policies&gt;Disallow Autoplay for non-volume devices</t>
  </si>
  <si>
    <t>WIN2016-223</t>
  </si>
  <si>
    <t>This policy setting sets the default behavior for Autorun commands. Autorun commands are generally stored in `autorun.inf` files. They often launch the installation program or other routines.
The recommended state for this setting is: `Enabled: Do not execute any autorun commands`.</t>
  </si>
  <si>
    <t>The 'Set the default behavior for AutoRun' option has been set to 'Enabled: Do not execute any autorun commands'.</t>
  </si>
  <si>
    <t>The Set the default behavior for AutoRun option has not been set to Enabled: Do not execute any autorun commands.</t>
  </si>
  <si>
    <t>Prior to Windows Vista, when media containing an autorun command is inserted, the system will automatically execute the program without user intervention. This creates a major security concern as code may be executed without user's knowledge. The default behavior starting with Windows Vista is to prompt the user whether autorun command is to be run. The autorun command is represented as a handler in the Autoplay dialog.</t>
  </si>
  <si>
    <t>AutoRun commands will be completely disabled.</t>
  </si>
  <si>
    <t>Set "Set the default behavior for AutoRun" to "Enabled: Do not execute any autorun commands". One method to achieve the recommended configuration via Group Policy is to perform the following: 
Set the following UI path to Enabled: Do not execute any autorun commands:
Computer Configuration&gt;Policies&gt;Administrative Templates&gt;Windows Components&gt;AutoPlay Policies&gt;Set the default behavior for AutoRun</t>
  </si>
  <si>
    <t>WIN2016-224</t>
  </si>
  <si>
    <t>Autoplay starts to read from a drive as soon as you insert media in the drive, which causes the setup file for programs or audio media to start immediately. An attacker could use this feature to launch a program to damage the computer or data on the computer. Autoplay is disabled by default on some removable drive types, such as floppy disk and network drives, but not on CD-ROM drives.
**Note:** You cannot use this policy setting to enable Autoplay on computer drives in which it is disabled by default, such as floppy disk and network drives.
The recommended state for this setting is: `Enabled: All drives`.</t>
  </si>
  <si>
    <t>The 'Turn off Autoplay' option has been set to 'Enabled: All drives'.</t>
  </si>
  <si>
    <t>The Turn off Autoplay option has not been set to Enabled: All drives.</t>
  </si>
  <si>
    <t>Autoplay will be disabled - users will have to manually launch setup or installation programs that are provided on removable media.</t>
  </si>
  <si>
    <t>Set "Turn off Autoplay" to "Enabled: All drives". One method to achieve the recommended configuration via Group Policy is to perform the following: 
Set the following UI path to Enabled: All drives:
Computer Configuration&gt;Policies&gt;Administrative Templates&gt;Windows Components&gt;AutoPlay Policies&gt;Turn off. Autoplay</t>
  </si>
  <si>
    <t>WIN2016-225</t>
  </si>
  <si>
    <t>This policy setting determines whether enhanced anti-spoofing is configured for devices which support it.
The recommended state for this setting is: `Enabled`.</t>
  </si>
  <si>
    <t xml:space="preserve">The 'Use enhanced anti-spoofing when available' option has been enabled. </t>
  </si>
  <si>
    <t xml:space="preserve">The Use enhanced anti-spoofing when available option has not been enabled. </t>
  </si>
  <si>
    <t>HCM45: System configuration provides additional attack surface.</t>
  </si>
  <si>
    <t>Enterprise managed environments are now supporting a wider range of mobile devices, increasing the security on these devices will help protect against unauthorized access on your network.</t>
  </si>
  <si>
    <t>Windows will require all users on the device to use anti-spoofing for facial features, on devices which support it.</t>
  </si>
  <si>
    <t>Set "Use enhanced anti-spoofing when available" to "Enabled". One method to achieve the recommended configuration via Group Policy is to perform the following: 
Set the following UI path to Enabled:
Computer Configuration\Policies\Administrative Templates\Windows Components\Biometrics\Facial Features\Configure enhanced anti-spoofing</t>
  </si>
  <si>
    <t>WIN2016-226</t>
  </si>
  <si>
    <t>This policy setting turns off experiences that help consumers make the most of their devices and Microsoft account.
The recommended state for this setting is: `Enabled`.
**Note:** [Per Microsoft TechNet](https://technet.microsoft.com/en-us/itpro/windows/manage/group-policies-for-enterprise-and-education-editions), this policy setting only applies to Windows 10 Enterprise and Windows 10 Education editions.</t>
  </si>
  <si>
    <t xml:space="preserve">The 'Turn off Microsoft consumer experiences' option has been enabled. </t>
  </si>
  <si>
    <t xml:space="preserve">The Turn off Microsoft consumer experiences option has not been enabled. </t>
  </si>
  <si>
    <t>18.9.13</t>
  </si>
  <si>
    <t>18.9.13.1</t>
  </si>
  <si>
    <t>Users will no longer see personalized recommendations from Microsoft and notifications about their Microsoft account.</t>
  </si>
  <si>
    <t>Set "Turn off Microsoft consumer experiences" to "Enabled". One method to achieve the recommended configuration via Group Policy is to perform the following: 
Set the following UI path to Enabled:
Computer Configuration&gt;Policies&gt;Administrative Templates&gt;Windows Components&gt;Cloud Content&gt;Turn off Microsoft consumer experiences</t>
  </si>
  <si>
    <t>WIN2016-227</t>
  </si>
  <si>
    <t xml:space="preserve">The 'Require pin for pairing' option has been enabled. </t>
  </si>
  <si>
    <t xml:space="preserve">The Require pin for pairing option has not been enabled. </t>
  </si>
  <si>
    <t>If this setting is not configured or disabled then a PIN would not be required when pairing wireless display devices to the system, increasing the risk of unauthorized use.</t>
  </si>
  <si>
    <t>The pairing ceremony for connecting to new wireless display devices will always require a PIN.</t>
  </si>
  <si>
    <t>Set "Require pin for pairing" to "Enabled". One method to achieve the recommended configuration via Group Policy is to perform the following: 
Set the following UI path to Enabled:
Computer Configuration&gt;Policies&gt;Administrative Templates&gt;Windows Components&gt;Connect&gt;Require pin for pairing</t>
  </si>
  <si>
    <t>WIN2016-228</t>
  </si>
  <si>
    <t>This policy setting allows you to configure the display of the password reveal button in password entry user experiences.
The recommended state for this setting is: `Enabled`.</t>
  </si>
  <si>
    <t xml:space="preserve">The 'Do not display the password reveal button' option has been enabled. </t>
  </si>
  <si>
    <t xml:space="preserve">The Do not display the password reveal button option has not been enabled. </t>
  </si>
  <si>
    <t>This is a useful feature when entering a long and complex password, especially when using a touchscreen. The potential risk is that someone else may see your password while surreptitiously observing your screen.</t>
  </si>
  <si>
    <t>The password reveal button will not be displayed after a user types a password in the password entry text box.</t>
  </si>
  <si>
    <t>Set "Do not display the password reveal button" to "Enabled". One method to achieve the recommended configuration via Group Policy is to perform the following: 
Set the following UI path to Enabled:
Computer Configuration&gt;Policies&gt;Administrative Templates&gt;Windows Components&gt;Credential User Interface&gt;Do not display the password reveal button</t>
  </si>
  <si>
    <t>WIN2016-229</t>
  </si>
  <si>
    <t>This policy setting controls whether administrator accounts are displayed when a user attempts to elevate a running application.
The recommended state for this setting is: `Disabled`.</t>
  </si>
  <si>
    <t xml:space="preserve">The 'Enumerate administrator accounts on elevation' option has been disabled. </t>
  </si>
  <si>
    <t xml:space="preserve">The Enumerate administrator accounts on elevation option has not been disabled. </t>
  </si>
  <si>
    <t>Users could see the list of administrator accounts, making it slightly easier for a malicious user who has logged onto a console session to try to crack the passwords of those accounts.</t>
  </si>
  <si>
    <t>Set "Enumerate administrator accounts on elevation" to "Disabled". One method to achieve the recommended configuration via Group Policy is to perform the following: 
Set the following UI path to Disabled:
Computer Configuration&gt;Policies&gt;Administrative Templates&gt;Windows Components&gt;Credential User Interface&gt;Enumerate administrator accounts on elevation</t>
  </si>
  <si>
    <t>WIN2016-230</t>
  </si>
  <si>
    <t>Note that setting values of 0 or 1 will degrade certain experiences on the device.</t>
  </si>
  <si>
    <t>WIN2016-231</t>
  </si>
  <si>
    <t>WIN2016-232</t>
  </si>
  <si>
    <t>This policy setting allows an organization to prevent its devices from showing feedback questions from Microsoft.
The recommended state for this setting is: `Enabled`.</t>
  </si>
  <si>
    <t xml:space="preserve">The 'Do not show feedback notifications' option has been enabled. </t>
  </si>
  <si>
    <t xml:space="preserve">The Do not show feedback notifications option has not been enabled. </t>
  </si>
  <si>
    <t>Users will no longer see feedback notifications through the Windows Feedback app.</t>
  </si>
  <si>
    <t>Set "Do not show feedback notifications" to "Enabled". One method to achieve the recommended configuration via Group Policy is to perform the following: 
Set the following UI path to Enabled:
Computer Configuration&gt;Policies&gt;Administrative Templates&gt;Windows Components&gt;Data Collection and Preview Builds&gt;Do not show feedback notifications</t>
  </si>
  <si>
    <t>WIN2016-233</t>
  </si>
  <si>
    <t xml:space="preserve">The 'Toggle user control over Insider builds' option has been disabled. </t>
  </si>
  <si>
    <t xml:space="preserve">The Toggle user control over Insider builds option has not been disabled. </t>
  </si>
  <si>
    <t>It can be risky for experimental features to be allowed in an enterprise managed environment because this can introduce bugs and security holes into systems, making it easier for an attacker to gain access. It is generally preferred to only use production-ready builds.</t>
  </si>
  <si>
    <t>The item "Get Insider builds" will be unavailable.</t>
  </si>
  <si>
    <t>Set "Toggle user control over Insider builds" to "Disabled". One method to achieve the recommended configuration via Group Policy is to perform the following: 
Set the following UI path to Disabled:
Computer Configuration&gt;Policies&gt;Administrative Templates&gt;Windows Components&gt;Data Collection and Preview Builds&gt;Toggle user control over Insider builds</t>
  </si>
  <si>
    <t>WIN2016-234</t>
  </si>
  <si>
    <t>This policy setting controls Event Log behavior when the log file reaches its maximum size.
The recommended state for this setting is: `Disabled`.
**Note:** Old events may or may not be retained according to the _Backup log automatically when full_ policy setting.</t>
  </si>
  <si>
    <t xml:space="preserve">The 'Application: Control Event Log behavior when the log file reaches its maximum size' option has been disabled. </t>
  </si>
  <si>
    <t xml:space="preserve">The Application: Control Event Log behavior when the log file reaches its maximum size option has not been disabled. </t>
  </si>
  <si>
    <t>If new events are not recorded it may be difficult or impossible to determine the root cause of system problems or the unauthorized activities of malicious users.</t>
  </si>
  <si>
    <t>Set "Application: Control Event Log behavior when the log file reaches its maximum size" to "Disabled". One method to achieve the recommended configuration via Group Policy is to perform the following: 
Set the following Group Policy setting to Disabled:
Computer Configuration&gt;Policies&gt;Administrative Templates&gt;Windows Components&gt;Event Log Service&gt;Application&gt;Control Event Log behavior when the log file reaches its maximum size</t>
  </si>
  <si>
    <t>WIN2016-235</t>
  </si>
  <si>
    <t>This policy setting specifies the maximum size of the log file in kilobytes. The maximum log file size can be configured between 1 megabyte (1,024 kilobytes) and 4 terabytes (4,194,240 kilobytes) in kilobyte increments.
The recommended state for this setting is: `Enabled: 32,768 or greater`.</t>
  </si>
  <si>
    <t>The 'Application: Specify the maximum log file size (KB)' option has been set to 'Enabled: 32,768 or greater'.</t>
  </si>
  <si>
    <t>The Application: Specify the maximum log file size (KB) option has not been set to Enabled: 32,768 or greater.</t>
  </si>
  <si>
    <t>When event logs fill to capacity, they will stop recording information unless the retention method for each is set so that the computer will overwrite the oldest entries with the most recent ones. To mitigate the risk of loss of recent data, you can configure the retention method so that older events are overwritten as needed.
The consequence of this configuration is that older events will be removed from the logs. Attackers can take advantage of such a configuration, because they can generate a large number of extraneous events to overwrite any evidence of their attack. These risks can be somewhat reduced if you automate the archival and backup of event log data.
Ideally, all specifically monitored events should be sent to a server that uses Microsoft System Center Operations Manager (SCOM) or some other automated monitoring tool. Such a configuration is particularly important because an attacker who successfully compromises a server could clear the Security log. If all events are sent to a monitoring server, then you will be able to gather forensic information about the attacker's activities.</t>
  </si>
  <si>
    <t>Set "Application: Specify the maximum log file size (KB)" to "Enabled: 32,768 or greater". One method to achieve the recommended configuration via Group Policy is to perform the following: 
Set the following Group Policy setting to Enabled: 32,768 or greater:
Computer Configuration&gt;Policies&gt;Administrative Templates&gt;Windows Components&gt;Event Log Service&gt;Application&gt;Specify the maximum log file size (KB)</t>
  </si>
  <si>
    <t>WIN2016-236</t>
  </si>
  <si>
    <t>The 'Security: Control Event Log behavior when the log file reaches its maximum size' option has been disabled.</t>
  </si>
  <si>
    <t>The Security: Control Event Log behavior when the log file reaches its maximum size option has not been disabled.</t>
  </si>
  <si>
    <t>Set "Security: Control Event Log behavior when the log file reaches its maximum size" to "Disabled". One method to achieve the recommended configuration via Group Policy is to perform the following:
Set the following Group Policy setting to Disabled:
Computer Configuration&gt;Policies&gt;Administrative Templates&gt;Windows Components&gt;Event Log Service&gt;Security&gt;Control Event Log behavior when the log file reaches its maximum size</t>
  </si>
  <si>
    <t>WIN2016-237</t>
  </si>
  <si>
    <t>This policy setting specifies the maximum size of the log file in kilobytes. The maximum log file size can be configured between 1 megabyte (1,024 kilobytes) and 4 terabytes (4,194,240 kilobytes) in kilobyte increments.
The recommended state for this setting is: `Enabled: 196,608 or greater`.</t>
  </si>
  <si>
    <t>The 'Security: Specify the maximum log file size (KB)' option has been set to 'Enabled: 196,608 or greater'.</t>
  </si>
  <si>
    <t>The Security: Specify the maximum log file size (KB) option has not been set to Enabled: 196,608 or greater.</t>
  </si>
  <si>
    <t>Set "Security: Specify the maximum log file size (KB)" to "Enabled: 196,608 or greater". One method to achieve the recommended configuration via Group Policy is to perform the following: 
Set the following Group Policy setting to Enabled: 196,608 or greater:
Computer Configuration&gt;Policies&gt;Administrative Templates&gt;Windows Components&gt;Event Log Service&gt;Security&gt;Specify the maximum log file size (KB)</t>
  </si>
  <si>
    <t>WIN2016-238</t>
  </si>
  <si>
    <t xml:space="preserve">The 'Setup: Control Event Log behavior when the log file reaches its maximum size' option has been disabled. </t>
  </si>
  <si>
    <t xml:space="preserve">The Setup: Control Event Log behavior when the log file reaches its maximum size option has not been disabled. </t>
  </si>
  <si>
    <t>Set "Setup: Control Event Log behavior when the log file reaches its maximum size" to "Disabled". One method to achieve the recommended configuration via Group Policy is to perform the following: 
Set the following Group Policy setting to Disabled:
Computer Configuration&gt;Policies&gt;Administrative Templates&gt;Windows Components&gt;Event Log Service&gt;Setup&gt;Control Event Log behavior when the log file reaches its maximum size</t>
  </si>
  <si>
    <t>WIN2016-239</t>
  </si>
  <si>
    <t>The 'Setup: Specify the maximum log file size (KB)' option has been set to 'Enabled: 32,768 or greater'.</t>
  </si>
  <si>
    <t>The Setup: Specify the maximum log file size (KB) option has not been set to Enabled: 32,768 or greater.</t>
  </si>
  <si>
    <t>If events are not recorded it may be difficult or impossible to determine the root cause of system problems or the unauthorized activities of malicious users</t>
  </si>
  <si>
    <t>Set "Setup: Specify the maximum log file size (KB)" to "Enabled: 32,768 or greater". One method to achieve the recommended configuration via Group Policy is to perform the following:
Set the following Group Policy setting to Enabled: 32,768 or greater:
Computer Configuration&gt;Policies&gt;Administrative Templates&gt;Windows Components&gt;Event Log Service&gt;Setup&gt;Specify the maximum log file size (KB)</t>
  </si>
  <si>
    <t>WIN2016-240</t>
  </si>
  <si>
    <t xml:space="preserve">The 'System: Control Event Log behavior when the log file reaches its maximum size' option has been disabled. </t>
  </si>
  <si>
    <t xml:space="preserve">The System: Control Event Log behavior when the log file reaches its maximum size option has not been disabled. </t>
  </si>
  <si>
    <t>Set "System: Control Event Log behavior when the log file reaches its maximum size" to "Disabled". One method to achieve the recommended configuration via Group Policy is to perform the following:
Set the following Group Policy setting to Disabled:
Computer Configuration&gt;Policies&gt;Administrative Templates&gt;Windows Components&gt;Event Log Service&gt;System&gt;Control Event Log behavior when the log file reaches its maximum size</t>
  </si>
  <si>
    <t>WIN2016-241</t>
  </si>
  <si>
    <t>The 'System: Specify the maximum log file size (KB)' option has been set to 'Enabled: 32,768 or greater'.</t>
  </si>
  <si>
    <t>The System: Specify the maximum log file size (KB) option has not been set to Enabled: 32,768 or greater.</t>
  </si>
  <si>
    <t>Set "System: Specify the maximum log file size (KB)" to "Enabled: 32,768 or greater". One method to achieve the recommended configuration via Group Policy is to perform the following: 
Set the following Group Policy setting to Enabled: 32,768 or greater:
Computer Configuration&gt;Policies&gt;Administrative Templates&gt;Windows Components&gt;Event Log Service&gt;System&gt;Specify the maximum log file size (KB)</t>
  </si>
  <si>
    <t>WIN2016-242</t>
  </si>
  <si>
    <t>Disabling Data Execution Prevention can allow certain legacy plug-in applications to function without terminating Explorer.
The recommended state for this setting is: `Disabled`.
**Note:** Some legacy plug-in applications and other software may not function with Data Execution Prevention and will require an exception to be defined for that specific plug-in/software.</t>
  </si>
  <si>
    <t xml:space="preserve">The 'Turn off Data Execution Prevention for Explorer' option has been disabled. </t>
  </si>
  <si>
    <t xml:space="preserve">The Turn off Data Execution Prevention for Explorer option has not been disabled. </t>
  </si>
  <si>
    <t>HSI22</t>
  </si>
  <si>
    <t>HSI22: Data remanence is not properly handled</t>
  </si>
  <si>
    <t>Data Execution Prevention is an important security feature supported by Explorer that helps to limit the impact of certain types of malware.</t>
  </si>
  <si>
    <t>Set "Turn off Data Execution Prevention for Explorer" to "Disabled". One method to achieve the recommended configuration via Group Policy is to perform the following: 
Set the following Group Policy setting to Disabled:
Computer Configuration&gt;Policies&gt;Administrative Templates&gt;Windows Components&gt;File Explorer&gt;Turn off Data Execution Prevention for Explorer</t>
  </si>
  <si>
    <t>WIN2016-243</t>
  </si>
  <si>
    <t>Without heap termination on corruption, legacy plug-in applications may continue to function when a File Explorer session has become corrupt. Ensuring that heap termination on corruption is active will prevent this.
The recommended state for this setting is: `Disabled`.</t>
  </si>
  <si>
    <t xml:space="preserve">The 'Turn off heap termination on corruption' option has been disabled. </t>
  </si>
  <si>
    <t xml:space="preserve">The Turn off heap termination on corruption option has not been disabled. </t>
  </si>
  <si>
    <t>Allowing an application to function after its session has become corrupt increases the risk posture to the system.</t>
  </si>
  <si>
    <t>Set "Turn off heap termination on corruption" to "Disabled". One method to achieve the recommended configuration via Group Policy is to perform the following: 
Set the following Group Policy setting to Disabled:
Computer Configuration&gt;Policies&gt;Administrative Templates&gt;Windows Components&gt;File Explorer&gt;Turn off heap termination on corruption</t>
  </si>
  <si>
    <t>WIN2016-244</t>
  </si>
  <si>
    <t>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
The recommended state for this setting is: `Disabled`.</t>
  </si>
  <si>
    <t xml:space="preserve">The 'Turn off shell protocol protected mode' option has been disabled. </t>
  </si>
  <si>
    <t xml:space="preserve">The Turn off shell protocol protected mode option has not been disabled. </t>
  </si>
  <si>
    <t>Limiting the opening of files and folders to a limited set reduces the attack surface of the system.</t>
  </si>
  <si>
    <t>Set "Turn off shell protocol protected mode" to "Disabled". One method to achieve the recommended configuration via Group Policy is to perform the following: 
Set the following Group Policy setting to Disabled:
Computer Configuration&gt;Policies&gt;Administrative Templates&gt;Windows Components&gt;File Explorer&gt;Turn off shell protocol protected mode</t>
  </si>
  <si>
    <t>WIN2016-245</t>
  </si>
  <si>
    <t>This setting determines whether applications and services on the device can utilize new consumer Microsoft account authentication via the Windows `OnlineID` and `WebAccountManager` APIs.
The recommended state for this setting is: `Enabled`.</t>
  </si>
  <si>
    <t>The "Block all consumer Microsoft account user authentication" has been set to enabled.</t>
  </si>
  <si>
    <t>The "Block all consumer Microsoft account user authentication" has not been set to enabled.</t>
  </si>
  <si>
    <t>Organizations that want to effectively implement identity management policies and maintain firm control of what accounts are used on their computers will probably want to block Microsoft accounts. Organizations may also need to block Microsoft accounts in order to meet the requirements of compliance standards that apply to their information systems.</t>
  </si>
  <si>
    <t>All applications and services on the device will be prevented from _new_ authentications using consumer Microsoft accounts via the Windows `OnlineID` and `WebAccountManager` APIs. Authentications performed directly by the user in web browsers or in apps that use `OAuth` will remain unaffected.</t>
  </si>
  <si>
    <t>Set "Block all consumer Microsoft account user authentication" to "Enabled". One method to achieve the recommended configuration via Group Policy is to perform the following:
Set the following UI path to Enabled:
Computer Configuration\Policies\Administrative Templates\Windows Components\Microsoft accounts\Block all consumer Microsoft account user authentication</t>
  </si>
  <si>
    <t>WIN2016-246</t>
  </si>
  <si>
    <t>This policy setting lets you prevent apps and features from working with files on OneDrive using the Next Generation Sync Client.
The recommended state for this setting is: `Enabled`.</t>
  </si>
  <si>
    <t xml:space="preserve">The 'Prevent the usage of OneDrive for file storage' option has been enabled. </t>
  </si>
  <si>
    <t xml:space="preserve">The Prevent the usage of OneDrive for file storage option has not been enabled. </t>
  </si>
  <si>
    <t>Set "Prevent the usage of OneDrive for file storage" to "Enabled". One method to achieve the recommended configuration via Group Policy is to perform the following: 
Set the following Group Policy setting to Enabled:
Computer Configuration&gt;Policies&gt;Administrative Templates&gt;Windows Components&gt;OneDrive&gt;Prevent the usage of OneDrive for file storage</t>
  </si>
  <si>
    <t>WIN2016-247</t>
  </si>
  <si>
    <t>This policy setting helps prevent Remote Desktop clients from saving passwords on a computer.
The recommended state for this setting is: `Enabled`.
**Note:** If this policy setting was previously configured as Disabled or Not configured, any previously saved passwords will be deleted the first time a Remote Desktop client disconnects from any server.</t>
  </si>
  <si>
    <t xml:space="preserve">The 'Do not allow passwords to be saved' option has been enabled. </t>
  </si>
  <si>
    <t xml:space="preserve">The Do not allow passwords to be saved option has not been enabled. </t>
  </si>
  <si>
    <t>An attacker with physical access to the computer may be able to break the protection guarding saved passwords. An attacker who compromises a user's account and connects to their computer could use saved passwords to gain access to additional hosts.</t>
  </si>
  <si>
    <t>The password saving checkbox will be disabled for Remote Desktop clients and users will not be able to save passwords.</t>
  </si>
  <si>
    <t>Set "Do not allow passwords to be saved" to "Enabled". One method to achieve the recommended configuration via Group Policy is to perform the following: 
Set the following Group Policy setting to Enabled:
Computer Configuration\Policies\Administrative Templates\Windows Components\Remote Desktop Services\Remote Desktop Connection Client\Do not allow passwords to be saved</t>
  </si>
  <si>
    <t>WIN2016-248</t>
  </si>
  <si>
    <t xml:space="preserve">The 'Do not allow drive redirection' option has been enabled. </t>
  </si>
  <si>
    <t xml:space="preserve">The Do not allow drive redirection option has been not enabled. </t>
  </si>
  <si>
    <t>Data could be forwarded from the user's Remote Desktop Services session to the user's local computer without any direct user interaction. Malicious software already present on a compromised server would have direct and stealthy disk access to the user's local computer during the Remote Desktop session.</t>
  </si>
  <si>
    <t>Drive redirection will not be possible. In most situations, traditional network drive mapping to file shares (including administrative shares) performed manually by the connected user will serve as a capable substitute to still allow file transfers when needed.</t>
  </si>
  <si>
    <t>Set "Do not allow drive redirection" to "Enabled". One method to achieve the recommended configuration via Group Policy is to perform the following: 
Set the following UI path to Enabled:
Computer Configuration&gt;Policies&gt;Administrative Templates&gt;Windows Components&gt;Remote Desktop Services&gt;Remote Desktop Session Host&gt;Device and Resource Redirection&gt;Do not allow drive redirection</t>
  </si>
  <si>
    <t>WIN2016-249</t>
  </si>
  <si>
    <t>This policy setting specifies whether Remote Desktop Services always prompts the client computer for a password upon connection. You can use this policy setting to enforce a password prompt for users who log on to Remote Desktop Services, even if they already provided the password in the Remote Desktop Connection client.
The recommended state for this setting is: `Enabled`.</t>
  </si>
  <si>
    <t xml:space="preserve">The 'Always prompt for password upon connection' option has been enabled. </t>
  </si>
  <si>
    <t xml:space="preserve">The Always prompt for password upon connection option has not been enabled. </t>
  </si>
  <si>
    <t>Users have the option to store both their username and password when they create a new Remote Desktop Connection shortcut. If the server that runs Remote Desktop Services allows users who have used this feature to log on to the server but not enter their password, then it is possible that an attacker who has gained physical access to the user's computer could connect to a Remote Desktop Server through the Remote Desktop Connection shortcut, even though they may not know the user's password.</t>
  </si>
  <si>
    <t>Users cannot automatically log on to Remote Desktop Services by supplying their passwords in the Remote Desktop Connection client. They will be prompted for a password to log on.</t>
  </si>
  <si>
    <t>Set "Always prompt for password upon connection" to "Enabled". One method to achieve the recommended configuration via Group Policy is to perform the following: 
Set the following UI path to Enabled:
Computer Configuration&gt;Policies&gt;Administrative Templates&gt;Windows Components&gt;Remote Desktop Services&gt;Remote Desktop Session Host&gt;Security&gt;Always prompt for password upon connection</t>
  </si>
  <si>
    <t>WIN2016-250</t>
  </si>
  <si>
    <t>This policy setting allows you to specify whether Remote Desktop Services requires secure Remote Procedure Call (RPC) communication with all clients or allows unsecured communication.
You can use this policy setting to strengthen the security of RPC communication with clients by allowing only authenticated and encrypted requests.
The recommended state for this setting is: `Enabled`.</t>
  </si>
  <si>
    <t xml:space="preserve">The Require secure RPC communication option has not been enabled. </t>
  </si>
  <si>
    <t>Allowing unsecure RPC communication can exposes the server to man in the middle attacks and data disclosure attacks.</t>
  </si>
  <si>
    <t>Remote Desktop Services accepts requests from RPC clients that support secure requests, and does not allow unsecured communication with untrusted clients.</t>
  </si>
  <si>
    <t>WIN2016-251</t>
  </si>
  <si>
    <t>This policy setting specifies whether to require the use of a specific encryption level to secure communications between client computers and RD Session Host servers during Remote Desktop Protocol (RDP) connections. This policy only applies when you are using native RDP encryption. However, native RDP encryption (as opposed to SSL encryption) is not recommended. This policy does not apply to SSL encryption.
The recommended state for this setting is: `Enabled: High Level`.</t>
  </si>
  <si>
    <t>The Set client connection encryption level option has not been set to Enabled: High Level.</t>
  </si>
  <si>
    <t>If Remote Desktop client connections that use low level encryption are allowed, it is more likely that an attacker will be able to decrypt any captured Remote Desktop Services network traffic.</t>
  </si>
  <si>
    <t>WIN2016-252</t>
  </si>
  <si>
    <t>This policy setting specifies whether Remote Desktop Services retains a user's per-session temporary folders at logoff.
The recommended state for this setting is: `Disabled`.</t>
  </si>
  <si>
    <t xml:space="preserve">The Do not delete temp folders upon exit option has not been disabled. </t>
  </si>
  <si>
    <t>Sensitive information could be contained inside the temporary folders and visible to other administrators that log into the system.</t>
  </si>
  <si>
    <t>WIN2016-253</t>
  </si>
  <si>
    <t>By default, Remote Desktop Services creates a separate temporary folder on the RD Session Host server for each active session that a user maintains on the RD Session Host server. The temporary folder is created on the RD Session Host server in a Temp folder under the user's profile folder and is named with the `sessionid`. This temporary folder is used to store individual temporary files.
To reclaim disk space, the temporary folder is deleted when the user logs off from a session.
The recommended state for this setting is: `Disabled`.</t>
  </si>
  <si>
    <t>The Do not use temporary folders per session option has not been disabled.</t>
  </si>
  <si>
    <t>Disabling this setting keeps the cached data independent for each session, both reducing the chance of problems from shared cached data between sessions, and keeping possibly sensitive data separate to each user session.</t>
  </si>
  <si>
    <t>WIN2016-254</t>
  </si>
  <si>
    <t>This policy setting prevents the user from having enclosures (file attachments) downloaded from an RSS feed to the user's computer.
The recommended state for this setting is: `Enabled`.</t>
  </si>
  <si>
    <t xml:space="preserve">The Prevent downloading of enclosures option has not been enabled. </t>
  </si>
  <si>
    <t>Allowing attachments to be downloaded through the RSS feed can introduce files that could have malicious intent.</t>
  </si>
  <si>
    <t>Users cannot set the Feed Sync Engine to download an enclosure through the Feed property page. Developers cannot change the download setting through feed APIs.</t>
  </si>
  <si>
    <t>WIN2016-255</t>
  </si>
  <si>
    <t>This policy setting controls whether encrypted items are allowed to be indexed. When this setting is changed, the index is rebuilt completely. Full volume encryption (such as BitLocker Drive Encryption or a non-Microsoft solution) must be used for the location of the index to maintain security for encrypted files.
The recommended state for this setting is: `Disabled`.</t>
  </si>
  <si>
    <t xml:space="preserve">The Allow indexing of encrypted files option has not been disabled. </t>
  </si>
  <si>
    <t>Indexing and allowing users to search encrypted files could potentially reveal confidential data stored within the encrypted files.</t>
  </si>
  <si>
    <t>WIN2016-256</t>
  </si>
  <si>
    <t>The 'Turn off Windows Defender Antivirus' has been set to disabled.</t>
  </si>
  <si>
    <t>The Turn off Windows Defender Antivirus has not been set to disabled.</t>
  </si>
  <si>
    <t>Set "Turn off Windows Defender Antivirus" to "Disabled". One method to achieve the recommended configuration via Group Policy is to perform the following:
Set the following UI path to Disabled:
Computer Configuration\Policies\Administrative Templates\Windows Components\Windows Defender Antivirus\Turn off Windows Defender Antivirus</t>
  </si>
  <si>
    <t>WIN2016-257</t>
  </si>
  <si>
    <t>The 'Configure local setting override for reporting to Microsoft MAPS' has been set to disabled.</t>
  </si>
  <si>
    <t>The Configure local setting override for reporting to Microsoft MAPS has not been set to disabled.</t>
  </si>
  <si>
    <t>Set "Configure local setting override for reporting to Microsoft MAPS" to "Disabled". One method to achieve the recommended configuration via Group Policy is to perform the following:
Set the following UI path to Disabled:
Computer Configuration\Policies\Administrative Templates\Windows Components\Windows Defender Antivirus\MAPS\Configure local setting override for reporting to Microsoft MAPS</t>
  </si>
  <si>
    <t>WIN2016-258</t>
  </si>
  <si>
    <t>None - this is the default configuration.</t>
  </si>
  <si>
    <t>WIN2016-259</t>
  </si>
  <si>
    <t>It is important to ensure that any present removable drives are always included in any type of scan, as removable drives are more likely to contain malicious software brought in to the enterprise managed environment from an external, unmanaged computer.</t>
  </si>
  <si>
    <t>WIN2016-260</t>
  </si>
  <si>
    <t>WIN2016-261</t>
  </si>
  <si>
    <t>This policy setting controls the state for the Attack Surface Reduction (ASR) rules.
The recommended state for this setting is: `Enabled`.</t>
  </si>
  <si>
    <t>The 'Configure Attack Surface Reduction rules' has been set to enabled.</t>
  </si>
  <si>
    <t>The Configure Attack Surface Reduction rules has not been set to enabled.</t>
  </si>
  <si>
    <t>Attack surface reduction helps prevent actions and apps that are typically used by exploit-seeking malware to infect machines.</t>
  </si>
  <si>
    <t>When a rule is triggered, a notification will be displayed from the Action Center.</t>
  </si>
  <si>
    <t>Set "Configure Attack Surface Reduction rules” to "Enabled". One method to achieve the recommended configuration via Group Policy is to perform the following:
Set the following UI path to Enabled:
Computer Configuration\Policies\Administrative Templates\Windows Components\Windows Defender Antivirus\Windows Defender Exploit Guard\Attack Surface Reduction\Configure Attack Surface Reduction rules</t>
  </si>
  <si>
    <t>WIN2016-262</t>
  </si>
  <si>
    <t>The 'Configure Attack Surface Reduction rules: Set the state for each ASR rule' has been configured.</t>
  </si>
  <si>
    <t>The Configure Attack Surface Reduction rules: Set the state for each ASR rule has not  been configured.</t>
  </si>
  <si>
    <t>Set "Configure Attack Surface Reduction rules: Set the state for each ASR rule". One method to achieve the recommended configuration via Group Policy is to perform the following:
Set the following UI path so that 75668c1f-73b5-4cf0-bb93-3ecf5cb7cc84, 3b576869-a4ec-4529-8536-b80a7769e899, d4f940ab-401b-4efc-aadc-ad5f3c50688a, 92e97fa1-2edf-4476-bdd6-9dd0b4dddc7b, 5beb7efe-fd9a-4556-801d-275e5ffc04cc, d3e037e1-3eb8-44c8-a917-57927947596d, and be9ba2d9-53ea-4cdc-84e5-9b1eeee46550 are each set to a value of 1:
Computer Configuration\Policies\Administrative Templates\Windows Components\Windows Defender Antivirus\Windows Defender Exploit Guard\Attack Surface Reduction\Configure Attack Surface Reduction rules: Set the state for each ASR rule</t>
  </si>
  <si>
    <t>WIN2016-263</t>
  </si>
  <si>
    <t>The 'Prevent users and apps from accessing dangerous websites' has been set to 'Enabled: Block'.</t>
  </si>
  <si>
    <t>The Prevent users and apps from accessing dangerous websites has not been set to Enabled: Block.</t>
  </si>
  <si>
    <t>This setting can help prevent employees from using any application to access dangerous domains that may host phishing scams, exploit-hosting sites, and other malicious content on the Internet.</t>
  </si>
  <si>
    <t>Users and applications will not be able to access dangerous domains.</t>
  </si>
  <si>
    <t>Set "Prevent users and apps from accessing dangerous websites" to "Enabled: Block". One method to achieve the recommended configuration via Group Policy is to perform the following:
Set the following UI path to Enabled: Block:
Computer Configuration\Policies\Administrative Templates\Windows Components\Windows Defender Antivirus\Windows Defender Exploit Guard\Network Protection\Prevent users and apps from accessing dangerous websites</t>
  </si>
  <si>
    <t>WIN2016-264</t>
  </si>
  <si>
    <t>The Set 'Prevent users from modifying settings' has been enabled.</t>
  </si>
  <si>
    <t>The Set Prevent users from modifying settings has not been enabled.</t>
  </si>
  <si>
    <t>Only authorized IT staff should be able to make changes to the exploit protection settings in order to ensure the organizations specific configuration is not modified.</t>
  </si>
  <si>
    <t>Local users cannot make changes in the Exploit protection settings area.</t>
  </si>
  <si>
    <t>Set "Prevent users from modifying settings” to "Enabled". One method to achieve the recommended configuration via Group Policy is to perform the following:
Set the following UI path to Enabled:
Computer Configuration\Policies\Administrative Templates\Windows Components\Windows Defender Security Center\App and browser protection\Prevent users from modifying settings</t>
  </si>
  <si>
    <t>WIN2016-265</t>
  </si>
  <si>
    <t>This policy setting allows you to manage the behavior of Windows SmartScreen. Windows SmartScreen helps keep PCs safer by warning users before running unrecognized programs downloaded from the Internet. Some information is sent to Microsoft about files and programs run on PCs with this feature enabled.
The recommended state for this setting is: `Enabled: Warn and prevent bypass`.</t>
  </si>
  <si>
    <t>The 'Configure Windows Defender SmartScreen' has been set to 'Enabled: Warn and prevent bypass'.</t>
  </si>
  <si>
    <t>The Configure Windows Defender SmartScreen has not been set to Enabled: Warn and prevent bypass.</t>
  </si>
  <si>
    <t>Windows SmartScreen helps keep PCs safer by warning users before running unrecognized programs downloaded from the Internet. However, due to the fact that some information is sent to Microsoft about files and programs run on PCs some organizations may prefer to disable it.</t>
  </si>
  <si>
    <t>Set "Configure Windows Defender SmartScreen" to "Enabled: Warn and prevent bypass". One method to achieve the recommended configuration via Group Policy is to perform the following:
Set the following UI path to Enabled: Warn and prevent bypass:
Computer Configuration\Policies\Administrative Templates\Windows Components\Windows Defender SmartScreen\Explorer\Configure Windows Defender SmartScreen</t>
  </si>
  <si>
    <t>WIN2016-266</t>
  </si>
  <si>
    <t>The 'Allow Windows Ink Workspace' option has been set to 'Enabled: On, but disallow access above lock' OR 'Disabled' but not 'Enabled: On'.</t>
  </si>
  <si>
    <t>The Allow Windows Ink Workspace option has not been set to Enabled: On, but disallow access above lock OR Disabled but not Enabled: On.</t>
  </si>
  <si>
    <t>Allowing any apps to be accessed while system is locked is not recommended. If this feature is permitted, it should only be accessible once a user authenticates with the proper credentials.</t>
  </si>
  <si>
    <t>Windows Ink Workspace will not be permitted above the lock screen.</t>
  </si>
  <si>
    <t>Set "Allow Windows Ink Workspace" to "Enabled: On, but disallow access above lock" or "Disabled" but not "Enabled: On". One method to achieve the recommended configuration via Group Policy is to perform the following: 
Set the following UI path to Enabled: On, but disallow access above lock or Disabled:
Computer Configuration&gt;Policies&gt;Administrative Templates&gt;Windows Components&gt;Windows Ink Workspace&gt;Allow Windows Ink Workspace</t>
  </si>
  <si>
    <t>WIN2016-267</t>
  </si>
  <si>
    <t>This setting controls whether users are permitted to change installation options that typically are available only to system administrators. The security features of Windows Installer normally prevent users from changing installation options that are typically reserved for system administrators, such as specifying the directory to which files are installed. 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
The recommended state for this setting is: `Disabled`.</t>
  </si>
  <si>
    <t xml:space="preserve">The 'Allow user control over installs' option has been disabled. </t>
  </si>
  <si>
    <t xml:space="preserve">The Allow user control over installs option has not been disabled. </t>
  </si>
  <si>
    <t>In an enterprise managed environment, only IT staff with administrative rights should be installing or changing software on a system. Allowing users the ability to have any control over installs can risk unapproved software from being installed or removed from a system, which could cause the system to become vulnerable to compromise.</t>
  </si>
  <si>
    <t>Set "Allow user control over installs" to "Disabled".  One method to achieve the recommended configuration via Group Policy is to perform the following: 
Set the following UI path to Disabled:
Computer Configuration&gt;Policies&gt;Administrative Templates&gt;Windows Components&gt;Windows Installer&gt;Allow user control over installs</t>
  </si>
  <si>
    <t>WIN2016-268</t>
  </si>
  <si>
    <t>This setting controls whether or not Windows Installer should use system permissions when it installs any program on the system.
**Note:** This setting appears both in the Computer Configuration and User Configuration folders. To make this setting effective, you must enable the setting in both folders.
**Caution:** If enabled, skilled users can take advantage of the permissions this setting grants to change their privileges and gain permanent access to restricted files and folders. Note that the User Configuration version of this setting is not guaranteed to be secure.
The recommended state for this setting is: `Disabled`.</t>
  </si>
  <si>
    <t>The 'Always install with elevated privileges' option has been disabled.</t>
  </si>
  <si>
    <t>The Always install with elevated privileges option has not been disabled.</t>
  </si>
  <si>
    <t>Users with limited privileges can exploit this feature by creating a Windows Installer installation package that creates a new local account that belongs to the local built-in Administrators group, adds their current account to the local built-in Administrators group, installs malicious software, or performs other unauthorized activities.</t>
  </si>
  <si>
    <t>Set "Always install with elevated privileges" to "Disabled". One method to achieve the recommended configuration via Group Policy is to perform the following: 
Set the following UI path to Disabled:
Computer Configuration&gt;Policies&gt;Administrative Templates&gt;Windows Components&gt;Windows Installer&gt;Always install with elevated privileges</t>
  </si>
  <si>
    <t>WIN2016-269</t>
  </si>
  <si>
    <t>This policy setting controls whether a device will automatically sign-in the last interactive user after Windows Update restarts the system.
The recommended state for this setting is: `Disabled`.</t>
  </si>
  <si>
    <t>The 'Sign-in last interactive user automatically after a system-initiated restart' option has been disabled.</t>
  </si>
  <si>
    <t>The Sign-in last interactive user automatically after a system-initiated restart option has not been disabled.</t>
  </si>
  <si>
    <t>Disabling this feature will prevent the caching of user's credentials and unauthorized use of the device, and also ensure the user is aware of the restart.</t>
  </si>
  <si>
    <t>The device does not store the user's credentials for automatic sign-in after a Windows Update restart. The users' lock screen apps are not restarted after the system restarts. The user is required to present the logon credentials in order to proceed after restart.</t>
  </si>
  <si>
    <t>Set "Sign-in last interactive user automatically after a system-initiated restart" to "Disabled". One method to achieve the recommended configuration via Group Policy is to perform the following: 
Set the following UI path to Disabled:
Computer Configuration&gt;Policies&gt;Administrative Templates&gt;Windows Components&gt;Windows Logon Options&gt;Sign-in last interactive user automatically after a system-initiated restart</t>
  </si>
  <si>
    <t>WIN2016-270</t>
  </si>
  <si>
    <t>WIN2016-271</t>
  </si>
  <si>
    <t>WIN2016-272</t>
  </si>
  <si>
    <t>This policy setting allows you to manage whether the Windows Remote Management (WinRM) client uses Basic authentication.
The recommended state for this setting is: `Disabled`.</t>
  </si>
  <si>
    <t xml:space="preserve">The 'Allow Basic authentication' option has been disabled. </t>
  </si>
  <si>
    <t xml:space="preserve">The Allow Basic authentication option has not been disabled. </t>
  </si>
  <si>
    <t>Basic authentication is less robust than other authentication methods available in WinRM because credentials including passwords are transmitted in plain text. An attacker who is able to capture packets on the network where WinRM is running may be able to determine the credentials used for accessing remote hosts via WinRM.</t>
  </si>
  <si>
    <t>Set "Allow Basic authentication" to "Disabled". One method to achieve the recommended configuration via Group Policy is to perform the following: 
Set the following UI path to Disabled:
Computer Configuration&gt;Policies&gt;Administrative Templates&gt;Windows Components&gt;Windows Remote Management (WinRM)&gt;WinRM Client&gt;Allow Basic authentication</t>
  </si>
  <si>
    <t>WIN2016-273</t>
  </si>
  <si>
    <t>This policy setting allows you to manage whether the Windows Remote Management (WinRM) client sends and receives unencrypted messages over the network.
The recommended state for this setting is: `Disabled`.</t>
  </si>
  <si>
    <t xml:space="preserve">The 'Allow unencrypted traffic' option has been disabled. </t>
  </si>
  <si>
    <t xml:space="preserve">The Allow unencrypted traffic option has not been disabled. </t>
  </si>
  <si>
    <t>Encrypting WinRM network traffic reduces the risk of an attacker viewing or modifying WinRM messages as they transit the network.</t>
  </si>
  <si>
    <t>Set "Allow unencrypted traffic" to "Disabled". One method to achieve the recommended configuration via Group Policy is to perform the following: 
Set the following UI path to Disabled:
Computer Configuration&gt;Policies&gt;Administrative Templates&gt;Windows Components&gt;Windows Remote Management (WinRM)&gt;WinRM Client&gt;Allow unencrypted traffic</t>
  </si>
  <si>
    <t>WIN2016-274</t>
  </si>
  <si>
    <t>This policy setting allows you to manage whether the Windows Remote Management (WinRM) client will not use Digest authentication.
The recommended state for this setting is: `Enabled`.</t>
  </si>
  <si>
    <t xml:space="preserve">The 'Disallow Digest authentication' option has been enabled. </t>
  </si>
  <si>
    <t xml:space="preserve">The Disallow Digest authentication option has not been enabled. </t>
  </si>
  <si>
    <t>Digest authentication is less robust than other authentication methods available in WinRM, an attacker who is able to capture packets on the network where WinRM is running may be able to determine the credentials used for accessing remote hosts via WinRM.</t>
  </si>
  <si>
    <t>The WinRM client will not use Digest authentication.</t>
  </si>
  <si>
    <t>Set "Disallow Digest authentication" to "Enabled". One method to achieve the recommended configuration via Group Policy is to perform the following: 
Set the following UI path to Enabled:
Computer Configuration&gt;Policies&gt;Administrative Templates&gt;Windows Components&gt;Windows Remote Management (WinRM)&gt;WinRM Client&gt;Disallow Digest authentication</t>
  </si>
  <si>
    <t>WIN2016-275</t>
  </si>
  <si>
    <t>This policy setting allows you to manage whether the Windows Remote Management (WinRM) service accepts Basic authentication from a remote client.
The recommended state for this setting is: `Disabled`.</t>
  </si>
  <si>
    <t>Set "Allow Basic authentication" to "Disabled". One method to achieve the recommended configuration via Group Policy is to perform the following: 
Set the following UI path to Disabled:
Computer Configuration&gt;Policies&gt;Administrative Templates&gt;Windows Components&gt;Windows Remote Management (WinRM)&gt;WinRM Service&gt;Allow Basic authentication</t>
  </si>
  <si>
    <t>WIN2016-276</t>
  </si>
  <si>
    <t>This policy setting allows you to manage whether the Windows Remote Management (WinRM) service sends and receives unencrypted messages over the network.
The recommended state for this setting is: `Disabled`.</t>
  </si>
  <si>
    <t>Set "Allow unencrypted traffic" to "Disabled". One method to achieve the recommended configuration via Group Policy is to perform the following: 
Set the following UI path to Disabled:
Computer Configuration&gt;Policies&gt;Administrative Templates&gt;Windows Components&gt;Windows Remote Management (WinRM)&gt;WinRM Service&gt;Allow unencrypted traffic</t>
  </si>
  <si>
    <t>WIN2016-277</t>
  </si>
  <si>
    <t>This policy setting allows you to manage whether the Windows Remote Management (WinRM) service will allow RunAs credentials to be stored for any plug-ins.
The recommended state for this setting is: `Enabled`.
**Note:** If you enable and then disable this policy setting, any values that were previously configured for `RunAsPassword` will need to be reset.</t>
  </si>
  <si>
    <t xml:space="preserve">The 'Disallow WinRM from storing RunAs credentials' option has been enabled. </t>
  </si>
  <si>
    <t xml:space="preserve">The Disallow WinRM from storing RunAs credentials option has not been enabled. </t>
  </si>
  <si>
    <t>Although the ability to store RunAs credentials is a convenient feature it increases the risk of account compromise slightly. For example, if you forget to lock your desktop before leaving it unattended for a few minutes another person could access not only the desktop of your computer but also any hosts you manage via WinRM with cached RunAs credentials.</t>
  </si>
  <si>
    <t>The WinRM service will not allow the `RunAsUser` or `RunAsPassword` configuration values to be set for any plug-ins. If a plug-in has already set the `RunAsUser` and `RunAsPassword` configuration values, the `RunAsPassword` configuration value will be erased from the credential store on the computer.
If this setting is later Disabled again, any values that were previously configured for `RunAsPassword` will need to be reset.</t>
  </si>
  <si>
    <t>Set "Disallow WinRM from storing RunAs credentials" to "Enabled". One method to achieve the recommended configuration via Group Policy is to perform the following: 
Set the following UI path to Enabled:
Computer Configuration&gt;Policies&gt;Administrative Templates&gt;Windows Components&gt;Windows Remote Management (WinRM)&gt;WinRM Service&gt;Disallow WinRM from storing RunAs credentials</t>
  </si>
  <si>
    <t>WIN2016-278</t>
  </si>
  <si>
    <t>Although each version of Windows is thoroughly tested before release, it is possible that problems will be discovered after the products are shipped. The Configure Automatic Updates setting can help you ensure that the computers in your environment will always have the most recent critical operating system updates and service packs installed.</t>
  </si>
  <si>
    <t>Critical operating system updates and service packs will be installed as necessary.</t>
  </si>
  <si>
    <t>WIN2016-279</t>
  </si>
  <si>
    <t>WIN2016-280</t>
  </si>
  <si>
    <t>This policy setting specifies that Automatic Updates will wait for computers to be restarted by the users who are logged on to them to complete a scheduled installation.
The recommended state for this setting is: `Disabled`.
**Note:** This setting applies only when you configure Automatic Updates to perform scheduled update installations. If you configure the Configure Automatic Updates setting to Disabled, this setting has no effect.</t>
  </si>
  <si>
    <t xml:space="preserve">The 'No auto-restart with logged on users for scheduled automatic updates installations' option has been disabled. </t>
  </si>
  <si>
    <t xml:space="preserve">The No auto-restart with logged on users for scheduled automatic updates installations option has not been disabled. </t>
  </si>
  <si>
    <t>Some security updates require that the computer be restarted to complete an installation. If the computer cannot restart automatically, then the most recent update will not completely install and no new updates will download to the computer until it is restarted. Without the auto-restart functionality, users who are not security-conscious may choose to indefinitely delay the restart, therefore keeping the computer in a less secure state.</t>
  </si>
  <si>
    <t>Set "No auto-restart with logged on users for scheduled automatic updates installations" to "Disabled". One method to achieve the recommended configuration via Group Policy is to perform the following: 
Set the following UI path to Disabled:
Computer Configuration&gt;Policies&gt;Administrative Templates&gt;Windows Components&gt;Windows Update&gt;No auto-restart with logged on users for scheduled automatic updates installations</t>
  </si>
  <si>
    <t>WIN2016-281</t>
  </si>
  <si>
    <t>The Manage preview builds has not been set to Enabled: Disable preview builds.</t>
  </si>
  <si>
    <t>Preview builds are prevented from installing on the device.</t>
  </si>
  <si>
    <t>WIN2016-282</t>
  </si>
  <si>
    <t>The 'Select when Feature Updates are received' option has been set to 'Enabled: Current Branch for Business, 180 days'.</t>
  </si>
  <si>
    <t>The Select when Feature Updates are received option has not been set to Enabled: Current Branch for Business, 180 days.</t>
  </si>
  <si>
    <t>Set "Select when Feature Updates are received" to "Enabled: Current Branch for Business, 180 days". One method to achieve the recommended configuration via Group Policy is to perform the following: 
Set the following UI path to Enabled: Current Branch for Business, 180 days:
Computer Configuration&gt;Policies&gt;Administrative Templates&gt;Windows Components&gt;Windows Update&gt;Defer Windows Updates&gt;Select when Feature Updates are received</t>
  </si>
  <si>
    <t>WIN2016-283</t>
  </si>
  <si>
    <t>Quality Updates can contain important bug fixes and/or security patches, and should be installed as soon as possible.</t>
  </si>
  <si>
    <t>Set "Select when Quality Updates are received" to "Enabled: 0 days". One method to achieve the recommended configuration via Group Policy is to perform the following:
Set the following UI path to Enabled:0 days:
Computer Configuration\Policies\Administrative Templates\Windows Components\Windows Update\Windows Update for Business\Select when Quality Updates are received</t>
  </si>
  <si>
    <t>WIN2016-284</t>
  </si>
  <si>
    <t>WIN2016-285</t>
  </si>
  <si>
    <t>WIN2016-286</t>
  </si>
  <si>
    <t>WIN2016-287</t>
  </si>
  <si>
    <t>WIN2016-288</t>
  </si>
  <si>
    <t>This policy setting turns off toast notifications on the lock screen.
The recommended state for this setting is `Enabled`.</t>
  </si>
  <si>
    <t xml:space="preserve">The Turn off toast notifications on the lock screen option has not been enabled. </t>
  </si>
  <si>
    <t>19.5.1</t>
  </si>
  <si>
    <t>19.5.1.1</t>
  </si>
  <si>
    <t>While this feature can be handy for users, applications that provide toast notifications might display sensitive personal or business data while the device is left unattended.</t>
  </si>
  <si>
    <t>Applications will not be able to raise toast notifications on the lock screen.</t>
  </si>
  <si>
    <t>WIN2016-289</t>
  </si>
  <si>
    <t>This policy setting allows you to manage whether Windows marks file attachments with information about their zone of origin (such as restricted, Internet, intranet, local). This requires NTFS in order to function correctly, and will fail without notice on FAT32. By not preserving the zone information, Windows cannot make proper risk assessments.
The recommended state for this setting is: `Disabled`.
**Note:** The Attachment Manager feature warns users when opening or executing files which are marked as being from an untrusted source, unless/until the file's zone information has been removed via the "Unblock" button on the file's properties or via a separate tool such as [Microsoft Sysinternals Streams](https://docs.microsoft.com/en-us/sysinternals/downloads/streams).</t>
  </si>
  <si>
    <t xml:space="preserve">The 'Do not preserve zone information in file attachments' option has been disabled. </t>
  </si>
  <si>
    <t xml:space="preserve">The Do not preserve zone information in file attachments option has not been disabled. </t>
  </si>
  <si>
    <t>A file that is downloaded from a computer in the Internet or Restricted Sites zone may be moved to a location that makes it appear safe, like an intranet file share, and executed by an unsuspecting user. The Attachment Manager feature will warn users when opening or executing files which are marked as being from an untrusted source, unless/until the file's zone information has been removed.</t>
  </si>
  <si>
    <t>Set "Do not preserve zone information in file attachments" to "Disabled". One method to achieve the recommended configuration via Group Policy is to perform the following: 
Set the following UI path to Disabled:
User Configuration&gt;Policies&gt;Administrative Templates&gt;Windows Components&gt;Attachment Manager&gt;Do not preserve zone information in file attachments</t>
  </si>
  <si>
    <t>WIN2016-290</t>
  </si>
  <si>
    <t>The 'Notify Antivirus programs when opening attachments' option has been enabled.</t>
  </si>
  <si>
    <t>The Notify Antivirus programs when opening attachments option has not been enabled.</t>
  </si>
  <si>
    <t>Antivirus programs that do not perform on-access checks may not be able to scan downloaded files.</t>
  </si>
  <si>
    <t>Set "Notify Antivirus programs when opening attachments" to "Enabled". One method to achieve the recommended configuration via Group Policy is to perform the following: 
Set the following UI path to Enabled:
User Configuration&gt;Policies&gt;Administrative Templates&gt;Windows Components&gt;Attachment Manager&gt;Notify Antivirus programs when opening attachments</t>
  </si>
  <si>
    <t>WIN2016-291</t>
  </si>
  <si>
    <t>This policy setting lets you configure Windows Spotlight on the lock screen. 
The recommended state for this setting is: `Disabled`.
**Note:** [Per Microsoft TechNet](https://technet.microsoft.com/en-us/itpro/windows/manage/group-policies-for-enterprise-and-education-editions), this policy setting only applies to Windows 10 Enterprise and Windows 10 Education editions.</t>
  </si>
  <si>
    <t>The "Configure Windows spotlight on lock screen" has been set to disable.</t>
  </si>
  <si>
    <t>The "Configure Windows spotlight on lock screen" has not been set to disable.</t>
  </si>
  <si>
    <t>Enabling this setting will help ensure your data is not shared with any third party. The Windows Spotlight feature collects data and uses that data to display suggested apps as well as images from the internet.</t>
  </si>
  <si>
    <t>Windows Spotlight will be turned off and users will no longer be able to select it as their lock screen.</t>
  </si>
  <si>
    <t>Set "Configure Windows spotlight on lock screen" to "Disabled". One method to achieve the recommended configuration via Group Policy is to perform the following:
Set the following UI path to Disabled:
User Configuration\Policies\Administrative Templates\Windows Components\Cloud Content\Configure Windows spotlight on lock screen</t>
  </si>
  <si>
    <t>WIN2016-292</t>
  </si>
  <si>
    <t>This policy setting determines whether Windows will suggest apps and content from third-party software publishers.
The recommended state for this setting is: `Enabled`.</t>
  </si>
  <si>
    <t xml:space="preserve">The 'Do not suggest third-party content in Windows spotlight' option has been enabled. </t>
  </si>
  <si>
    <t xml:space="preserve">The Do not suggest third-party content in Windows spotlight option has not been enabled. </t>
  </si>
  <si>
    <t>Windows Spotlight on lock screen, Windows tips, Microsoft consumer features and other related features will no longer suggest apps and content from third-party software publishers. Users may still see suggestions and tips to make them more productive with Microsoft features and apps.</t>
  </si>
  <si>
    <t>Set "Do not suggest third-party content in Windows spotlight" to "Enabled". One method to achieve the recommended configuration via Group Policy is to perform the following: 
Set the following UI path to Enabled:
User Configuration&gt;Policies&gt;Administrative Templates&gt;Windows Components&gt;Cloud Content&gt;Do not suggest third-party content in Windows spotlight</t>
  </si>
  <si>
    <t>WIN2016-293</t>
  </si>
  <si>
    <t>This policy setting determines whether users can share files within their profile. By default, users are allowed to share files within their profile to other users on their network after an administrator opts in the computer. An administrator can opt in the computer by using the sharing wizard to share a file within their profile.
The recommended state for this setting is: `Enabled`.</t>
  </si>
  <si>
    <t xml:space="preserve">The 'Prevent users from sharing files within their profile.' option has been enabled. </t>
  </si>
  <si>
    <t xml:space="preserve">The Prevent users from sharing files within their profile. option has not been enabled. </t>
  </si>
  <si>
    <t>HSI7</t>
  </si>
  <si>
    <t>HSI7: FTI can move via covert channels (e.g., VM isolation tools)</t>
  </si>
  <si>
    <t>19.7.26</t>
  </si>
  <si>
    <t>19.7.26.1</t>
  </si>
  <si>
    <t>If not properly configured, a user could accidentally share sensitive data with unauthorized users. In an enterprise managed environment, the company should provide a managed location for file sharing, such as a file server or SharePoint, instead of the user sharing files directly from their own user profile.</t>
  </si>
  <si>
    <t>Users cannot share files within their profile using the sharing wizard. Also, the sharing wizard cannot create a share at `%root%\Users` and can only be used to create SMB shares on folders.</t>
  </si>
  <si>
    <t>Set "Prevent users from sharing files within their profile" to "Enabled". One method to achieve the recommended configuration via Group Policy is to perform the following: 
Set the following UI path to Enabled:
User Configuration&gt;Policies&gt;Administrative Templates&gt;Windows Components&gt;Network Sharing&gt;Prevent users from sharing files within their profile</t>
  </si>
  <si>
    <t>WIN2016-294</t>
  </si>
  <si>
    <t>Set "Always install with elevated privileges" to "Disabled". One method to achieve the recommended configuration via Group Policy is to perform the following: 
Set the following UI path to Disabled:
User Configuration&gt;Policies&gt;Administrative Templates&gt;Windows Components&gt;Windows Installer&gt;Always install with elevated privileges</t>
  </si>
  <si>
    <t>Input of test results starting with this row require corresponding Test IDs in Column A. Insert new rows above here.</t>
  </si>
  <si>
    <t>Do not edit below</t>
  </si>
  <si>
    <t>Info</t>
  </si>
  <si>
    <t>Criticality Ratings</t>
  </si>
  <si>
    <t>Appendix</t>
  </si>
  <si>
    <t>SCSEM Sources:</t>
  </si>
  <si>
    <t>This SCSEM was created for the IRS Office of Safeguards based on the following resources.</t>
  </si>
  <si>
    <t xml:space="preserve">▪ IRS Publication 1075, Tax Information Security Guidelines for Federal, State and Local Agencies (Rev. 11-2021) </t>
  </si>
  <si>
    <t>▪ NIST SP 800-53 Rev. 5, Recommended Security Controls for Federal Information Systems and Organizations</t>
  </si>
  <si>
    <t>▪ CIS Microsoft Windows Server 2016 RTM Release 1607 Benchmark v1.1.0</t>
  </si>
  <si>
    <t>Out of Scope Controls - Unselected NIST 800-53 Controls</t>
  </si>
  <si>
    <t>Reason: Not required by Publication 1075.  See Publication 1075 for more details.</t>
  </si>
  <si>
    <t xml:space="preserve">AC-21, AU-13, AU-14, CP-3, CP-8, CP-9, CP-10, IA-8, PE-9, PE-10, PE-11, PE-12, PE-13, PE-14, PE-15, PM-1, PM-3, PM-5, PM-6, </t>
  </si>
  <si>
    <t>PM-7, PM-8, PM-9, PM-10, PM-11, SA-12, SA-13, SA-14, SC-16, SC-20, SC-22, SC-25, SC-26, SC-27, SC-28, SC-29, SC-30, SC-31,</t>
  </si>
  <si>
    <t>SC-33, SC-34, SI-8, SI-13</t>
  </si>
  <si>
    <t>Out of Scope Controls - Policy &amp; Procedural Controls</t>
  </si>
  <si>
    <t>Reason: Tested in the Management, Operational and Technical (MOT) SCSEM</t>
  </si>
  <si>
    <t xml:space="preserve">AC-1, AC-14, AC-18, AC-19, AC-20, AC-22, AT-3, AT-4, AU-1, AU-7, AU-11, CA-1, CA-2, CA-3, CA-5, CA-6, CA-7, CM-1, CM-2, CM-3, CM-4, CM-5, </t>
  </si>
  <si>
    <t xml:space="preserve">CM-6, CM-7, CM-8, CM-9, CP-1, CP-2, CP-4, CP-6, IA-1, IR-3, IR-7, IR-8, MA-1, MA-2, MA-3, MA-4, MA-5, PL-1, PL-2, PL-4, PL-5, PL-6, PM-2, RA-1, </t>
  </si>
  <si>
    <t xml:space="preserve">RA-2, RA-3, RA-5, SA-1, SA-2, SA-3, SA-4, SA-5, SA-6, SA-7, SA-8, SA-10, SA-11, SC-1, SC-5, SC-7, SC-12, SC-15, SC-17, SC-18, SC-19, SC-32, </t>
  </si>
  <si>
    <t>SI-1, SI-4, SI-5, SI-7, SI-9, SI-10, SI-11</t>
  </si>
  <si>
    <t>Out of Scope Controls - Physical Security or Disclosure Controls</t>
  </si>
  <si>
    <t>Reason: Tested in the Safeguard Disclosure Security Evaluation Matrix (SDSEM)</t>
  </si>
  <si>
    <t>AT-1, AT-2, CP-7, IR-1, IR-2, IR-4, IR-5, IR-6, MP-1, MP-2, MP-3, MP-4, MP-5, MP-6, MP-7, PE-1, PE-2, PE-3, PE-4, PE-5, PE-6, PE-7, PE-8, PE-16,</t>
  </si>
  <si>
    <t xml:space="preserve"> PE-17, PE-18, PM-4, PS-1, PS-2, PS-3, PS-4, PS-5, PS-6, PS-7, PS-8, SA-9, SI-12</t>
  </si>
  <si>
    <t>Change Log</t>
  </si>
  <si>
    <t>Version</t>
  </si>
  <si>
    <t>Date</t>
  </si>
  <si>
    <t>Description of Changes</t>
  </si>
  <si>
    <t>Author</t>
  </si>
  <si>
    <t>First Release</t>
  </si>
  <si>
    <t>Tribute to "Super" Saumil Shah</t>
  </si>
  <si>
    <t>Minor content update. Removed EMET for Windows.</t>
  </si>
  <si>
    <t>Internal Update</t>
  </si>
  <si>
    <t>Internal Update and updated issue code table</t>
  </si>
  <si>
    <t>Added CIS Benchmark v1.1.0 and Updated issue code table</t>
  </si>
  <si>
    <t>Internal Update and Updated issue code table</t>
  </si>
  <si>
    <t xml:space="preserve">Updated based on IRS Publication 1075 (October 2021) Internal updates and Issue Code Table updates.  </t>
  </si>
  <si>
    <t xml:space="preserve">Internal Update, and Updated issue code </t>
  </si>
  <si>
    <t>HAC1</t>
  </si>
  <si>
    <t>Contractors with unauthorized access to FTI</t>
  </si>
  <si>
    <t>User sessions do not lock after the Publication 1075 required timeframe</t>
  </si>
  <si>
    <t>HAC3</t>
  </si>
  <si>
    <t>Agency processes FTI at a contractor-run consolidated data center</t>
  </si>
  <si>
    <t>HAC4</t>
  </si>
  <si>
    <t>FTI is not labeled and is commingled with non-FTI</t>
  </si>
  <si>
    <t>HAC5</t>
  </si>
  <si>
    <t>FTI is commingled with non-FTI data in the data warehouse</t>
  </si>
  <si>
    <t>HAC6</t>
  </si>
  <si>
    <t>Cannot determine who has access to FTI</t>
  </si>
  <si>
    <t>HAC7</t>
  </si>
  <si>
    <t>Account management procedures are not in place</t>
  </si>
  <si>
    <t>HAC8</t>
  </si>
  <si>
    <t>Accounts are not reviewed periodically for proper privileges</t>
  </si>
  <si>
    <t>HAC9</t>
  </si>
  <si>
    <t>Accounts have not been created using user roles</t>
  </si>
  <si>
    <t>HAC10</t>
  </si>
  <si>
    <t>Accounts do not expire after the correct period of inactivity</t>
  </si>
  <si>
    <t>HAC100</t>
  </si>
  <si>
    <t>Other</t>
  </si>
  <si>
    <t>User access was not established with concept of least privilege</t>
  </si>
  <si>
    <t>HAC12</t>
  </si>
  <si>
    <t>Separation of duties is not in place</t>
  </si>
  <si>
    <t>HAC13</t>
  </si>
  <si>
    <t>Operating system configuration files have incorrect permissions</t>
  </si>
  <si>
    <t>HAC14</t>
  </si>
  <si>
    <t>Warning banner is insufficient</t>
  </si>
  <si>
    <t>User accounts not locked out after 3 unsuccessful login attempts</t>
  </si>
  <si>
    <t>HAC16</t>
  </si>
  <si>
    <t xml:space="preserve">Network device allows telnet connections </t>
  </si>
  <si>
    <t>Account lockouts do not require administrator action</t>
  </si>
  <si>
    <t>HAC18</t>
  </si>
  <si>
    <t>Network device has modems installed</t>
  </si>
  <si>
    <t>HAC19</t>
  </si>
  <si>
    <t>Out of Band Management is not utilized in all instances</t>
  </si>
  <si>
    <t>HAC20</t>
  </si>
  <si>
    <t>Agency duplicates usernames</t>
  </si>
  <si>
    <t>HAC21</t>
  </si>
  <si>
    <t>Agency shares administrative account inappropriately</t>
  </si>
  <si>
    <t>Administrators do not use su or sudo command to access root privileges</t>
  </si>
  <si>
    <t>HAC23</t>
  </si>
  <si>
    <t>Unauthorized disclosure to other agencies</t>
  </si>
  <si>
    <t>HAC24</t>
  </si>
  <si>
    <t>User roles do not exist within the data warehouse environment</t>
  </si>
  <si>
    <t>HAC25</t>
  </si>
  <si>
    <t>Agency employees with inappropriate access to FTI</t>
  </si>
  <si>
    <t>HAC26</t>
  </si>
  <si>
    <t>Inappropriate access to FTI from mobile devices</t>
  </si>
  <si>
    <t>Default accounts have not been disabled or renamed</t>
  </si>
  <si>
    <t>HAC28</t>
  </si>
  <si>
    <t>Database trace files are not properly protected</t>
  </si>
  <si>
    <t>Access to system functionality without identification and authentication</t>
  </si>
  <si>
    <t>HAC30</t>
  </si>
  <si>
    <t>RACF access controls not properly implemented</t>
  </si>
  <si>
    <t>HAC31</t>
  </si>
  <si>
    <t>The database public users has improper access to data and/or resources</t>
  </si>
  <si>
    <t>HAC32</t>
  </si>
  <si>
    <t>Mainframe access control function does not control access to FTI data</t>
  </si>
  <si>
    <t>HAC33</t>
  </si>
  <si>
    <t>FTI is accessible to third parties</t>
  </si>
  <si>
    <t>HAC34</t>
  </si>
  <si>
    <t>Improper access to DBMS by non-DBAs</t>
  </si>
  <si>
    <t>HAC35</t>
  </si>
  <si>
    <t>Inappropriate public access to FTI</t>
  </si>
  <si>
    <t>HAC36</t>
  </si>
  <si>
    <t>Agency allows FTI access from unsecured wireless network</t>
  </si>
  <si>
    <t>HAC37</t>
  </si>
  <si>
    <t>Account management procedures are not implemented</t>
  </si>
  <si>
    <t>HAC38</t>
  </si>
  <si>
    <t>Warning banner does not exist</t>
  </si>
  <si>
    <t>HAC39</t>
  </si>
  <si>
    <t>Access to wireless network exceeds acceptable range</t>
  </si>
  <si>
    <t>HAC40</t>
  </si>
  <si>
    <t>The system does not effectively utilize whitelists or ACLs</t>
  </si>
  <si>
    <t>HAC41</t>
  </si>
  <si>
    <t>Accounts are not removed or suspended when no longer necessary</t>
  </si>
  <si>
    <t>HAC42</t>
  </si>
  <si>
    <t>System configuration files are not stored securely</t>
  </si>
  <si>
    <t>HAC43</t>
  </si>
  <si>
    <t>Management sessions are not properly restricted by ACL</t>
  </si>
  <si>
    <t>HAC44</t>
  </si>
  <si>
    <t>System does not have a manual log off feature</t>
  </si>
  <si>
    <t>HAC45</t>
  </si>
  <si>
    <t>Split tunneling is enabled</t>
  </si>
  <si>
    <t>HAC46</t>
  </si>
  <si>
    <t>Access to mainframe product libraries is not adequately controlled</t>
  </si>
  <si>
    <t xml:space="preserve">Files containing authentication information are not adequately protected </t>
  </si>
  <si>
    <t>HAC48</t>
  </si>
  <si>
    <t>Usernames are not archived and may be re-issued to different users</t>
  </si>
  <si>
    <t>HAC49</t>
  </si>
  <si>
    <t>Use of emergency userIDs is not properly controlled</t>
  </si>
  <si>
    <t>HAC50</t>
  </si>
  <si>
    <t xml:space="preserve">Print spoolers do not adequately restrict jobs </t>
  </si>
  <si>
    <t>HAC51</t>
  </si>
  <si>
    <t xml:space="preserve">Unauthorized access to FTI </t>
  </si>
  <si>
    <t>HAC52</t>
  </si>
  <si>
    <t>Wireless usage policies are not sufficient</t>
  </si>
  <si>
    <t>HAC53</t>
  </si>
  <si>
    <t>Mobile device policies are not sufficient</t>
  </si>
  <si>
    <t>HAC54</t>
  </si>
  <si>
    <t>FTI is not properly labeled in the cloud environment</t>
  </si>
  <si>
    <t>HAC55</t>
  </si>
  <si>
    <t>FTI is not properly isolated in the cloud environment</t>
  </si>
  <si>
    <t>HAC56</t>
  </si>
  <si>
    <t>Mobile device does not wipe after the required threshold of passcode failures</t>
  </si>
  <si>
    <t>HAC57</t>
  </si>
  <si>
    <t>Mobile devices policies governing access to FTI are not sufficient</t>
  </si>
  <si>
    <t>HAC58</t>
  </si>
  <si>
    <t xml:space="preserve">Access control parameter thresholds are reset </t>
  </si>
  <si>
    <t>The guest account has improper access to data and/or resources</t>
  </si>
  <si>
    <t>HAC60</t>
  </si>
  <si>
    <t xml:space="preserve">Agency does not centrally manage access to third party environments </t>
  </si>
  <si>
    <t>User rights and permissions are not adequately configured</t>
  </si>
  <si>
    <t>Host-based firewall is not configured according to industry standard best practice</t>
  </si>
  <si>
    <t>HAC63</t>
  </si>
  <si>
    <t>Security profiles have not been established</t>
  </si>
  <si>
    <t>HAC64</t>
  </si>
  <si>
    <t>Multi-factor authentication is not required for internal privileged and non-privileged access</t>
  </si>
  <si>
    <t>HAC65</t>
  </si>
  <si>
    <t>Multi-factor authentication is not required for internal privileged access</t>
  </si>
  <si>
    <t>HAC66</t>
  </si>
  <si>
    <t>Multi-factor authentication is not required for internal non-privileged access</t>
  </si>
  <si>
    <t>HAT1</t>
  </si>
  <si>
    <t>Agency does not train employees with FTI access</t>
  </si>
  <si>
    <t>HAT100</t>
  </si>
  <si>
    <t>HAT2</t>
  </si>
  <si>
    <t>Agency does not train contractors with FTI access</t>
  </si>
  <si>
    <t>HAT3</t>
  </si>
  <si>
    <t>Agency does not maintain training records</t>
  </si>
  <si>
    <t>HAT4</t>
  </si>
  <si>
    <t>Agency does not provide security-specific training</t>
  </si>
  <si>
    <t>Adequate device identification and authentication is not employed</t>
  </si>
  <si>
    <t>HIA2</t>
  </si>
  <si>
    <t>Standardized naming convention is not enforced</t>
  </si>
  <si>
    <t>HIA3</t>
  </si>
  <si>
    <t>Authentication server is not used for end user authentication</t>
  </si>
  <si>
    <t>HIA4</t>
  </si>
  <si>
    <t>Authentication server is not used for device administration</t>
  </si>
  <si>
    <t>System does not properly control authentication process</t>
  </si>
  <si>
    <t>HIA6</t>
  </si>
  <si>
    <t>Identity proofing as not been implemented</t>
  </si>
  <si>
    <t>HIA7</t>
  </si>
  <si>
    <t>Identity proofing has not been properly implemented</t>
  </si>
  <si>
    <t>HAU1</t>
  </si>
  <si>
    <t>No auditing is being performed at the agency</t>
  </si>
  <si>
    <t>HAU2</t>
  </si>
  <si>
    <t>No auditing is being performed on the system</t>
  </si>
  <si>
    <t>HAU3</t>
  </si>
  <si>
    <t>Audit logs are not being reviewed</t>
  </si>
  <si>
    <t>HAU4</t>
  </si>
  <si>
    <t>System does not audit failed attempts to gain access</t>
  </si>
  <si>
    <t>HAU5</t>
  </si>
  <si>
    <t>Auditing is not performed on all data tables containing FTI</t>
  </si>
  <si>
    <t>System does not audit changes to access control settings</t>
  </si>
  <si>
    <t>HAU7</t>
  </si>
  <si>
    <t>Audit records are not retained per Pub 1075</t>
  </si>
  <si>
    <t>HAU8</t>
  </si>
  <si>
    <t>Logs are not maintained on a centralized log server</t>
  </si>
  <si>
    <t>HAU9</t>
  </si>
  <si>
    <t>No log reduction system exists</t>
  </si>
  <si>
    <t>Audit logs are not properly protected</t>
  </si>
  <si>
    <t>HAU100</t>
  </si>
  <si>
    <t>HAU11</t>
  </si>
  <si>
    <t>NTP is not properly implemented</t>
  </si>
  <si>
    <t>HAU12</t>
  </si>
  <si>
    <t>Audit records are not timestamped</t>
  </si>
  <si>
    <t>HAU13</t>
  </si>
  <si>
    <t>Audit records are not archived during VM rollback</t>
  </si>
  <si>
    <t>HAU14</t>
  </si>
  <si>
    <t>Remote access is not logged</t>
  </si>
  <si>
    <t>HAU15</t>
  </si>
  <si>
    <t>Verbose logging is not being performed on perimeter devices</t>
  </si>
  <si>
    <t>HAU16</t>
  </si>
  <si>
    <t>A centralized automated audit log analysis solution is not implemented</t>
  </si>
  <si>
    <t>Audit logs do not capture sufficient auditable events</t>
  </si>
  <si>
    <t>HAU18</t>
  </si>
  <si>
    <t>Audit logs are reviewed, but not per Pub 1075 requirements</t>
  </si>
  <si>
    <t>HAU19</t>
  </si>
  <si>
    <t>Audit log anomalies or findings are not reported and tracked</t>
  </si>
  <si>
    <t>HAU20</t>
  </si>
  <si>
    <t>Audit log data not sent from a consistently identified source</t>
  </si>
  <si>
    <t xml:space="preserve">System does not audit all attempts to gain access </t>
  </si>
  <si>
    <t>HAU22</t>
  </si>
  <si>
    <t>Content of audit records is not sufficient</t>
  </si>
  <si>
    <t>Audit storage capacity threshold has not been defined</t>
  </si>
  <si>
    <t>HAU24</t>
  </si>
  <si>
    <t>Administrators are not notified when audit storage threshold is reached</t>
  </si>
  <si>
    <t>Audit processing failures are not properly reported and responded to</t>
  </si>
  <si>
    <t>HAU26</t>
  </si>
  <si>
    <t xml:space="preserve">System/service provider is not held accountable to protect and share audit records with the agency </t>
  </si>
  <si>
    <t>HAU27</t>
  </si>
  <si>
    <t>Audit trail does not include access to FTI in pre-production</t>
  </si>
  <si>
    <t>HCA1</t>
  </si>
  <si>
    <t>Systems are not formally certified by management to process FTI</t>
  </si>
  <si>
    <t>HCA100</t>
  </si>
  <si>
    <t>HCA2</t>
  </si>
  <si>
    <t>Undocumented system interconnections exist</t>
  </si>
  <si>
    <t>HCA3</t>
  </si>
  <si>
    <t>Agency does not conduct routine assessments of security controls</t>
  </si>
  <si>
    <t>HCA4</t>
  </si>
  <si>
    <t>No third party verification of security assessments</t>
  </si>
  <si>
    <t>HCA5</t>
  </si>
  <si>
    <t>POA&amp;Ms are not used to track and mitigate potential weaknesses</t>
  </si>
  <si>
    <t>HCA6</t>
  </si>
  <si>
    <t>The agency's SSR does not address the current FTI environment</t>
  </si>
  <si>
    <t>HCA7</t>
  </si>
  <si>
    <t>SSR is not current with Pub 1075 reporting requirements</t>
  </si>
  <si>
    <t>HCA8</t>
  </si>
  <si>
    <t>Rules of behavior does not exist</t>
  </si>
  <si>
    <t>HCA9</t>
  </si>
  <si>
    <t>Rules of behavior is not sufficient</t>
  </si>
  <si>
    <t>HCA10</t>
  </si>
  <si>
    <t>Assessment results are not shared with designated agency officials</t>
  </si>
  <si>
    <t>HCA11</t>
  </si>
  <si>
    <t>Interconnection Security Agreements are not sufficient</t>
  </si>
  <si>
    <t>HCA12</t>
  </si>
  <si>
    <t>POA&amp;Ms are not reviewed in accordance with Pub 1075</t>
  </si>
  <si>
    <t>HCA13</t>
  </si>
  <si>
    <t xml:space="preserve">System authorizations are not updated in accordance with Pub 1075 </t>
  </si>
  <si>
    <t>HCA14</t>
  </si>
  <si>
    <t>A continuous monitoring program has not been established</t>
  </si>
  <si>
    <t>HCA15</t>
  </si>
  <si>
    <t xml:space="preserve">The continuous monitoring program is not sufficient </t>
  </si>
  <si>
    <t>HCA16</t>
  </si>
  <si>
    <t>Independent control assessments are not conducted at least annually</t>
  </si>
  <si>
    <t>HCA17</t>
  </si>
  <si>
    <t>Penetration testing assessments are not performed</t>
  </si>
  <si>
    <t>HCA18</t>
  </si>
  <si>
    <t>Penetration testing assessments do not generate corrective action plans</t>
  </si>
  <si>
    <t>HCA19</t>
  </si>
  <si>
    <t>Penetration testing assessments are not performed as frequently as required per Publication 1075</t>
  </si>
  <si>
    <t>HCA20</t>
  </si>
  <si>
    <t>Scope of penetration testing assessment is not sufficient</t>
  </si>
  <si>
    <t>HCM1</t>
  </si>
  <si>
    <t>Information system baseline is insufficient</t>
  </si>
  <si>
    <t>System has unneeded functionality installed</t>
  </si>
  <si>
    <t>HCM100</t>
  </si>
  <si>
    <t>HCM11</t>
  </si>
  <si>
    <t>SNMP is not implemented correctly</t>
  </si>
  <si>
    <t>HCM12</t>
  </si>
  <si>
    <t>Offline system configurations are not kept up-to-date</t>
  </si>
  <si>
    <t>HCM13</t>
  </si>
  <si>
    <t>System component inventories do not exist</t>
  </si>
  <si>
    <t>HCM14</t>
  </si>
  <si>
    <t>System component inventories are outdated</t>
  </si>
  <si>
    <t>HCM15</t>
  </si>
  <si>
    <t>Hardware asset inventory is not sufficient</t>
  </si>
  <si>
    <t>HCM16</t>
  </si>
  <si>
    <t>Software asset inventory is not sufficient</t>
  </si>
  <si>
    <t>HCM17</t>
  </si>
  <si>
    <t>Hardware asset inventory does not exist</t>
  </si>
  <si>
    <t>HCM18</t>
  </si>
  <si>
    <t>Software asset inventory does not exist</t>
  </si>
  <si>
    <t>HCM19</t>
  </si>
  <si>
    <t xml:space="preserve">Firewall rules are not reviewed or removed when no longer necessary </t>
  </si>
  <si>
    <t>HCM2</t>
  </si>
  <si>
    <t>FTI is not properly labeled on-screen</t>
  </si>
  <si>
    <t>HCM20</t>
  </si>
  <si>
    <t>Application interfaces are not separated from management functionality</t>
  </si>
  <si>
    <t>HCM21</t>
  </si>
  <si>
    <t>Permitted services have not been documented and approved</t>
  </si>
  <si>
    <t>HCM22</t>
  </si>
  <si>
    <t>Application code is not adequately separated from data sets</t>
  </si>
  <si>
    <t>HCM23</t>
  </si>
  <si>
    <t>System is not monitored for changes from baseline</t>
  </si>
  <si>
    <t>HCM24</t>
  </si>
  <si>
    <t>Agency network diagram is not complete</t>
  </si>
  <si>
    <t>HCM25</t>
  </si>
  <si>
    <t>Zoning has not been configured appropriately</t>
  </si>
  <si>
    <t>HCM26</t>
  </si>
  <si>
    <t>Static IP addresses are not used when needed</t>
  </si>
  <si>
    <t>HCM27</t>
  </si>
  <si>
    <t xml:space="preserve">Information system baseline does not exist </t>
  </si>
  <si>
    <t>HCM28</t>
  </si>
  <si>
    <t>Boundary devices are not scanned for open ports and services</t>
  </si>
  <si>
    <t>HCM29</t>
  </si>
  <si>
    <t>Application architecture does not properly separate user interface from data repository</t>
  </si>
  <si>
    <t>HCM3</t>
  </si>
  <si>
    <t>Operating system does not have vendor support</t>
  </si>
  <si>
    <t>HCM30</t>
  </si>
  <si>
    <t xml:space="preserve">System reset function leaves device in unsecure state </t>
  </si>
  <si>
    <t>HCM31</t>
  </si>
  <si>
    <t>Default SSID has not been changed</t>
  </si>
  <si>
    <t>HCM32</t>
  </si>
  <si>
    <t>The device is inappropriately used to serve multiple functions</t>
  </si>
  <si>
    <t>HCM33</t>
  </si>
  <si>
    <t>Significant changes are not reviewed for security impacts before being implemented</t>
  </si>
  <si>
    <t>HCM34</t>
  </si>
  <si>
    <t>Agency does not control significant changes to systems via an approval process</t>
  </si>
  <si>
    <t>HCM35</t>
  </si>
  <si>
    <t>Services are not configured to use the default/standard ports</t>
  </si>
  <si>
    <t>HCM36</t>
  </si>
  <si>
    <t xml:space="preserve">The required benchmark has not been applied </t>
  </si>
  <si>
    <t>HCM37</t>
  </si>
  <si>
    <t xml:space="preserve">Configuration settings and benchmarks have not been defined </t>
  </si>
  <si>
    <t>HCM38</t>
  </si>
  <si>
    <t>Agency does not adequately govern or control software usage</t>
  </si>
  <si>
    <t>HCM39</t>
  </si>
  <si>
    <t xml:space="preserve">RACF security settings are not properly configured </t>
  </si>
  <si>
    <t>HCM4</t>
  </si>
  <si>
    <t>Routine operational changes are not reviewed for security impacts before being implemented</t>
  </si>
  <si>
    <t>HCM40</t>
  </si>
  <si>
    <t>ACF security settings are not properly configured</t>
  </si>
  <si>
    <t>HCM41</t>
  </si>
  <si>
    <t>Top Secret security settings are not properly configured</t>
  </si>
  <si>
    <t>HCM42</t>
  </si>
  <si>
    <t>UNISYS security settings are not properly configured</t>
  </si>
  <si>
    <t>HCM43</t>
  </si>
  <si>
    <t>IBMi security settings are not properly configured</t>
  </si>
  <si>
    <t>HCM44</t>
  </si>
  <si>
    <t>Agency does not properly test changes prior to implementation</t>
  </si>
  <si>
    <t>System configuration provides additional attack surface</t>
  </si>
  <si>
    <t>HCM46</t>
  </si>
  <si>
    <t>Agency does not centrally manage mobile device configuration</t>
  </si>
  <si>
    <t>HCM47</t>
  </si>
  <si>
    <t>System error messages display system configuration information</t>
  </si>
  <si>
    <t>Low-risk operating system settings are not configured securely</t>
  </si>
  <si>
    <t>HCM49</t>
  </si>
  <si>
    <t>A tool is not used to block unauthorized software</t>
  </si>
  <si>
    <t>HCM5</t>
  </si>
  <si>
    <t>Web portal with FTI does not have three-tier architecture</t>
  </si>
  <si>
    <t>HCM6</t>
  </si>
  <si>
    <t>Agency does not control routine operational changes to systems via an approval process</t>
  </si>
  <si>
    <t>HCM7</t>
  </si>
  <si>
    <t>Configuration management procedures do not exist</t>
  </si>
  <si>
    <t>HCM8</t>
  </si>
  <si>
    <t>The ability to make changes is not properly limited</t>
  </si>
  <si>
    <t>HCM9</t>
  </si>
  <si>
    <t>Systems are not deployed using the concept of least privilege</t>
  </si>
  <si>
    <t>HCP1</t>
  </si>
  <si>
    <t>No contingency plan exists for FTI data</t>
  </si>
  <si>
    <t>HCP100</t>
  </si>
  <si>
    <t>HCP2</t>
  </si>
  <si>
    <t>Contingency plans are not tested annually</t>
  </si>
  <si>
    <t>HCP3</t>
  </si>
  <si>
    <t>Contingency plan does not exist for consolidated data center</t>
  </si>
  <si>
    <t>HCP4</t>
  </si>
  <si>
    <t>FTI is not encrypted in transit to the DR site</t>
  </si>
  <si>
    <t>HCP5</t>
  </si>
  <si>
    <t>Backup data is not adequately protected</t>
  </si>
  <si>
    <t>HCP6</t>
  </si>
  <si>
    <t>Contingency plan is not updated annually</t>
  </si>
  <si>
    <t>HCP7</t>
  </si>
  <si>
    <t>Contingency plan is not sufficient</t>
  </si>
  <si>
    <t>HCP8</t>
  </si>
  <si>
    <t>Contingency training is not conducted</t>
  </si>
  <si>
    <t>HCP9</t>
  </si>
  <si>
    <t xml:space="preserve">Contingency training is not sufficient </t>
  </si>
  <si>
    <t>HCP10</t>
  </si>
  <si>
    <t>Backup data is located on production systems</t>
  </si>
  <si>
    <t>HIR1</t>
  </si>
  <si>
    <t>Incident response program does not exist</t>
  </si>
  <si>
    <t>HIR100</t>
  </si>
  <si>
    <t>HIR2</t>
  </si>
  <si>
    <t>Incident response plan is not sufficient</t>
  </si>
  <si>
    <t>HIR3</t>
  </si>
  <si>
    <t>Agency does not perform incident response exercises in accordance with Pub 1075</t>
  </si>
  <si>
    <t>HIR4</t>
  </si>
  <si>
    <t>Agency does not provide support resource for assistance in handling and reporting security incidents</t>
  </si>
  <si>
    <t>HIR5</t>
  </si>
  <si>
    <t>Incident response plan does not exist</t>
  </si>
  <si>
    <t>HMA1</t>
  </si>
  <si>
    <t>External maintenance providers not escorted in the data center</t>
  </si>
  <si>
    <t>HMA100</t>
  </si>
  <si>
    <t>HMA2</t>
  </si>
  <si>
    <t>Maintenance not restricted to local access</t>
  </si>
  <si>
    <t>HMA3</t>
  </si>
  <si>
    <t>Maintenance tools are not approved / controlled</t>
  </si>
  <si>
    <t>HMA4</t>
  </si>
  <si>
    <t>Maintenance records are not sufficient</t>
  </si>
  <si>
    <t>HMA5</t>
  </si>
  <si>
    <t>Non local maintenance is not implemented securely</t>
  </si>
  <si>
    <t>HMT1</t>
  </si>
  <si>
    <t>Risk Assessment controls are not implemented properly</t>
  </si>
  <si>
    <t>HMT2</t>
  </si>
  <si>
    <t>Planning controls are not implemented properly</t>
  </si>
  <si>
    <t>HMT3</t>
  </si>
  <si>
    <t>Program management controls are not implemented properly</t>
  </si>
  <si>
    <t>HMT4</t>
  </si>
  <si>
    <t>System acquisition controls are not implemented properly</t>
  </si>
  <si>
    <t>HMT5</t>
  </si>
  <si>
    <t>SA&amp;A controls are not implemented properly</t>
  </si>
  <si>
    <t>HMT6</t>
  </si>
  <si>
    <t>Contingency planning controls are not implemented properly</t>
  </si>
  <si>
    <t>HMT7</t>
  </si>
  <si>
    <t>Configuration management controls are not implemented properly</t>
  </si>
  <si>
    <t>HMT8</t>
  </si>
  <si>
    <t>Maintenance controls are not implemented properly</t>
  </si>
  <si>
    <t>HMT9</t>
  </si>
  <si>
    <t>System and information integrity controls are not implemented properly</t>
  </si>
  <si>
    <t>HMT10</t>
  </si>
  <si>
    <t>Incident response controls are not implemented properly</t>
  </si>
  <si>
    <t>HMT100</t>
  </si>
  <si>
    <t>HMT11</t>
  </si>
  <si>
    <t>Awareness and training controls are not implemented properly</t>
  </si>
  <si>
    <t>HMT12</t>
  </si>
  <si>
    <t>Identification and authentication controls are not implemented properly</t>
  </si>
  <si>
    <t>HMT13</t>
  </si>
  <si>
    <t>Access controls are not implemented properly</t>
  </si>
  <si>
    <t>HMT14</t>
  </si>
  <si>
    <t>Audit and accountability are not implemented properly</t>
  </si>
  <si>
    <t>HMT15</t>
  </si>
  <si>
    <t>System and communications protection controls are not implemented properly</t>
  </si>
  <si>
    <t>HMT16</t>
  </si>
  <si>
    <t>Documentation does not exist</t>
  </si>
  <si>
    <t>HMT17</t>
  </si>
  <si>
    <t>Documentation is sufficient but outdated</t>
  </si>
  <si>
    <t>HMT18</t>
  </si>
  <si>
    <t>Documentation exists but is not sufficient</t>
  </si>
  <si>
    <t>HMT19</t>
  </si>
  <si>
    <t>Management Operational and Technical controls are not implemented properly</t>
  </si>
  <si>
    <t>HPW1</t>
  </si>
  <si>
    <t>No password is required to access an FTI system</t>
  </si>
  <si>
    <t>Password does not expire timely</t>
  </si>
  <si>
    <t>Minimum password length is too short</t>
  </si>
  <si>
    <t>Minimum password age does not exist</t>
  </si>
  <si>
    <t>HPW5</t>
  </si>
  <si>
    <t>Passwords are generated and distributed automatically</t>
  </si>
  <si>
    <t>Password history is insufficient</t>
  </si>
  <si>
    <t>Password change notification is not sufficient</t>
  </si>
  <si>
    <t>HPW8</t>
  </si>
  <si>
    <t>Passwords are displayed on screen when entered</t>
  </si>
  <si>
    <t>HPW9</t>
  </si>
  <si>
    <t>Password management processes are not documented</t>
  </si>
  <si>
    <t>Passwords are allowed to be stored</t>
  </si>
  <si>
    <t>HPW100</t>
  </si>
  <si>
    <t>Password transmission does not use strong cryptography</t>
  </si>
  <si>
    <t>Passwords do not meet complexity requirements</t>
  </si>
  <si>
    <t>HPW13</t>
  </si>
  <si>
    <t>Enabled secret passwords are not implemented correctly</t>
  </si>
  <si>
    <t>HPW14</t>
  </si>
  <si>
    <t>Authenticator feedback is labeled inappropriately</t>
  </si>
  <si>
    <t>HPW15</t>
  </si>
  <si>
    <t>Passwords are shared inappropriately</t>
  </si>
  <si>
    <t>HPW16</t>
  </si>
  <si>
    <t>Swipe-based passwords are allowed on mobile devices</t>
  </si>
  <si>
    <t>HPW17</t>
  </si>
  <si>
    <t>Default passwords have not been changed</t>
  </si>
  <si>
    <t>HPW18</t>
  </si>
  <si>
    <t xml:space="preserve">No password is required to remotely access an FTI system </t>
  </si>
  <si>
    <t>HPW19</t>
  </si>
  <si>
    <t>More than one Publication 1075 password requirement is not met</t>
  </si>
  <si>
    <t>HPW20</t>
  </si>
  <si>
    <t>User is not required to change password upon first use</t>
  </si>
  <si>
    <t>Passwords are allowed to be stored unencrypted in config files</t>
  </si>
  <si>
    <t>HPW22</t>
  </si>
  <si>
    <t>Administrators cannot override minimum password age for users, when required</t>
  </si>
  <si>
    <t>HPW23</t>
  </si>
  <si>
    <t>Passwords cannot be changed by users</t>
  </si>
  <si>
    <t>HRA1</t>
  </si>
  <si>
    <t>Risk assessments are not performed</t>
  </si>
  <si>
    <t>HRA100</t>
  </si>
  <si>
    <t>HRA2</t>
  </si>
  <si>
    <t>Vulnerability assessments are not performed</t>
  </si>
  <si>
    <t>HRA3</t>
  </si>
  <si>
    <t>Vulnerability assessments do not generate corrective action plans</t>
  </si>
  <si>
    <t>HRA4</t>
  </si>
  <si>
    <t>Vulnerability assessments are not performed as frequently as required per Publication 1075</t>
  </si>
  <si>
    <t>HRA5</t>
  </si>
  <si>
    <t>Vulnerabilities are not remediated in a timely manner</t>
  </si>
  <si>
    <t>HRA6</t>
  </si>
  <si>
    <t>Scope of vulnerability scanning is not sufficient</t>
  </si>
  <si>
    <t>HRA7</t>
  </si>
  <si>
    <t>Risk assessments are performed but not in accordance with Pub 1075 parameters</t>
  </si>
  <si>
    <t>HRA8</t>
  </si>
  <si>
    <t>Penetration test results are not included in agency POA&amp;Ms</t>
  </si>
  <si>
    <t>HRA9</t>
  </si>
  <si>
    <t>Application source code is not assessed for static vulnerabilities</t>
  </si>
  <si>
    <t>HRM1</t>
  </si>
  <si>
    <t>Multi-factor authentication is not required for external or remote access</t>
  </si>
  <si>
    <t>HRM10</t>
  </si>
  <si>
    <t>Client side cache cleaning utility has not been implemented</t>
  </si>
  <si>
    <t>HRM100</t>
  </si>
  <si>
    <t>HRM11</t>
  </si>
  <si>
    <t>Site to site connection does not terminate outside the firewall</t>
  </si>
  <si>
    <t>HRM12</t>
  </si>
  <si>
    <t>An FTI system is directly routable to the internet via unencrypted protocols</t>
  </si>
  <si>
    <t>HRM13</t>
  </si>
  <si>
    <t xml:space="preserve">The agency does not blacklist known malicious IPs </t>
  </si>
  <si>
    <t>HRM14</t>
  </si>
  <si>
    <t>The agency does not update blacklists of known malicious IPs</t>
  </si>
  <si>
    <t>HRM15</t>
  </si>
  <si>
    <t xml:space="preserve">Multi-factor authentication is not enforced for local device management </t>
  </si>
  <si>
    <t>HRM16</t>
  </si>
  <si>
    <t>VPN access points have not been limited</t>
  </si>
  <si>
    <t>HRM17</t>
  </si>
  <si>
    <t>SSH is not implemented correctly for device management</t>
  </si>
  <si>
    <t>HRM18</t>
  </si>
  <si>
    <t>Remote access policies are not sufficient</t>
  </si>
  <si>
    <t>HRM19</t>
  </si>
  <si>
    <t>Agency cannot remotely wipe lost mobile device</t>
  </si>
  <si>
    <t>HRM2</t>
  </si>
  <si>
    <t>Multi-factor authentication is not required to access FTI via personal devices</t>
  </si>
  <si>
    <t>HRM20</t>
  </si>
  <si>
    <t>Multi-factor authentication is not properly configured for external or remote access</t>
  </si>
  <si>
    <t>HRM3</t>
  </si>
  <si>
    <t>FTI access from personal devices</t>
  </si>
  <si>
    <t>HRM4</t>
  </si>
  <si>
    <t>FTI access from offshore</t>
  </si>
  <si>
    <t>User sessions do not terminate after the Publication 1075 period of inactivity</t>
  </si>
  <si>
    <t>HRM6</t>
  </si>
  <si>
    <t>The mainframe is directly routable to the internet via Port 23</t>
  </si>
  <si>
    <t>The agency does not adequately control remote access to its systems</t>
  </si>
  <si>
    <t>HRM8</t>
  </si>
  <si>
    <t>Direct root access is enabled on the system</t>
  </si>
  <si>
    <t>HRM9</t>
  </si>
  <si>
    <t>VPN technology does not perform host checking</t>
  </si>
  <si>
    <t>HSA1</t>
  </si>
  <si>
    <t>Live FTI data is used in test environments without approval</t>
  </si>
  <si>
    <t>HSA100</t>
  </si>
  <si>
    <t>HSA2</t>
  </si>
  <si>
    <t>Usage restrictions to open source software are not in place</t>
  </si>
  <si>
    <t>HSA3</t>
  </si>
  <si>
    <t>No agreement exists with 3rd party provider to host FTI</t>
  </si>
  <si>
    <t>Software installation rights are not limited to the technical staff</t>
  </si>
  <si>
    <t>HSA5</t>
  </si>
  <si>
    <t>Configuration changes are not controlled during all phases of the SDLC</t>
  </si>
  <si>
    <t>HSA6</t>
  </si>
  <si>
    <t>Security test and evaluations are not performed during system development</t>
  </si>
  <si>
    <t>HSA7</t>
  </si>
  <si>
    <t>The external facing system is no longer supported by the vendor</t>
  </si>
  <si>
    <t>HSA8</t>
  </si>
  <si>
    <t>The internally hosted operating system's major release is no longer supported by the vendor</t>
  </si>
  <si>
    <t>HSA9</t>
  </si>
  <si>
    <t>The internally hosted operating system's minor release is no longer supported by the vendor</t>
  </si>
  <si>
    <t>HSA10</t>
  </si>
  <si>
    <t>The internally hosted software's major release is no longer supported by the vendor</t>
  </si>
  <si>
    <t>HSA11</t>
  </si>
  <si>
    <t>The internally hosted software's minor release is no longer supported by the vendor</t>
  </si>
  <si>
    <t>HSA12</t>
  </si>
  <si>
    <t>Internal networking devices are no longer supported by the vendor</t>
  </si>
  <si>
    <t>HSA13</t>
  </si>
  <si>
    <t>IT security is not part of capital planning and the investment control process</t>
  </si>
  <si>
    <t>HSA14</t>
  </si>
  <si>
    <t xml:space="preserve">FTI systems are not included in a SDLC </t>
  </si>
  <si>
    <t>HSA15</t>
  </si>
  <si>
    <t>FTI contracts do not contain all security requirements</t>
  </si>
  <si>
    <t>HSA16</t>
  </si>
  <si>
    <t>Documentation is not properly protected</t>
  </si>
  <si>
    <t>HSA17</t>
  </si>
  <si>
    <t>Security is not a consideration in system design or upgrade</t>
  </si>
  <si>
    <t>HSA18</t>
  </si>
  <si>
    <t>Cloud vendor is not FedRAMP certified</t>
  </si>
  <si>
    <t>HSC1</t>
  </si>
  <si>
    <t>FTI is not encrypted in transit</t>
  </si>
  <si>
    <t>HSC2</t>
  </si>
  <si>
    <t>FTI is emailed outside of the agency</t>
  </si>
  <si>
    <t>HSC3</t>
  </si>
  <si>
    <t>FTI is emailed incorrectly inside the agency</t>
  </si>
  <si>
    <t>HSC4</t>
  </si>
  <si>
    <t>VOIP system not implemented correctly</t>
  </si>
  <si>
    <t>HSC5</t>
  </si>
  <si>
    <t>No DMZ exists for the network</t>
  </si>
  <si>
    <t>HSC6</t>
  </si>
  <si>
    <t>Not all connections to FTI systems are monitored</t>
  </si>
  <si>
    <t>HSC7</t>
  </si>
  <si>
    <t>NAT is not implemented for internal IP addresses</t>
  </si>
  <si>
    <t>HSC8</t>
  </si>
  <si>
    <t>Network architecture is flat</t>
  </si>
  <si>
    <t>HSC9</t>
  </si>
  <si>
    <t>Database listener is not properly configured</t>
  </si>
  <si>
    <t>HSC10</t>
  </si>
  <si>
    <t>FTI is not properly deleted / destroyed</t>
  </si>
  <si>
    <t>HSC100</t>
  </si>
  <si>
    <t>HSC11</t>
  </si>
  <si>
    <t>No backup plan exists to remove failed data loads in the data warehouse</t>
  </si>
  <si>
    <t>HSC12</t>
  </si>
  <si>
    <t>Original FTI extracts are not protected after ETL process</t>
  </si>
  <si>
    <t>HSC13</t>
  </si>
  <si>
    <t>FTI is transmitted incorrectly using an MFD</t>
  </si>
  <si>
    <t>HSC14</t>
  </si>
  <si>
    <t>VM to VM communication exists using VMCI</t>
  </si>
  <si>
    <t>HSC15</t>
  </si>
  <si>
    <t>Encryption capabilities do not meet FIPS 140-2 requirements</t>
  </si>
  <si>
    <t>HSC16</t>
  </si>
  <si>
    <t>System does not meet common criteria requirements</t>
  </si>
  <si>
    <t>HSC17</t>
  </si>
  <si>
    <t>Denial of Service protection settings are not configured</t>
  </si>
  <si>
    <t>HSC18</t>
  </si>
  <si>
    <t>System communication authenticity is not guaranteed</t>
  </si>
  <si>
    <t>HSC19</t>
  </si>
  <si>
    <t>Network perimeter devices do not properly restrict traffic</t>
  </si>
  <si>
    <t>HSC20</t>
  </si>
  <si>
    <t>Publicly available systems contain FTI</t>
  </si>
  <si>
    <t>HSC21</t>
  </si>
  <si>
    <t>Number of logon sessions are not managed appropriately</t>
  </si>
  <si>
    <t>HSC22</t>
  </si>
  <si>
    <t>VPN termination point is not sufficient</t>
  </si>
  <si>
    <t>HSC23</t>
  </si>
  <si>
    <t>Site survey has not been performed</t>
  </si>
  <si>
    <t>HSC24</t>
  </si>
  <si>
    <t>Digital Signatures or PKI certificates are expired or revoked</t>
  </si>
  <si>
    <t>HSC25</t>
  </si>
  <si>
    <t>Network sessions do not timeout per Publication 1075 requirements</t>
  </si>
  <si>
    <t>HSC26</t>
  </si>
  <si>
    <t>Email policy is not sufficient</t>
  </si>
  <si>
    <t>HSC27</t>
  </si>
  <si>
    <t>Traffic inspection is not sufficient</t>
  </si>
  <si>
    <t>HSC28</t>
  </si>
  <si>
    <t>The network is not properly segmented</t>
  </si>
  <si>
    <t>HSC29</t>
  </si>
  <si>
    <t xml:space="preserve">Cryptographic key pairs are not properly managed </t>
  </si>
  <si>
    <t>HSC30</t>
  </si>
  <si>
    <t>VLAN configurations do not utilize networking best practices</t>
  </si>
  <si>
    <t>HSC31</t>
  </si>
  <si>
    <t>Collaborative computing devices are not deployed securely</t>
  </si>
  <si>
    <t>HSC32</t>
  </si>
  <si>
    <t>PKI certificates are not issued from an approved authority</t>
  </si>
  <si>
    <t>HSC33</t>
  </si>
  <si>
    <t>Datawarehouse has insecure connections</t>
  </si>
  <si>
    <t>HSC34</t>
  </si>
  <si>
    <t>The production and development environments are not properly separated</t>
  </si>
  <si>
    <t>HSC35</t>
  </si>
  <si>
    <t>Procedures stored in the database are not encrypted</t>
  </si>
  <si>
    <t>HSC36</t>
  </si>
  <si>
    <t>System is configured to accept unwanted network connections</t>
  </si>
  <si>
    <t>HSC37</t>
  </si>
  <si>
    <t>Network connection to third party system is not properly configured</t>
  </si>
  <si>
    <t>HSC38</t>
  </si>
  <si>
    <t>SSL inspection has not been implemented</t>
  </si>
  <si>
    <t>HSC39</t>
  </si>
  <si>
    <t xml:space="preserve">The communications protocol is not NIST 800-52 compliant </t>
  </si>
  <si>
    <t>HSC40</t>
  </si>
  <si>
    <t>Unencrypted management sessions over the internal network</t>
  </si>
  <si>
    <t>HSC41</t>
  </si>
  <si>
    <t>Data at rest is not encrypted using the latest FIPS approved encryption</t>
  </si>
  <si>
    <t>Encryption capabilities do not meet the latest FIPS 140 requirements</t>
  </si>
  <si>
    <t>HSC43</t>
  </si>
  <si>
    <t>The version of TLS is not using the latest NIST 800-52 approved protocols</t>
  </si>
  <si>
    <t>HSC44</t>
  </si>
  <si>
    <t>DNSSEC has not been implemented</t>
  </si>
  <si>
    <t>HSC45</t>
  </si>
  <si>
    <t>DNSSEC has not been configured securely</t>
  </si>
  <si>
    <t>System configured to load or run removable media automatically</t>
  </si>
  <si>
    <t>HSI2</t>
  </si>
  <si>
    <t>System patch level is insufficient</t>
  </si>
  <si>
    <t>HSI3</t>
  </si>
  <si>
    <t>System is not monitored for threats</t>
  </si>
  <si>
    <t>HSI4</t>
  </si>
  <si>
    <t>No intrusion detection system exists</t>
  </si>
  <si>
    <t>HSI5</t>
  </si>
  <si>
    <t>OS files are not hashed to detect inappropriate changes</t>
  </si>
  <si>
    <t>HSI6</t>
  </si>
  <si>
    <t>Intrusion detection system not implemented correctly</t>
  </si>
  <si>
    <t>FTI can move via covert channels (e.g., VM isolation tools)</t>
  </si>
  <si>
    <t>HSI8</t>
  </si>
  <si>
    <t>All VM moves are being tracked in the virtual environment</t>
  </si>
  <si>
    <t>HSI9</t>
  </si>
  <si>
    <t>Network device configuration files are not kept offline</t>
  </si>
  <si>
    <t>HSI10</t>
  </si>
  <si>
    <t>Hash sums of ISO images are not maintained in the virtual environment</t>
  </si>
  <si>
    <t>HSI100</t>
  </si>
  <si>
    <t>HSI11</t>
  </si>
  <si>
    <t>Antivirus is not configured to automatically scan removable media</t>
  </si>
  <si>
    <t>HSI12</t>
  </si>
  <si>
    <t>No antivirus is configured on the system</t>
  </si>
  <si>
    <t>HSI13</t>
  </si>
  <si>
    <t>Antivirus does not exist on an internet-facing endpoint</t>
  </si>
  <si>
    <t>The system's automatic update feature is not configured appropriately</t>
  </si>
  <si>
    <t>HSI15</t>
  </si>
  <si>
    <t>Alerts are not acknowledged and/or logged</t>
  </si>
  <si>
    <t>HSI16</t>
  </si>
  <si>
    <t>Agency network not properly protected from spam email</t>
  </si>
  <si>
    <t>Antivirus is not configured appropriately</t>
  </si>
  <si>
    <t>HSI18</t>
  </si>
  <si>
    <t>VM rollbacks are conducted while connected to the network</t>
  </si>
  <si>
    <t>HSI19</t>
  </si>
  <si>
    <t>Data inputs are not being validated</t>
  </si>
  <si>
    <t>HSI20</t>
  </si>
  <si>
    <t xml:space="preserve">Agency does not receive security alerts, advisories, or directives </t>
  </si>
  <si>
    <t>HSI21</t>
  </si>
  <si>
    <t>FTI is inappropriately moved and shared with non-FTI virtual machines</t>
  </si>
  <si>
    <t>Data remanence is not properly handled</t>
  </si>
  <si>
    <t>HSI23</t>
  </si>
  <si>
    <t>Agency has not defined an authorized list of software</t>
  </si>
  <si>
    <t>HSI24</t>
  </si>
  <si>
    <t>Agency does not monitor for unauthorized software on the network</t>
  </si>
  <si>
    <t>HSI25</t>
  </si>
  <si>
    <t>Agency does not monitor for unauthorized hosts on the network</t>
  </si>
  <si>
    <t>HSI26</t>
  </si>
  <si>
    <t>No host intrusion detection/prevention system exists</t>
  </si>
  <si>
    <t>HSI27</t>
  </si>
  <si>
    <t xml:space="preserve">Critical security patches have not been applied </t>
  </si>
  <si>
    <t>HSI28</t>
  </si>
  <si>
    <t>Security alerts are not disseminated to agency personnel</t>
  </si>
  <si>
    <t>HSI29</t>
  </si>
  <si>
    <t>Data inputs are from external sources</t>
  </si>
  <si>
    <t>HSI30</t>
  </si>
  <si>
    <t>System output is not secured in accordance with Publication 1075</t>
  </si>
  <si>
    <t>HSI31</t>
  </si>
  <si>
    <t>Agency does not properly retire or remove unneeded source code from production</t>
  </si>
  <si>
    <t>HSI32</t>
  </si>
  <si>
    <t>Virtual Switch (Vswitch) security parameters are set incorrectly</t>
  </si>
  <si>
    <t>HSI33</t>
  </si>
  <si>
    <t>Memory protection mechanisms are not sufficient</t>
  </si>
  <si>
    <t>HSI34</t>
  </si>
  <si>
    <t>A file integrity checking mechanism does not exist</t>
  </si>
  <si>
    <t>HSI35</t>
  </si>
  <si>
    <t>Failover is not properly configured</t>
  </si>
  <si>
    <t>HSI36</t>
  </si>
  <si>
    <t>Malware analysis is not being performed</t>
  </si>
  <si>
    <t>HTW1</t>
  </si>
  <si>
    <t>Tumbleweed client is not configured properly</t>
  </si>
  <si>
    <t>HTW100</t>
  </si>
  <si>
    <t>HTW2</t>
  </si>
  <si>
    <t>Tumbleweed certificate is assigned to the wrong person</t>
  </si>
  <si>
    <t>HTW3</t>
  </si>
  <si>
    <t>No written procedures for using Tumbleweed</t>
  </si>
  <si>
    <t>HTW4</t>
  </si>
  <si>
    <t>FTI is left on the device running the Tumbleweed application</t>
  </si>
  <si>
    <t>HTW5</t>
  </si>
  <si>
    <t xml:space="preserve">Axway does not run on a dedicated platform </t>
  </si>
  <si>
    <t>HTW6</t>
  </si>
  <si>
    <t>The data transfer agreement is not in place</t>
  </si>
  <si>
    <t>HMP1</t>
  </si>
  <si>
    <t>Media sanitization is not sufficient</t>
  </si>
  <si>
    <t>HPE1</t>
  </si>
  <si>
    <t>Printer does not lock and prevent access to the hard drive</t>
  </si>
  <si>
    <t>HPM1</t>
  </si>
  <si>
    <t xml:space="preserve">A senior information officer does not exist </t>
  </si>
  <si>
    <t>HTC1</t>
  </si>
  <si>
    <t>The Windows 2000 server is unsupported</t>
  </si>
  <si>
    <t>HTC10</t>
  </si>
  <si>
    <t>The ASA firewall is not configured securely</t>
  </si>
  <si>
    <t>HTC100</t>
  </si>
  <si>
    <t>HTC101</t>
  </si>
  <si>
    <t>The Palo Alto 7.1 firewall is not configured securely</t>
  </si>
  <si>
    <t>HTC102</t>
  </si>
  <si>
    <t>The Palo Alto 8.0 firewall is not configured securely</t>
  </si>
  <si>
    <t>HTC103</t>
  </si>
  <si>
    <t>The Palo Alto 8.1 firewall is not configured securely</t>
  </si>
  <si>
    <t>HTC104</t>
  </si>
  <si>
    <t>The MacOS 10.12 operating system is not configured securely</t>
  </si>
  <si>
    <t>HTC105</t>
  </si>
  <si>
    <t>The MacOS 10.13 operating system is not configured securely</t>
  </si>
  <si>
    <t>HTC106</t>
  </si>
  <si>
    <t>The MacOS 10.14 operating system is not configured securely</t>
  </si>
  <si>
    <t>HTC107</t>
  </si>
  <si>
    <t>The Windows 2019 Server is not configured securely</t>
  </si>
  <si>
    <t>HTC108</t>
  </si>
  <si>
    <t>The SQL Server 2016 database is not configured securely</t>
  </si>
  <si>
    <t>HTC109</t>
  </si>
  <si>
    <t>The IBM z/OS version 2.3.x is not configured securely</t>
  </si>
  <si>
    <t>HTC11</t>
  </si>
  <si>
    <t>The RACF Mainframe is not configured securely</t>
  </si>
  <si>
    <t>HTC110</t>
  </si>
  <si>
    <t>The SQL Server 2017 database is not configured securely</t>
  </si>
  <si>
    <t>HTC111</t>
  </si>
  <si>
    <t>The VMware ESXi 6.7 Hypervisor is not configured securely</t>
  </si>
  <si>
    <t>HTC112</t>
  </si>
  <si>
    <t>The Google Cloud environment is not configured securely</t>
  </si>
  <si>
    <t>HTC113</t>
  </si>
  <si>
    <t>The Azure Cloud environment is not configured securely</t>
  </si>
  <si>
    <t>HTC114</t>
  </si>
  <si>
    <t>The AWS Foundations environment is not configured securely</t>
  </si>
  <si>
    <t>HTC115</t>
  </si>
  <si>
    <t>The Cisco IOS v16.x is not configured securely</t>
  </si>
  <si>
    <t>HTC116</t>
  </si>
  <si>
    <t>The Red Hat Enterprise Linux 8 operating system is not configured securely</t>
  </si>
  <si>
    <t>HTC117</t>
  </si>
  <si>
    <t>The Oracle Enterprise Linux 8 operating system is not configured securely</t>
  </si>
  <si>
    <t>HTC118</t>
  </si>
  <si>
    <t>The CentOS 8 server is not configured securely</t>
  </si>
  <si>
    <t>HTC119</t>
  </si>
  <si>
    <t>The SQL Server 2019 instance is not configured securely</t>
  </si>
  <si>
    <t>HTC12</t>
  </si>
  <si>
    <t>The ACF2 Mainframe is not configured securely</t>
  </si>
  <si>
    <t>HTC120</t>
  </si>
  <si>
    <t>The IBM z/OS version 2.4.x is not configured securely</t>
  </si>
  <si>
    <t>HTC121</t>
  </si>
  <si>
    <t>The Palo Alto 9 firewall is not configured securely</t>
  </si>
  <si>
    <t>HTC122</t>
  </si>
  <si>
    <t>The IIS 10 web server is not configured securely</t>
  </si>
  <si>
    <t>HTC123</t>
  </si>
  <si>
    <t>The Debian 9 operating system is not configured securely</t>
  </si>
  <si>
    <t>HTC124</t>
  </si>
  <si>
    <t>The Debian 10 operating system is not configured securely</t>
  </si>
  <si>
    <t>HTC125</t>
  </si>
  <si>
    <t>The MacOS 10.15 operating system is not configured securely</t>
  </si>
  <si>
    <t>HTC126</t>
  </si>
  <si>
    <t>The Juniper operating system is not configured securely</t>
  </si>
  <si>
    <t>HTC127</t>
  </si>
  <si>
    <t>The IBM i7 operating system is not configured securely</t>
  </si>
  <si>
    <t>HTC128</t>
  </si>
  <si>
    <t>The MongoDB 3.6 database is not configured securely</t>
  </si>
  <si>
    <t>HTC129</t>
  </si>
  <si>
    <t>The MacOS 11.0 operating system is not configured securely</t>
  </si>
  <si>
    <t>HTC13</t>
  </si>
  <si>
    <t>The Top Secret Mainframe is not configured securely</t>
  </si>
  <si>
    <t>HTC130</t>
  </si>
  <si>
    <t>The Oracle 18c database is not configured securely</t>
  </si>
  <si>
    <t>HTC131</t>
  </si>
  <si>
    <t>The MySQL 8 database is not configured securely</t>
  </si>
  <si>
    <t>HTC132</t>
  </si>
  <si>
    <t>The IBM i7.x operating system is not configured securely</t>
  </si>
  <si>
    <t>HTC133</t>
  </si>
  <si>
    <t>The VMWare ESXi 7.0 Hypervisor is not configured securely</t>
  </si>
  <si>
    <t>HTC134</t>
  </si>
  <si>
    <t>HTC135</t>
  </si>
  <si>
    <t>The Palo Alto 9.1 firewall is not configured securely</t>
  </si>
  <si>
    <t>HTC136</t>
  </si>
  <si>
    <t xml:space="preserve">The SuSE 15 server is not configured securely </t>
  </si>
  <si>
    <t>HTC137</t>
  </si>
  <si>
    <t>The NXOS Operating System is not configured securely</t>
  </si>
  <si>
    <t>HTC138</t>
  </si>
  <si>
    <t>The Checkpoint R81 firewall is not configured securely</t>
  </si>
  <si>
    <t>HTC139</t>
  </si>
  <si>
    <t>The Checkpoint R82 firewall is not configured securely</t>
  </si>
  <si>
    <t>HTC14</t>
  </si>
  <si>
    <t>The Unisys Mainframe is not configured securely</t>
  </si>
  <si>
    <t>HTC15</t>
  </si>
  <si>
    <t>The i5OS Mainframe is not configured securely</t>
  </si>
  <si>
    <t>HTC16</t>
  </si>
  <si>
    <t>The VPN concentrator is not configured securely</t>
  </si>
  <si>
    <t>HTC17</t>
  </si>
  <si>
    <t>The Citrix Access Gateway is not configured securely</t>
  </si>
  <si>
    <t>HTC18</t>
  </si>
  <si>
    <t>The Windows XP Workstation is not configured securely</t>
  </si>
  <si>
    <t>HTC19</t>
  </si>
  <si>
    <t>The Windows 7 Workstation is not configured securely</t>
  </si>
  <si>
    <t>HTC2</t>
  </si>
  <si>
    <t>The Windows 2003 Server is not configured securely</t>
  </si>
  <si>
    <t>HTC20</t>
  </si>
  <si>
    <t>The Windows 8 Workstation is not configured securely</t>
  </si>
  <si>
    <t>HTC21</t>
  </si>
  <si>
    <t>Network protection capabilities are not configured securely</t>
  </si>
  <si>
    <t>HTC22</t>
  </si>
  <si>
    <t>The MFD is not configured securely</t>
  </si>
  <si>
    <t>HTC23</t>
  </si>
  <si>
    <t>The GenTax application is not configured securely</t>
  </si>
  <si>
    <t>HTC24</t>
  </si>
  <si>
    <t>The data warehouse is not configured securely</t>
  </si>
  <si>
    <t>HTC25</t>
  </si>
  <si>
    <t>The RSI data warehouse is not configured securely</t>
  </si>
  <si>
    <t>HTC26</t>
  </si>
  <si>
    <t>The Teradata data warehouse is not configured securely</t>
  </si>
  <si>
    <t>HTC27</t>
  </si>
  <si>
    <t>The DB2 database is not configured securely</t>
  </si>
  <si>
    <t>HTC28</t>
  </si>
  <si>
    <t>The Oracle 9g database is not configured securely</t>
  </si>
  <si>
    <t>HTC29</t>
  </si>
  <si>
    <t>The Oracle 10g database is not configured securely</t>
  </si>
  <si>
    <t>HTC3</t>
  </si>
  <si>
    <t>The Windows 2008 Standard Server is not configured securely</t>
  </si>
  <si>
    <t>HTC30</t>
  </si>
  <si>
    <t>The Oracle 11g database is not configured securely</t>
  </si>
  <si>
    <t>HTC31</t>
  </si>
  <si>
    <t>The SQL Server 2000 installation is unsupported</t>
  </si>
  <si>
    <t>HTC32</t>
  </si>
  <si>
    <t>The SQL Server 2005 installation is not configured securely</t>
  </si>
  <si>
    <t>HTC33</t>
  </si>
  <si>
    <t>The SQL Server 2008 installation is not configured securely</t>
  </si>
  <si>
    <t>HTC34</t>
  </si>
  <si>
    <t>The SQL Server 2012 installation is not configured securely</t>
  </si>
  <si>
    <t>HTC35</t>
  </si>
  <si>
    <t>The VMWare Hypervisor is not configured securely</t>
  </si>
  <si>
    <t>HTC36</t>
  </si>
  <si>
    <t>The Tumbleweed client is not configured securely</t>
  </si>
  <si>
    <t>HTC37</t>
  </si>
  <si>
    <t>The internet browser is not configured securely</t>
  </si>
  <si>
    <t>HTC38</t>
  </si>
  <si>
    <t>The storage area network device is not configured securely</t>
  </si>
  <si>
    <t>HTC39</t>
  </si>
  <si>
    <t>The voice-over IP network is not configured securely</t>
  </si>
  <si>
    <t>HTC4</t>
  </si>
  <si>
    <t>The Windows 2012 Standard Server is not configured securely</t>
  </si>
  <si>
    <t>HTC40</t>
  </si>
  <si>
    <t>The wireless network is not configured securely</t>
  </si>
  <si>
    <t>HTC41</t>
  </si>
  <si>
    <t>The custom web application is not configured securely</t>
  </si>
  <si>
    <t>HTC42</t>
  </si>
  <si>
    <t>The IVR system is not configured securely</t>
  </si>
  <si>
    <t>HTC43</t>
  </si>
  <si>
    <t>The web server is not configured securely</t>
  </si>
  <si>
    <t>HTC44</t>
  </si>
  <si>
    <t>The cloud computing environment is not configured securely</t>
  </si>
  <si>
    <t>HTC45</t>
  </si>
  <si>
    <t>The Apple iOS device is not configured securely</t>
  </si>
  <si>
    <t>HTC46</t>
  </si>
  <si>
    <t>The Google Android device is not configured securely</t>
  </si>
  <si>
    <t>HTC47</t>
  </si>
  <si>
    <t>The Blackberry OS device is not configured securely</t>
  </si>
  <si>
    <t>HTC48</t>
  </si>
  <si>
    <t>The Microsoft Windows RT device is not configured securely</t>
  </si>
  <si>
    <t>HTC49</t>
  </si>
  <si>
    <t>The mobile device is not configured securely</t>
  </si>
  <si>
    <t>HTC5</t>
  </si>
  <si>
    <t>The Solaris server is not configured securely</t>
  </si>
  <si>
    <t>HTC50</t>
  </si>
  <si>
    <t>Agency has not notified IRS of this technology</t>
  </si>
  <si>
    <t>HTC51</t>
  </si>
  <si>
    <t>Technology is not properly sanitized after use</t>
  </si>
  <si>
    <t>HTC52</t>
  </si>
  <si>
    <t>The AIX server is not configured securely</t>
  </si>
  <si>
    <t>HTC53</t>
  </si>
  <si>
    <t>The custom application is not configured securely</t>
  </si>
  <si>
    <t>HTC54</t>
  </si>
  <si>
    <t>The SuSE Linux server is not configured securely</t>
  </si>
  <si>
    <t>HTC55</t>
  </si>
  <si>
    <t>The Adabas database is not configured securely</t>
  </si>
  <si>
    <t>HTC56</t>
  </si>
  <si>
    <t>The Windows 10 operating system is not configured securely</t>
  </si>
  <si>
    <t>HTC57</t>
  </si>
  <si>
    <t>The Oracle 12c database is not configured securely</t>
  </si>
  <si>
    <t>HTC58</t>
  </si>
  <si>
    <t>The Red Hat Enterprise Linux 6 operating system is not configured securely</t>
  </si>
  <si>
    <t>HTC59</t>
  </si>
  <si>
    <t>The Red Hat Enterprise Linux 7 operating system is not configured securely</t>
  </si>
  <si>
    <t>HTC60</t>
  </si>
  <si>
    <t>The Windows 2016 Server is not configured securely</t>
  </si>
  <si>
    <t>HTC61</t>
  </si>
  <si>
    <t>The Windows 2012 R2 Server is not configured securely</t>
  </si>
  <si>
    <t>HTC62</t>
  </si>
  <si>
    <t>The SQL Server 2014 database is not configured securely</t>
  </si>
  <si>
    <t>HTC63</t>
  </si>
  <si>
    <t>The Windows 2008 R2 Server is not configured securely</t>
  </si>
  <si>
    <t>HTC64</t>
  </si>
  <si>
    <t>The High Volume Printer is not configured securely</t>
  </si>
  <si>
    <t>HTC65</t>
  </si>
  <si>
    <t>The system was not assessed during the onsite review</t>
  </si>
  <si>
    <t>HTC66</t>
  </si>
  <si>
    <t>The VMWare ESXi 5.5 Hypervisor is not configured securely</t>
  </si>
  <si>
    <t>HTC67</t>
  </si>
  <si>
    <t>The VMWare ESXi 6.0 Hypervisor is not configured securely</t>
  </si>
  <si>
    <t>HTC68</t>
  </si>
  <si>
    <t>The IBM z/OS version 1.13.x is not configured securely</t>
  </si>
  <si>
    <t>HTC69</t>
  </si>
  <si>
    <t>The IBM z/OS version 2.1.x is not configured securely</t>
  </si>
  <si>
    <t>HTC70</t>
  </si>
  <si>
    <t>The IBM z/OS version 2.2.x is not configured securely</t>
  </si>
  <si>
    <t>HTC71</t>
  </si>
  <si>
    <t>The Checkpoint R76 firewall is not configured securely</t>
  </si>
  <si>
    <t>HTC72</t>
  </si>
  <si>
    <t>The Checkpoint R77 firewall is not configured securely</t>
  </si>
  <si>
    <t>HTC73</t>
  </si>
  <si>
    <t>The Checkpoint R80 firewall is not configured securely</t>
  </si>
  <si>
    <t>HTC74</t>
  </si>
  <si>
    <t>The Oracle 11.2.0.4 database is not configured securely</t>
  </si>
  <si>
    <t>HTC75</t>
  </si>
  <si>
    <t>The Cisco IOS v12.x is not configured securely</t>
  </si>
  <si>
    <t>HTC76</t>
  </si>
  <si>
    <t>The Cisco IOS v15.x is not configured securely</t>
  </si>
  <si>
    <t>HTC77</t>
  </si>
  <si>
    <t>The AIX 6 server is not configured securely</t>
  </si>
  <si>
    <t>HTC78</t>
  </si>
  <si>
    <t>The AIX 7 server is not configured securely</t>
  </si>
  <si>
    <t>HTC79</t>
  </si>
  <si>
    <t xml:space="preserve">The CentOS 6 server is not configured securely </t>
  </si>
  <si>
    <t>HTC80</t>
  </si>
  <si>
    <t xml:space="preserve">The CentOS 7 server is not configured securely </t>
  </si>
  <si>
    <t>HTC81</t>
  </si>
  <si>
    <t xml:space="preserve">The OEL 6 server is not configured securely </t>
  </si>
  <si>
    <t>HTC82</t>
  </si>
  <si>
    <t>The OEL 7 server is not configured securely</t>
  </si>
  <si>
    <t>HTC83</t>
  </si>
  <si>
    <t xml:space="preserve">The Solaris 10 server is not configured securely </t>
  </si>
  <si>
    <t>HTC84</t>
  </si>
  <si>
    <t xml:space="preserve">The Solaris 11 server is not configured securely </t>
  </si>
  <si>
    <t>HTC85</t>
  </si>
  <si>
    <t xml:space="preserve">The SuSE 11 server is not configured securely </t>
  </si>
  <si>
    <t>HTC86</t>
  </si>
  <si>
    <t xml:space="preserve">The SuSE 12 server is not configured securely </t>
  </si>
  <si>
    <t>HTC87</t>
  </si>
  <si>
    <t>The VMWare Horizon 6 VDI solution is not configured securely</t>
  </si>
  <si>
    <t>HTC88</t>
  </si>
  <si>
    <t xml:space="preserve">The VMWare Horizon 7 VDI solution is not configured securely </t>
  </si>
  <si>
    <t>HTC89</t>
  </si>
  <si>
    <t>The Apache 2.2 web server is not configured securely</t>
  </si>
  <si>
    <t>HTC6</t>
  </si>
  <si>
    <t>The Red Hat Linux server is not configured securely</t>
  </si>
  <si>
    <t>HTC7</t>
  </si>
  <si>
    <t>The CentOS server is not configured securely</t>
  </si>
  <si>
    <t>HTC8</t>
  </si>
  <si>
    <t>The Cisco networking device is not configured securely</t>
  </si>
  <si>
    <t>HTC9</t>
  </si>
  <si>
    <t>The Cisco pix firewall is not configured securely</t>
  </si>
  <si>
    <t>HTC90</t>
  </si>
  <si>
    <t>The Apache 2.4 web server is not configured securely</t>
  </si>
  <si>
    <t>HTC92</t>
  </si>
  <si>
    <t>The ESXi 6.5 hypervisor is not configured securely</t>
  </si>
  <si>
    <t>HTC93</t>
  </si>
  <si>
    <t>The IIS 7.0 web server is not configured securely</t>
  </si>
  <si>
    <t>HTC94</t>
  </si>
  <si>
    <t>The IIS 7.5 web server is not configured securely</t>
  </si>
  <si>
    <t>HTC95</t>
  </si>
  <si>
    <t>The IIS 8.0 web server is not configured securely</t>
  </si>
  <si>
    <t>HTC96</t>
  </si>
  <si>
    <t>The IIS 8.5 web server is not configured securely</t>
  </si>
  <si>
    <t>HTC97</t>
  </si>
  <si>
    <t>The IBM DB2 v11 on z/OS is not configured securely</t>
  </si>
  <si>
    <t>HTC98</t>
  </si>
  <si>
    <t>The IBM DB2 v12 on z/OS is not configured securely</t>
  </si>
  <si>
    <t>HTC99</t>
  </si>
  <si>
    <t>The Cisco ASA 9.x (FW or VPN) is not configured securely</t>
  </si>
  <si>
    <t>HTC140</t>
  </si>
  <si>
    <t>The Windows 11 workstation has not been configured securely</t>
  </si>
  <si>
    <t>HTC141</t>
  </si>
  <si>
    <t>The Windows 2022 Server has not been configured securely</t>
  </si>
  <si>
    <t>HTC142</t>
  </si>
  <si>
    <t>The Kubernetes container has not been configured securely</t>
  </si>
  <si>
    <t>HTC143</t>
  </si>
  <si>
    <t>The Red Hat Open Shift container has not been configured securely</t>
  </si>
  <si>
    <t>HTC144</t>
  </si>
  <si>
    <t>The Docker container has not been configured securely</t>
  </si>
  <si>
    <t>HTC145</t>
  </si>
  <si>
    <t xml:space="preserve">The containerized technology has not been configured securely </t>
  </si>
  <si>
    <t>HTC146</t>
  </si>
  <si>
    <t>The DB2 v11 for LUW relational database management system (RDBMS) is not configured securely</t>
  </si>
  <si>
    <t>HTC147</t>
  </si>
  <si>
    <t>The DB2 v13 for Z/OS database management system is not configured securely</t>
  </si>
  <si>
    <t>HTC148</t>
  </si>
  <si>
    <t>The IBM z/OS 2.5 mainframe is not configured securely</t>
  </si>
  <si>
    <t>HTC149</t>
  </si>
  <si>
    <t>The Palo Alto Firewall running PanOS 10 is not configured securely</t>
  </si>
  <si>
    <t>HTC150</t>
  </si>
  <si>
    <t>The Cisco switch/router running iOS 17 is not configured securely</t>
  </si>
  <si>
    <t>HTC151</t>
  </si>
  <si>
    <t>Internal Updates</t>
  </si>
  <si>
    <t xml:space="preserve">Internal Revenue Service </t>
  </si>
  <si>
    <t>The MacOS 12 operating system is not configured securely</t>
  </si>
  <si>
    <t>HTC152</t>
  </si>
  <si>
    <t>The OEL 9.0 Server is not configured securely</t>
  </si>
  <si>
    <t>HTC153</t>
  </si>
  <si>
    <t>The RHEL 9.0 Server is not configured securely</t>
  </si>
  <si>
    <t>HTC154</t>
  </si>
  <si>
    <t>The Rocky Linux 9 Server is not configured securely</t>
  </si>
  <si>
    <t>HTC155</t>
  </si>
  <si>
    <t>The MacOS 13 operating system is not configured securely</t>
  </si>
  <si>
    <t>HTC156</t>
  </si>
  <si>
    <t>The Palo Alto 11 firewall is not configured securely</t>
  </si>
  <si>
    <t>HTC157</t>
  </si>
  <si>
    <t>The FortiGate Firewall is not configured securely</t>
  </si>
  <si>
    <t>HTC158</t>
  </si>
  <si>
    <t>The NGNIX Web Server is not configured securely</t>
  </si>
  <si>
    <t>HTC159</t>
  </si>
  <si>
    <t>The SQL Server 2022 database is not configured securely</t>
  </si>
  <si>
    <t>HTC160</t>
  </si>
  <si>
    <t>The Debian 11 operating system is not configured securely</t>
  </si>
  <si>
    <t>Updated Issue Code Table</t>
  </si>
  <si>
    <t>To establish the recommended configuration via GP, set the following UI path to `24 or more password(s)`:
```
Computer Configuration\Policies\Windows Settings\Security Settings\Account Policies\Password Policy\Enforce password history
```</t>
  </si>
  <si>
    <t>To establish the recommended configuration via GP, set the following UI path to `1 or more day(s)`:
```
Computer Configuration\Policies\Windows Settings\Security Settings\Account Policies\Password Policy\Minimum password age
```</t>
  </si>
  <si>
    <t>Requirements for extremely long passwords can actually decrease the security of an organization, because users might leave the information in an insecure location or lose it. If very long passwords are required, mistyped passwords could cause account lockouts and increase the volume of help desk calls. If your organization has issues with forgotten passwords due to password length requirements, consider teaching your users about passphrases, which are often easier to remember and, due to the larger number of character combinations, much harder to discover.
**Note:** Older versions of Windows such as Windows 98 and Windows NT 4.0 do not support passwords that are longer than 14 characters. Computers that run these older operating systems are unable to authenticate with computers or domains that use accounts that require long passwords.</t>
  </si>
  <si>
    <t>To establish the recommended configuration via GP, set the following UI path to `14 or more character(s)`:
 ```
Computer Configuration\Policies\Windows Settings\Security Settings\Account Policies\Password Policy\Minimum password length
```</t>
  </si>
  <si>
    <t>To establish the recommended configuration via GP, set the following UI path to `Enabled`:
 ```
Computer Configuration\Policies\Windows Settings\Security Settings\Account Policies\Password Policy\Password must meet complexity requirements
```</t>
  </si>
  <si>
    <t>To establish the recommended configuration via GP, set the following UI path to `Disabled`:
 ```
Computer Configuration\Policies\Windows Settings\Security Settings\Account Policies\Password Policy\Store passwords using reversible encryption
```</t>
  </si>
  <si>
    <t>To establish the recommended configuration via GP, set the following UI path to `15 or more minute(s)`:
 ```
Computer Configuration\Policies\Windows Settings\Security Settings\Account Policies\Account Lockout Policy\Account lockout duration
```</t>
  </si>
  <si>
    <t>Enabling account lockout policies for the built-in Administrator account will reduce the likelihood of a successful brute force attack.</t>
  </si>
  <si>
    <t>The built-in Administrator account will be subject to the policies in Section _1.2 Account Lockout Policy_ of this benchmark.</t>
  </si>
  <si>
    <t>To establish the recommended configuration via GP, set the following UI path to `Enabled`:
```
Computer Configuration\Policies\Windows Settings\Security Settings\Account Policies\Account Lockout Policies\Allow Administrator account lockout
```</t>
  </si>
  <si>
    <t>1.2.4</t>
  </si>
  <si>
    <t>To establish the recommended configuration via GP, set the following UI path to `15 or more minute(s)`:
 ```
Computer Configuration\Policies\Windows Settings\Security Settings\Account Policies\Account Lockout Policy\Reset account lockout counter after
```</t>
  </si>
  <si>
    <t>To establish the recommended configuration via GP, set the following UI path to `No One`:
 ```
Computer Configuration\Policies\Windows Settings\Security Settings\Local Policies\User Rights Assignment\Access Credential Manager as a trusted caller
```</t>
  </si>
  <si>
    <t>To establish the recommended configuration via GP, configure the following UI path:
 ```
Computer Configuration\Policies\Windows Settings\Security Settings\Local Policies\User Rights Assignment\Access this computer from the network
```</t>
  </si>
  <si>
    <t>To establish the recommended configuration via GP, set the following UI path to `No One`:
 ```
Computer Configuration\Policies\Windows Settings\Security Settings\Local Policies\User Rights Assignment\Act as part of the operating system
```</t>
  </si>
  <si>
    <t>To establish the recommended configuration via GP, set the following UI path to `Administrators, LOCAL SERVICE, NETWORK SERVICE`:
 ```
Computer Configuration\Policies\Windows Settings\Security Settings\Local Policies\User Rights Assignment\Adjust memory quotas for a process
```</t>
  </si>
  <si>
    <t>2.2.8</t>
  </si>
  <si>
    <t>To establish the recommended configuration via GP, configure the following UI path:
 ```
Computer Configuration\Policies\Windows Settings\Security Settings\Local Policies\User Rights Assignment\Allow log on locally
```</t>
  </si>
  <si>
    <t>To establish the recommended configuration via GP, configure the following UI path:
 ```
Computer Configuration\Policies\Windows Settings\Security Settings\Local Policies\User Rights Assignment\Allow log on through Remote Desktop Services
```</t>
  </si>
  <si>
    <t>To establish the recommended configuration via GP, set the following UI path to `Administrators`.
 ```
Computer Configuration\Policies\Windows Settings\Security Settings\Local Policies\User Rights Assignment\Back up files and directories
```</t>
  </si>
  <si>
    <t>To establish the recommended configuration via GP, set the following UI path to `Administrators, LOCAL SERVICE`:
 ```
Computer Configuration\Policies\Windows Settings\Security Settings\Local Policies\User Rights Assignment\Change the system time
```</t>
  </si>
  <si>
    <t>To establish the recommended configuration via GP, set the following UI path to `Administrators, LOCAL SERVICE`:
 ```
Computer Configuration\Policies\Windows Settings\Security Settings\Local Policies\User Rights Assignment\Change the time zone
```</t>
  </si>
  <si>
    <t>To establish the recommended configuration via GP, set the following UI path to `Administrators`:
 ```
Computer Configuration\Policies\Windows Settings\Security Settings\Local Policies\User Rights Assignment\Create a pagefile
```</t>
  </si>
  <si>
    <t>To establish the recommended configuration via GP, set the following UI path to `No One`:
 ```
Computer Configuration\Policies\Windows Settings\Security Settings\Local Policies\User Rights Assignment\Create a token object
```</t>
  </si>
  <si>
    <t>To establish the recommended configuration via GP, set the following UI path to `Administrators, LOCAL SERVICE, NETWORK SERVICE, SERVICE`:
 ```
Computer Configuration\Policies\Windows Settings\Security Settings\Local Policies\User Rights Assignment\Create global objects
```</t>
  </si>
  <si>
    <t>2.2.17</t>
  </si>
  <si>
    <t>To establish the recommended configuration via GP, set the following UI path to `No One`:
 ```
Computer Configuration\Policies\Windows Settings\Security Settings\Local Policies\User Rights Assignment\Create permanent shared objects
```</t>
  </si>
  <si>
    <t>To implement the recommended configuration state, configure the following UI path:
 ```
Computer Configuration\Policies\Windows Settings\Security Settings\Local Policies\User Rights Assignment\Create symbolic links
```</t>
  </si>
  <si>
    <t>2.2.20</t>
  </si>
  <si>
    <t>To establish the recommended configuration via GP, set the following UI path to `Administrators`:
 ```
Computer Configuration\Policies\Windows Settings\Security Settings\Local Policies\User Rights Assignment\Debug programs
```</t>
  </si>
  <si>
    <t>To establish the recommended configuration via GP, configure the following UI path:
```
Computer Configuration\Policies\Windows Settings\Security Settings\Local Policies\User Rights Assignment\Deny access to this computer from the network
```</t>
  </si>
  <si>
    <t>To establish the recommended configuration via GP, set the following UI path to include `Guests`:
 ```
Computer Configuration\Policies\Windows Settings\Security Settings\Local Policies\User Rights Assignment\Deny log on as a batch job
```</t>
  </si>
  <si>
    <t>To establish the recommended configuration via GP, set the following UI path to include `Guests`:
 ```
Computer Configuration\Policies\Windows Settings\Security Settings\Local Policies\User Rights Assignment\Deny log on as a service
```</t>
  </si>
  <si>
    <t>2.2.25</t>
  </si>
  <si>
    <t>To establish the recommended configuration via GP, set the following UI path to include `Guests`:
 ```
Computer Configuration\Policies\Windows Settings\Security Settings\Local Policies\User Rights Assignment\Deny log on locally
```</t>
  </si>
  <si>
    <t>2.2.27</t>
  </si>
  <si>
    <t>To establish the recommended configuration via GP, configure the following UI path:
```
Computer Configuration\Policies\Windows Settings\Security Settings\Local Policies\User Rights Assignment\Deny log on through Remote Desktop Services
```</t>
  </si>
  <si>
    <t>To establish the recommended configuration via GP, configure the following UI path:
 ```
Computer Configuration\Policies\Windows Settings\Security Settings\Local Policies\User Rights Assignment\Enable computer and user accounts to be trusted for delegation
```</t>
  </si>
  <si>
    <t>If you remove the **Force shutdown from a remote system** user right from the Server Operators group you could limit the abilities of users who are assigned to specific administrative roles in your environment. You should confirm that delegated activities will not be adversely affected.</t>
  </si>
  <si>
    <t>To establish the recommended configuration via GP, set the following UI path to `Administrators`:
```
Computer Configuration\Policies\Windows Settings\Security Settings\Local Policies\User Rights Assignment\Force shutdown from a remote system
```</t>
  </si>
  <si>
    <t>2.2.31</t>
  </si>
  <si>
    <t>To establish the recommended configuration via GP, set the following UI path to `LOCAL SERVICE, NETWORK SERVICE`:
 ```
Computer Configuration\Policies\Windows Settings\Security Settings\Local Policies\User Rights Assignment\Generate security audits
```</t>
  </si>
  <si>
    <t>To establish the recommended configuration via GP, configure the following UI path:
 ```
Computer Configuration\Policies\Windows Settings\Security Settings\Local Policies\User Rights Assignment\Impersonate a client after authentication
```</t>
  </si>
  <si>
    <t>To establish the recommended configuration via GP, set the following UI path to `Administrators`:
 ```
Computer Configuration\Policies\Windows Settings\Security Settings\Local Policies\User Rights Assignment\Increase scheduling priority
```</t>
  </si>
  <si>
    <t>To establish the recommended configuration via GP, set the following UI path to `Administrators`:
 ```
Computer Configuration\Policies\Windows Settings\Security Settings\Local Policies\User Rights Assignment\Load and unload device drivers
```</t>
  </si>
  <si>
    <t>2.2.36</t>
  </si>
  <si>
    <t>To establish the recommended configuration via GP, set the following UI path to `No One`:
 ```
Computer Configuration\Policies\Windows Settings\Security Settings\Local Policies\User Rights Assignment\Lock pages in memory
```</t>
  </si>
  <si>
    <t>To establish the recommended configuration via GP, configure the following UI path:
 ```
Computer Configuration\Policies\Windows Settings\Security Settings\Local Policies\User Rights Assignment\Manage auditing and security log
```</t>
  </si>
  <si>
    <t>To establish the recommended configuration via GP, set the following UI path to `No One`:
 ```
Computer Configuration\Policies\Windows Settings\Security Settings\Local Policies\User Rights Assignment\Modify an object label
```</t>
  </si>
  <si>
    <t>To establish the recommended configuration via GP, set the following UI path to `Administrators`:
 ```
Computer Configuration\Policies\Windows Settings\Security Settings\Local Policies\User Rights Assignment\Modify firmware environment values
```</t>
  </si>
  <si>
    <t>To establish the recommended configuration via GP, set the following UI path to `Administrators`:
 ```
Computer Configuration\Policies\Windows Settings\Security Settings\Local Policies\User Rights Assignment\Perform volume maintenance tasks
```</t>
  </si>
  <si>
    <t>The **Profile single process** user right presents a moderate vulnerability. An attacker with this user right could monitor a computer's performance to help identify critical processes that they might wish to attack directly. The attacker may also be able to determine what processes run on the computer so that they could identify countermeasures that they may need to avoid, such as antivirus software, an intrusion-detection system, or which other users are logged on to a computer.</t>
  </si>
  <si>
    <t>To establish the recommended configuration via GP, set the following UI path to `Administrators`:
```
Computer Configuration\Policies\Windows Settings\Security Settings\Local Policies\User Rights Assignment\Profile single process
```</t>
  </si>
  <si>
    <t>The **Profile system performance** user right poses a moderate vulnerability. Attackers with this user right could monitor a computer's performance to help identify critical processes that they might wish to attack directly. Attackers may also be able to determine what processes are active on the computer so that they could identify countermeasures that they may need to avoid, such as antivirus software or an intrusion detection system.</t>
  </si>
  <si>
    <t>To establish the recommended configuration via GP, set the following UI path to ``Administrators, NT SERVICE\WdiServiceHost``:
 ```
Computer Configuration\Policies\Windows Settings\Security Settings\Local Policies\User Rights Assignment\Profile system performance
```</t>
  </si>
  <si>
    <t>To establish the recommended configuration via GP, set the following UI path to ``LOCAL SERVICE, NETWORK SERVICE``:
 ```
Computer Configuration\Policies\Windows Settings\Security Settings\Local Policies\User Rights Assignment\Replace a process level token
```</t>
  </si>
  <si>
    <t>To establish the recommended configuration via GP, set the following UI path to `Administrators`:
 ```
Computer Configuration\Policies\Windows Settings\Security Settings\Local Policies\User Rights Assignment\Restore files and directories
```</t>
  </si>
  <si>
    <t>2.2.47</t>
  </si>
  <si>
    <t>To establish the recommended configuration via GP, set the following UI path to `Administrators`:
 ```
Computer Configuration\Policies\Windows Settings\Security Settings\Local Policies\User Rights Assignment\Shut down the system
```</t>
  </si>
  <si>
    <t>2.2.49</t>
  </si>
  <si>
    <t>To establish the recommended configuration via GP, set the following UI path to `Administrators`:
 ```
Computer Configuration\Policies\Windows Settings\Security Settings\Local Policies\User Rights Assignment\Take ownership of files or other objects
```</t>
  </si>
  <si>
    <t>To establish the recommended configuration via GP, set the following UI path to `Users can't add or log on with Microsoft accounts`:
 ```
Computer Configuration\Policies\Windows Settings\Security Settings\Local Policies\Security Options\Accounts: Block Microsoft accounts
```</t>
  </si>
  <si>
    <t>To establish the recommended configuration via GP, set the following UI path to `Disabled`:
 ```
Computer Configuration\Policies\Windows Settings\Security Settings\Local Policies\Security Options\Accounts: Guest account status
```</t>
  </si>
  <si>
    <t>To establish the recommended configuration via GP, set the following UI path to `Enabled`:
 ```
Computer Configuration\Policies\Windows Settings\Security Settings\Local Policies\Security Options\Accounts: Limit local account use of blank passwords to console logon only
```</t>
  </si>
  <si>
    <t>To establish the recommended configuration via GP, configure the following UI path:
 ```
Computer Configuration\Policies\Windows Settings\Security Settings\Local Policies\Security Options\Accounts: Rename administrator account
```</t>
  </si>
  <si>
    <t>To establish the recommended configuration via GP, configure the following UI path:
 ```
Computer Configuration\Policies\Windows Settings\Security Settings\Local Policies\Security Options\Accounts: Rename guest account
```</t>
  </si>
  <si>
    <t>To establish the recommended configuration via GP, set the following UI path to `Enabled`:
 ```
Computer Configuration\Policies\Windows Settings\Security Settings\Local Policies\Security Options\Audit: Force audit policy subcategory settings (Windows Vista or later) to override audit policy category settings
```</t>
  </si>
  <si>
    <t>To establish the recommended configuration via GP, set the following UI path to `Disabled`:
 ```
Computer Configuration\Policies\Windows Settings\Security Settings\Local Policies\Security Options\Audit: Shut down system immediately if unable to log security audits
```</t>
  </si>
  <si>
    <t>To establish the recommended configuration via GP, set the following UI path to `Enabled`:
 ```
Computer Configuration\Policies\Windows Settings\Security Settings\Local Policies\Security Options\Devices: Prevent users from installing printer drivers
```</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</si>
  <si>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`Dsclient` installed. Therefore, you cannot enable the Domain member: Digitally encrypt or sign secure channel data (always) setting on Domain Controllers that support Windows 98 clients as members of the domain. Potential impacts can include the following:
- The ability to create or delete trust relationships with clients running versions of Windows earlier than Windows NT 4.0 with SP6a will be disabled.
- Logons from clients running versions of Windows earlier than Windows NT 4.0 with SP6a will be disabled.
- The ability to authenticate other domains' users from a Domain Controller running a version of Windows earlier than Windows NT 4.0 with SP6a in a trusted domain will be disabled.
You can enable this policy setting after you eliminate all Windows 9x clients from the domain and upgrade all Windows NT 4.0 servers and Domain Controllers from trusted/trusting domains to Windows NT 4.0 with SP6a.</t>
  </si>
  <si>
    <t>To establish the recommended configuration via GP, set the following UI path to `Enabled`:
 ```
Computer Configuration\Policies\Windows Settings\Security Settings\Local Policies\Security Options\Domain member: Digitally encrypt or sign secure channel data (always)
```</t>
  </si>
  <si>
    <t>None - this is the default behavior. However, only Windows NT 4.0 Service Pack 6a (SP6a) and subsequent versions of the Windows operating system support digital encryption and signing of the secure channel. Windows 98 Second Edition clients do not support it unless they have `Dsclient` installed.</t>
  </si>
  <si>
    <t>To establish the recommended configuration via GP, set the following UI path to `Enabled`:
 ```
Computer Configuration\Policies\Windows Settings\Security Settings\Local Policies\Security Options\Domain member: Digitally encrypt secure channel data (when possible)
```</t>
  </si>
  <si>
    <t>None - this is the default behavior. However, only Windows NT 4.0 with Service Pack 6a (SP6a) and subsequent versions of the Windows operating system support digital encryption and signing of the secure channel. Windows 98 Second Edition clients do not support it unless they have `Dsclient` installed.</t>
  </si>
  <si>
    <t>To establish the recommended configuration via GP, set the following UI path to `Enabled`:
 ```
Computer Configuration\Policies\Windows Settings\Security Settings\Local Policies\Security Options\Domain member: Digitally sign secure channel data (when possible)
```</t>
  </si>
  <si>
    <t>To establish the recommended configuration via GP, set the following UI path to `Disabled`:
 ```
Computer Configuration\Policies\Windows Settings\Security Settings\Local Policies\Security Options\Domain member: Disable machine account password changes
```</t>
  </si>
  <si>
    <t>To establish the recommended configuration via GP, set the following UI path to `30 or fewer days, but not 0`:
 ```
Computer Configuration\Policies\Windows Settings\Security Settings\Local Policies\Security Options\Domain member: Maximum machine account password age
```</t>
  </si>
  <si>
    <t>To establish the recommended configuration via GP, set the following UI path to `Enabled`:
 ```
Computer Configuration\Policies\Windows Settings\Security Settings\Local Policies\Security Options\Domain member: Require strong (Windows 2000 or later) session key
```</t>
  </si>
  <si>
    <t>To establish the recommended configuration via GP, set the following UI path to `Enabled`:
```
Computer Configuration\Policies\Windows Settings\Security Settings\Local Policies\Security Options\Interactive logon: Do not display last user name
```
**Note:** In newer versions of Microsoft Windows Server, starting with Windows Server 2019, this setting was renamed _Interactive logon: Don't display last signed-in_.</t>
  </si>
  <si>
    <t>To establish the recommended configuration via GP, set the following UI path to `Disabled`:
 ```
Computer Configuration\Policies\Windows Settings\Security Settings\Local Policies\Security Options\Interactive logon: Do not require CTRL+ALT+DEL
```</t>
  </si>
  <si>
    <t>To establish the recommended configuration via GP, set the following UI path to `900 or fewer seconds, but not 0`:
 ```
Computer Configuration\Policies\Windows Settings\Security Settings\Local Policies\Security Options\Interactive logon: Machine inactivity limit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</si>
  <si>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text for users attempting to log on
```</t>
  </si>
  <si>
    <t>To establish the recommended configuration via GP, configure the following UI path to a value that is consistent with the security and operational requirements of your organization:
 ```
Computer Configuration\Policies\Windows Settings\Security Settings\Local Policies\Security Options\Interactive logon: Message title for users attempting to log on
```</t>
  </si>
  <si>
    <t>To establish the recommended configuration via GP, set the following UI path to a value `between 5 and 14 days`:
 ```
Computer Configuration\Policies\Windows Settings\Security Settings\Local Policies\Security Options\Interactive logon: Prompt user to change password before expiration
```</t>
  </si>
  <si>
    <t>To implement the recommended configuration via GP, set the following UI path to `Enabled:`
 ```
Computer Configuration\Policies\Windows Settings\Security Settings\Local Policies\Security Options\Interactive logon: Require Domain Controller Authentication to unlock workstation
```</t>
  </si>
  <si>
    <t>To establish the recommended configuration via GP, set the following UI path to `Lock Workstation` (or, if applicable for your environment, `Force Logoff` or `Disconnect if a Remote Desktop Services session`):
 ```
Computer Configuration\Policies\Windows Settings\Security Settings\Local Policies\Security Options\Interactive logon: Smart card removal behavior
```</t>
  </si>
  <si>
    <t>To establish the recommended configuration via GP, set the following UI path to `Enabled`:
 ```
Computer Configuration\Policies\Windows Settings\Security Settings\Local Policies\Security Options\Microsoft network client: Digitally sign communications (always)
```</t>
  </si>
  <si>
    <t>To establish the recommended configuration via GP, set the following UI path to `Enabled`:
 ```
Computer Configuration\Policies\Windows Settings\Security Settings\Local Policies\Security Options\Microsoft network client: Digitally sign communications (if server agrees)
```</t>
  </si>
  <si>
    <t>To establish the recommended configuration via GP, set the following UI path to `Disabled`:
 ```
Computer Configuration\Policies\Windows Settings\Security Settings\Local Policies\Security Options\Microsoft network client: Send unencrypted password to third-party SMB servers
```</t>
  </si>
  <si>
    <t>To establish the recommended configuration via GP, set the following UI path to `Enabled`:
 ```
Computer Configuration\Policies\Windows Settings\Security Settings\Local Policies\Security Options\Microsoft network server: Digitally sign communications (always)
```</t>
  </si>
  <si>
    <t>To establish the recommended configuration via GP, set the following UI path to `Enabled`:
 ```
Computer Configuration\Policies\Windows Settings\Security Settings\Local Policies\Security Options\Microsoft network server: Digitally sign communications (if client agrees)
```</t>
  </si>
  <si>
    <t>To establish the recommended configuration via GP, set the following UI path to `Enabled`:
 ```
Computer Configuration\Policies\Windows Settings\Security Settings\Local Policies\Security Options\Microsoft network server: Disconnect clients when logon hours expire
```</t>
  </si>
  <si>
    <t>To establish the recommended configuration via GP, set the following UI path to `Accept if provided by client` (configuring to `Required from client` also conforms to the benchmark):
 ```
Computer Configuration\Policies\Windows Settings\Security Settings\Local Policies\Security Options\Microsoft network server: Server SPN target name validation level
```</t>
  </si>
  <si>
    <t>To establish the recommended configuration via GP, set the following UI path to `Disabled`:
 ```
Computer Configuration\Policies\Windows Settings\Security Settings\Local Policies\Security Options\Network access: Allow anonymous SID/Name translation
```</t>
  </si>
  <si>
    <t>To establish the recommended configuration via GP, set the following UI path to `Enabled`:
 ```
Computer Configuration\Policies\Windows Settings\Security Settings\Local Policies\Security Options\Network access: Do not allow anonymous enumeration of SAM accounts
```</t>
  </si>
  <si>
    <t>To establish the recommended configuration via GP, set the following UI path to `Enabled`:
 ```
Computer Configuration\Policies\Windows Settings\Security Settings\Local Policies\Security Options\Network access: Do not allow anonymous enumeration of SAM accounts and shares
```</t>
  </si>
  <si>
    <t>To establish the recommended configuration via GP, set the following UI path to `Disabled`:
 ```
Computer Configuration\Policies\Windows Settings\Security Settings\Local Policies\Security Options\Network access: Let Everyone permissions apply to anonymous users
```</t>
  </si>
  <si>
    <t>Null session access over named pipes will be disabled unless they are included, and applications that rely on this feature or on unauthenticated access to named pipes will no longer function. The `BROWSER` named pipe may need to be added to this list if the _Computer Browser_ service is needed for supporting legacy components. The _Computer Browser_ service is disabled by default.</t>
  </si>
  <si>
    <t>To establish the recommended configuration via GP, configure the following UI path:
```
Computer Configuration\Policies\Windows Settings\Security Settings\Local Policies\Security Options\Network access: Named Pipes that can be accessed anonymously
```</t>
  </si>
  <si>
    <t>To establish the recommended configuration via GP, set the following UI path to: `System\CurrentControlSet\Control\ProductOptions
System\CurrentControlSet\Control\Server Applications
Software\Microsoft\Windows NT\CurrentVersion`
```
Computer Configuration\Policies\Windows Settings\Security Settings\Local Policies\Security Options\Network access: Remotely accessible registry paths
```</t>
  </si>
  <si>
    <t>To establish the recommended configuration via GP, set the following UI path to: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
Computer Configuration\Policies\Windows Settings\Security Settings\Local Policies\Security Options\Network access: Remotely accessible registry paths and sub-paths
```
When a server holds the _Active Directory Certificate Services_ Role with _Certification Authority_ Role Service, the above list should also include: `System\CurrentControlSet\Services\CertSvc`.
When a server has the _WINS Server_ Feature installed, the above list should also include:
`System\CurrentControlSet\Services\WINS`</t>
  </si>
  <si>
    <t>To establish the recommended configuration via GP, set the following UI path to `Enabled`:
```
Computer Configuration\Policies\Windows Settings\Security Settings\Local Policies\Security Options\Network access: Restrict anonymous access to Named Pipes and Shares
```</t>
  </si>
  <si>
    <t>To establish the recommended configuration via GP, set the following UI path to `Administrators: Remote Access: Allow`:
 ```
Computer Configuration\Policies\Windows Settings\Security Settings\Local Policies\Security Options\Network access: Restrict clients allowed to make remote calls to SAM
```</t>
  </si>
  <si>
    <t>To establish the recommended configuration via GP, set the following UI path to `&lt;blank&gt;` (i.e. None):
 ```
Computer Configuration\Policies\Windows Settings\Security Settings\Local Policies\Security Options\Network access: Shares that can be accessed anonymously
```</t>
  </si>
  <si>
    <t>To establish the recommended configuration via GP, set the following UI path to `Classic - local users authenticate as themselves`:
 ```
Computer Configuration\Policies\Windows Settings\Security Settings\Local Policies\Security Options\Network access: Sharing and security model for local accounts
```</t>
  </si>
  <si>
    <t>To establish the recommended configuration via GP, set the following UI path to `Enabled`:
 ```
Computer Configuration\Policies\Windows Settings\Security Settings\Local Policies\Security Options\Network security: Allow Local System to use computer identity for NTLM
```</t>
  </si>
  <si>
    <t>Any applications that require NULL sessions for LocalSystem will not work as designed.</t>
  </si>
  <si>
    <t>To establish the recommended configuration via GP, set the following UI path to `Disabled`:
 ```
Computer Configuration\Policies\Windows Settings\Security Settings\Local Policies\Security Options\Network security: Allow LocalSystem NULL session fallback
```</t>
  </si>
  <si>
    <t>To establish the recommended configuration via GP, set the following UI path to `Disabled`:
 ```
Computer Configuration\Policies\Windows Settings\Security Settings\Local Policies\Security Options\Network Security: Allow PKU2U authentication requests to this computer to use online identities
```</t>
  </si>
  <si>
    <t>If not selected, the encryption type will not be allowed. This setting may affect compatibility with client computers or services and applications. Multiple selections are permitted.
**Note:** Some legacy applications and OSes may still require `RC4_HMAC_MD5` - we recommend you test in your environment and verify whether you can safely remove it.
**Note #2:** Windows Server 2008 (non-R2) and below allow DES for Kerberos by default, but later OS versions do not.
**Note #3:** Some prerequisites might need to be met on Domain Controllers to support Kerberos AES 128 and 256 bit encryption types, as well as enabling support for Kerberos AES 128 and 256 bit on user accounts (in account options) for this recommendation to work correctly.
**Note #4:** If your organization uses Azure Files, please note that Microsoft did not introduce AES 256 Kerberos encryption support for it until AD DS authentication module v0.2.2. Please see this link for more information:
[Azure Files on-premises AD DS Authentication support for AES 256 Kerberos encryption | Microsoft Docs](https://docs.microsoft.com/en-us/azure/storage/files/storage-troubleshoot-windows-file-connection-problems#azure-files-on-premises-ad-ds-authentication-support-for-aes-256-kerberos-encryption)</t>
  </si>
  <si>
    <t>To establish the recommended configuration via GP, set the following UI path to `AES128_HMAC_SHA1, AES256_HMAC_SHA1, Future encryption types`:
 ```
Computer Configuration\Policies\Windows Settings\Security Settings\Local Policies\Security Options\Network security: Configure encryption types allowed for Kerberos
```</t>
  </si>
  <si>
    <t>To establish the recommended configuration via GP, set the following UI path to `Enabled`:
 ```
Computer Configuration\Policies\Windows Settings\Security Settings\Local Policies\Security Options\Network security: Do not store LAN Manager hash value on next password change
```</t>
  </si>
  <si>
    <t>To establish the recommended configuration via GP, set the following UI path to `Enabled`.
 ```
Computer Configuration\Policies\Windows Settings\Security Settings\Local Policies\Security Options\Network security: Force logoff when logon hours expire
```</t>
  </si>
  <si>
    <t>Clients use NTLMv2 authentication only and use NTLMv2 session security if the server supports it; Domain Controllers refuse LM and NTLM (accept only NTLMv2 authentication). Clients that do not support NTLMv2 authentication will not be able to authenticate in the domain and access domain resources by using LM and NTLM.</t>
  </si>
  <si>
    <t>To establish the recommended configuration via GP, set the following UI path to: `Send NTLMv2 response only. Refuse LM &amp; NTLM`:
 ```
Computer Configuration\Policies\Windows Settings\Security Settings\Local Policies\Security Options\Network security: LAN Manager authentication level
```</t>
  </si>
  <si>
    <t>To establish the recommended configuration via GP, set the following UI path to `Negotiate signing` (configuring to `Require signing` also conforms to the benchmark):
 ```
Computer Configuration\Policies\Windows Settings\Security Settings\Local Policies\Security Options\Network security: LDAP client signing requirements
```</t>
  </si>
  <si>
    <t>NTLM connections will fail if NTLMv2 protocol and strong encryption (128-bit) are not **both** negotiated. Client applications that are enforcing these settings will be unable to communicate with older servers that do not support them.</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</si>
  <si>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clients
```</t>
  </si>
  <si>
    <t>NTLM connections will fail if NTLMv2 protocol and strong encryption (128-bit) are not **both** negotiated. Server applications that are enforcing these settings will be unable to communicate with older servers that do not support them.</t>
  </si>
  <si>
    <t>To establish the recommended configuration via GP, set the following UI path to `Require NTLMv2 session security, Require 128-bit encryption`:
 ```
Computer Configuration\Policies\Windows Settings\Security Settings\Local Policies\Security Options\Network security: Minimum session security for NTLM SSP based (including secure RPC) servers
```</t>
  </si>
  <si>
    <t>2.3.11.11</t>
  </si>
  <si>
    <t>Auditing and monitoring NTLM traffic can assist in identifying systems using this outdated authentication protocol, so they can be remediated to using a more secure protocol, such as Kerberos. The log information gathered can also assist in forensic investigations after a malicious attack.
NTLM and NTLMv2 authentication is vulnerable to various attacks, including SMB relay, man-in-the-middle, and brute force attacks. Reducing and eliminating NTLM authentication in an environment reduces the risk of an attacker gaining access to systems on the network.</t>
  </si>
  <si>
    <t>The event log will contain information on incoming NTLM authentication traffic.</t>
  </si>
  <si>
    <t>To establish the recommended configuration via GP, set the following UI path to `Enable auditing for all accounts`:
```
Computer Configuration\Policies\Windows Settings\Security Settings\Local Policies\Security Options\Network security: Restrict NTLM: Audit Incoming NTLM Traffic
```</t>
  </si>
  <si>
    <t>2.3.11.13</t>
  </si>
  <si>
    <t>The event log will contain information on outgoing NTLM authentication traffic.</t>
  </si>
  <si>
    <t>To establish the recommended configuration via GP, set the following UI path to `Audit all` or higher:
```
Computer Configuration\Policies\Windows Settings\Security Settings\Local Policies\Security Options\Restrict NTLM: Outgoing NTLM traffic to remote servers
```</t>
  </si>
  <si>
    <t>To establish the recommended configuration via GP, set the following UI path to `Disabled`:
 ```
Computer Configuration\Policies\Windows Settings\Security Settings\Local Policies\Security Options\Shutdown: Allow system to be shut down without having to log on
```</t>
  </si>
  <si>
    <t>To establish the recommended configuration via GP, set the following UI path to `Enabled`:
 ```
Computer Configuration\Policies\Windows Settings\Security Settings\Local Policies\Security Options\System objects: Require case insensitivity for non-Windows subsystems
```</t>
  </si>
  <si>
    <t>To establish the recommended configuration via GP, set the following UI path to `Enabled`:
 ```
Computer Configuration\Policies\Windows Settings\Security Settings\Local Policies\Security Options\System objects: Strengthen default permissions of internal system objects (e.g. Symbolic Links)
```</t>
  </si>
  <si>
    <t>One of the risks that the User Account Control feature introduced with Windows Vista is trying to mitigate is that of malicious software running under elevated credentials without the user or administrator being aware of its activity. An attack vector for these programs was to discover the password of the account named "Administrator" because that user account was created for all installations of Windows. To address this risk, in Windows Vista or newer, the built-in Administrator account is now disabled by default. In a default installation of a new computer, accounts with administrative control over the computer are initially set up in one of two ways:
- If the computer is not joined to a domain, the first user account you create has the equivalent permissions as a local administrator.
- If the computer is joined to a domain, no local administrator accounts are created. The Enterprise or Domain Administrator must log on to the computer and create one if a local administrator account is warranted.
Once Windows is installed, the built-in Administrator account may be manually enabled, but we strongly recommend that this account remain disabled.</t>
  </si>
  <si>
    <t>To establish the recommended configuration via GP, set the following UI path to `Enabled`:
 ```
Computer Configuration\Policies\Windows Settings\Security Settings\Local Policies\Security Options\User Account Control: Admin Approval Mode for the Built-in Administrator account
```</t>
  </si>
  <si>
    <t>To establish the recommended configuration via GP, set the following UI path to `Prompt for consent on the secure desktop` or `Prompt for credentials on the secure desktop`:
 ```
Computer Configuration\Policies\Windows Settings\Security Settings\Local Policies\Security Options\User Account Control: Behavior of the elevation prompt for administrators in Admin Approval Mode
```</t>
  </si>
  <si>
    <t>To establish the recommended configuration via GP, set the following UI path to `Automatically deny elevation requests:`
 ```
Computer Configuration\Policies\Windows Settings\Security Settings\Local Policies\Security Options\User Account Control: Behavior of the elevation prompt for standard users
```</t>
  </si>
  <si>
    <t>To establish the recommended configuration via GP, set the following UI path to `Enabled`:
 ```
Computer Configuration\Policies\Windows Settings\Security Settings\Local Policies\Security Options\User Account Control: Detect application installations and prompt for elevation
```</t>
  </si>
  <si>
    <t>UIAccess Integrity allows an application to bypass User Interface Privilege Isolation (UIPI) restrictions when an application is elevated in privilege from a standard user to an administrator. This is required to support accessibility features such as screen readers that are transmitting user interfaces to alternative forms. A process that is started with UIAccess rights has the following abilities:
- To set the foreground window.
- To drive any application window using SendInput function.
- To use read input for all integrity levels using low-level hooks, raw input, GetKeyState, GetAsyncKeyState, and GetKeyboardInput.
- To set journal hooks.
- To uses AttachThreadInput to attach a thread to a higher integrity input queue.</t>
  </si>
  <si>
    <t>To establish the recommended configuration via GP, set the following UI path to `Enabled`:
 ```
Computer Configuration\Policies\Windows Settings\Security Settings\Local Policies\Security Options\User Account Control: Only elevate UIAccess applications that are installed in secure locations
```</t>
  </si>
  <si>
    <t>To establish the recommended configuration via GP, set the following UI path to `Enabled`:
 ```
Computer Configuration\Policies\Windows Settings\Security Settings\Local Policies\Security Options\User Account Control: Run all administrators in Admin Approval Mode
```</t>
  </si>
  <si>
    <t>To establish the recommended configuration via GP, set the following UI path to `Enabled`:
 ```
Computer Configuration\Policies\Windows Settings\Security Settings\Local Policies\Security Options\User Account Control: Switch to the secure desktop when prompting for elevation
```</t>
  </si>
  <si>
    <t>To establish the recommended configuration via GP, set the following UI path to `Enabled`:
 ```
Computer Configuration\Policies\Windows Settings\Security Settings\Local Policies\Security Options\User Account Control: Virtualize file and registry write failures to per-user locations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</si>
  <si>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Properties\Domain Profile\Firewall state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</si>
  <si>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Properties\Domain Profile\Inbound connections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</si>
  <si>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Properties\Domain Profile\Settings Customize\Display a notification
```</t>
  </si>
  <si>
    <t>If Windows Firewall events are not recorded it may be difficult or impossible for Administrators to analyze system issues or unauthorized activities of malicious users. 
Microsoft stores all firewall events as one file on the system (`pfirewall.log`). To improve logging, separate each firewall profile (domain, private, public) into its own distinct log file (`domainfw.log`, `privatefw.log`, `publicfw.log`) for better organization and identification of specific issues within each profile.</t>
  </si>
  <si>
    <t>To establish the recommended configuration via GP, set the following UI path to `%SystemRoot%\System32\logfiles\firewall\domainfw.log`:
```
Computer Configuration\Policies\Windows Settings\Security Settings\Windows Defender Firewall with Advanced Security\Windows Defender Firewall with Advanced Security\Windows Firewall Properties\Domain Profile\Logging Customize\Name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</si>
  <si>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Properties\Domain Profile\Logging Customize\Size limit (KB)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</si>
  <si>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dropped 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</si>
  <si>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Properties\Domain Profile\Logging Customize\Log successful connections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</si>
  <si>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Properties\Private Profile\Firewall state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</si>
  <si>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Properties\Private Profile\Inbound connections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</si>
  <si>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Properties\Private Profile\Settings Customize\Display a notification
```</t>
  </si>
  <si>
    <t>To establish the recommended configuration via GP, set the following UI path to `%SystemRoot%\System32\logfiles\firewall\privatefw.log`:
```
Computer Configuration\Policies\Windows Settings\Security Settings\Windows Defender Firewall with Advanced Security\Windows Defender Firewall with Advanced Security\Windows Firewall Properties\Private Profile\Logging Customize\Name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</si>
  <si>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Properties\Private Profile\Logging Customize\Size limit (KB)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</si>
  <si>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dropped 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</si>
  <si>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Properties\Private Profile\Logging Customize\Log successful connections
```</t>
  </si>
  <si>
    <t>To establish the recommended configuration via GP, set the following UI path to `On (recommended):`
 ```
Computer Configuration\Policies\Windows Settings\Security Settings\Windows Defender Firewall with Advanced Security\Windows Defender Firewall with Advanced Security\Windows Firewall Properties\Public Profile\Firewall state
```</t>
  </si>
  <si>
    <t>To establish the recommended configuration via GP, set the following UI path to ``Block (default)``:
 ```
Computer Configuration\Policies\Windows Settings\Security Settings\Windows Defender Firewall with Advanced Security\Windows Defender Firewall with Advanced Security\Windows Firewall Properties\Public Profile\Inbound connections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</si>
  <si>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Customize\Display a notification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</si>
  <si>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firewall rules
```</t>
  </si>
  <si>
    <t>To establish the recommended configuration via GP, set the following UI path to `No`:
 ```
Computer Configuration\Policies\Windows Settings\Security Settings\Windows Defender Firewall with Advanced Security\Windows Defender Firewall with Advanced Security\Windows Firewall Properties\Public Profile\Settings Customize\Apply local connection security rules
```</t>
  </si>
  <si>
    <t>To establish the recommended configuration via GP, set the following UI path to `%SystemRoot%\System32\logfiles\firewall\publicfw.log`:
```
Computer Configuration\Policies\Windows Settings\Security Settings\Windows Defender Firewall with Advanced Security\Windows Defender Firewall with Advanced Security\Windows Firewall Properties\Public Profile\Logging Customize\Name
```</t>
  </si>
  <si>
    <t>To establish the recommended configuration via GP, set the following UI path to `16,384 KB or greater`:
 ```
Computer Configuration\Policies\Windows Settings\Security Settings\Windows Defender Firewall with Advanced Security\Windows Defender Firewall with Advanced Security\Windows Firewall Properties\Public Profile\Logging Customize\Size limit (KB)
```</t>
  </si>
  <si>
    <t>To establish the recommended configuration via GP, set the following UI path to `Yes`:
 ```
Computer Configuration\Policies\Windows Settings\Security Settings\Windows Defender Firewall with Advanced Security\Windows Defender Firewall with Advanced Security\Public Profile\Logging Customize\Log dropped packets
```</t>
  </si>
  <si>
    <t>To establish the recommended configuration via GP, set the following UI path to `Yes`:
 ```
Computer Configuration\Policies\Windows Settings\Security Settings\Windows Defender Firewall with Advanced Security\Windows Defender Firewall with Advanced Security\Windows Firewall Properties\Public Profile\Logging Customize\Log successful connections
```</t>
  </si>
  <si>
    <t>To establish the recommended configuration via GP, set the following UI path to `Success and Failure`:
 ```
Computer Configuration\Policies\Windows Settings\Security Settings\Advanced Audit Policy Configuration\Audit Policies\Account Logon\Audit Credential Validation
```</t>
  </si>
  <si>
    <t>To establish the recommended configuration via GP, set the following UI path to `Success and Failure`:
 ```
Computer Configuration\Policies\Windows Settings\Security Settings\Advanced Audit Policy Configuration\Audit Policies\Account Management\Audit Application Group Management
```</t>
  </si>
  <si>
    <t>To establish the recommended configuration via GP, set the following UI path to include `Success`:
 ```
Computer Configuration\Policies\Windows Settings\Security Settings\Advanced Audit Policy Configuration\Audit Policies\Account Management\Audit Security Group Management
```</t>
  </si>
  <si>
    <t>To establish the recommended configuration via GP, set the following UI path to `Success and Failure`:
 ```
Computer Configuration\Policies\Windows Settings\Security Settings\Advanced Audit Policy Configuration\Audit Policies\Account Management\Audit User Account Management
```</t>
  </si>
  <si>
    <t>To establish the recommended configuration via GP, set the following UI path to include `Success`:
 ```
Computer Configuration\Policies\Windows Settings\Security Settings\Advanced Audit Policy Configuration\Audit Policies\Detailed Tracking\Audit PNP Activity
```</t>
  </si>
  <si>
    <t>To establish the recommended configuration via GP, set the following UI path to include `Success`:
 ```
Computer Configuration\Policies\Windows Settings\Security Settings\Advanced Audit Policy Configuration\Audit Policies\Detailed Tracking\Audit Process Creation
```</t>
  </si>
  <si>
    <t>To establish the recommended configuration via GP, set the following UI path to include `Failure`:
 ```
Computer Configuration\Policies\Windows Settings\Security Settings\Advanced Audit Policy Configuration\Audit Policies\Logon/Logoff\Audit Account Lockout
```</t>
  </si>
  <si>
    <t>To establish the recommended configuration via GP, set the following UI path to include `Success`:
 ```
Computer Configuration\Policies\Windows Settings\Security Settings\Advanced Audit Policy Configuration\Audit Policies\Logon/Logoff\Audit Group Membership
```</t>
  </si>
  <si>
    <t>To establish the recommended configuration via GP, set the following UI path to include `Success`:
 ```
Computer Configuration\Policies\Windows Settings\Security Settings\Advanced Audit Policy Configuration\Audit Policies\Logon/Logoff\Audit Logoff
```</t>
  </si>
  <si>
    <t>To establish the recommended configuration via GP, set the following UI path to `Success and Failure`:
 ```
Computer Configuration\Policies\Windows Settings\Security Settings\Advanced Audit Policy Configuration\Audit Policies\Logon/Logoff\Audit Logon
```</t>
  </si>
  <si>
    <t>To establish the recommended configuration via GP, set the following UI path to `Success and Failure`:
 ```
Computer Configuration\Policies\Windows Settings\Security Settings\Advanced Audit Policy Configuration\Audit Policies\Logon/Logoff\Audit Other Logon/Logoff Events
```</t>
  </si>
  <si>
    <t>To establish the recommended configuration via GP, set the following UI path to include `Success`:
 ```
Computer Configuration\Policies\Windows Settings\Security Settings\Advanced Audit Policy Configuration\Audit Policies\Logon/Logoff\Audit Special Logon
```</t>
  </si>
  <si>
    <t>Auditing the Failures will log which unauthorized users attempted (and failed) to get access to a file or folder on a network share on this computer, which could possibly be an indication of malicious intent.</t>
  </si>
  <si>
    <t>To establish the recommended configuration via GP, set the following UI path to include `Failure`:
```
Computer Configuration\Policies\Windows Settings\Security Settings\Advanced Audit Policy Configuration\Audit Policies\Object Access\Audit Detailed File Share
```</t>
  </si>
  <si>
    <t>In an enterprise managed environment, it's important to track deletion, creation, modification, and access events for network shares. Any unusual file sharing activity may be useful in an investigation of potentially malicious activity.</t>
  </si>
  <si>
    <t>To establish the recommended configuration via GP, set the following UI path to `Success and Failure`:
```
Computer Configuration\Policies\Windows Settings\Security Settings\Advanced Audit Policy Configuration\Audit Policies\Object Access\Audit File Share
```</t>
  </si>
  <si>
    <t>17.6.3</t>
  </si>
  <si>
    <t>To establish the recommended configuration via GP, set the following UI path to `Success and Failure`:
```
Computer Configuration\Policies\Windows Settings\Security Settings\Advanced Audit Policy Configuration\Audit Policies\Object Access\Audit Other Object Access Events
```</t>
  </si>
  <si>
    <t>17.6.4</t>
  </si>
  <si>
    <t>To establish the recommended configuration via GP, set the following UI path to `Success and Failure`:
 ```
Computer Configuration\Policies\Windows Settings\Security Settings\Advanced Audit Policy Configuration\Audit Policies\Object Access\Audit Removable Storage
```</t>
  </si>
  <si>
    <t>To establish the recommended configuration via GP, set the following UI path to include `Success`:
 ```
Computer Configuration\Policies\Windows Settings\Security Settings\Advanced Audit Policy Configuration\Audit Policies\Policy Change\Audit Audit Policy Change
```</t>
  </si>
  <si>
    <t>To establish the recommended configuration via GP, set the following UI path to include `Success`:
 ```
Computer Configuration\Policies\Windows Settings\Security Settings\Advanced Audit Policy Configuration\Audit Policies\Policy Change\Audit Authentication Policy Change
```</t>
  </si>
  <si>
    <t>To establish the recommended configuration via GP, set the following UI path to include `Success`:
 ```
Computer Configuration\Policies\Windows Settings\Security Settings\Advanced Audit Policy Configuration\Audit Policies\Policy Change\Audit Authorization Policy Change
```</t>
  </si>
  <si>
    <t>17.7.4</t>
  </si>
  <si>
    <t>Changes to firewall rules are important for understanding the security state of the computer and how well it is protected against network attacks.</t>
  </si>
  <si>
    <t>To establish the recommended configuration via GP, set the following UI path to `Success and Failure`:
```
Computer Configuration\Policies\Windows Settings\Security Settings\Advanced Audit Policy Configuration\Audit Policies\Policy Change\Audit MPSSVC Rule-Level Policy Change
```</t>
  </si>
  <si>
    <t>17.7.5</t>
  </si>
  <si>
    <t>This setting can help detect errors in applied Security settings which came from Group Policy, and failure events related to Cryptographic Next Generation (CNG) functions.</t>
  </si>
  <si>
    <t>To establish the recommended configuration via GP, set the following UI path to include `Failure`:
```
Computer Configuration\Policies\Windows Settings\Security Settings\Advanced Audit Policy Configuration\Audit Policies\Policy Change\Audit Other Policy Change Events
```</t>
  </si>
  <si>
    <t>To establish the recommended configuration via GP, set the following UI path to `Success and Failure`:
 ```
Computer Configuration\Policies\Windows Settings\Security Settings\Advanced Audit Policy Configuration\Audit Policies\Privilege Use\Audit Sensitive Privilege Use
```</t>
  </si>
  <si>
    <t>To establish the recommended configuration via GP, set the following UI path to `Success and Failure`:
 ```
Computer Configuration\Policies\Windows Settings\Security Settings\Advanced Audit Policy Configuration\Audit Policies\System\Audit IPsec Driver
```</t>
  </si>
  <si>
    <t>To establish the recommended configuration via GP, set the following UI path to `Success and Failure`:
 ```
Computer Configuration\Policies\Windows Settings\Security Settings\Advanced Audit Policy Configuration\Audit Policies\System\Audit Other System Events
```</t>
  </si>
  <si>
    <t>To establish the recommended configuration via GP, set the following UI path to include `Success`:
 ```
Computer Configuration\Policies\Windows Settings\Security Settings\Advanced Audit Policy Configuration\Audit Policies\System\Audit Security State Change
```</t>
  </si>
  <si>
    <t>To establish the recommended configuration via GP, set the following UI path to include `Success`:
 ```
Computer Configuration\Policies\Windows Settings\Security Settings\Advanced Audit Policy Configuration\Audit Policies\System\Audit Security System Extension
```</t>
  </si>
  <si>
    <t>To establish the recommended configuration via GP, set the following UI path to `Success and Failure:`
 ```
Computer Configuration\Policies\Windows Settings\Security Settings\Advanced Audit Policy Configuration\Audit Policies\System\Audit System Integrity
```</t>
  </si>
  <si>
    <t>To establish the recommended configuration via GP, set the following UI path to `Enabled`:
```
Computer Configuration\Policies\Administrative Templates\Control Panel\Personalization\Prevent enabling lock screen camera
```
**Note:** This Group Policy path may not exist by default. It is provided by the Group Policy template `ControlPanelDisplay.admx/adml` that is included with the Microsoft Windows 8.1 &amp; Server 2012 R2 Administrative Templates (or newer).</t>
  </si>
  <si>
    <t>To establish the recommended configuration via GP, set the following UI path to `Enabled`:
```
Computer Configuration\Policies\Administrative Templates\Control Panel\Personalization\Prevent enabling lock screen slide show
```
**Note:** This Group Policy path may not exist by default. It is provided by the Group Policy template `ControlPanelDisplay.admx/adml` that is included with the Microsoft Windows 8.1 &amp; Server 2012 R2 Administrative Templates (or newer).</t>
  </si>
  <si>
    <t>To establish the recommended configuration via GP, set the following UI path to `Disabled`:
```
Computer Configuration\Policies\Administrative Templates\Control Panel\Regional and Language Options\Allow users to enable online speech recognition services
```
**Note:** This Group Policy path may not exist by default. It is provided by the Group Policy template `Globalization.admx/adml` that is included with the Microsoft Windows 10 RTM (Release 1507) Administrative Templates (or newer).
**Note #2:** In older Microsoft Windows Administrative Templates, this setting was initially named _Allow input personalization_, but it was renamed to _Allow users to enable online speech recognition services_ starting with the Windows 10 R1809 &amp; Server 2019 Administrative Templates.</t>
  </si>
  <si>
    <t>In order to utilize LAPS, a minor Active Directory Schema update is required, and a Group Policy Client Side Extension (CSE) must be installed on each managed computer. When LAPS is installed, the file `AdmPwd.dll` must be present in the following location and registered in Windows (the LAPS AdmPwd GPO Extension / CSE installation does this for you):
 ```
C:\Program Files\LAPS\CSE\AdmPwd.dll
```</t>
  </si>
  <si>
    <t>To establish the recommended configuration via GP, set the following UI path to `Enabled`:
 ```
Computer Configuration\Policies\Administrative Templates\LAPS\Do not allow password expiration time longer than required by policy
```
**Note:** This Group Policy path does not exist by default. An additional Group Policy template (`AdmPwd.admx/adml`) is required - it is included with Microsoft Local Administrator Password Solution (LAPS).</t>
  </si>
  <si>
    <t>The local administrator password is managed (provided that the LAPS AdmPwd GPO Extension / CSE is installed on the target computer (see recommendation _Ensure LAPS AdmPwd GPO Extension / CSE is installed_), the Active Directory domain schema and account permissions have been properly configured on the domain).
In a disaster recovery scenario where Active Directory is not available, the local Administrator password will not be retrievable and a local password reset using a tool (such as Microsoft's Disaster and Recovery Toolset (DaRT) Recovery Image) may be necessary.</t>
  </si>
  <si>
    <t>To establish the recommended configuration via GP, set the following UI path to `Enabled`:
 ```
Computer Configuration\Policies\Administrative Templates\LAPS\Enable Local Admin Password Management
```
**Note:** This Group Policy path does not exist by default. An additional Group Policy template (`AdmPwd.admx/adml`) is required - it is included with Microsoft Local Administrator Password Solution (LAPS).</t>
  </si>
  <si>
    <t>To establish the recommended configuration via GP, set the following UI path to `Enabled`, and configure the `Password Complexity` option to `Large letters + small letters + numbers + special characters`:
 ```
Computer Configuration\Policies\Administrative Templates\LAPS\Password Settings
```
**Note:** This Group Policy path does not exist by default. An additional Group Policy template (`AdmPwd.admx/adml`) is required - it is included with Microsoft Local Administrator Password Solution (LAPS).</t>
  </si>
  <si>
    <t>LAPS-generated passwords will be required to have a length of 15 characters (or more, if selected).</t>
  </si>
  <si>
    <t>To establish the recommended configuration via GP, set the following UI path to `Enabled`, and configure the `Password Length` option to `15 or more`:
 ```
Computer Configuration\Policies\Administrative Templates\LAPS\Password Settings
```
**Note:** This Group Policy path does not exist by default. An additional Group Policy template (`AdmPwd.admx/adml`) is required - it is included with Microsoft Local Administrator Password Solution (LAPS).</t>
  </si>
  <si>
    <t>None - this is the default behavior, unless set to fewer than 30 days.</t>
  </si>
  <si>
    <t>To establish the recommended configuration via GP, set the following UI path to `Enabled`, and configure the `Password Age (Days)` option to `30 or fewer`:
 ```
Computer Configuration\Policies\Administrative Templates\LAPS\Password Settings
```
**Note:** This Group Policy path does not exist by default. An additional Group Policy template (`AdmPwd.admx/adml`) is required - it is included with Microsoft Local Administrator Password Solution (LAPS).</t>
  </si>
  <si>
    <t>To establish the recommended configuration via GP, set the following UI path to `Enabled`:
```
Computer Configuration\Policies\Administrative Templates\MS Security Guide\Apply UAC restrictions to local accounts on network logons
```
**Note:** This Group Policy path does not exist by default. An additional Group Policy template (`SecGuide.admx/adml`) is required - it is available from Microsoft at [this link](https://www.microsoft.com/en-us/download/details.aspx?id=55319).</t>
  </si>
  <si>
    <t>A security bypass vulnerability ([CVE-2021-1678 | Windows Print Spooler Spoofing Vulnerability](https://msrc.microsoft.com/update-guide/vulnerability/CVE-2021-1678)) exists in the way the Printer RPC binding handles authentication for the remote Winspool interface. Enabling the RPC packet level privacy setting for incoming connections enforces the server-side to increase the authentication level to minimize this vulnerability.</t>
  </si>
  <si>
    <t>None - this is default behavior.</t>
  </si>
  <si>
    <t>To establish the recommended configuration via GP, set the following UI path to `Enabled`:
```
Computer Configuration\Policies\Administrative Templates\MS Security Guide\Configure RPC packet level privacy setting for incoming connections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</si>
  <si>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`Enabled: Disable driver (recommended)`:
```
Computer Configuration\Policies\Administrative Templates\MS Security Guide\Configure SMB v1 client driver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</si>
  <si>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`Disabled`:
```
Computer Configuration\Policies\Administrative Templates\MS Security Guide\Configure SMB v1 server
```
**Note:** This Group Policy path does not exist by default. An additional Group Policy template (`SecGuide.admx/adml`) is required - it is available from Microsoft at [this link](https://www.microsoft.com/en-us/download/details.aspx?id=55319).</t>
  </si>
  <si>
    <t>18.4.5</t>
  </si>
  <si>
    <t>A remote code execution vulnerability exists in the way that the [WinVerifyTrust](https://learn.microsoft.com/en-us/windows/win32/api/wintrust/nf-wintrust-winverifytrust) function handles Windows Authenticode signature verification for portable executable (PE) files. For more information on this vulnerability, visit [CVE-2013-3900 - Security Update Guide - Microsoft - WinVerifyTrust Signature Validation Vulnerability](https://msrc.microsoft.com/update-guide/vulnerability/CVE-2013-3900).</t>
  </si>
  <si>
    <t>Microsoft recommends that installers are built to only extract content from validated portions of signed files. Some installers do not follow this guidance and therefore may be negatively impacted by this setting.</t>
  </si>
  <si>
    <t>To establish the recommended configuration via GP, set the following UI path to `Enabled`:
```
Computer Configuration\Policies\Administrative Templates\MS Security Guide\Enable Certificate Padding
```
**Note:** This Group Policy path does not exist by default. An additional Group Policy template (`SecGuide.admx/adml`) is required - it is available from Microsoft at [this link](https://www.microsoft.com/en-us/download/details.aspx?id=55319).</t>
  </si>
  <si>
    <t>To establish the recommended configuration via GP, set the following UI path to `Enabled`:
```
Computer Configuration\Policies\Administrative Templates\MS Security Guide\Enable Structured Exception Handling Overwrite Protection (SEHOP)
```
**Note:** This Group Policy path does not exist by default. An additional Group Policy template (`SecGuide.admx/adml`) is required - it is available from Microsoft at [this link](https://www.microsoft.com/en-us/download/details.aspx?id=55319).
More information is available at [MSKB 956607: How to enable Structured Exception Handling Overwrite Protection (SEHOP) in Windows operating systems](https://support.microsoft.com/en-us/help/956607/how-to-enable-structured-exception-handling-overwrite-protection-sehop)</t>
  </si>
  <si>
    <t>18.4.7</t>
  </si>
  <si>
    <t>The Windows Server 2012 R2 (or newer) provides additional protection for the LSA to prevent reading memory and code injection by non-protected processes. Enabling this setting provides added security for the credentials that LSA stores and manages.</t>
  </si>
  <si>
    <t>If additional LSA protection is enabled, Administrators will not be able to debug a custom LSA plugin. A debugger cannot be attached to LSASS when it's a protected process. In general, there's no supported way to debug a running protected process.</t>
  </si>
  <si>
    <t>To establish the recommended configuration via GP, set the following UI path to `Enabled`:
```
Computer Configuration\Policies\Administrative Templates\MS Security Guide\LSA Protection
```
**Note:** This Group Policy path does not exist by default. An additional Group Policy template (`SecGuide.admx/adml`) is required - it is available from Microsoft at [this link](https://www.microsoft.com/en-us/download/details.aspx?id=55319).</t>
  </si>
  <si>
    <t>In order to help mitigate the risk of NetBIOS Name Service (NBT-NS) poisoning attacks, setting the node type to P-node (point-to-point) will prevent the system from sending out NetBIOS broadcasts.</t>
  </si>
  <si>
    <t>To establish the recommended configuration via GP, set the following UI path to `Enabled: P-node (recommended)`:
```
Computer Configuration\Policies\Administrative Templates\MS Security Guide\NetBT NodeType configuration
```
**Note:** This change does not take effect until the computer has been restarted.
**Note #2:** This Group Policy path does not exist by default. An additional Group Policy template (`SecGuide.admx/adml`) is required - it is available from Microsoft at [this link](https://www.microsoft.com/en-us/download/details.aspx?id=55319). Please note that this setting is **only** available in the _Security baseline (FINAL) for Windows 10 v1903 and Windows Server v1903_ (or newer) release of `SecGuide.admx/adml`, so if you previously downloaded this template, you may need to update it from a newer Microsoft baseline to get this new _NetBT NodeType configuration_ setting.</t>
  </si>
  <si>
    <t>None - this is also the default configuration for Server 2012 R2 or newer.</t>
  </si>
  <si>
    <t>To establish the recommended configuration via GP, set the following UI path to `Disabled`:
```
Computer Configuration\Policies\Administrative Templates\MS Security Guide\WDigest Authentication (disabling may require KB2871997)
```
**Note:** This Group Policy path does not exist by default. An additional Group Policy template (`SecGuide.admx/adml`) is required - it is available from Microsoft at [this link](https://www.microsoft.com/en-us/download/details.aspx?id=55319).</t>
  </si>
  <si>
    <t>18.5</t>
  </si>
  <si>
    <t>18.5.1</t>
  </si>
  <si>
    <t>To establish the recommended configuration via GP, set the following UI path to `Disabled`:
 ```
Computer Configuration\Policies\Administrative Templates\MSS (Legacy)\MSS: (AutoAdminLogon) Enable Automatic Logon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</si>
  <si>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18.5.2</t>
  </si>
  <si>
    <t>To establish the recommended configuration via GP, set the following UI path to `Enabled: Highest protection, source routing is completely disabled`:
 ```
Computer Configuration\Policies\Administrative Templates\MSS (Legacy)\MSS: (DisableIPSourceRouting IPv6)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</si>
  <si>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18.5.3</t>
  </si>
  <si>
    <t>To establish the recommended configuration via GP, set the following UI path to `Enabled: Highest protection, source routing is completely disabled`:
 ```
Computer Configuration\Policies\Administrative Templates\MSS (Legacy)\MSS: (DisableIPSourceRouting)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</si>
  <si>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```Disabled```:
 ```
Computer Configuration\Policies\Administrative Templates\MSS (Legacy)\MSS: (EnableICMPRedirect) Allow ICMP redirects to override OSPF generated routes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</si>
  <si>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18.5.6</t>
  </si>
  <si>
    <t>To establish the recommended configuration via GP, set the following UI path to `Enabled`:
 ```
Computer Configuration\Policies\Administrative Templates\MSS (Legacy)\MSS: (NoNameReleaseOnDemand) Allow the computer to ignore NetBIOS name release requests except from WINS servers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</si>
  <si>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To establish the recommended configuration via GP, set the following UI path to `Enabled`:
 ```
Computer Configuration\Policies\Administrative Templates\MSS (Legacy)\MSS: (SafeDllSearchMode) Enable Safe DLL search mode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</si>
  <si>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18.5.9</t>
  </si>
  <si>
    <t>To establish the recommended configuration via GP, set the following UI path to `Enabled: 5 or fewer seconds`:
 ```
Computer Configuration\Policies\Administrative Templates\MSS (Legacy)\MSS: (ScreenSaverGracePeriod) The time in seconds before the screen saver grace period expires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</si>
  <si>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18.5.12</t>
  </si>
  <si>
    <t>To establish the recommended configuration via GP, set the following UI path to `Enabled: 90% or less`:
 ```
Computer Configuration\Policies\Administrative Templates\MSS (Legacy)\MSS: (WarningLevel) Percentage threshold for the security event log at which the system will generate a warning
```
**Note:** This Group Policy path does not exist by default. An additional Group Policy template (`MSS-legacy.admx/adml`) is required - it is available from this TechNet blog post: [The MSS settings – Microsoft Security Guidance blog](https://blogs.technet.microsoft.com/secguide/2016/10/02/the-mss-settings/)</t>
  </si>
  <si>
    <t>18.6.4</t>
  </si>
  <si>
    <t>18.6.4.1</t>
  </si>
  <si>
    <t>NetBIOS does not perform authentication and can allow remote attackers to cause a denial of service by sending spoofed Name Conflicts or Name Release datagrams. This is also known as "NetBIOS Name Server Protocol Spoofing". Preventing the use of NetBIOS on public networks reduces the attack surface.</t>
  </si>
  <si>
    <t>To establish the recommended configuration via GP, set the following UI path to `Enabled: Disable NetBIOS name resolution on public networks`:
```
Computer Configuration\Policies\Administrative Templates\Network\DNS Client\Configure NetBIOS settings
```
**Note:** This Group Policy path may not exist by default. It is provided by the Group Policy template `DnsClient.admx/adml` that is included with the Microsoft Windows 11 Release 22H2 Administrative Templates v1.0 (or newer).</t>
  </si>
  <si>
    <t>18.6.4.2</t>
  </si>
  <si>
    <t>To establish the recommended configuration via GP, set the following UI path to `Enabled`:
```
Computer Configuration\Policies\Administrative Templates\Network\DNS Client\Turn off multicast name resolution
```
**Note:** This Group Policy path may not exist by default. It is provided by the Group Policy template `DnsClient.admx/adml` that is included with the Microsoft Windows 8.0 &amp; Server 2012 (non-R2) Administrative Templates (or newer).</t>
  </si>
  <si>
    <t>18.6.8</t>
  </si>
  <si>
    <t>18.6.8.1</t>
  </si>
  <si>
    <t>The SMB client will reject insecure guest logons. This was not originally the default behavior in older versions of Windows, but Microsoft changed the default behavior starting with Windows Server 2016 R1709: [Guest access in SMB2 disabled by default in Windows 10 and Windows Server 2016](https://support.microsoft.com/en-us/help/4046019/guest-access-in-smb2-disabled-by-default-in-windows-10-and-windows-ser)</t>
  </si>
  <si>
    <t>To establish the recommended configuration via GP, set the following UI path to `Disabled:`
```
Computer Configuration\Policies\Administrative Templates\Network\Lanman Workstation\Enable insecure guest logons
```
**Note:** This Group Policy path may not exist by default. It is provided by the Group Policy template `LanmanWorkstation.admx/adml` that is included with the Microsoft Windows 10 Release 1511 Administrative Templates (or newer).</t>
  </si>
  <si>
    <t>18.6.11</t>
  </si>
  <si>
    <t>18.6.11.2</t>
  </si>
  <si>
    <t>To establish the recommended configuration via GP, set the following UI path to `Enabled`:
```
Computer Configuration\Policies\Administrative Templates\Network\Network Connections\Prohibit installation and configuration of Network Bridge on your DNS domain network
```
**Note:** This Group Policy path is provided by the Group Policy template `NetworkConnections.admx/adml` that is included with all versions of the Microsoft Windows Administrative Templates.</t>
  </si>
  <si>
    <t>18.6.11.3</t>
  </si>
  <si>
    <t>To establish the recommended configuration via GP, set the following UI path to `Enabled`:
```
Computer Configuration\Policies\Administrative Templates\Network\Network Connections\Prohibit use of Internet Connection Sharing on your DNS domain network
```
**Note:** This Group Policy path is provided by the Group Policy template `NetworkConnections.admx/adml` that is included with all versions of the Microsoft Windows Administrative Templates.</t>
  </si>
  <si>
    <t>18.6.11.4</t>
  </si>
  <si>
    <t>To establish the recommended configuration via GP, set the following UI path to `Enabled`:
```
Computer Configuration\Policies\Administrative Templates\Network\Network Connections\Require domain users to elevate when setting a network's location
```
**Note:** This Group Policy path may not exist by default. It is provided by the Group Policy template `NetworkConnections.admx/adml` that is included with the Microsoft Windows 7 &amp; Server 2008 R2 Administrative Templates (or newer).</t>
  </si>
  <si>
    <t>18.6.14</t>
  </si>
  <si>
    <t>18.6.14.1</t>
  </si>
  <si>
    <t>In February 2015, Microsoft released a new control mechanism to mitigate a security risk in Group Policy as part of the [MS15-011](https://technet.microsoft.com/library/security/MS15-011) / [MSKB 3000483](https://support.microsoft.com/en-us/kb/3000483) security update. This mechanism requires both the installation of the new security update and also the deployment of specific group policy settings to all computers on the domain from Windows Vista / Server 2008 (non-R2) or newer (the associated security patch to enable this feature was not released for Server 2003). A new group policy template (`NetworkProvider.admx/adml`) was also provided with the security update.
Once the new GPO template is in place, the following are the minimum requirements to remediate the Group Policy security risk:
`\\*\NETLOGON RequireMutualAuthentication=1, RequireIntegrity=1, RequirePrivacy=1`
`\\*\SYSVOL RequireMutualAuthentication=1, RequireIntegrity=1, RequirePrivacy=1`
**Note:** A reboot may be required after the setting is applied to a client machine to access the above paths.
Additional guidance on the deployment of this security setting is available from the Microsoft Premier Field Engineering (PFE) Platforms TechNet Blog here: [Guidance on Deployment of MS15-011 and MS15-014](https://techcommunity.microsoft.com/t5/core-infrastructure-and-security/guidance-on-deployment-of-ms15-011-and-ms15-014/ba-p/257759).</t>
  </si>
  <si>
    <t>To establish the recommended configuration via GP, set the following UI path to `Enabled` with the following paths configured, at a minimum:
`\\*\NETLOGON RequireMutualAuthentication=1, RequireIntegrity=1, RequirePrivacy=1`
`\\*\SYSVOL RequireMutualAuthentication=1, RequireIntegrity=1, RequirePrivacy=1`
 ```
Computer Configuration\Policies\Administrative Templates\Network\Network Provider\Hardened UNC Paths
```
**Note:** This Group Policy path does not exist by default. An additional Group Policy template (`NetworkProvider.admx/adml`) is required - it is included with the [MS15-011](https://technet.microsoft.com/library/security/MS15-011) / [MSKB 3000483](https://support.microsoft.com/en-us/kb/3000483) security update or with the Microsoft Windows 10 RTM (Release 1507) Administrative Templates (or newer).</t>
  </si>
  <si>
    <t>18.6.21</t>
  </si>
  <si>
    <t>18.6.21.1</t>
  </si>
  <si>
    <t>Preventing bridged network connections can help prevent a user unknowingly allowing traffic to route between internal and external networks, which risks exposure to sensitive internal data.</t>
  </si>
  <si>
    <t>To establish the recommended configuration via GP, set the following UI path to `Enabled: 1 = Minimize simultaneous connections`:
```
Computer Configuration\Policies\Administrative Templates\Network\Windows Connection Manager\Minimize the number of simultaneous connections to the Internet or a Windows Domain
```
**Note:** This Group Policy path may not exist by default. It is provided by the Group Policy template `WCM.admx/adml` that is included with the Microsoft Windows 8.0 &amp; Server 2012 (non-R2) Administrative Templates. It was updated with a new _Minimize Policy Options_ sub-setting starting with the Windows 10 Release 1903 Administrative Templates.</t>
  </si>
  <si>
    <t>18.7</t>
  </si>
  <si>
    <t>18.7.2</t>
  </si>
  <si>
    <t>This setting prevents non-administrators from redirecting files within the print spooler process.</t>
  </si>
  <si>
    <t>To establish the recommended configuration via GP, set the following UI path to `Enabled: Redirection Guard Enabled`:
```
Computer Configuration\Policies\Administrative Templates\Printers\Configure Redirection Guard
```
**Note:** This Group Policy path is provided by the Group Policy template `Printing.admx/adml` that is included with the Microsoft Windows 11 Release 22H2 Administrative Templates v1.0 (or newer).</t>
  </si>
  <si>
    <t>18.7.3</t>
  </si>
  <si>
    <t>This setting prevents the use of named pipes for RPC connections to the print spooler and forces the use of TCP which is a more secure communication method.</t>
  </si>
  <si>
    <t>**Warning:** Many existing print configurations may be using the older named pipes protocol and therefore will cease to function.</t>
  </si>
  <si>
    <t>To establish the recommended configuration via GP, set the following UI path to `Enabled: RPC over TCP`:
```
Computer Configuration\Policies\Administrative Templates\Printers\Configure RPC connection settings: Protocol to use for outgoing RPC connections
```
**Note:** This Group Policy path is provided by the Group Policy template `Printing.admx/adml` that is included with the Microsoft Windows 11 Release 22H2 Administrative Templates v1.0 (or newer).</t>
  </si>
  <si>
    <t>18.7.4</t>
  </si>
  <si>
    <t>This setting can prevent the use of named pipes for RPC connections to the print spooler and forces the use of TCP which is a more secure communication method.</t>
  </si>
  <si>
    <t>To establish the recommended configuration via GP, set the following UI path to `Enabled: Default`:
```
Computer Configuration\Policies\Administrative Templates\Printers\Configure RPC connection settings: Use authentication for outgoing RPC connections
```
**Note:** This Group Policy path is provided by the Group Policy template `Printing.admx/adml` that is included with the Microsoft Windows 11 Release 22H2 Administrative Templates v1.0 (or newer).</t>
  </si>
  <si>
    <t>18.7.5</t>
  </si>
  <si>
    <t>To establish the recommended configuration via GP, set the following UI path to `Enabled: RCP over TCP`: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</si>
  <si>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18.7.6</t>
  </si>
  <si>
    <t>To establish the recommended configuration via GP, set the following UI path to `Enabled: Negotiate` or higher:
```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t>
  </si>
  <si>
    <t>18.7.7</t>
  </si>
  <si>
    <t>Using dynamic ports for printing makes it more difficult for an attacker to know which port is being used and therefore which port to attack.</t>
  </si>
  <si>
    <t>If your current print environment is configured for a specific TCP port, this setting may require a firewall change (if applicable) for continued printing.</t>
  </si>
  <si>
    <t>To establish the recommended configuration via GP, set the following UI path to `Enabled: 0`:
```
Computer Configuration\Policies\Administrative Templates\Printers\Configure RPC over TCP port
```
**Note:** This Group Policy path is provided by the Group Policy template `Printing.admx/adml` that is included with the Microsoft Windows 11 Release 22H2 Administrative Templates v1.0 (or newer).</t>
  </si>
  <si>
    <t>18.7.8</t>
  </si>
  <si>
    <t>Restricting the installation of print drives to Administrators can help mitigate the PrintNightmare vulnerability ([CVE-2021-34527](https://support.microsoft.com/en-gb/topic/kb5005652-manage-new-point-and-print-default-driver-installation-behavior-cve-2021-34481-873642bf-2634-49c5-a23b-6d8e9a302872)) and other Print Spooler attacks.</t>
  </si>
  <si>
    <t>To establish the recommended configuration via GP, set the following UI path to `Enabled`.
```
Computer Configuration\Policies\Administrative Templates\Printers\Limits print driver installation to Administrators
```
**Note:** This Group Policy path is provided by the Group Policy template `Printing.admx/adml` that is included with the Microsoft Windows 10 Release 21H2 Administrative Templates (or newer).</t>
  </si>
  <si>
    <t>18.7.9</t>
  </si>
  <si>
    <t>A Windows Print Spooler Remote Code Execution Vulnerability ([CVE-2021-36958](https://msrc.microsoft.com/update-guide/vulnerability/CVE-2021-36958)) exists when the Windows Print Spooler service improperly performs privileged file operations. An attacker who successfully exploits this vulnerability could run arbitrary code with SYSTEM privileges and then install programs; view, change, or delete data; or create new accounts with full user rights.</t>
  </si>
  <si>
    <t>To establish the recommended configuration via GP, set the following UI path to `Enabled: Limit Queue-specific files to Color profiles`:
```
Computer Configuration\Policies\Administrative Templates\Printers\Manage processing of Queue-specific files
```
**Note:** This Group Policy path is provided by the Group Policy template `Printing.admx/adml` that is included with the Microsoft Windows 11 Release 22H2 Administrative Templates v1.0 (or newer).</t>
  </si>
  <si>
    <t>18.7.10</t>
  </si>
  <si>
    <t>Enabling Windows User Account Control (UAC) for the installation of new print drivers can help mitigate the PrintNightmare vulnerability ([CVE-2021-34527](https://msrc.microsoft.com/update-guide/vulnerability/CVE-2021-34527)) and other Print Spooler attacks.
Although the Point and Print default driver installation behavior overrides this setting, it is important to configure this as a backstop in the event that behavior is reversed.</t>
  </si>
  <si>
    <t>To establish the recommended configuration via GP, set the following UI path to `Enabled: Show warning and elevation prompt`:
```
Computer Configuration\Policies\Administrative Templates\Printers\Point and Print Restrictions: When installing drivers for a new connection 
```
**Note:** This Group Policy path is provided by the Group Policy template `Printing.admx/adml` that is included with all versions of the Microsoft Windows Administrative Templates.</t>
  </si>
  <si>
    <t>18.7.11</t>
  </si>
  <si>
    <t>Enabling Windows User Account Control (UAC) for updating existing print drivers can help mitigate the PrintNightmare vulnerability ([CVE-2021-34527](https://msrc.microsoft.com/update-guide/vulnerability/CVE-2021-34527)) and other Print Spooler attacks.
Although the Point and Print default driver installation behavior overrides this setting, it is important to configure this as a backstop in the event that behavior is reversed.</t>
  </si>
  <si>
    <t>To establish the recommended configuration via GP, set the following UI path to `Enabled: Show warning and elevation prompt`:
```
Computer Configuration\Policies\Administrative Templates\Printers\Point and Print Restrictions: When updating drivers for an existing connection 
```
**Note:** This Group Policy path is provided by the Group Policy template `Printing.admx/adml` that is included with all versions of the Microsoft Windows Administrative Templates.</t>
  </si>
  <si>
    <t>18.9.3</t>
  </si>
  <si>
    <t>18.9.3.1</t>
  </si>
  <si>
    <t>Capturing process command line information in event logs can be very valuable when performing forensic investigations of attack incidents.</t>
  </si>
  <si>
    <t>Process command line information will be included in the event logs, which can contain sensitive or private information such as passwords or user data.
**Warning:** There are potential risks of capturing credentials and sensitive information which could be exposed to users who have read-access to event logs. Microsoft provides a feature called "Protected Event Logging" to better secure event log data. For assistance with protecting event logging, visit: [About Logging Windows - PowerShell | Microsoft Docs](https://docs.microsoft.com/en-us/powershell/module/microsoft.powershell.core/about/about_logging_windows?view=powershell-7.2#protected-event-logging).</t>
  </si>
  <si>
    <t>To establish the recommended configuration via GP, set the following UI path to `Enabled`:
```
Computer Configuration\Policies\Administrative Templates\System\Audit Process Creation\Include command line in process creation events
```
**Note:** This Group Policy path may not exist by default. It is provided by the Group Policy template `AuditSettings.admx/adml` that is included with the Microsoft Windows 8.1 &amp; Server 2012 R2 Administrative Templates (or newer).</t>
  </si>
  <si>
    <t>18.9.4</t>
  </si>
  <si>
    <t>18.9.4.1</t>
  </si>
  <si>
    <t>This setting is important to mitigate the CredSSP encryption oracle vulnerability, for which information was published by Microsoft on 03/13/2018 in [CVE-2018-0886 | CredSSP Remote Code Execution Vulnerability](https://portal.msrc.microsoft.com/en-us/security-guidance/advisory/CVE-2018-0886). All versions of Windows Server from Server 2008 (non-R2) onwards are affected by this vulnerability, and will be compatible with this recommendation provided that they have been patched up through May 2018 (or later).</t>
  </si>
  <si>
    <t>Client applications which use CredSSP will not be able to fall back to the insecure versions and services using CredSSP will not accept unpatched clients. This setting should not be deployed until all remote hosts support the newest version, which is achieved by ensuring that all Microsoft security updates at least through May 2018 are installed.</t>
  </si>
  <si>
    <t>To establish the recommended configuration via GP, set the following UI path to `Enabled: Force Updated Clients`:
```
Computer Configuration\Policies\Administrative Templates\System\Credentials Delegation\Encryption Oracle Remediation
```
**Note:** This Group Policy path may not exist by default. It is provided by the Group Policy template `CredSsp.admx/adml` that is included with the Microsoft Windows 10 Release 1803 Administrative Templates (or newer).</t>
  </si>
  <si>
    <t>18.9.4.2</t>
  </si>
  <si>
    <t>To establish the recommended configuration via GP, set the following UI path to `Enabled`:
```
Computer Configuration\Policies\Administrative Templates\System\Credentials Delegation\Remote host allows delegation of non-exportable credentials
```
**Note:** This Group Policy path may not exist by default. It is provided by the Group Policy template `CredSsp.admx/adml` that is included with the Microsoft Windows 10 Release 1703 Administrative Templates (or newer).</t>
  </si>
  <si>
    <t>18.9.7</t>
  </si>
  <si>
    <t>18.9.7.2</t>
  </si>
  <si>
    <t>Installation of software should be conducted by an authorized system administrator and not a standard user. Allowing automatic third-party software installations under the context of the `SYSTEM` account has potential for allowing unauthorized access via backdoors or installation software bugs.</t>
  </si>
  <si>
    <t>Standard users without administrator privileges will not be able to install associated third-party utility software for peripheral devices. This may limit the use of advanced features of those devices unless/until an administrator installs the associated utility software for the device.</t>
  </si>
  <si>
    <t>To establish the recommended configuration via GP, set the following UI path to `Enabled`:
```
Computer Configuration\Policies\Administrative Templates\System\Device Installation\Prevent device metadata retrieval from the Internet
```
**Note:** This Group Policy path is provided by the Group Policy template `DeviceInstallation.admx/adml` that is included with the Microsoft Windows 7 &amp; Server 2008 R2 Administrative Templates, or with the Group Policy template `DeviceSetup.admx/adml` that is included with the Microsoft Windows 8.0 &amp; Server 2012 (non-R2) Administrative Templates (or newer).</t>
  </si>
  <si>
    <t>To establish the recommended configuration via GP, set the following UI path to `Enabled:` `Good, unknown and bad but critical:`
```
Computer Configuration\Policies\Administrative Templates\System\Early Launch Antimalware\Boot-Start Driver Initialization Policy
```
**Note:** This Group Policy path may not exist by default. It is provided by the Group Policy template `EarlyLaunchAM.admx/adml` that is included with the Microsoft Windows 8.0 &amp; Server 2012 (non-R2) Administrative Templates (or newer).</t>
  </si>
  <si>
    <t>18.9.19</t>
  </si>
  <si>
    <t>18.9.19.2</t>
  </si>
  <si>
    <t>Setting this option to false (unchecked) will ensure that domain registry policy changes are applied more quickly, as compared to waiting until the next user logon or system restart.</t>
  </si>
  <si>
    <t>Group Policy settings within the Administrative Templates folder (and other policies that store values in the registry) will be reapplied even when the system is in use, which may have a slight impact on performance.</t>
  </si>
  <si>
    <t>To establish the recommended configuration via GP, set the following UI path to `Enabled`, then set the `Do not apply during periodic background processing` option to `FALSE` (unchecked):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</si>
  <si>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18.9.19.3</t>
  </si>
  <si>
    <t>Setting this option to true (checked) will ensure unauthorized local changes are reverted to match the domain-based Group Policy settings.</t>
  </si>
  <si>
    <t>Group Policy settings within the Administrative Templates folder (and other policies that store values in the registry) will be reapplied even if they have not been changed, which may cause Group Policy refreshes to take longer.</t>
  </si>
  <si>
    <t>To establish the recommended configuration via GP, set the following UI path to `Enabled`, then set the `Process even if the Group Policy objects have not changed` option to `TRUE` (checked):
```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t>
  </si>
  <si>
    <t>18.9.19.4</t>
  </si>
  <si>
    <t>Setting this option to false (unchecked) will ensure that domain security policy changes are applied more quickly, as compared to waiting until the next user logon or system restart.</t>
  </si>
  <si>
    <t>Built-in security template settings will be reapplied by Group Policy even when the system is in use, which may have a slight impact on performance.</t>
  </si>
  <si>
    <t>To establish the recommended configuration via GP, set the following UI path to `Enabled`, then set the `Do not apply during periodic background processing` option to `FALSE` (unchecked):
```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</si>
  <si>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18.9.19.5</t>
  </si>
  <si>
    <t>Built-in security template settings will be reapplied even if they have not been changed, which may cause Group Policy refreshes to take longer.</t>
  </si>
  <si>
    <t>To establish the recommended configuration via GP, set the following UI path to `Enabled`, then set the `Process even if the Group Policy objects have not changed` option to `TRUE` (checked):
```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t>
  </si>
  <si>
    <t>18.9.19.6</t>
  </si>
  <si>
    <t>To establish the recommended configuration via GP, set the following UI path to `Disabled`:
```
Computer Configuration\Policies\Administrative Templates\System\Group Policy\Continue experiences on this device
```
**Note:** This Group Policy path may not exist by default. It is provided by the Group Policy template `GroupPolicy.admx/adml` that is included with the Microsoft Windows 10 Release 1607 &amp; Server 2016 Administrative Templates (or newer).</t>
  </si>
  <si>
    <t>18.9.19.7</t>
  </si>
  <si>
    <t>To establish the recommended configuration via GP, set the following UI path to `Disabled:`
```
Computer Configuration\Policies\Administrative Templates\System\Group Policy\Turn off background refresh of Group Policy
```
**Note:** This Group Policy path is provided by the Group Policy template `GroupPolicy.admx/adml` that is included with all versions of the Microsoft Windows Administrative Templates.</t>
  </si>
  <si>
    <t>18.9.20.1</t>
  </si>
  <si>
    <t>18.9.20.1.1</t>
  </si>
  <si>
    <t>To establish the recommended configuration via GP, set the following UI path to `Enabled`:
```
Computer Configuration\Policies\Administrative Templates\System\Internet Communication Management\Internet Communication settings\Turn off downloading of print drivers over HTTP
```
**Note:** This Group Policy path is provided by the Group Policy template `ICM.admx/adml` that is included with all versions of the Microsoft Windows Administrative Templates.</t>
  </si>
  <si>
    <t>18.9.20.1.5</t>
  </si>
  <si>
    <t>To establish the recommended configuration via GP, set the following UI path to `Enabled`:
```
Computer Configuration\Policies\Administrative Templates\System\Internet Communication Management\Internet Communication settings\Turn off Internet download for Web publishing and online ordering wizards
```
**Note:** This Group Policy path is provided by the Group Policy template `ICM.admx/adml` that is included with all versions of the Microsoft Windows Administrative Templates.</t>
  </si>
  <si>
    <t>18.9.28</t>
  </si>
  <si>
    <t>18.9.28.1</t>
  </si>
  <si>
    <t>To establish the recommended configuration via GP, set the following UI path to `Enabled`:
```
Computer Configuration\Policies\Administrative Templates\System\Logon\Block user from showing account details on sign-in
```
**Note:** This Group Policy path may not exist by default. It is provided by the Group Policy template `Logon.admx/adml` that is included with the Microsoft Windows 10 Release 1607 &amp; Server 2016 Administrative Templates (or newer).</t>
  </si>
  <si>
    <t>18.9.28.2</t>
  </si>
  <si>
    <t>To establish the recommended configuration via GP, set the following UI path to `Enabled`:
```
Computer Configuration\Policies\Administrative Templates\System\Logon\Do not display network selection UI
```
**Note:** This Group Policy path may not exist by default. It is provided by the Group Policy template `Logon.admx/adml` that is included with the Microsoft Windows 8.1 &amp; Server 2012 R2 Administrative Templates (or newer).</t>
  </si>
  <si>
    <t>18.9.28.3</t>
  </si>
  <si>
    <t>To establish the recommended configuration via GP, set the following UI path to `Enabled`:
```
Computer Configuration\Policies\Administrative Templates\System\Logon\Do not enumerate connected users on domain-joined computers
```
**Note:** This Group Policy path may not exist by default. It is provided by the Group Policy template `Logon.admx/adml` that is included with the Microsoft Windows 8.0 &amp; Server 2012 (non-R2) Administrative Templates (or newer).</t>
  </si>
  <si>
    <t>18.9.28.4</t>
  </si>
  <si>
    <t>To establish the recommended configuration via GP, set the following UI path to `Disabled`:
```
Computer Configuration\Policies\Administrative Templates\System\Logon\Enumerate local users on domain-joined computers
```
**Note:** This Group Policy path may not exist by default. It is provided by the Group Policy template `Logon.admx/adml` that is included with the Microsoft Windows 8.0 &amp; Server 2012 (non-R2) Administrative Templates (or newer).</t>
  </si>
  <si>
    <t>18.9.28.5</t>
  </si>
  <si>
    <t>To establish the recommended configuration via GP, set the following UI path to `Enabled`:
```
Computer Configuration\Policies\Administrative Templates\System\Logon\Turn off app notifications on the lock screen
```
**Note:** This Group Policy path may not exist by default. It is provided by the Group Policy template `Logon.admx/adml` that is included with the Microsoft Windows 8.0 &amp; Server 2012 (non-R2) Administrative Templates (or newer).</t>
  </si>
  <si>
    <t>18.9.28.6</t>
  </si>
  <si>
    <t>To establish the recommended configuration via GP, set the following UI path to `Enabled`:
```
Computer Configuration\Policies\Administrative Templates\System\Logon\Turn off picture password sign-in
```
**Note:** This Group Policy path may not exist by default. It is provided by the Group Policy template `CredentialProviders.admx/adml` that is included with the Microsoft Windows 8.0 &amp; Server 2012 (non-R2) Administrative Templates (or newer).</t>
  </si>
  <si>
    <t>18.9.28.7</t>
  </si>
  <si>
    <t>To establish the recommended configuration via GP, set the following UI path to `Disabled`:
```
Computer Configuration\Policies\Administrative Templates\System\Logon\Turn on convenience PIN sign-in
```
**Note:** This Group Policy path may not exist by default. It is provided by the Group Policy template `CredentialProviders.admx/adml` that is included with the Microsoft Windows 8.0 &amp; Server 2012 (non-R2) Administrative Templates (or newer).
**Note #2:** In older Microsoft Windows Administrative Templates, this setting was initially named _Turn on PIN sign-in_, but it was renamed starting with the Windows 10 Release 1511 Administrative Templates.</t>
  </si>
  <si>
    <t>18.9.33.6</t>
  </si>
  <si>
    <t>18.9.33.6.3</t>
  </si>
  <si>
    <t>To establish the recommended configuration via GP, set the following UI path to `Enabled`:
```
Computer Configuration\Policies\Administrative Templates\System\Power Management\Sleep Settings\Require a password when a computer wakes (on battery)
```
**Note:** This Group Policy path may not exist by default. It is provided by the Group Policy template `Power.admx/adml` that is included with the Microsoft Windows 8.0 &amp; Server 2012 (non-R2) Administrative Templates (or newer).</t>
  </si>
  <si>
    <t>18.9.33.6.4</t>
  </si>
  <si>
    <t>To establish the recommended configuration via GP, set the following UI path to `Enabled`:
```
Computer Configuration\Policies\Administrative Templates\System\Power Management\Sleep Settings\Require a password when a computer wakes (plugged in)
```
**Note:** This Group Policy path may not exist by default. It is provided by the Group Policy template `Power.admx/adml` that is included with the Microsoft Windows 8.0 &amp; Server 2012 (non-R2) Administrative Templates (or newer).</t>
  </si>
  <si>
    <t>18.9.35</t>
  </si>
  <si>
    <t>18.9.35.1</t>
  </si>
  <si>
    <t>To establish the recommended configuration via GP, set the following UI path to `Disabled`:
```
Computer Configuration\Policies\Administrative Templates\System\Remote Assistance\Configure Offer Remote Assistance
```
**Note:** This Group Policy path may not exist by default. It is provided by the Group Policy template `RemoteAssistance.admx/adml` that is included with the Microsoft Windows 8.0 &amp; Server 2012 (non-R2) Administrative Templates (or newer).</t>
  </si>
  <si>
    <t>18.9.35.2</t>
  </si>
  <si>
    <t>To establish the recommended configuration via GP, set the following UI path to `Disabled`:
```
Computer Configuration\Policies\Administrative Templates\System\Remote Assistance\Configure Solicited Remote Assistance
```
**Note:** This Group Policy path may not exist by default. It is provided by the Group Policy template `RemoteAssistance.admx/adml` that is included with the Microsoft Windows 8.0 &amp; Server 2012 (non-R2) Administrative Templates (or newer).</t>
  </si>
  <si>
    <t>18.9.36</t>
  </si>
  <si>
    <t>18.9.36.1</t>
  </si>
  <si>
    <t>To establish the recommended configuration via GP, set the following UI path to `Enabled`:
```
Computer Configuration\Policies\Administrative Templates\System\Remote Procedure Call\Enable RPC Endpoint Mapper Client Authentication
```
**Note:** This Group Policy path may not exist by default. It is provided by the Group Policy template `RPC.admx/adml` that is included with the Microsoft Windows 8.0 &amp; Server 2012 (non-R2) Administrative Templates (or newer).</t>
  </si>
  <si>
    <t>18.9.51.1</t>
  </si>
  <si>
    <t>18.9.51.1.1</t>
  </si>
  <si>
    <t>A reliable and accurate account of time is important for a number of services and security requirements, including but not limited to distributed applications, authentication services, multi-user databases and logging services. The use of an NTP client (with secure operation) establishes functional accuracy and is a focal point when reviewing security relevant events</t>
  </si>
  <si>
    <t>System time will be synced to the configured NTP server(s).</t>
  </si>
  <si>
    <t>To establish the recommended configuration via GP, set the following UI path to `Enabled:`
```
Computer Configuration\Policies\Administrative Templates\System\Windows Time Service\Time Providers\Enable Windows NTP Client
```
**Note:** This Group Policy path is provided by the Group Policy template `W32Time.admx/adml` that is included with all versions of the Microsoft Windows Administrative Templates.</t>
  </si>
  <si>
    <t>18.9.51.1.2</t>
  </si>
  <si>
    <t>The configuration of proper time synchronization is critically important in an enterprise managed environment both due to the sensitivity of Kerberos authentication timestamps and also to ensure accurate security logging. This should be done through a known NTP server. Member servers and workstations should not typically be time sources for other clients.</t>
  </si>
  <si>
    <t>To establish the recommended configuration via GP, set the following UI path to `Disabled`:
```
Computer Configuration\Policies\Administrative Templates\System\Windows Time Service\Time Providers\Enable Windows NTP Server
```
**Note:** This Group Policy path is provided by the Group Policy template `W32Time.admx/adml` that is included with all versions of the Microsoft Windows Administrative Templates.</t>
  </si>
  <si>
    <t>18.10.5</t>
  </si>
  <si>
    <t>18.10.5.1</t>
  </si>
  <si>
    <t>To establish the recommended configuration via GP, set the following UI path to `Enabled`:
```
Computer Configuration\Policies\Administrative Templates\Windows Components\App runtime\Allow Microsoft accounts to be optional
```
**Note:** This Group Policy path may not exist by default. It is provided by the Group Policy template `AppXRuntime.admx/adml` that is included with the Microsoft Windows 8.1 &amp; Server 2012 R2 Administrative Templates (or newer).</t>
  </si>
  <si>
    <t>18.10.7</t>
  </si>
  <si>
    <t>18.10.7.1</t>
  </si>
  <si>
    <t>To establish the recommended configuration via GP, set the following UI path to `Enabled`:
```
Computer Configuration\Policies\Administrative Templates\Windows Components\AutoPlay Policies\Disallow Autoplay for non-volume devices
```
**Note:** This Group Policy path may not exist by default. It is provided by the Group Policy template `AutoPlay.admx/adml` that is included with the Microsoft Windows 8.0 &amp; Server 2012 (non-R2) Administrative Templates (or newer).</t>
  </si>
  <si>
    <t>18.10.7.2</t>
  </si>
  <si>
    <t>To establish the recommended configuration via GP, set the following UI path to `Enabled: Do not execute any autorun commands`:
```
Computer Configuration\Policies\Administrative Templates\Windows Components\AutoPlay Policies\Set the default behavior for AutoRun
```
**Note:** This Group Policy path may not exist by default. It is provided by the Group Policy template `AutoPlay.admx/adml` that is included with the Microsoft Windows 8.0 &amp; Server 2012 (non-R2) Administrative Templates (or newer).</t>
  </si>
  <si>
    <t>18.10.7.3</t>
  </si>
  <si>
    <t>To establish the recommended configuration via GP, set the following UI path to `Enabled: All drives`:
```
Computer Configuration\Policies\Administrative Templates\Windows Components\AutoPlay Policies\Turn off Autoplay
```
**Note:** This Group Policy path is provided by the Group Policy template `AutoPlay.admx/adml` that is included with all versions of the Microsoft Windows Administrative Templates.</t>
  </si>
  <si>
    <t>18.10.8.1</t>
  </si>
  <si>
    <t>18.10.8.1.1</t>
  </si>
  <si>
    <t>To establish the recommended configuration via GP, set the following UI path to `Enabled`:
```
Computer Configuration\Policies\Administrative Templates\Windows Components\Biometrics\Facial Features\Configure enhanced anti-spoofing
```
**Note:** This Group Policy path may not exist by default. It is provided by the Group Policy template `Biometrics.admx/adml` that is included with the Microsoft Windows 10 Release 1511 Administrative Templates (or newer).
**Note #2:** In the Windows 10 Release 1511 and Windows 10 Release 1607 &amp; Server 2016 Administrative Templates, this setting was initially named _Use enhanced anti-spoofing when available_. It was renamed to _Configure enhanced anti-spoofing_ starting with the Windows 10 Release 1703 Administrative Templates.</t>
  </si>
  <si>
    <t>18.10.12</t>
  </si>
  <si>
    <t>18.10.12.1</t>
  </si>
  <si>
    <t>The use of consumer accounts in an enterprise managed environment is not good security practice as it could lead to possible data leakage.</t>
  </si>
  <si>
    <t>Users will not be able to use Microsoft consumer accounts on the system, and associated Windows experiences will instead present default fallback content.</t>
  </si>
  <si>
    <t>To establish the recommended configuration via GP, set the following UI path to `Enabled`:
```
Computer Configuration\Policies\Administrative Templates\Windows Components\Cloud Content\Turn off cloud consumer account state content
```
**Note:** This Group Policy path may not exist by default. It is provided by the Group Policy template `CloudContent.admx/adml` that is included with the Microsoft Windows 11 Release 21H2 Administrative Templates (or newer).</t>
  </si>
  <si>
    <t>18.10.12.2</t>
  </si>
  <si>
    <t>Having apps silently install in an enterprise managed environment is not good security practice - especially if the apps send data back to a third-party.</t>
  </si>
  <si>
    <t>To establish the recommended configuration via GP, set the following UI path to `Enabled`:
```
Computer Configuration\Policies\Administrative Templates\Windows Components\Cloud Content\Turn off Microsoft consumer experiences
```
**Note:** This Group Policy path may not exist by default. It is provided by the Group Policy template `CloudContent.admx/adml` that is included with the Microsoft Windows 10 Release 1511 Administrative Templates (or newer).</t>
  </si>
  <si>
    <t>18.10.13</t>
  </si>
  <si>
    <t>18.10.13.1</t>
  </si>
  <si>
    <t>To establish the recommended configuration via GP, set the following UI path to `Enabled: First Time` OR `Enabled: Always`:
```
Computer Configuration\Policies\Administrative Templates\Windows Components\Connect\Require pin for pairing
```
**Note:** This Group Policy path may not exist by default. It is provided by the Group Policy template `WirelessDisplay.admx/adml` that is included with the Microsoft Windows 10 Release 1607 &amp; Server 2016 Administrative Templates (or newer). The new `Choose one of the following actions` sub-option was later added as of the Windows 10 Release 1809 Administrative Templates. Choosing `Enabled` in the older templates is the equivalent of choosing `Enabled: First Time` in the newer templates.</t>
  </si>
  <si>
    <t>18.10.14</t>
  </si>
  <si>
    <t>18.10.14.1</t>
  </si>
  <si>
    <t>To establish the recommended configuration via GP, set the following UI path to `Enabled`:
```
Computer Configuration\Policies\Administrative Templates\Windows Components\Credential User Interface\Do not display the password reveal button
```
**Note:** This Group Policy path may not exist by default. It is provided by the Group Policy template `CredUI.admx/adml` that is included with the Microsoft Windows 8.0 &amp; Server 2012 (non-R2) Administrative Templates (or newer).</t>
  </si>
  <si>
    <t>18.10.14.2</t>
  </si>
  <si>
    <t>To establish the recommended configuration via GP, set the following UI path to `Disabled`:
```
Computer Configuration\Policies\Administrative Templates\Windows Components\Credential User Interface\Enumerate administrator accounts on elevation
```
**Note:** This Group Policy path is provided by the Group Policy template `CredUI.admx/adml` that is included with all versions of the Microsoft Windows Administrative Templates.</t>
  </si>
  <si>
    <t>18.10.15</t>
  </si>
  <si>
    <t>18.10.15.1</t>
  </si>
  <si>
    <t>Sending any data to a third-party vendor is a security concern and should only be done on an as needed basis.</t>
  </si>
  <si>
    <t>To establish the recommended configuration via GP, set the following UI path to `Enabled: Diagnostic data off (not recommended)` or `Enabled: Send required diagnostic data`:
```
Computer Configuration\Policies\Administrative Templates\Windows Components\Data Collection and Preview Builds\Allow Diagnostic Data
```
**Note:** This Group Policy path may not exist by default. It is provided by the Group Policy template `DataCollection.admx/adml` that is included with the Microsoft Windows 10 RTM (Release 1507) Administrative Templates (or newer).
**Note #2:** In older Microsoft Windows Administrative Templates, this setting was initially named _Allow Telemetry_, but it was renamed to _Allow Diagnostic Data_ starting with the Windows 11 Release 21H2 Administrative Templates.</t>
  </si>
  <si>
    <t>18.10.15.3</t>
  </si>
  <si>
    <t>Sending data to a third-party vendor is a security concern and should only be done on an as-needed basis.</t>
  </si>
  <si>
    <t>Windows will not connect to the OneSettings service to download configuration settings.</t>
  </si>
  <si>
    <t>To establish the recommended configuration via GP, set the following UI path to `Enabled`:
```
Computer Configuration\Policies\Administrative Templates\Windows Components\Data Collection and Preview Builds\Disable OneSettings Downloads
```
**Note:** This Group Policy path may not exist by default. It is provided by the Group Policy template `DataCollection.admx/adml` that is included with the Microsoft Windows 11 Release 21H2 Administrative Templates (or newer).</t>
  </si>
  <si>
    <t>18.10.15.4</t>
  </si>
  <si>
    <t>Users should not be sending any feedback to third-party vendors in an enterprise managed environment.</t>
  </si>
  <si>
    <t>To establish the recommended configuration via GP, set the following UI path to `Enabled`:
```
Computer Configuration\Policies\Administrative Templates\Windows Components\Data Collection and Preview Builds\Do not show feedback notifications
```
**Note:** This Group Policy path may not exist by default. It is provided by the Group Policy template `FeedbackNotifications.admx/adml` that is included with the Microsoft Windows 10 Release 1511 Administrative Templates (or newer).</t>
  </si>
  <si>
    <t>18.10.15.5</t>
  </si>
  <si>
    <t>Windows will record attempts to connect with the OneSettings service to the `Applications and Services Logs\Microsoft\Windows\Privacy-Auditing\Operational` Event Log channel.</t>
  </si>
  <si>
    <t>To establish the recommended configuration via GP, set the following UI path to `Enabled`:
```
Computer Configuration\Policies\Administrative Templates\Windows Components\Data Collection and Preview Builds\Enable OneSettings Auditing
```
**Note:** This Group Policy path may not exist by default. It is provided by the Group Policy template `DataCollection.admx/adml` that is included with the Microsoft Windows 11 Release 21H2 Administrative Templates (or newer).</t>
  </si>
  <si>
    <t>18.10.15.6</t>
  </si>
  <si>
    <t>Diagnostic logs and information such as crash dumps will not be collected for transmission to Microsoft.</t>
  </si>
  <si>
    <t>To establish the recommended configuration via GP, set the following UI path to `Enabled`:
```
Computer Configuration\Policies\Administrative Templates\Windows Components\Data Collection and Preview Builds\Limit Diagnostic Log Collection
```
**Note:** This Group Policy path may not exist by default. It is provided by the Group Policy template `DataCollection.admx/adml` that is included with the Microsoft Windows 11 Release 21H2 Administrative Templates (or newer).</t>
  </si>
  <si>
    <t>18.10.15.7</t>
  </si>
  <si>
    <t>Memory dumps can contain sensitive information - sending such data to a third-party vendor is a security concern and should only be done on an as-needed basis.</t>
  </si>
  <si>
    <t>Windows Error Reporting will not send full and/or heap memory dumps to Microsoft - they will be limited to kernel mini and/or user mode triage memory dumps (if sending optional diagnostic data is permitted).</t>
  </si>
  <si>
    <t>To establish the recommended configuration via GP, set the following UI path to `Enabled`.
```
Computer Configuration\Policies\Administrative Templates\Windows Components\Data Collection and Preview Builds\Limit Dump Collection
```
**Note:** This Group Policy path may not exist by default. It is provided by the Group Policy template `DataCollection.admx/adml` that is included with the Microsoft Windows 11 Release 21H2 Administrative Templates (or newer).</t>
  </si>
  <si>
    <t>18.10.15.8</t>
  </si>
  <si>
    <t>To establish the recommended configuration via GP, set the following UI path to `Disabled`:
```
Computer Configuration\Policies\Administrative Templates\Windows Components\Data Collection and Preview Builds\Toggle user control over Insider builds
```
**Note:** This Group Policy path may not exist by default. It is provided by the Group Policy template `AllowBuildPreview.admx/adml` that is included with the Microsoft Windows 10 RTM (Release 1507) Administrative Templates (or newer).</t>
  </si>
  <si>
    <t>18.10.25.1</t>
  </si>
  <si>
    <t>18.10.25.1.1</t>
  </si>
  <si>
    <t>To establish the recommended configuration via GP, set the following UI path to `Disabled`:
```
Computer Configuration\Policies\Administrative Templates\Windows Components\Event Log Service\Application\Control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</si>
  <si>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18.10.25.1.2</t>
  </si>
  <si>
    <t>To establish the recommended configuration via GP, set the following UI path to `Enabled: 32,768 or greater`:
```
Computer Configuration\Policies\Administrative Templates\Windows Components\Event Log Service\Application\Specify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</si>
  <si>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18.10.25.2</t>
  </si>
  <si>
    <t>18.10.25.2.1</t>
  </si>
  <si>
    <t>To establish the recommended configuration via GP, set the following UI path to `Disabled`:
```
Computer Configuration\Policies\Administrative Templates\Windows Components\Event Log Service\Security\Control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</si>
  <si>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18.10.25.2.2</t>
  </si>
  <si>
    <t>To establish the recommended configuration via GP, set the following UI path to `Enabled: 196,608 or greater`:
```
Computer Configuration\Policies\Administrative Templates\Windows Components\Event Log Service\Security\Specify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</si>
  <si>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18.10.25.3</t>
  </si>
  <si>
    <t>18.10.25.3.1</t>
  </si>
  <si>
    <t>To establish the recommended configuration via GP, set the following UI path to `Disabled`:
```
Computer Configuration\Policies\Administrative Templates\Windows Components\Event Log Service\Setup\Control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</si>
  <si>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18.10.25.3.2</t>
  </si>
  <si>
    <t>To establish the recommended configuration via GP, set the following UI path to `Enabled: 32,768 or greater`:
```
Computer Configuration\Policies\Administrative Templates\Windows Components\Event Log Service\Setup\Specify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</si>
  <si>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18.10.25.4</t>
  </si>
  <si>
    <t>18.10.25.4.1</t>
  </si>
  <si>
    <t>To establish the recommended configuration via GP, set the following UI path to `Disabled`:
```
Computer Configuration\Policies\Administrative Templates\Windows Components\Event Log Service\System\Control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t>
  </si>
  <si>
    <t>18.10.25.4.2</t>
  </si>
  <si>
    <t>To establish the recommended configuration via GP, set the following UI path to `Enabled: 32,768 or greater`:
```
Computer Configuration\Policies\Administrative Templates\Windows Components\Event Log Service\System\Specify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t>
  </si>
  <si>
    <t>18.10.28</t>
  </si>
  <si>
    <t>18.10.28.2</t>
  </si>
  <si>
    <t>To establish the recommended configuration via GP, set the following UI path to `Disabled`:
```
Computer Configuration\Policies\Administrative Templates\Windows Components\File Explorer\Turn off Data Execution Prevention for Explorer
```
**Note:** This Group Policy path may not exist by default. It is provided by the Group Policy template `Explorer.admx/adml` that is included with the Microsoft Windows 7 &amp; Server 2008 R2 Administrative Templates (or newer).</t>
  </si>
  <si>
    <t>18.10.28.3</t>
  </si>
  <si>
    <t>To establish the recommended configuration via GP, set the following UI path to `Disabled`:
```
Computer Configuration\Policies\Administrative Templates\Windows Components\File Explorer\Turn off heap termination on corruption
```
**Note:** This Group Policy path is provided by the Group Policy template `Explorer.admx/adml` that is included with all versions of the Microsoft Windows Administrative Templates.</t>
  </si>
  <si>
    <t>18.10.28.4</t>
  </si>
  <si>
    <t>To establish the recommended configuration via GP, set the following UI path to `Disabled`:
```
Computer Configuration\Policies\Administrative Templates\Windows Components\File Explorer\Turn off shell protocol protected mode
```
**Note:** This Group Policy path is provided by the Group Policy template `WindowsExplorer.admx/adml` that is included with all versions of the Microsoft Windows Administrative Templates.</t>
  </si>
  <si>
    <t>18.10.41</t>
  </si>
  <si>
    <t>18.10.41.1</t>
  </si>
  <si>
    <t>To establish the recommended configuration via GP, set the following UI path to `Enabled:`
```
Computer Configuration\Policies\Administrative Templates\Windows Components\Microsoft accounts\Block all consumer Microsoft account user authentication
```
**Note:** This Group Policy path may not exist by default. It is provided by the Group Policy template `MSAPolicy.admx/adml` that is included with the Microsoft Windows 10 Release 1703 Administrative Templates (or newer).</t>
  </si>
  <si>
    <t>18.10.42</t>
  </si>
  <si>
    <t>18.10.42.16</t>
  </si>
  <si>
    <t>Potentially unwanted applications can increase the risk of your network being infected with malware, cause malware infections to be harder to identify, and can waste IT resources in cleaning up the applications. They should be blocked from installation.</t>
  </si>
  <si>
    <t>To establish the recommended configuration via GP, set the following UI path to `Enabled: Block`:
```
Computer Configuration\Policies\Administrative Templates\Windows Components\Microsoft Defender Antivirus\Configure detection for potentially unwanted applications
```
**Note:** This Group Policy path is provided by the Group Policy template `WindowsDefender.admx/adml` that is included with the Microsoft Windows 10 Release 1809 &amp; Server 2019 Administrative Templates (or newer).</t>
  </si>
  <si>
    <t>18.10.42.17</t>
  </si>
  <si>
    <t>It is important to ensure a current, updated antivirus product is scanning each computer for malicious file activity. Microsoft provides a competent solution out of the box in Microsoft Defender Antivirus.
Organizations that choose to purchase a reputable third-party antivirus solution may choose to exempt themselves from this recommendation in lieu of the commercial alternative.</t>
  </si>
  <si>
    <t>To establish the recommended configuration via GP, set the following UI path to `Disabled`:
```
Computer Configuration\Policies\Administrative Templates\Windows Components\Microsoft Defender Antivirus\Turn off Microsoft Defender AntiVirus
```
**Note:** This Group Policy path is provided by the Group Policy template `WindowsDefender.admx/adml` that is included with all versions of the Microsoft Windows Administrative Templates.
**Note #2:** In older Microsoft Windows Administrative Templates, this setting was initially named _Turn off Windows Defender_, but it was renamed starting with the Windows 10 Release 1703 Administrative Templates. It was again renamed to _Windows Defender Antivirus_ starting with the Windows 10 Release 2004 Administrative Templates.</t>
  </si>
  <si>
    <t>18.10.42.5</t>
  </si>
  <si>
    <t>18.10.42.5.1</t>
  </si>
  <si>
    <t>The decision on whether or not to participate in Microsoft MAPS / Microsoft Defender Antivirus Cloud Protection Service for malicious software reporting should be made centrally in an enterprise managed environment, so that all computers within it behave consistently in that regard. Configuring this setting to Disabled ensures that the decision remains centrally managed.</t>
  </si>
  <si>
    <t>To establish the recommended configuration via GP, set the following UI path to `Disabled`:
```
Computer Configuration\Policies\Administrative Templates\Windows Components\Microsoft Defender Antivirus\MAPS\Configure local setting override for reporting to Microsoft MAPS
```
**Note:** This Group Policy path may not exist by default. It is provided by the Group Policy template `WindowsDefender.admx/adml` that is included with the Microsoft Windows 8.1 &amp; Server 2012 R2 Administrative Templates (or newer).</t>
  </si>
  <si>
    <t>18.10.42.6.1</t>
  </si>
  <si>
    <t>18.10.42.6.1.1</t>
  </si>
  <si>
    <t>To establish the recommended configuration via GP, set the following UI path to `Enabled`:
```
Computer Configuration\Policies\Administrative Templates\Windows Components\Microsoft Defender Antivirus\Microsoft Defender Exploit Guard\Attack Surface Reduction\Configure Attack Surface Reduction rules
```
**Note:** This Group Policy path may not exist by default. It is provided by the Group Policy template `WindowsDefender.admx/adml` that is included with the Microsoft Windows 10 Release 1709 Administrative Templates (or newer).</t>
  </si>
  <si>
    <t>18.10.42.6.1.2</t>
  </si>
  <si>
    <t>When a rule is triggered, a notification will be displayed from the Action Center.
**Note:** The following rules apply to Windows Server 2019 and 2022, but do not apply to Windows Server 2012 R2 and 2016: `92e97fa1-2edf-4476-bdd6-9dd0b4dddc7b` (Block Win32 API calls from Office macro), `d3e037e1-3eb8-44c8-a917-57927947596d` (Block JavaScript or VBScript from launching downloaded executable content), and `e6db77e5-3df2-4cf1-b95a-636979351e5b` (Block persistence through WMI event subscription).</t>
  </si>
  <si>
    <t>To establish the recommended configuration via GP, set the following UI path so that `26190899-1602-49e8-8b27-eb1d0a1ce869`, `3b576869-a4ec-4529-8536-b80a7769e899`, `56a863a9-875e-4185-98a7-b882c64b5ce5`, `5beb7efe-fd9a-4556-801d-275e5ffc04cc`, `75668c1f-73b5-4cf0-bb93-3ecf5cb7cc84`, `7674ba52-37eb-4a4f-a9a1-f0f9a1619a2c`, `9e6c4e1f-7d60-472f-ba1a-a39ef669e4b2`, `b2b3f03d-6a65-4f7b-a9c7-1c7ef74a9ba4`, `be9ba2d9-53ea-4cdc-84e5-9b1eeee46550`, and `d4f940ab-401b-4efc-aadc-ad5f3c50688a` are each set to a value of `1`:
```
Computer Configuration\Policies\Administrative Templates\Windows Components\Microsoft Defender Antivirus\Microsoft Defender Exploit Guard\Attack Surface Reduction\Configure Attack Surface Reduction rules: Set the state for each ASR rule
```
**Note:** This Group Policy path may not exist by default. It is provided by the Group Policy template `WindowsDefender.admx/adml` that is included with the Microsoft Windows 10 Release 1709 Administrative Templates (or newer).</t>
  </si>
  <si>
    <t>18.10.42.6.3</t>
  </si>
  <si>
    <t>18.10.42.6.3.1</t>
  </si>
  <si>
    <t>To establish the recommended configuration via GP, set the following UI path to `Enabled: Block`:
```
Computer Configuration\Policies\Administrative Templates\Windows Components\Microsoft Defender Antivirus\Microsoft Defender Exploit Guard\Network Protection\Prevent users and apps from accessing dangerous websites
```
**Note:** This Group Policy path may not exist by default. It is provided by the Group Policy template `WindowsDefender.admx/adml` that is included with the Microsoft Windows 10 Release 1709 Administrative Templates (or newer).</t>
  </si>
  <si>
    <t>18.10.42.7</t>
  </si>
  <si>
    <t>18.10.42.7.1</t>
  </si>
  <si>
    <t>When running an antivirus solution such as Microsoft Defender Antivirus, it is important to ensure that it is configured to monitor for suspicious and known malicious activity. File hashes are a reliable way of detecting changes to files, and can speed up the scan process by skipping files that have not changed since they were last scanned and determined to be safe. A changed file hash can also be cause for additional scrutiny.</t>
  </si>
  <si>
    <t>This setting could cause performance degradation during initial deployment and for users where new executable content is frequently being created (such as software developers), or where applications are frequently installed or updated.
For more information on this setting, please visit [Security baseline (FINAL): Windows 10 and Windows Server, version 2004 - Microsoft Tech Community - 1543631](https://techcommunity.microsoft.com/t5/microsoft-security-baselines/security-baseline-final-windows-10-and-windows-server-version/ba-p/1543631).
**Note:** The impact of this setting should be monitored closely during deployment to ensure user and system performance impact is within acceptable limits.</t>
  </si>
  <si>
    <t>To establish the recommended configuration via GP, set the following UI path to `Enabled`:
```
Computer Configuration\Policies\Administrative Templates\Windows Components\Microsoft Defender Antivirus\MpEngine\Enable file hash computation feature
```
**Note:** This Group Policy path may not exist by default. It is provided by the Group Policy template `WindowsDefender.admx/adml` that is included with the Microsoft Windows 10 Release 2004 Administrative Templates (or newer).</t>
  </si>
  <si>
    <t>18.10.42.10</t>
  </si>
  <si>
    <t>18.10.42.10.1</t>
  </si>
  <si>
    <t>When running an antivirus solution such as Microsoft Defender Antivirus, it is important to ensure that it is configured to heuristically monitor in real-time for suspicious and known malicious activity.</t>
  </si>
  <si>
    <t>To establish the recommended configuration via GP, set the following UI path to `Enabled`:
```
Computer Configuration\Policies\Administrative Templates\Windows Components\Microsoft Defender Antivirus\Real-Time Protection\Scan all downloaded files and attachments
```
**Note:** This Group Policy path may not exist by default. It is provided by the Group Policy template `WindowsDefender.admx/adml` that is included with the Microsoft Windows 8.1 &amp; Server 2012 R2 Administrative Templates (or newer).</t>
  </si>
  <si>
    <t>18.10.42.10.2</t>
  </si>
  <si>
    <t>To establish the recommended configuration via GP, set the following UI path to `Disabled`:
```
Computer Configuration\Policies\Administrative Templates\Windows Components\Microsoft Defender Antivirus\Real-Time Protection\Turn off real-time protection
```
**Note:** This Group Policy path may not exist by default. It is provided by the Group Policy template `WindowsDefender.admx/adml` that is included with the Microsoft Windows 8.1 &amp; Server 2012 R2 Administrative Templates (or newer).</t>
  </si>
  <si>
    <t>18.10.42.10.3</t>
  </si>
  <si>
    <t>To establish the recommended configuration via GP, set the following UI path to `Enabled`:
```
Computer Configuration\Policies\Administrative Templates\Windows Components\Microsoft Defender Antivirus\Real-Time Protection\Turn on behavior monitoring
```
**Note:** This Group Policy path may not exist by default. It is provided by the Group Policy template `WindowsDefender.admx/adml` that is included with the Microsoft Windows 8.1 &amp; Server 2012 R2 Administrative Templates (or newer).</t>
  </si>
  <si>
    <t>18.10.42.10.4</t>
  </si>
  <si>
    <t>To establish the recommended configuration via GP, set the following UI path to `Enabled`:
```
Computer Configuration\Policies\Administrative Templates\Windows Components\Microsoft Defender Antivirus\Real-Time Protection\Turn on script scanning
```
**Note:** This Group Policy path may not exist by default. It is provided by the Group Policy template `WindowsDefender.admx/adml` that is included with the Microsoft Windows 11 Release 21H2 Administrative Templates (or newer).</t>
  </si>
  <si>
    <t>18.10.42.13</t>
  </si>
  <si>
    <t>18.10.42.13.1</t>
  </si>
  <si>
    <t>Packing executables is a way to compress and create smaller files and can make it difficult to access and analyze the code associated with the executable. This is a common method to obfuscate malicious executables by bad actors.</t>
  </si>
  <si>
    <t>None - This is the default behavior.</t>
  </si>
  <si>
    <t>To establish the recommended configuration via GP, set the following UI path to `Enabled`:
```
Computer Configuration\Policies\Administrative Templates\Windows Components\Microsoft Defender Antivirus\Scan\Scan packed executables
```
**Note:** This Group Policy path is provided by the Group Policy template `WindowsDefender.admx/adml` that is included with the Microsoft Windows 8.1 and Server 2012 R2 Administrative Templates (or newer).</t>
  </si>
  <si>
    <t>18.10.42.13.2</t>
  </si>
  <si>
    <t>Removable drives will be scanned during any type of scan by Microsoft Defender Antivirus.</t>
  </si>
  <si>
    <t>To establish the recommended configuration via GP, set the following UI path to `Enabled`:
```
Computer Configuration\Policies\Administrative Templates\Windows Components\Microsoft Defender Antivirus\Scan\Scan removable drives
```
**Note:** This Group Policy path may not exist by default. It is provided by the Group Policy template `WindowsDefender.admx/adml` that is included with the Microsoft Windows 8.1 &amp; Server 2012 R2 Administrative Templates (or newer).</t>
  </si>
  <si>
    <t>18.10.42.13.3</t>
  </si>
  <si>
    <t>Incoming e-mails should be scanned by an antivirus solution such as Microsoft Defender Antivirus, as email attachments are a commonly used attack vector to infiltrate computers with malicious software.</t>
  </si>
  <si>
    <t>E-mail scanning by Microsoft Defender Antivirus will be enabled.</t>
  </si>
  <si>
    <t>To establish the recommended configuration via GP, set the following UI path to `Enabled`:
```
Computer Configuration\Policies\Administrative Templates\Windows Components\Microsoft Defender Antivirus\Scan\Turn on e-mail scanning
```
**Note:** This Group Policy path may not exist by default. It is provided by the Group Policy template `WindowsDefender.admx/adml` that is included with the Microsoft Windows 8.1 &amp; Server 2012 R2 Administrative Templates (or newer).</t>
  </si>
  <si>
    <t>18.10.50</t>
  </si>
  <si>
    <t>18.10.50.1</t>
  </si>
  <si>
    <t>Enabling this setting prevents users from accidentally (or intentionally) uploading confidential or sensitive corporate information to the OneDrive cloud service using the Next Generation Sync Client.
**Note:** This security concern applies to _any_ cloud-based file storage application installed on a server, not just the one supplied with Windows Server.</t>
  </si>
  <si>
    <t>Users can't access OneDrive from the OneDrive app and file picker. Windows Store apps can't access OneDrive using the `WinRT` API. OneDrive doesn't appear in the navigation pane in File Explorer. OneDrive files aren't kept in sync with the cloud. Users can't automatically upload photos and videos from the camera roll folder.
**Note:** If your organization uses Office 365, be aware that this setting will prevent users from saving files to OneDrive/SkyDrive.
**Note #2:** If your organization has decided to implement **OneDrive for Business** and therefore needs to except itself from this recommendation, we highly suggest that you also obtain and utilize the `OneDrive.admx/adml` template that is bundled with the latest OneDrive client, as noted [at this link](https://docs.microsoft.com/en-us/onedrive/use-group-policy) (this template is not included with the Windows Administrative Templates). Two alternative OneDrive settings in particular from that template are worth your consideration:
- _Allow syncing OneDrive accounts for only specific organizations_ - a computer-based setting that restricts OneDrive client connections to only **approved** tenant IDs.
- _Prevent users from synchronizing personal OneDrive accounts_ - a user-based setting that prevents use of consumer OneDrive (i.e. non-business).</t>
  </si>
  <si>
    <t>To establish the recommended configuration via GP, set the following UI path to `Enabled`:
```
Computer Configuration\Policies\Administrative Templates\Windows Components\OneDrive\Prevent the usage of OneDrive for file storage
```
**Note:** This Group Policy path may not exist by default. It is provided by the Group Policy template `SkyDrive.admx/adml` that is included with the Microsoft Windows 8.1 &amp; Server 2012 R2 Administrative Templates (or newer). However, we strongly recommend you only use the version included with the Microsoft Windows 10 Release 1607 &amp; Server 2016 Administrative Templates (or newer). Older versions of the templates had conflicting settings in different template files for both OneDrive &amp; SkyDrive, until it was cleaned up properly in the above version.
**Note #2:** In older Microsoft Windows Administrative Templates, this setting was named _Prevent the usage of SkyDrive for file storage_, but it was renamed starting with the Windows 10 RTM (Release 1507) Administrative Templates.</t>
  </si>
  <si>
    <t>18.10.56.2</t>
  </si>
  <si>
    <t>18.10.56.2.2</t>
  </si>
  <si>
    <t>To establish the recommended configuration via GP, set the following UI path to `Enabled`:
```
Computer Configuration\Policies\Administrative Templates\Windows Components\Remote Desktop Services\Remote Desktop Connection Client\Do not allow passwords to be saved
```
**Note:** This Group Policy path is provided by the Group Policy template `TerminalServer.admx/adml` that is included with all versions of the Microsoft Windows Administrative Templates.</t>
  </si>
  <si>
    <t>18.10.56.3.3</t>
  </si>
  <si>
    <t>18.10.56.3.3.2</t>
  </si>
  <si>
    <t>To establish the recommended configuration via GP, set the following UI path to `Enabled`:
```
Computer Configuration\Policies\Administrative Templates\Windows Components\Remote Desktop Services\Remote Desktop Session Host\Device and Resource Redirection\Do not allow drive redirection
```
**Note:** This Group Policy path is provided by the Group Policy template `TerminalServer.admx/adml` that is included with all versions of the Microsoft Windows Administrative Templates.</t>
  </si>
  <si>
    <t>18.10.56.3.9</t>
  </si>
  <si>
    <t>18.10.56.3.9.1</t>
  </si>
  <si>
    <t>To establish the recommended configuration via GP, set the following UI path to `Enabled`:
```
Computer Configuration\Policies\Administrative Templates\Windows Components\Remote Desktop Services\Remote Desktop Session Host\Security\Always prompt for password upon connection
```
**Note:** This Group Policy path is provided by the Group Policy template `TerminalServer.admx/adml` that is included with all versions of the Microsoft Windows Administrative Templates.
**Note #2:** In the Microsoft Windows Vista Administrative Templates, this setting was named _Always prompt client for password upon connection_, but it was renamed starting with the Windows Server 2008 (non-R2) Administrative Templates.</t>
  </si>
  <si>
    <t>18.10.56.3.9.2</t>
  </si>
  <si>
    <t>To establish the recommended configuration via GP, set the following UI path to `Enabled`:
```
Computer Configuration\Policies\Administrative Templates\Windows Components\Remote Desktop Services\Remote Desktop Session Host\Security\Require secure RPC communication
```
**Note:** This Group Policy path is provided by the Group Policy template `TerminalServer.admx/adml` that is included with all versions of the Microsoft Windows Administrative Templates.</t>
  </si>
  <si>
    <t>18.10.56.3.9.3</t>
  </si>
  <si>
    <t>The native Remote Desktop Protocol (RDP) encryption is now considered a weak protocol, so enforcing the use of stronger Transport Layer Security (TLS) encryption for all RDP communications between clients and RD Session Host servers is preferred.</t>
  </si>
  <si>
    <t>TLS 1.0 will be required to authenticate to the RD Session Host server. If TLS is not supported, the connection fails.
**Note:** By default, this setting will use a self-signed certificate for RDP connections. If your organization has established the use of a Public Key Infrastructure (PKI) for SSL/TLS encryption, then we recommend that you also configure the _Server authentication certificate template_ setting to instruct RDP to use a certificate from your PKI instead of a self-signed one. Note that the certificate template used for this purpose must have “Client Authentication” configured as an Intended Purpose. Note also that a valid, non-expired certificate using the specified template must already be installed on the server for it to work.
**Note #2:** Some third party two-factor authentication solutions (e.g. RSA Authentication Agent) can be negatively affected by this setting, as the SSL/TLS security layer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</si>
  <si>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To establish the recommended configuration via GP, set the following UI path to `Enabled: SSL`:
```
Computer Configuration\Policies\Administrative Templates\Windows Components\Remote Desktop Services\Remote Desktop Session Host\Security\Require use of specific security layer for remote (RDP) connections
```
**Note:** This Group Policy path is provided by the Group Policy template `TerminalServer.admx/adml` that is included with all versions of the Microsoft Windows Administrative Templates.</t>
  </si>
  <si>
    <t>18.10.56.3.9.4</t>
  </si>
  <si>
    <t>Requiring that user authentication occur earlier in the remote connection process enhances security.</t>
  </si>
  <si>
    <t>Only client computers that support Network Level Authentication can connect to the RD Session Host server.
**Note:** Some third party two-factor authentication solutions (e.g. RSA Authentication Agent) can be negatively affected by this setting, as Network Level Authentication will expect the user's Windows password upon initial connection attempt (before the RDP logon screen), and once successfully authenticated, pass the credential along to that Windows session on the RDP host (to complete the login). If a two-factor agent is present and expecting a different credential at the RDP logon screen, this initial connection may result in a failed logon attempt, and also effectively cause a “double logon” requirement for each and every new RDP session.</t>
  </si>
  <si>
    <t>To establish the recommended configuration via GP, set the following UI path to `Enabled`:
```
Computer Configuration\Policies\Administrative Templates\Windows Components\Remote Desktop Services\Remote Desktop Session Host\Security\Require user authentication for remote connections by using Network Level Authentication
```
**Note:** This Group Policy path is provided by the Group Policy template `TerminalServer.admx/adml` that is included with all versions of the Microsoft Windows Administrative Templates.
**Note #2:** In the Microsoft Windows Vista Administrative Templates, this setting was initially named _Require user authentication using RDP 6.0 for remote connections_, but it was renamed starting with the Windows Server 2008 (non-R2) Administrative Templates.</t>
  </si>
  <si>
    <t>18.10.56.3.9.5</t>
  </si>
  <si>
    <t>To establish the recommended configuration via GP, set the following UI path to `Enabled: High Level`:
```
Computer Configuration\Policies\Administrative Templates\Windows Components\Remote Desktop Services\Remote Desktop Session Host\Security\Set client connection encryption level
```
**Note:** This Group Policy path is provided by the Group Policy template `TerminalServer.admx/adml` that is included with all versions of the Microsoft Windows Administrative Templates.</t>
  </si>
  <si>
    <t>18.10.56.3.11</t>
  </si>
  <si>
    <t>18.10.56.3.11.1</t>
  </si>
  <si>
    <t>To establish the recommended configuration via GP, set the following UI path to `Disabled`:
```
Computer Configuration\Policies\Administrative Templates\Windows Components\Remote Desktop Services\Remote Desktop Session Host\Temporary Folders\Do not delete temp folders upon exit
```
**Note:** This Group Policy path is provided by the Group Policy template `TerminalServer.admx/adml` that is included with all versions of the Microsoft Windows Administrative Templates.
**Note #2:** In older Microsoft Windows Administrative Templates, this setting was named _Do not delete temp folder upon exit_, but it was renamed starting with the Windows 8.0 &amp; Server 2012 (non-R2) Administrative Templates.</t>
  </si>
  <si>
    <t>18.10.56.3.11.2</t>
  </si>
  <si>
    <t>To establish the recommended configuration via GP, set the following UI path to `Disabled`:
```
Computer Configuration\Policies\Administrative Templates\Windows Components\Remote Desktop Services\Remote Desktop Session Host\Temporary Folders\Do not use temporary folders per session
```
**Note:** This Group Policy path is provided by the Group Policy template `TerminalServer.admx/adml` that is included with all versions of the Microsoft Windows Administrative Templates.</t>
  </si>
  <si>
    <t>18.10.57</t>
  </si>
  <si>
    <t>18.10.57.1</t>
  </si>
  <si>
    <t>To establish the recommended configuration via GP, set the following UI path to `Enabled`:
```
Computer Configuration\Policies\Administrative Templates\Windows Components\RSS Feeds\Prevent downloading of enclosures
```
**Note:** This Group Policy path is provided by the Group Policy template `InetRes.admx/adml` that is included with all versions of the Microsoft Windows Administrative Templates.
**Note #2:** In older Microsoft Windows Administrative Templates, this setting was named _Turn off downloading of enclosures_, but it was renamed starting with the Windows 8.0 &amp; Server 2012 (non-R2) Administrative Templates.</t>
  </si>
  <si>
    <t>18.10.58</t>
  </si>
  <si>
    <t>18.10.58.3</t>
  </si>
  <si>
    <t>To establish the recommended configuration via GP, set the following UI path to `Disabled`:
```
Computer Configuration\Policies\Administrative Templates\Windows Components\Search\Allow indexing of encrypted files
```
**Note:** This Group Policy path is provided by the Group Policy template `Search.admx/adml` that is included with all versions of the Microsoft Windows Administrative Templates.</t>
  </si>
  <si>
    <t>18.10.75.2</t>
  </si>
  <si>
    <t>18.10.75.2.1</t>
  </si>
  <si>
    <t>Users will be warned and prevented from running unrecognized programs downloaded from the Internet.</t>
  </si>
  <si>
    <t>To establish the recommended configuration via GP, set the following UI path to `Enabled: Warn and prevent bypass`:
```
Computer Configuration\Policies\Administrative Templates\Windows Components\Windows Defender SmartScreen\Explorer\Configure Windows Defender SmartScreen
```
**Note:** This Group Policy path may not exist by default. It is provided by the Group Policy template `WindowsExplorer.admx/adml` that is included with the Microsoft Windows 8.0 &amp; Server 2012 (non-R2) Administrative Templates (or newer).
**Note #2:** In older Microsoft Windows Administrative Templates, this setting was initially named _Configure Windows SmartScreen_, but it was renamed starting with the Windows 10 Release 1703 Administrative Templates.</t>
  </si>
  <si>
    <t>18.10.79</t>
  </si>
  <si>
    <t>18.10.79.2</t>
  </si>
  <si>
    <t>To establish the recommended configuration via GP, set the following UI path to `Enabled: On, but disallow access above lock` OR `Enabled: Disabled`:
```
Computer Configuration\Policies\Administrative Templates\Windows Components\Windows Ink Workspace\Allow Windows Ink Workspace
```
**Note:** This Group Policy path may not exist by default. It is provided by the Group Policy template `WindowsInkWorkspace.admx/adml` that is included with the Microsoft Windows 10 Release 1607 &amp; Server 2016 Administrative Templates (or newer).</t>
  </si>
  <si>
    <t>18.10.80</t>
  </si>
  <si>
    <t>18.10.80.1</t>
  </si>
  <si>
    <t>To establish the recommended configuration via GP, set the following UI path to `Disabled`:
```
Computer Configuration\Policies\Administrative Templates\Windows Components\Windows Installer\Allow user control over installs
```
**Note:** This Group Policy path is provided by the Group Policy template `MSI.admx/adml` that is included with all versions of the Microsoft Windows Administrative Templates.
**Note #2:** In older Microsoft Windows Administrative Templates, this setting was named _Enable user control over installs_, but it was renamed starting with the Windows 8.0 &amp; Server 2012 (non-R2) Administrative Templates.</t>
  </si>
  <si>
    <t>18.10.80.2</t>
  </si>
  <si>
    <t>To establish the recommended configuration via GP, set the following UI path to `Disabled`:
```
Computer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</si>
  <si>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18.10.81</t>
  </si>
  <si>
    <t>18.10.81.1</t>
  </si>
  <si>
    <t>To establish the recommended configuration via GP, set the following UI path to `Disabled`:
```
Computer Configuration\Policies\Administrative Templates\Windows Components\Windows Logon Options\Sign-in and lock last interactive user automatically after a restart
```
**Note:** This Group Policy path may not exist by default. It is provided by the Group Policy template `WinLogon.admx/adml` that is included with the Microsoft Windows 8.1 &amp; Server 2012 R2 Administrative Templates (or newer).
**Note #2:** In older Microsoft Windows Administrative Templates, this setting was initially named _Sign-in last interactive user automatically after a system-initiated restart_, but it was renamed starting with the Windows 10 Release 1903 Administrative Templates.</t>
  </si>
  <si>
    <t>18.10.88.1</t>
  </si>
  <si>
    <t>18.10.88.1.1</t>
  </si>
  <si>
    <t>To establish the recommended configuration via GP, set the following UI path to `Disabled`:
```
Computer Configuration\Policies\Administrative Templates\Windows Components\Windows Remote Management (WinRM)\WinRM Client\Allow Basic authentication
```
**Note:** This Group Policy path is provided by the Group Policy template `WindowsRemoteManagement.admx/adml` that is included with all versions of the Microsoft Windows Administrative Templates.</t>
  </si>
  <si>
    <t>18.10.88.1.2</t>
  </si>
  <si>
    <t>To establish the recommended configuration via GP, set the following UI path to `Disabled`:
```
Computer Configuration\Policies\Administrative Templates\Windows Components\Windows Remote Management (WinRM)\WinRM Client\Allow unencrypted traffic
```
**Note:** This Group Policy path is provided by the Group Policy template `WindowsRemoteManagement.admx/adml` that is included with all versions of the Microsoft Windows Administrative Templates.</t>
  </si>
  <si>
    <t>18.10.88.1.3</t>
  </si>
  <si>
    <t>To establish the recommended configuration via GP, set the following UI path to `Enabled`:
```
Computer Configuration\Policies\Administrative Templates\Windows Components\Windows Remote Management (WinRM)\WinRM Client\Disallow Digest authentication
```
**Note:** This Group Policy path is provided by the Group Policy template `WindowsRemoteManagement.admx/adml` that is included with all versions of the Microsoft Windows Administrative Templates.</t>
  </si>
  <si>
    <t>18.10.88.2</t>
  </si>
  <si>
    <t>18.10.88.2.1</t>
  </si>
  <si>
    <t>To establish the recommended configuration via GP, set the following UI path to `Disabled`:
```
Computer Configuration\Policies\Administrative Templates\Windows Components\Windows Remote Management (WinRM)\WinRM Service\Allow Basic authentication
```
**Note:** This Group Policy path is provided by the Group Policy template `WindowsRemoteManagement.admx/adml` that is included with all versions of the Microsoft Windows Administrative Templates.</t>
  </si>
  <si>
    <t>18.10.88.2.3</t>
  </si>
  <si>
    <t>To establish the recommended configuration via GP, set the following UI path to `Disabled`:
```
Computer Configuration\Policies\Administrative Templates\Windows Components\Windows Remote Management (WinRM)\WinRM Service\Allow unencrypted traffic
```
**Note:** This Group Policy path is provided by the Group Policy template `WindowsRemoteManagement.admx/adml` that is included with all versions of the Microsoft Windows Administrative Templates.</t>
  </si>
  <si>
    <t>18.10.88.2.4</t>
  </si>
  <si>
    <t>To establish the recommended configuration via GP, set the following UI path to `Enabled`:
```
Computer Configuration\Policies\Administrative Templates\Windows Components\Windows Remote Management (WinRM)\WinRM Service\Disallow WinRM from storing RunAs credentials
```
**Note:** This Group Policy path may not exist by default. It is provided by the Group Policy template `WindowsRemoteManagement.admx/adml` that is included with the Microsoft Windows 8.0 &amp; Server 2012 (non-R2) Administrative Templates (or newer).</t>
  </si>
  <si>
    <t>18.10.91.2</t>
  </si>
  <si>
    <t>18.10.91.2.1</t>
  </si>
  <si>
    <t>To establish the recommended configuration via GP, set the following UI path to `Enabled`:
```
Computer Configuration\Policies\Administrative Templates\Windows Components\Windows Security\App and browser protection\Prevent users from modifying settings
```
**Note:** This Group Policy path may not exist by default. It is provided by the Group Policy template `WindowsDefenderSecurityCenter.admx/adml` that is included with the Microsoft Windows 10 Release 1709 Administrative Templates (or newer).</t>
  </si>
  <si>
    <t>18.10.92.1</t>
  </si>
  <si>
    <t>18.10.92.1.1</t>
  </si>
  <si>
    <t>To establish the recommended configuration via GP, set the following UI path to `Disabled`:
```
Computer Configuration\Policies\Administrative Templates\Windows Components\Windows Update\Legacy Policies\No auto-restart with logged on users for scheduled automatic updates installations
```
**Note:** This Group Policy path is provided by the Group Policy template `WindowsUpdate.admx/adml` that is included with all versions of the Microsoft Windows Administrative Templates.
**Note #2:** In older Microsoft Windows Administrative Templates, this setting was initially named _No auto-restart for scheduled Automatic Updates installations_, but it was renamed starting with the Windows 7 &amp; Server 2008 R2 Administrative Templates.</t>
  </si>
  <si>
    <t>18.10.92.2</t>
  </si>
  <si>
    <t>18.10.92.2.1</t>
  </si>
  <si>
    <t>To establish the recommended configuration via GP, set the following UI path to `Enabled`:
```
Computer Configuration\Policies\Administrative Templates\Windows Components\Windows Update\Manage end user experience\Configure Automatic Updates
```
**Note:** This Group Policy path is provided by the Group Policy template `WindowsUpdate.admx/adml` that is included with all versions of the Microsoft Windows Administrative Templates.</t>
  </si>
  <si>
    <t>18.10.92.2.2</t>
  </si>
  <si>
    <t>If `4 - Auto download and schedule the install` is selected in recommendation 'Configure Automatic Updates', critical operating system updates and service packs will automatically download every day (at 3:00 A.M., by default).</t>
  </si>
  <si>
    <t>To establish the recommended configuration via GP, set the following UI path to `0 - Every day`:
```
Computer Configuration\Policies\Administrative Templates\Windows Components\Windows Update\Manage end user experience\Configure Automatic Updates: Scheduled install day
```
**Note:** This Group Policy path is provided by the Group Policy template `WindowsUpdate.admx/adml` that is included with all versions of the Microsoft Windows Administrative Templates.</t>
  </si>
  <si>
    <t>18.10.92.4</t>
  </si>
  <si>
    <t>18.10.92.4.1</t>
  </si>
  <si>
    <t>To establish the recommended configuration via GP, set the following UI path to `Disabled`:
```
Computer Configuration\Policies\Administrative Templates\Windows Components\Windows Update\Manage updates offered from Windows Update\Manage preview builds
```
**Note:** This Group Policy path may not exist by default. It is provided by the Group Policy template `WindowsUpdate.admx/adml` that is included with the Microsoft Windows 10 Release 1709 Administrative Templates (or newer).</t>
  </si>
  <si>
    <t>18.10.92.4.2</t>
  </si>
  <si>
    <t>In a production environment, it is preferred to only use software and features that are publicly available, after they have gone through rigorous testing in beta.</t>
  </si>
  <si>
    <t>Feature Updates will be delayed until they are publicly released to general public by Microsoft.</t>
  </si>
  <si>
    <t>To establish the recommended configuration via GP, set the following UI path to `Enabled: 180 or more days`:
```
Computer Configuration\Policies\Administrative Templates\Windows Components\Windows Update\Manage updates offered from Windows Update\Select when Preview Builds and Feature Updates are received
```
**Note:** This Group Policy path may not exist by default. It is provided by the Group Policy template `WindowsUpdate.admx/adml` that is included with the Microsoft Windows 10 Release 1607 &amp; Server 2016 Administrative Templates (or newer).
**Note #2:** In older Microsoft Windows Administrative Templates, this setting was initially named _Select when Feature Updates are received_, but it was renamed to _Select when Preview Builds and Feature Updates are received_ starting with the Windows 10 Release 1709 Administrative Templates.</t>
  </si>
  <si>
    <t>18.10.92.4.3</t>
  </si>
  <si>
    <t>To establish the recommended configuration via GP, set the following UI path to `Enabled:0 days`:
 ```
Computer Configuration\Policies\Administrative Templates\Windows Components\Windows Update\Manage updates offered from Windows Update\Select when Quality Updates are received
```
**Note:** This Group Policy path does not exist by default. An updated Group Policy template (`WindowsUpdate.admx/adml`) is required - it is included with the Microsoft Windows 10 Release 1607 &amp; Server 2016 Administrative Templates (or newer).</t>
  </si>
  <si>
    <t>To establish the recommended configuration via GP, set the following UI path to `Enabled`:
```
User Configuration\Policies\Administrative Templates\Start Menu and Taskbar\Notifications\Turn off toast notifications on the lock screen
```
**Note:** This Group Policy path may not exist by default. It is provided by the Group Policy template `WPN.admx/adml` that is included with the Microsoft Windows 8.0 &amp; Server 2012 (non-R2) Administrative Templates (or newer).</t>
  </si>
  <si>
    <t>19.7.5</t>
  </si>
  <si>
    <t>19.7.5.1</t>
  </si>
  <si>
    <t>To establish the recommended configuration via GP, set the following UI path to `Disabled`:
```
User Configuration\Policies\Administrative Templates\Windows Components\Attachment Manager\Do not preserve zone information in file attachments
```
**Note:** This Group Policy path is provided by the Group Policy template `AttachmentManager.admx/adml` that is included with all versions of the Microsoft Windows Administrative Templates.</t>
  </si>
  <si>
    <t>19.7.5.2</t>
  </si>
  <si>
    <t>Windows tells the registered antivirus program(s) to scan the file when a user opens a file attachment. If the antivirus program fails, the attachment is blocked from being opened.</t>
  </si>
  <si>
    <t>To establish the recommended configuration via GP, set the following UI path to `Enabled`:
```
User Configuration\Policies\Administrative Templates\Windows Components\Attachment Manager\Notify antivirus programs when opening attachments
```
**Note:** This Group Policy path is provided by the Group Policy template `AttachmentManager.admx/adml` that is included with all versions of the Microsoft Windows Administrative Templates.</t>
  </si>
  <si>
    <t>19.7.8</t>
  </si>
  <si>
    <t>19.7.8.1</t>
  </si>
  <si>
    <t>To establish the recommended configuration via GP, set the following UI path to `Disabled`:
```
User Configuration\Policies\Administrative Templates\Windows Components\Cloud Content\Configure Windows spotlight on lock screen
```
**Note:** This Group Policy path may not exist by default. It is provided by the Group Policy template `CloudContent.admx/adml` that is included with the Microsoft Windows 10 Release 1607 &amp; Server 2016 Administrative Templates (or newer).</t>
  </si>
  <si>
    <t>19.7.8.2</t>
  </si>
  <si>
    <t>To establish the recommended configuration via GP, set the following UI path to `Enabled`:
```
User Configuration\Policies\Administrative Templates\Windows Components\Cloud Content\Do not suggest third-party content in Windows spotlight
```
**Note:** This Group Policy path may not exist by default. It is provided by the Group Policy template `CloudContent.admx/adml` that is included with the Microsoft Windows 10 Release 1607 &amp; Server 2016 Administrative Templates (or newer).</t>
  </si>
  <si>
    <t>19.7.8.5</t>
  </si>
  <si>
    <t>Enabling this setting will help ensure your data is not shared with any third party. The Windows Spotlight feature collects data and uses that data to display images from Microsoft.</t>
  </si>
  <si>
    <t>The `Spotlight collection` feature will not be available as an option in Personalization settings, so users will not be able to download daily images from Microsoft.</t>
  </si>
  <si>
    <t>To establish the recommended configuration via GP, set the following UI path to `Enabled`:
```
User Configuration\Policies\Administrative Templates\Windows Components\Cloud Content\Turn off Spotlight collection on Desktop
```
**Note:** This Group Policy path may not exist by default. It is provided by the Group Policy template `CloudContent.admx/adml` that is included with the Microsoft Windows 11 Release 21H2 Administrative Templates (or newer).</t>
  </si>
  <si>
    <t>To establish the recommended configuration via GP, set the following UI path to `Enabled:`
```
User Configuration\Policies\Administrative Templates\Windows Components\Network Sharing\Prevent users from sharing files within their profile.
```
**Note:** This Group Policy path is provided by the Group Policy template `Sharing.admx/adml` that is included with all versions of the Microsoft Windows Administrative Templates.</t>
  </si>
  <si>
    <t>19.7.42</t>
  </si>
  <si>
    <t>19.7.42.1</t>
  </si>
  <si>
    <t>To establish the recommended configuration via GP, set the following UI path to `Disabled`:
```
User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t>
  </si>
  <si>
    <t>This policy setting determines the number of renewed, unique passwords that have to be associated with a user account before you can reuse an old password. The value for this policy setting must be between 0 and 24 passwords. The default value for stand-alone systems is 0 passwords, but the default setting when joined to a domain is 24 passwords. To maintain the effectiveness of this policy setting, use the Minimum password age setting to prevent users from repeatedly changing their password.
The recommended state for this setting is: `24 or more password(s)`.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
**Note #2:** As of the publication of this benchmark, Microsoft currently has a maximum limit of 24 saved passwords. For more information, please visit [Enforce password history (Windows 10) - Windows security | Microsoft Docs](https://docs.microsoft.com/en-us/windows/security/threat-protection/security-policy-settings/enforce-password-history#:~:text=The%20Enforce%20password%20history%20policy,a%20long%20period%20of%20time.)</t>
  </si>
  <si>
    <t>This policy setting determines the number of days that you must use a password before you can change it. The range of values for this policy setting is between 1 and 999 days. (You may also set the value to 0 to allow immediate password changes.) The default value for this setting is 0 days.
The recommended state for this setting is: `1 or more day(s)`.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</si>
  <si>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the least number of characters that make up a password for a user account. There are many different theories about how to determine the best password length for an organization, but perhaps "passphrase" is a better term than "password." In Microsoft Windows 2000 or newer, passphrases can be quite long and can include spaces. Therefore, a phrase such as "I want to drink a $5 milkshake" is a valid passphrase; it is a considerably stronger password than an 8 or 10 character string of random numbers and letters, and yet is easier to remember. Users must be educated about the proper selection and maintenance of passwords, especially around password length. In enterprise environments, the ideal value for the Minimum password length setting is 14 characters, however you should adjust this value to meet your organization's business requirements.
The recommended state for this setting is: `14 or more character(s)`.
**Note:** In Windows Server 2016 and older versions of Windows Server, the GUI of the Local Security Policy (LSP), Local Group Policy Editor (LGPE) and Group Policy Management Editor (GPME) would not let you set this value higher than 14 characters. However, starting with Windows Server 2019, Microsoft changed the GUI to allow up to a 20 character minimum password length.
**Note #2:**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</si>
  <si>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checks all new passwords to ensure that they meet basic requirements for strong passwords.
When this policy is enabled, passwords must meet the following minimum requirements:
- Not contain the user's account name or parts of the user's full name that exceed two consecutive characters
- Be at least six characters in length
- Contain characters from three of the following categories:
- English uppercase characters (A through Z)
- English lowercase characters (a through z)
- Base 10 digits (0 through 9)
- Non-alphabetic characters (for example, !, $, #, %)
- A catch-all category of any Unicode character that does not fall under the previous four categories. This fifth category can be regionally specific.
Each additional character in a password increases its complexity exponentially. For instance, a seven-character, all lower-case alphabetic password would have 26 to the power of 7 (approximately 8 x 10 to the power of 9 or 8 billion) possible combinations. At 1,000,000 attempts per second (a capability of many password-cracking utilities), it would only take 133 minutes to crack. A seven-character alphabetic password with case sensitivity has 52 to the power of 7 combinations. A seven-character case-sensitive alphanumeric password without punctuation has 62 to the power of 7 combinations. An eight-character password has 26 to the power of 8 (or 2 x 1011) possible combinations. Although this might seem to be a large number, at 1,000,000 attempts per second it would take only 59 hours to try all possible passwords. Remember, these times will significantly increase for passwords that use ALT characters and other special keyboard characters such as "!" or "@". Proper use of the password settings can help make it difficult to mount a brute force attack.
The recommended state for this setting is: `Enabled`.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</si>
  <si>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whether the operating system stores passwords in a way that uses reversible encryption, which provides support for application protocols that require knowledge of the user's password for authentication purposes. Passwords that are stored with reversible encryption are essentially the same as plaintext versions of the passwords.
The recommended state for this setting is: `Disabled`.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</si>
  <si>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the length of time that must pass before a locked account is unlocked and a user can try to log on again. The setting does this by specifying the number of minutes a locked out account will remain unavailable. If the value for this policy setting is configured to 0, locked out accounts will remain locked out until an administrator manually unlocks them.
Although it might seem like a good idea to configure the value for this policy setting to a high value, such a configuration will likely increase the number of calls that the help desk receives to unlock accounts locked by mistake. Users should be aware of the length of time a lock remains in place, so that they realize they only need to call the help desk if they have an extremely urgent need to regain access to their computer.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</si>
  <si>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whether the built-in Administrator account is subject to the following Account Lockout Policy settings: _Account lockout duration_, _Account lockout threshold_, and _Reset account lockout counter_. By default, this account is excluded from the account lockout controls and will never be locked out with repeated bad password attempts. 
The recommended state for this setting is: `Enabled`.
**Note:** This setting applies only to OSes patched as of October 11, 2022 (see [MS KB5020282](https://support.microsoft.com/en-us/topic/kb5020282-account-lockout-available-for-built-in-local-administrators-bce45c4d-f28d-43ad-b6fe-70156cb2dc00)).</t>
  </si>
  <si>
    <t>This policy setting determines the length of time before the Account lockout threshold resets to zero. The default value for this policy setting is Not Defined. If the Account lockout threshold is defined, this reset time must be less than or equal to the value for the Account lockout duration setting.
If you leave this policy setting at its default value or configure the value to an interval that is too long, your environment could be vulnerable to a DoS attack. An attacker could maliciously perform a number of failed logon attempts on all users in the organization, which will lock out their accounts. If no policy were determined to reset the account lockout, it would be a manual task for administrators. Conversely, if a reasonable time value is configured for this policy setting, users would be locked out for a set period until all of the accounts are unlocked automatically.
The recommended state for this setting is: `15 or more minute(s)`.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</si>
  <si>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This policy setting determines which users can interactively log on to computers in your environment. Logons that are initiated by pressing the CTRL+ALT+DEL key sequence on the client computer keyboard require this user right. Users who attempt to log on through Terminal Services / Remote Desktop Services or IIS also require this user right.
The recommended state for this setting is: `Administrators`.
**Note:** This user right should generally be restricted to the `Administrators` group. Assign this user right to the `Backup Operators` group if your organization requires that they have this capability.</t>
  </si>
  <si>
    <t>This policy setting allows users to shut down Windows Vista-based or newer computers from remote locations on the network. Anyone who has been assigned this user right can cause a denial of service (DoS) condition, which would make the computer unavailable to service user requests. Therefore, it is recommended that only highly trusted administrators be assigned this user right.
The recommended state for this setting is: `Administrators`.</t>
  </si>
  <si>
    <t>This policy setting allows a process to keep data in physical memory, which prevents the system from paging the data to virtual memory on disk. If this user right is assigned, significant degradation of system performance can occur.
The recommended state for this setting is: `No One`.
**Note:** A Member Server with Microsoft SQL Server installed will require a special exception to this recommendation for additional SQL-generated entries to be granted this user right.</t>
  </si>
  <si>
    <t>This policy setting allows users to manage the system's volume or disk configuration, which could allow a user to delete a volume and cause data loss as well as a denial-of-service condition.
The recommended state for this setting is: `Administrators`.
**Note:** A Member Server with Microsoft SQL Server installed will require a special exception to this recommendation for the account that runs the SQL Server service to be granted this user right.</t>
  </si>
  <si>
    <t>This policy setting determines whether a domain member can periodically change its computer account password. Computers that cannot automatically change their account passwords are potentially vulnerable, because an attacker might be able to determine the password for the system's domain account.
The recommended state for this setting is: `Disabled`.
**Note:**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</si>
  <si>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This policy setting determines the maximum allowable age for a computer account password. By default, domain members automatically change their domain passwords every 30 days.
The recommended state for this setting is: `30 or fewer days, but not 0`.
**Note:** A value of `0` does not conform to the benchmark as it disables maximum password age.
**Note #2:** Some problems can occur as a result of machine account password expiration, particularly if a machine is reverted to a previous point-in-time state, as is common with virtual machines. Depending on how far back the reversion is, the older machine account password stored on the machine may no longer be recognized by the domain controllers, and therefore the computer loses its domain trust. This can also disrupt non-persistent VDI implementations, and devices with write filters that disallow permanent changes to the OS volume. Some organizations may choose to exempt themselves from this recommendation and disable machine account password expiration for these situations.</t>
  </si>
  <si>
    <t>This policy setting determines how far in advance users are warned that their password will expire. It is recommended that you configure this policy setting to at least 5 days but no more than 14 days to sufficiently warn users when their passwords will expire.
The recommended state for this setting is: `between 5 and 14 days`.</t>
  </si>
  <si>
    <t>This policy setting determines which communication sessions, or pipes, will have attributes and permissions that allow anonymous access.
The recommended state for this setting is: `&lt;blank&gt;` (i.e. None), or (when the legacy _Computer Browser_ service is enabled) `BROWSER`.
**Note:** A Member Server that holds the _Remote Desktop Services_ Role with _Remote Desktop Licensing_ Role Service will require a special exception to this recommendation, to allow the `HydraLSPipe` and `TermServLicensing` Named Pipes to be accessed anonymously.</t>
  </si>
  <si>
    <t>When enabled, this policy setting restricts anonymous access to only those shares and pipes that are named in the `Network access: Named pipes that can be accessed anonymously` and `Network access: Shares that can be accessed anonymously` settings. This policy setting controls null session access to shares on your computers by adding `RestrictNullSessAccess` with the value `1` in the
`HKEY_LOCAL_MACHINE\SYSTEM\CurrentControlSet\Services\LanManServer\Parameters`
registry key. This registry value toggles null session shares on or off to control whether the server service restricts unauthenticated clients' access to named resources.
The recommended state for this setting is: `Enabled`.</t>
  </si>
  <si>
    <t>This policy setting allows you to restrict remote RPC connections to SAM.
The recommended state for this setting is: `Administrators: Remote Access: Allow`.
**Note:** A Windows 10 R1607, Server 2016 or newer OS is required to access and set this value in Group Policy.
**Note #2:** This setting was originally only supported on Windows Server 2016 or newer, then support for it was added to Windows Server 2008 R2 or newer via the March 2017 security patches.
**Note #3:** If your organization is using Microsoft Defender for Identity (formerly Azure Advanced Threat Protection (Azure ATP)), the (organization-named) Defender for Identity Directory Service Account (DSA), will also need to be granted the same `Remote Access: Allow` permission. For more information on adding the service account please see [Configure SAM-R to enable lateral movement path detection in Microsoft Defender for Identity | Microsoft Docs](https://learn.microsoft.com/en-us/defender-for-identity/remote-calls-sam).</t>
  </si>
  <si>
    <t>This policy setting determines which network shares can be accessed by anonymous users. The default configuration for this policy setting has little effect because all users have to be authenticated before they can access shared resources on the server.
The recommended state for this setting is: `&lt;blank&gt;` (i.e. None).</t>
  </si>
  <si>
    <t>This setting determines if online identities are able to authenticate to this computer.
The Public Key Cryptography Based User-to-User (PKU2U) protocol introduced in Windows 7 and Windows Server 2008 R2 is implemented as a security support provider (SSP). The SSP enables peer-to-peer authentication, particularly through the Windows 7 media and file sharing feature called HomeGroup, which permits sharing between computers that are not members of a domain.
With PKU2U, a new extension was introduced to the Negotiate authentication package, `Spnego.dll`. In previous versions of Windows, Negotiate decided whether to use Kerberos or NTLM for authentication. The extension SSP for Negotiate, `Negoexts.dll`, which is treated as an authentication protocol by Windows, supports Microsoft SSPs including PKU2U.
When computers are configured to accept authentication requests by using online IDs, `Negoexts.dll` calls the PKU2U SSP on the computer that is used to log on. The PKU2U SSP obtains a local certificate and exchanges the policy between the peer computers. When validated on the peer computer, the certificate within the metadata is sent to the logon peer for validation and associates the user's certificate to a security token and the logon process completes.
The recommended state for this setting is: `Disabled`.
**Note:** If a hybrid environment is used, and PKU2U is `Disabled`, Remote Desktop connections from a hybrid joined system to a hybrid joined system will fail.</t>
  </si>
  <si>
    <t>This policy setting allows you to set the encryption types that Kerberos is allowed to use.
The recommended state for this setting is: `AES128_HMAC_SHA1, AES256_HMAC_SHA1, Future encryption types`.
**Note:** Some legacy applications and OSes may still require `RC4_HMAC_MD5` - we recommend you test in your environment and verify whether you can safely remove it.</t>
  </si>
  <si>
    <t>This policy setting determines whether to disconnect users who are connected to the local computer outside their user account's valid logon hours. This setting affects the Server Message Block (SMB) component. If you enable this policy setting you should also enable _Microsoft network server: Disconnect clients when logon hours expire_ (Rule 2.3.9.4).
The recommended state for this setting is: `Enabled`.</t>
  </si>
  <si>
    <t>This policy setting allows the auditing of incoming NTLM traffic. Events for this setting are recorded in the operational event log (e.g. Applications and Services Log\Microsoft\Windows\NTLM).
The recommended state for this setting is: `Enable auditing for all accounts`.</t>
  </si>
  <si>
    <t>This policy setting allows the auditing of outgoing NTLM traffic. Events for this setting are recorded in the operational event log (e.g. Applications and Services Log\Microsoft\Windows\NTLM).
The recommended state for this setting is: `Audit all`. Configuring this setting to `Deny All` also conforms to the benchmark.
**Note:** Configuring this setting to `Deny All` is more secure, however it could have a negative impact on applications that still require NTLM. Test carefully before implementing the `Deny All` value.</t>
  </si>
  <si>
    <t>This policy setting controls the behavior of the elevation prompt for administrators.
The recommended state for this setting is: `Prompt for consent on the secure desktop`. Configuring this setting to `Prompt for credentials on the secure desktop` also conforms to the benchmark.</t>
  </si>
  <si>
    <t>This policy setting controls whether applications that request to run with a User Interface Accessibility (UIAccess) integrity level must reside in a secure location in the file system. Secure locations are limited to the following:
- `…\Program Files\`, including subfolders
- `…\Windows\System32\`
- `…\Program Files (x86)\`, including subfolders (for 64-bit versions of Windows)
**Note:** Windows enforces a public key infrastructure (PKI) signature check on any interactive application that requests to run with a UIAccess integrity level regardless of the state of this security setting.
The recommended state for this setting is: `Enabled`.</t>
  </si>
  <si>
    <t>This policy setting controls whether application write failures are redirected to defined registry and file system locations. This policy setting mitigates applications that run as administrator and write run-time application data to:
- `%ProgramFiles%`
- `%windir%`
- `%windir%\System32`
- `HKEY_LOCAL_MACHINE\SOFTWARE`
The recommended state for this setting is: `Enabled`.</t>
  </si>
  <si>
    <t>Use this option to specify the path and name of the file in which Windows Firewall will write its log information.
The recommended state for this setting is: `%SystemRoot%\System32\logfiles\firewall\domainfw.log`.</t>
  </si>
  <si>
    <t>Use this option to specify the path and name of the file in which Windows Firewall will write its log information.
The recommended state for this setting is: `%SystemRoot%\System32\logfiles\firewall\privatefw.log`.</t>
  </si>
  <si>
    <t>Use this option to specify the path and name of the file in which Windows Firewall will write its log information.
The recommended state for this setting is: `%SystemRoot%\System32\logfiles\firewall\publicfw.log`.</t>
  </si>
  <si>
    <t>This policy setting allows you to audit events generated by changes to application groups such as the following:
- Application group is created, changed, or deleted.
- Member is added or removed from an application group.
Application groups are utilized by Windows Authorization Manager, which is a flexible framework created by Microsoft for integrating role-based access control (RBAC) into applications. More information on Windows Authorization Manager is available at [MSDN - Windows Authorization Manager](https://msdn.microsoft.com/en-us/library/bb897401.aspx).
The recommended state for this setting is: `Success and Failure`.
**Note:** Although Microsoft "[Deprecated](https://learn.microsoft.com/en-us/windows/whats-new/feature-lifecycle#terminology)" Windows Authorization Manager (AzMan) in Windows Server 2012 and 2012 R2, this feature still exists in the OS (unimproved), and therefore should still be audited.</t>
  </si>
  <si>
    <t>This subcategory reports each event of security group management, such as when a security group is created, changed, or deleted or when a member is added to or removed from a security group. If you enable this Audit policy setting, administrators can track events to detect malicious, accidental, and authorized creation of security group accounts. Events for this subcategory include:
- 4727: A security-enabled global group was created.
- 4728: A member was added to a security-enabled global group.
- 4729: A member was removed from a security-enabled global group.
- 4730: A security-enabled global group was deleted.
- 4731: A security-enabled local group was created.
- 4732: A member was added to a security-enabled local group.
- 4733: A member was removed from a security-enabled local group.
- 4734: A security-enabled local group was deleted.
- 4735: A security-enabled local group was changed.
- 4737: A security-enabled global group was changed.
- 4754: A security-enabled universal group was created.
- 4755: A security-enabled universal group was changed.
- 4756: A member was added to a security-enabled universal group.
- 4757: A member was removed from a security-enabled universal group.
- 4758: A security-enabled universal group was deleted.
- 4764: A group's type was changed.
The recommended state for this setting is to include: `Success`.</t>
  </si>
  <si>
    <t>This policy setting allows you to audit when plug and play detects an external device.
The recommended state for this setting is to include: `Success`.
**Note:** A Windows 10, Server 2016 or newer OS is required to access and set this value in Group Policy.</t>
  </si>
  <si>
    <t>This subcategory reports the creation of a process and the name of the program or user that created it. Events for this subcategory include:
- 4688: A new process has been created.
- 4696: A primary token was assigned to process.
Refer to Microsoft Knowledge Base article 947226: [Description of security events in Windows Vista and in Windows Server 2008](https://support.microsoft.com/en-us/kb/947226) for the most recent information about this setting.
The recommended state for this setting is to include: `Success`.</t>
  </si>
  <si>
    <t>This subcategory reports when a user's account is locked out as a result of too many failed logon attempts. Events for this subcategory include:
- 4625: An account failed to log on.
The recommended state for this setting is to include: `Failure`.</t>
  </si>
  <si>
    <t>This policy allows you to audit the group membership information in the user’s logon token. Events in this subcategory are generated on the computer on which a logon session is created. For an interactive logon, the security audit event is generated on the computer that the user logged on to. For a network logon, such as accessing a shared folder on the network, the security audit event is generated on the computer hosting the resource.
The recommended state for this setting is to include: `Success`.
**Note:** A Windows 10, Server 2016 or newer OS is required to access and set this value in Group Policy.</t>
  </si>
  <si>
    <t>This subcategory reports when a user logs off from the system. These events occur on the accessed computer. For interactive logons, the generation of these events occurs on the computer that is logged on to. If a network logon takes place to access a share, these events generate on the computer that hosts the accessed resource. If you configure this setting to No auditing, it is difficult or impossible to determine which user has accessed or attempted to access organization computers. Events for this subcategory include:
- 4634: An account was logged off.
- 4647: User initiated logoff.
The recommended state for this setting is to include: `Success`.</t>
  </si>
  <si>
    <t>This subcategory reports when a special logon is used. A special logon is a logon that has administrator-equivalent privileges and can be used to elevate a process to a higher level. Events for this subcategory include:
- 4964 : Special groups have been assigned to a new logon.
The recommended state for this setting is to include: `Success`.</t>
  </si>
  <si>
    <t>This subcategory allows you to audit attempts to access files and folders on a shared folder. Events for this subcategory include:
- 5145: network share object was checked to see whether client can be granted desired access.
The recommended state for this setting is to include: `Failure`</t>
  </si>
  <si>
    <t>This policy setting allows you to audit attempts to access a shared folder.
The recommended state for this setting is: `Success and Failure`.
**Note:** There are no system access control lists (SACLs) for shared folders. If this policy setting is enabled, access to all shared folders on the system is audited.</t>
  </si>
  <si>
    <t>This subcategory reports changes in audit policy including SACL changes. Events for this subcategory include:
- 4715: The audit policy (SACL) on an object was changed.
- 4719: System audit policy was changed.
- 4902: The Per-user audit policy table was created.
- 4904: An attempt was made to register a security event source.
- 4905: An attempt was made to unregister a security event source.
- 4906: The CrashOnAuditFail value has changed.
- 4907: Auditing settings on object were changed.
- 4908: Special Groups Logon table modified.
- 4912: Per User Audit Policy was changed.
The recommended state for this setting is include: `Success`.</t>
  </si>
  <si>
    <t>This subcategory reports changes in authentication policy. Events for this subcategory include:
- 4706: A new trust was created to a domain.
- 4707: A trust to a domain was removed.
- 4713: Kerberos policy was changed.
- 4716: Trusted domain information was modified.
- 4717: System security access was granted to an account.
- 4718: System security access was removed from an account.
- 4739: Domain Policy was changed.
- 4864: A namespace collision was detected.
- 4865: A trusted forest information entry was added.
- 4866: A trusted forest information entry was removed.
- 4867: A trusted forest information entry was modified.
The recommended state for this setting is to include: `Success`.</t>
  </si>
  <si>
    <t>This subcategory reports changes in authorization policy. Events for this subcategory include:
- 4703: A user right was adjusted.
- 4704: A user right was assigned.
- 4705: A user right was removed.
- 4670: Permissions on an object were changed.
- 4911: Resource attributes of the object were changed.
- 4913: Central Access Policy on the object was changed.
The recommended state for this setting is to include: `Success`.</t>
  </si>
  <si>
    <t>This subcategory determines whether the operating system generates audit events when changes are made to policy rules for the Microsoft Protection Service (MPSSVC.exe). Events for this subcategory include:
- 4944: The following policy was active when the Windows Firewall started.
- 4945: A rule was listed when the Windows Firewall started.
- 4946: A change has been made to Windows Firewall exception list. A rule was added.
- 4947: A change has been made to Windows Firewall exception list. A rule was modified.
- 4948: A change has been made to Windows Firewall exception list. A rule was deleted.
- 4949: Windows Firewall settings were restored to the default values.
- 4950: A Windows Firewall setting has changed.
- 4951: A rule has been ignored because its major version number was not recognized by Windows Firewall.
- 4952: Parts of a rule have been ignored because its minor version number was not recognized by Windows Firewall. The other parts of the rule will be enforced.
- 4953: A rule has been ignored by Windows Firewall because it could not parse the rule.
- 4954: Windows Firewall Group Policy settings have changed. The new settings have been applied.
- 4956: Windows Firewall has changed the active profile.
- 4957: Windows Firewall did not apply the following rule.
- 4958: Windows Firewall did not apply the following rule because the rule referred to items not configured on this computer.
The recommended state for this setting is : `Success and Failure`</t>
  </si>
  <si>
    <t>This subcategory contains events about EFS Data Recovery Agent policy changes, changes in Windows Filtering Platform filter, status on Security policy settings updates for local Group Policy settings, Central Access Policy changes, and detailed troubleshooting events for Cryptographic Next Generation (CNG) operations.
- 5063: A cryptographic provider operation was attempted.
- 5064: A cryptographic context operation was attempted.
- 5065: A cryptographic context modification was attempted.
- 5066: A cryptographic function operation was attempted.
- 5067: A cryptographic function modification was attempted.
- 5068: A cryptographic function provider operation was attempted.
- 5069: A cryptographic function property operation was attempted.
- 5070: A cryptographic function property modification was attempted.
- 6145: One or more errors occurred while processing security policy in the group policy objects.
The recommended state for this setting is to include: `Failure`.</t>
  </si>
  <si>
    <t>This subcategory reports changes in security state of the system, such as when the security subsystem starts and stops. Events for this subcategory include:
- 4608: Windows is starting up.
- 4609: Windows is shutting down.
- 4616: The system time was changed.
- 4621: Administrator recovered system from CrashOnAuditFail. Users who are not administrators will now be allowed to log on. Some auditable activity might not have been recorded.
The recommended state for this setting is to include: `Success`.</t>
  </si>
  <si>
    <t>This subcategory reports the loading of extension code such as authentication packages by the security subsystem. Events for this subcategory include:
- 4610: An authentication package has been loaded by the Local Security Authority.
- 4611: A trusted logon process has been registered with the Local Security Authority.
- 4614: A notification package has been loaded by the Security Account Manager.
- 4622: A security package has been loaded by the Local Security Authority.
- 4697: A service was installed in the system.
The recommended state for this setting is to include: `Success`.</t>
  </si>
  <si>
    <t>In May 2015, Microsoft released the Local Administrator Password Solution (LAPS) tool, which is free and supported software that allows an organization to automatically set randomized and unique local Administrator account passwords on domain-attached workstations and Member Servers. The passwords are stored in a confidential attribute of the domain computer account and can be retrieved from Active Directory by approved Sysadmins when needed.
The LAPS tool requires a small Active Directory Schema update in order to implement, as well as installation of a Group Policy Client Side Extension (CSE) on targeted computers. Please see the LAPS documentation for details.
LAPS supports Windows Vista or newer workstation OSes, and Server 2003 or newer server OSes. LAPS does not support standalone computers - they must be joined to a domain.
**Note:** Organizations that utilize third-party commercial software to manage unique &amp; complex local Administrator passwords on domain members may opt to disregard these LAPS recommendations.
**Note #2:** LAPS is only designed to manage _local_ Administrator passwords, and is therefore not recommended (or supported) for use directly on Domain Controllers, which do not have a traditional local Administrator account. We strongly encourage you to only deploy the LAPS CSE and LAPS GPO settings to member servers and workstations.</t>
  </si>
  <si>
    <t>In May 2015, Microsoft released the Local Administrator Password Solution (LAPS) tool, which is free and supported software that allows an organization to automatically set randomized and unique local Administrator account passwords on domain-attached workstations and Member Servers. The passwords are stored in a confidential attribute of the domain computer account and can be retrieved from Active Directory by approved Sysadmins when needed.
The LAPS tool requires a small Active Directory Schema update in order to implement, as well as installation of a Group Policy Client Side Extension (CSE) on targeted computers. Please see the LAPS documentation for details.
LAPS supports Windows Vista or newer workstation OSes, and Server 2003 or newer server OSes. LAPS does not support standalone computers - they must be joined to a domain.
The recommended state for this setting is: `Enabled`.
**Note:** Organizations that utilize third-party commercial software to manage unique &amp; complex local Administrator passwords on domain members may opt to disregard these LAPS recommendations.
**Note #2:** LAPS is only designed to manage _local_ Administrator passwords, and is therefore not recommended (or supported) for use directly on Domain Controllers, which do not have a traditional local Administrator account. We strongly encourage you to only deploy the LAPS CSE and LAPS GPO settings to member servers and workstations.
**Note #2:** LAPS is only designed to manage _local_ Administrator passwords, and is therefore not recommended (or supported) for use directly on Domain Controllers, which do not have a traditional local Administrator account. We strongly encourage you to only deploy the LAPS CSE and LAPS GPO settings to member servers and workstations.</t>
  </si>
  <si>
    <t>In May 2015, Microsoft released the Local Administrator Password Solution (LAPS) tool, which is free and supported software that allows an organization to automatically set randomized and unique local Administrator account passwords on domain-attached workstations and Member Servers. The passwords are stored in a confidential attribute of the domain computer account and can be retrieved from Active Directory by approved Sysadmins when needed.
The LAPS tool requires a small Active Directory Schema update in order to implement, as well as installation of a Group Policy Client Side Extension (CSE) on targeted computers. Please see the LAPS documentation for details.
LAPS supports Windows Vista or newer workstation OSes, and Server 2003 or newer server OSes. LAPS does not support standalone computers - they must be joined to a domain.
The recommended state for this setting is: `Enabled: 15 or more`.
**Note:** Organizations that utilize 3rd-party commercial software to manage unique &amp; complex local Administrator passwords on domain members may opt to disregard these LAPS recommendations.
**Note #2:** LAPS is only designed to manage _local_ Administrator passwords, and is therefore not recommended (or supported) for use directly on Domain Controllers, which do not have a traditional local Administrator account. We strongly encourage you to only deploy the LAPS CSE and LAPS GPO settings to member servers and workstations.</t>
  </si>
  <si>
    <t>This policy setting controls packet level privacy for Remote Procedure Call (RPC) incoming connections.
The recommended state for this setting is: `Enabled`.</t>
  </si>
  <si>
    <t>This setting configures the start type for the Server Message Block version 1 (SMBv1) client driver service (`MRxSmb10`), which is recommended to be disabled.
The recommended state for this setting is: `Enabled: Disable driver (recommended)`.
**Note:** Do not, _under any circumstances_, configure this overall setting as `Disabled`, as doing so will delete the underlying registry entry altogether, which will cause serious problems.</t>
  </si>
  <si>
    <t>This policy setting configures whether the [WinVerifyTrust](https://learn.microsoft.com/en-us/windows/win32/api/wintrust/nf-wintrust-winverifytrust) function performs strict Windows Authenticode signature verification for Portable Executable files (PE files). If enabled, PE files will be considered "unsigned" if Windows identifies content in them that does not conform to the Authenticode specification.
The recommended state for this setting is: `Enabled`.</t>
  </si>
  <si>
    <t>This policy setting controls whether the Local Security Authority Server Service (LSASS) process runs protected. The Local Security Authority (LSA), which includes the Local Security Authority Server Service (LSASS) process, validates users for local and remote sign-ins and enforces local security policies.
The recommended state for this setting is: `Enabled`.
**Note:** This setting only applies to Windows Server 2012 R2 (or newer) **except** for Windows Server 2022 (or newer). See policy setting _Configure LSASS to run as a protected process_.</t>
  </si>
  <si>
    <t>This setting determines which method NetBIOS over TCP/IP (NetBT) uses to register and resolve names. The available methods are:
- The B-node (broadcast) method only uses broadcasts.
- The P-node (point-to-point) method only uses name queries to a name server (WINS).
- The M-node (mixed) method broadcasts first, then queries a name server (WINS) if broadcast failed.
- The H-node (hybrid) method queries a name server (WINS) first, then broadcasts if the query failed.
The recommended state for this setting is: `Enabled: P-node (recommended)` (point-to-point).
**Note:** Resolution through LMHOSTS or DNS follows these methods. If the `NodeType` registry value is present, it overrides any `DhcpNodeType` registry value. If neither `NodeType` nor `DhcpNodeType` is present, the computer uses B-node (broadcast) if there are no WINS servers configured for the network, or H-node (hybrid) if there is at least one WINS server configured.</t>
  </si>
  <si>
    <t>The DLL search order can be configured to search for DLLs that are requested by running processes in one of two ways:
- Search folders specified in the system path first, and then search the current working folder.
- Search current working folder first, and then search the folders specified in the system path.
When enabled, the registry value is set to 1. With a setting of 1, the system first searches the folders that are specified in the system path and then searches the current working folder. When disabled the registry value is set to 0 and the system first searches the current working folder and then searches the folders that are specified in the system path.
Applications will be forced to search for DLLs in the system path first. For applications that require unique versions of these DLLs that are included with the application, this entry could cause performance or stability problems.
The recommended state for this setting is: `Enabled`.
**Note:** More information on how Safe DLL search mode works is available at this link: [Dynamic-Link Library Search Order - Windows applications | Microsoft Docs](https://docs.microsoft.com/en-us/windows/win32/dlls/dynamic-link-library-search-order)</t>
  </si>
  <si>
    <t>This policy setting specifies if the Domain Name System (DNS) client will perform name resolution over Network Basic Input/Output System (NetBIOS). NetBIOS is a legacy name resolution method for internal Microsoft networking that predates the use of DNS for that purpose (pre–Active Directory). Some legacy applications still require the use of NetBIOS for full functionality. 
The recommended state for this setting is: `Enabled: Disable NetBIOS name resolution on public networks`. Configuring this setting to `Enabled: Disable NetBIOS name resolution` also conforms to the benchmark.</t>
  </si>
  <si>
    <t>You can use this procedure to control a user's ability to install and configure a Network Bridge.
The recommended state for this setting is: `Enabled`.</t>
  </si>
  <si>
    <t>This policy setting configures secure access to UNC paths.
The recommended state for this setting is: `Enabled, with "Require Mutual Authentication", "Require Integrity", and “Require Privacy” set for all NETLOGON and SYSVOL shares`.</t>
  </si>
  <si>
    <t>This policy setting prevents computers from establishing multiple simultaneous connections to either the Internet or to a Windows domain.
The recommended state for this setting is: `Enabled: 1 = Minimize simultaneous connections`.</t>
  </si>
  <si>
    <t>This policy setting determines whether Redirection Guard is enabled for the print spooler. Redirection Guard can prevent file redirections from being used within the print spooler. 
The recommended state for this setting is: `Enabled: Redirection Guard Enabled`.</t>
  </si>
  <si>
    <t>This policy setting controls which protocol and protocol settings to use for outgoing Remote Procedure Call (RPC) connections to a remote print spooler.
The recommended state for this setting is: `Enabled: RPC over TCP`</t>
  </si>
  <si>
    <t>This policy setting controls which protocol and protocol settings to use for outgoing Remote Procedure Call (RPC) connections to a remote print spooler.
The recommended state for this setting is: `Enabled: Default`</t>
  </si>
  <si>
    <t>This policy setting controls which protocols incoming Remote Procedure Call (RPC) connections to the print spooler are allowed to use.
The recommended state for this setting is: `Enabled: RPC over TCP`.</t>
  </si>
  <si>
    <t>This policy setting controls which protocols incoming Remote Procedure Call (RPC) connections to the print spooler are allowed to use.
The recommended state for this setting is: `Enabled: Negotiate` or higher.</t>
  </si>
  <si>
    <t>This policy setting controls which port is used for RPC over TCP for incoming connections to the print spooler and outgoing connections to remote print spoolers.
The recommended state for this setting is: `Enabled: 0`.</t>
  </si>
  <si>
    <t>This policy setting controls whether users who aren't Administrators can install print drivers on the system.
The recommended state for this setting is: `Enabled`.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t>
  </si>
  <si>
    <t>This policy setting manages how queue-specific files are processed during printer installation. At printer installation time, a vendor-supplied installation application can specify a set of files, of any type, to be associated with a particular print queue. The files are downloaded to each client that connects to the print server.
The recommended state for this setting is: `Enabled: Limit Queue-specific files to Color profiles`.</t>
  </si>
  <si>
    <t>This policy setting controls whether computers will show a warning and a security elevation prompt when users create a new printer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</si>
  <si>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This policy setting controls whether computers will show a warning and a security elevation prompt when users are updating drivers for an existing connection using Point and Print.
The recommended state for this setting is: `Enabled: Show warning and elevation prompt`.
**Note:** On August 10, 2021, Microsoft announced a [Point and Print Default Behavior Change](https://msrc-blog.microsoft.com/2021/08/10/point-and-print-default-behavior-change/) which modifies the default Point and Print driver installation and update behavior to require Administrator privileges. This is documented in [KB5005652—Manage new Point and Print default driver installation behavior (CVE-2021-34481)](https://support.microsoft.com/en-gb/topic/kb5005652-manage-new-point-and-print-default-driver-installation-behavior-cve-2021-34481-873642bf-2634-49c5-a23b-6d8e9a302872). This change overrides all Point and Print Group Policy settings and ensures that only Administrators can install printer drivers from a print server using Point and Print.</t>
  </si>
  <si>
    <t>This policy setting controls whether the process creation command line text is logged in security audit events when a new process has been created.
The recommended state for this setting is: `Enabled`.
**Note:** This feature that this setting controls was not originally supported in server OSes older than Windows Server 2012 R2. However, in February 2015 Microsoft added support for the feature to Windows Server 2008 R2 and Windows Server 2012 (non-R2) via an update - [KB3004375](https://support.microsoft.com/en-us/help/3004375/microsoft-security-advisory-update-to-improve-windows-command-line-aud). Therefore, this setting is also important to set on those older OSes.</t>
  </si>
  <si>
    <t>Some versions of the CredSSP protocol that is used by some applications (such as Remote Desktop Connection) are vulnerable to an encryption oracle attack against the client. This policy controls compatibility with vulnerable clients and servers and allows you to set the level of protection desired for the encryption oracle vulnerability.
The recommended state for this setting is: `Enabled: Force Updated Clients`.</t>
  </si>
  <si>
    <t>This policy setting allows you to prevent Windows from retrieving device metadata from the Internet. 
The recommended state for this setting is: `Enabled`.
**Note:** This will not prevent the installation of basic hardware drivers, but does prevent associated third-party utility software from automatically being installed under the context of the `SYSTEM` account.</t>
  </si>
  <si>
    <t>The "Do not apply during periodic background processing" option prevents the system from updating affected registry policies in the background while the computer is in use. When background updates are disabled, registry policy changes will not take effect until the next user logon or system restart.
This setting affects all policy settings within the Administrative Templates folder and any other policies that store values in the registry.
The recommended state for this setting is: `Enabled: FALSE` (unchecked).</t>
  </si>
  <si>
    <t>The "Process even if the Group Policy objects have not changed" option updates and reapplies registry policies even if the registry policies have not changed.
This setting affects all registry policy settings within the Administrative Templates folder and any other policies that store values in the registry. 
The recommended state for this setting is: `Enabled: TRUE` (checked).</t>
  </si>
  <si>
    <t>The "Do not apply during periodic background processing" option prevents the system from updating affected security policies in the background while the computer is in use. When background updates are disabled, updates to security policies will not take effect until the next user logon or system restart.
This setting affects all policy settings that use the built-in security template of Group Policy (e.g. Windows Settings\Security Settings).
The recommended state for this setting is: `Enabled: FALSE` (unchecked).</t>
  </si>
  <si>
    <t>The "Process even if the Group Policy objects have not changed" option updates and reapplies security policies even if the security policies have not changed.
This setting affects all policy settings within the built-in security template of Group Policy (e.g. Windows Settings\Security Settings).
The recommended state for this setting is: `Enabled: TRUE` (checked).</t>
  </si>
  <si>
    <t>This policy setting specifies whether the Windows NTP Client is enabled. Enabling the Windows NTP Client allows synchronization from a systems computer clock to NTP server(s).
The recommended state for this setting is: `Enabled`.
**Note:** If a third-party time provider is used in the environment, an exception to this recommendation will be needed.</t>
  </si>
  <si>
    <t>This policy setting specifies whether the Windows NTP Server is enabled. Disabling this setting prevents the system from acting as a NTP Server (time source) to service NTP requests from other systems (NTP Clients). 
The recommended state for this setting is: `Disabled`.
**Note:** In most enterprise managed environments, you should _not_ disable the Windows NTP Server on Domain Controllers, as it is very important for the operation of NT5DS (domain hierarchy-based) time synchronization.</t>
  </si>
  <si>
    <t>This policy setting determines whether cloud consumer account state content is allowed in all Windows experiences. 
The recommended state for this setting is: `Enabled`.</t>
  </si>
  <si>
    <t>This policy setting controls whether or not a PIN is required for pairing to a wireless display device.
The recommended state for this setting is: `Enabled: First Time` OR `Enabled: Always`.</t>
  </si>
  <si>
    <t>This policy setting determines the amount of diagnostic and usage data reported to Microsoft:
- A value of (0) `Diagnostic data off (not recommended)`. Using this value, no diagnostic data is sent from the device. This value is only supported on Enterprise, Education, and Server editions. If you choose this setting, devices in your organization will still be secure.
- A value of (1) `Send required diagnostic data`. This is the minimum diagnostic data necessary to keep Windows secure, up to date, and performing as expected. Using this value disables the _Optional diagnostic data_ control in the Settings app.
- A value of (3) `Send optional diagnostic data`. Additional diagnostic data is collected that helps us to detect, diagnose and fix issues, as well as make product improvements. Required diagnostic data will always be included when you choose to send optional diagnostic data. Optional diagnostic data can also include diagnostic log files and crash dumps. Use the _Limit Dump Collection_ and the _Limit Diagnostic Log Collection_ policies for more granular control of what optional diagnostic data is sent.
Windows telemetry settings apply to the Windows operating system and some first party apps. This setting does not apply to third party apps running on Windows 10/11.
The recommended state for this setting is: `Enabled: Diagnostic data off (not recommended)` or `Enabled: Send required diagnostic data`.
**Note:** If your organization relies on Windows Update, the minimum recommended setting is `Required diagnostic data`. Because no Windows Update information is collected when diagnostic data is off, important information about update failures is not sent. Microsoft uses this information to fix the causes of those failures and improve the quality of updates.
**Note #2:** The _Configure diagnostic data opt-in settings user interface_ group policy can be used to prevent end users from changing their data collection settings.
**Note #3:** Enhanced diagnostic data setting is not available on Windows 11 and Windows Server 2022 and has been replaced with policies that can control the amount of optional diagnostic data that is sent. For more information on these settings visit [Manage diagnostic data using Group Policy and MDM](https://docs.microsoft.com/en-us/windows/privacy/configure-windows-diagnostic-data-in-your-organization#manage-diagnostic-data-using-group-policy-and-mdm)</t>
  </si>
  <si>
    <t>This policy setting controls whether Windows attempts to connect with the OneSettings service to download configuration settings.
The recommended state for this setting is: `Enabled`.</t>
  </si>
  <si>
    <t>This policy setting controls whether Windows records attempts to connect with the OneSettings service to the Event Log.
The recommended state for this setting is: `Enabled`.</t>
  </si>
  <si>
    <t>This policy setting controls whether additional diagnostic logs are collected when more information is needed to troubleshoot a problem on the device. 
The recommended state for this setting is: `Enabled`. 
**Note:** Diagnostic logs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</si>
  <si>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This policy setting limits the type of memory dumps that can be collected when more information is needed to troubleshoot a problem. 
The recommended state for this setting is: `Enabled`.
**Note:** Memory dumps are only sent when the device has been configured to send optional diagnostic data. Diagnostic data is limited when recommendation `Allow Diagnostic Data` is set to `Enabled: Diagnostic data off (not recommended)` or `Enabled: Send required diagnostic data` to send only basic information.</t>
  </si>
  <si>
    <t>This policy setting determines whether users can access the Insider build controls in the Advanced Options for Windows Update. These controls are located under "Get Insider builds," and enable users to make their devices available for downloading and installing Windows preview software.
The recommended state for this setting is: `Disabled`.
**Note:** This policy setting applies only to devices running Windows Server 2016, up until Release 1703. For Release 1709 or newer, Microsoft encourages using the `Manage preview builds` setting (recommendation title 'Manage preview builds'). We have kept this setting in the benchmark to ensure that any older builds of Windows Server 2016 in the environment are still enforced.</t>
  </si>
  <si>
    <t>This policy setting controls detection and action for Potentially Unwanted Applications (PUA), which are sneaky unwanted application bundlers or their bundled applications, that can deliver adware or malware.
The recommended state for this setting is: `Enabled: Block`.
For more information, see this link: [Block potentially unwanted applications with Microsoft Defender Antivirus | Microsoft Docs](https://docs.microsoft.com/en-us/windows/security/threat-protection/windows-defender-antivirus/detect-block-potentially-unwanted-apps-windows-defender-antivirus)</t>
  </si>
  <si>
    <t>This policy setting turns off Microsoft Defender Antivirus. If the setting is configured to Disabled, Microsoft Defender Antivirus runs and computers are scanned for malware and other potentially unwanted software.
The recommended state for this setting is: `Disabled`.</t>
  </si>
  <si>
    <t>This policy setting configures a local override for the configuration to join Microsoft Active Protection Service (MAPS), which Microsoft has now renamed to "Microsft Defender Antivirus Cloud Protection Service". This setting can only be set by Group Policy.
The recommended state for this setting is: `Disabled`.</t>
  </si>
  <si>
    <t>This policy setting sets the Attack Surface Reduction rules.
The recommended state for this setting is: 
`26190899-1602-49e8-8b27-eb1d0a1ce869 - 1` (Block Office communication application from creating child processes)
`3b576869-a4ec-4529-8536-b80a7769e899 - 1` (Block Office applications from creating executable content)
`56a863a9-875e-4185-98a7-b882c64b5ce5 - 1` (Block abuse of exploited vulnerable signed drivers)
`5beb7efe-fd9a-4556-801d-275e5ffc04cc - 1` (Block execution of potentially obfuscated scripts)
`75668c1f-73b5-4cf0-bb93-3ecf5cb7cc84 - 1` (Block Office applications from injecting code into other processes)
`7674ba52-37eb-4a4f-a9a1-f0f9a1619a2c - 1` (Block Adobe Reader from creating child processes)
`9e6c4e1f-7d60-472f-ba1a-a39ef669e4b2 - 1` (Block credential stealing from the Windows local security authority subsystem (lsass.exe))
`b2b3f03d-6a65-4f7b-a9c7-1c7ef74a9ba4 - 1` (Block untrusted and unsigned processes that run from USB)
`be9ba2d9-53ea-4cdc-84e5-9b1eeee46550 - 1` (Block executable content from email client and webmail)
`d4f940ab-401b-4efc-aadc-ad5f3c50688a - 1` (Block Office applications from creating child processes)
**Note:** More information on ASR rules can be found at the following link: [Use Attack surface reduction rules to prevent malware infection | Microsoft Docs](https://docs.microsoft.com/en-us/windows/security/threat-protection/windows-defender-exploit-guard/attack-surface-reduction-exploit-guard)</t>
  </si>
  <si>
    <t>This policy setting controls Microsoft Defender Exploit Guard network protection. 
The recommended state for this setting is: `Enabled: Block`.</t>
  </si>
  <si>
    <t>This setting determines whether hash values are computed for files scanned by Microsoft Defender.
The recommended state for this setting is: `Enabled`.</t>
  </si>
  <si>
    <t>This policy setting configures scanning for all downloaded files and attachments.
The recommended state for this setting is: `Enabled`.</t>
  </si>
  <si>
    <t>This policy setting configures real-time protection prompts for known malware detection.
Microsoft Defender Antivirus alerts you when malware or potentially unwanted software attempts to install itself or to run on your computer.
The recommended state for this setting is: `Disabled`.</t>
  </si>
  <si>
    <t>This policy setting allows you to configure behavior monitoring for Microsoft Defender Antivirus. 
The recommended state for this setting is: `Enabled`.</t>
  </si>
  <si>
    <t>This policy setting allows script scanning to be turned on/off. Script scanning intercepts scripts then scans them before they are executed on the system. 
The recommended state for this setting is: `Enabled`.</t>
  </si>
  <si>
    <t>This policy setting manages whether or not Microsoft Defender Antivirus scans packed executables. Packed executables are executable files that contain compressed code.
The recommended state for this setting is: `Enabled`.</t>
  </si>
  <si>
    <t>This policy setting manages whether or not to scan for malicious software and unwanted software in the contents of removable drives, such as USB flash drives, when running a full scan.
The recommended state for this setting is: `Enabled`.</t>
  </si>
  <si>
    <t>This policy setting configures e-mail scanning. When e-mail scanning is enabled, the engine will parse the mailbox and mail files, according to their specific format, in order to analyze the mail bodies and attachments. Several e-mail formats are currently supported, for example: pst (Outlook), dbx, mbx, mime (Outlook Express), binhex (Mac).
The recommended state for this setting is: `Enabled`.</t>
  </si>
  <si>
    <t>This policy setting prevents users from sharing the local drives on their client computers to Remote Desktop Servers that they access. Mapped drives appear in the session folder tree in Windows Explorer in the following format:
`\\TSClient\&lt;driveletter&gt;$`
If local drives are shared they are left vulnerable to intruders who want to exploit the data that is stored on them.
The recommended state for this setting is: `Enabled`.</t>
  </si>
  <si>
    <t>This policy setting specifies whether to require the use of a specific security layer to secure communications between clients and RD Session Host servers during Remote Desktop Protocol (RDP) connections.
The recommended state for this setting is: `Enabled: SSL`.
**Note:** In spite of this setting being labeled _SSL_, it is actually enforcing Transport Layer Security (TLS) version 1.0, not the older (and less secure) SSL protocol.</t>
  </si>
  <si>
    <t>This policy setting allows you to specify whether to require user authentication for remote connections to the RD Session Host server by using Network Level Authentication. 
The recommended state for this setting is: `Enabled`.</t>
  </si>
  <si>
    <t>This policy setting determines whether Windows Ink items are allowed above the lock screen.
The recommended state for this setting is: `Enabled: On, but disallow access above lock` OR `Enabled: Disabled`.</t>
  </si>
  <si>
    <t>This policy setting prevent users from making changes to the Exploit protection settings area in the Windows Security settings.
The recommended state for this setting is: `Enabled`.</t>
  </si>
  <si>
    <t>This policy setting specifies whether computers in your environment will receive security updates from Windows Update or WSUS. If you configure this policy setting to Enabled, the operating system will recognize when a network connection is available and then use the network connection to search Windows Update or your designated intranet site for updates that apply to them.
After you configure this policy setting to Enabled, select one of the following three options in the Configure Automatic Updates Properties dialog box to specify how the service will work:
- 2 - Notify for download and auto install _(Notify before downloading any updates)_
- 3 - Auto download and notify for install _(Download the updates automatically and notify when they are ready to be installed.) (Default setting)_
- 4 - Auto download and schedule the install _(Automatically download updates and install them on the schedule specified below.))_
- 5 - Allow local admin to choose setting _(Leave decision on above choices up to the local Administrators (Not Recommended))_
The recommended state for this setting is: `Enabled`.
**Note:** The sub-setting "_Configure automatic updating:_" has 4 possible values – all of them are valid depending on specific organizational needs, however if feasible we suggest using a value of `4 - Auto download and schedule the install`. This suggestion is not a scored requirement.
**Note #2:** Organizations that utilize a third-party solution for patching may choose to exempt themselves from this recommendation, and instead configure it to `Disabled` so that the native Windows Update mechanism does not interfere with the third-party patching process.</t>
  </si>
  <si>
    <t>This policy setting specifies when computers in your environment will receive security updates from Windows Update or WSUS.
The recommended state for this setting is: `0 - Every day`.
**Note:** This setting is only applicable if `4 - Auto download and schedule the install` is selected in recommendation 'Configure Automatic Updates'. It will have no impact if any other option is selected.</t>
  </si>
  <si>
    <t>This policy setting manages which updates that are received prior to the update being released.
**Dev Channel:** Ideal for highly technical users. Insiders in the Dev Channel will receive builds from our active development branch that is earliest in a development cycle. These builds are not matched to a specific Windows 10 release.
**Beta Channel:** Ideal for feature explorers who want to see upcoming Windows 10 features. Your feedback will be especially important here as it will help our engineers ensure key issues are fixed before a major release.
**Release Preview Channel (default):** Insiders in the Release Preview Channel will have access to the upcoming release of Windows 10 prior to it being released to the world. These builds are supported by Microsoft. The Release Preview Channel is where we recommend companies preview and validate upcoming Windows 10 releases before broad deployment within their organization.
The recommended state for this setting is: `Disabled`.
**Note:** Preview Build enrollment requires a telemetry level setting of 2 or higher and your domain registered on insider.windows.com. For additional information on Preview Builds, see: [https://aka.ms/wipforbiz](https://aka.ms/wipforbiz)</t>
  </si>
  <si>
    <t>This policy setting determines when Preview Build or Feature Updates are received.
**Defer Updates** This enables devices to defer taking the next Feature Update available to your channel for up to 14 days for all the pre-release channels and up to 365 days for the Semi-Annual Channel. Or, if the device is updating from the Semi-Annual Channel, a version for the device to move to and/or stay on until the policy is updated or the device reaches end of service can be specified. Note: If you set both policies, the version specified will take precedence and the deferrals will not be in effect. Please see the Windows Release Information page for OS version information.
**Pause Updates** To prevent Feature Updates from being received on their scheduled time, you can temporarily pause Feature Updates. The pause will remain in effect for 35 days from the specified start date or until the field is cleared (Quality Updates will still be offered).
**Note:** If the "Allow Diagnostic Data" (formerly "Allow Telemetry") policy is set to 0, this policy will have no effect.
**Note #2:** Starting with Windows 10 R1607,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
**Note #3:** Prior to Windows 10 R1703, values above 180 days are not recognized by the OS. Starting with Windows 10 R1703, the maximum number of days you can defer is 365 days.</t>
  </si>
  <si>
    <t>This settings controls when Quality Updates are received.
The recommended state for this setting is: `Enabled: 0 days`.
**Note:** If the "Allow Diagnostic Data" (formerly "Allow Telemetry") policy is set to 0, this policy will have no effect.
**Note #2:** Starting with Windows Server 2016 RTM (Release 1607), Microsoft introduced a new Windows Update (WU) client behavior called **Dual Scan**, with an eye to cloud-based update management. In some cases, this Dual Scan feature can interfere with Windows Updates from Windows Server Update Services (WSUS) and/or manual WU updates. If you are using WSUS in your environment, you may need to set the above setting to `Not Configured` _or_ configure the setting _Do not allow update deferral policies to cause scans against Windows Update_ (added in the Windows 10 Release 1709 Administrative Templates) in order to prevent the Dual Scan feature from interfering. More information on Dual Scan is available at these links:
- [Demystifying “Dual Scan” – WSUS Product Team Blog](https://blogs.technet.microsoft.com/wsus/2017/05/05/demystifying-dual-scan/)
- [Improving Dual Scan on 1607 – WSUS Product Team Blog](https://blogs.technet.microsoft.com/wsus/2017/08/04/improving-dual-scan-on-1607/)</t>
  </si>
  <si>
    <t>This policy setting manages the behavior for notifying registered antivirus programs. If multiple programs are registered, they will all be notified.
The recommended state for this setting is: `Enabled`.
**Note:** An updated antivirus program must be installed for this policy setting to function properly.</t>
  </si>
  <si>
    <t>This policy setting removes the Spotlight collection setting in Personalization, rendering the user unable to select and subsequently download daily images from Microsoft to the system desktop.
The recommended state for this setting is: `Enabled`.</t>
  </si>
  <si>
    <t xml:space="preserve"> Ensure 'Enforce password history' is set to '24 or more password(s)'</t>
  </si>
  <si>
    <t xml:space="preserve"> Ensure 'Minimum password age' is set to '1 or more day(s)'</t>
  </si>
  <si>
    <t xml:space="preserve"> Ensure 'Minimum password length' is set to '14 or more character(s)'</t>
  </si>
  <si>
    <t xml:space="preserve"> Ensure 'Password must meet complexity requirements' is set to 'Enabled'</t>
  </si>
  <si>
    <t xml:space="preserve"> Ensure 'Store passwords using reversible encryption' is set to 'Disabled'</t>
  </si>
  <si>
    <t xml:space="preserve"> Ensure 'Account lockout duration' is set to '15 or more minute(s)'</t>
  </si>
  <si>
    <t xml:space="preserve"> Ensure 'Allow Administrator account lockout' is set to 'Enabled' (MS only)</t>
  </si>
  <si>
    <t xml:space="preserve"> Ensure 'Reset account lockout counter after' is set to '15 or more minute(s)'</t>
  </si>
  <si>
    <t xml:space="preserve"> Ensure 'Access Credential Manager as a trusted caller' is set to 'No One'</t>
  </si>
  <si>
    <t xml:space="preserve"> Ensure 'Access this computer from the network'  is set to 'Administrators, Authenticated Users' (MS only)</t>
  </si>
  <si>
    <t xml:space="preserve"> Ensure 'Act as part of the operating system' is set to 'No One'</t>
  </si>
  <si>
    <t xml:space="preserve"> Ensure 'Adjust memory quotas for a process' is set to 'Administrators, LOCAL SERVICE, NETWORK SERVICE'</t>
  </si>
  <si>
    <t xml:space="preserve"> Ensure 'Allow log on locally' is set to 'Administrators' (MS only)</t>
  </si>
  <si>
    <t xml:space="preserve"> Ensure 'Allow log on through Remote Desktop Services' is set to 'Administrators, Remote Desktop Users' (MS only)</t>
  </si>
  <si>
    <t xml:space="preserve"> Ensure 'Back up files and directories' is set to 'Administrators'</t>
  </si>
  <si>
    <t xml:space="preserve"> Ensure 'Change the system time' is set to 'Administrators, LOCAL SERVICE'</t>
  </si>
  <si>
    <t xml:space="preserve"> Ensure 'Change the time zone' is set to 'Administrators, LOCAL SERVICE'</t>
  </si>
  <si>
    <t xml:space="preserve"> Ensure 'Create a pagefile' is set to 'Administrators'</t>
  </si>
  <si>
    <t xml:space="preserve"> Ensure 'Create a token object' is set to 'No One'</t>
  </si>
  <si>
    <t xml:space="preserve"> Ensure 'Create global objects' is set to 'Administrators, LOCAL SERVICE, NETWORK SERVICE, SERVICE'</t>
  </si>
  <si>
    <t xml:space="preserve"> Ensure 'Create permanent shared objects' is set to 'No One'</t>
  </si>
  <si>
    <t xml:space="preserve"> Ensure 'Create symbolic links' is set to 'Administrators, NT VIRTUAL MACHINE\Virtual Machines' (MS only)</t>
  </si>
  <si>
    <t xml:space="preserve"> Ensure 'Debug programs' is set to 'Administrators'</t>
  </si>
  <si>
    <t xml:space="preserve"> Ensure 'Deny access to this computer from the network' to include 'Guests, Local account and member of Administrators group' (MS only)</t>
  </si>
  <si>
    <t xml:space="preserve"> Ensure 'Deny log on as a batch job' to include 'Guests'</t>
  </si>
  <si>
    <t xml:space="preserve"> Ensure 'Deny log on as a service' to include 'Guests'</t>
  </si>
  <si>
    <t xml:space="preserve"> Ensure 'Deny log on locally' to include 'Guests'</t>
  </si>
  <si>
    <t xml:space="preserve"> Ensure 'Deny log on through Remote Desktop Services' is set to 'Guests, Local account' (MS only)</t>
  </si>
  <si>
    <t xml:space="preserve"> Ensure 'Enable computer and user accounts to be trusted for delegation' is set to 'No One' (MS only)</t>
  </si>
  <si>
    <t xml:space="preserve"> Ensure 'Force shutdown from a remote system' is set to 'Administrators'</t>
  </si>
  <si>
    <t xml:space="preserve"> Ensure 'Generate security audits' is set to 'LOCAL SERVICE, NETWORK SERVICE'</t>
  </si>
  <si>
    <t xml:space="preserve"> Ensure 'Impersonate a client after authentication' is set to 'Administrators, LOCAL SERVICE, NETWORK SERVICE, SERVICE' and (when the Web Server (IIS) Role with Web Services Role Service is installed) 'IIS_IUSRS' (MS only)</t>
  </si>
  <si>
    <t xml:space="preserve"> Ensure 'Increase scheduling priority' is set to 'Administrators'</t>
  </si>
  <si>
    <t xml:space="preserve"> Ensure 'Load and unload device drivers' is set to 'Administrators'</t>
  </si>
  <si>
    <t xml:space="preserve"> Ensure 'Lock pages in memory' is set to 'No One'</t>
  </si>
  <si>
    <t xml:space="preserve"> Ensure 'Manage auditing and security log' is set to 'Administrators' (MS only)</t>
  </si>
  <si>
    <t xml:space="preserve"> Ensure 'Modify an object label' is set to 'No One'</t>
  </si>
  <si>
    <t xml:space="preserve"> Ensure 'Modify firmware environment values' is set to 'Administrators'</t>
  </si>
  <si>
    <t xml:space="preserve"> Ensure 'Perform volume maintenance tasks' is set to 'Administrators'</t>
  </si>
  <si>
    <t xml:space="preserve"> Ensure 'Profile single process' is set to 'Administrators'</t>
  </si>
  <si>
    <t xml:space="preserve"> Ensure 'Profile system performance' is set to 'Administrators, NT SERVICE\WdiServiceHost'</t>
  </si>
  <si>
    <t xml:space="preserve"> Ensure 'Replace a process level token' is set to 'LOCAL SERVICE, NETWORK SERVICE'</t>
  </si>
  <si>
    <t xml:space="preserve"> Ensure 'Restore files and directories' is set to 'Administrators'</t>
  </si>
  <si>
    <t xml:space="preserve"> Ensure 'Shut down the system' is set to 'Administrators'</t>
  </si>
  <si>
    <t xml:space="preserve"> Ensure 'Take ownership of files or other objects' is set to 'Administrators'</t>
  </si>
  <si>
    <t xml:space="preserve"> Ensure 'Accounts: Block Microsoft accounts' is set to 'Users can't add or log on with Microsoft accounts'</t>
  </si>
  <si>
    <t xml:space="preserve"> Ensure 'Accounts: Guest account status' is set to 'Disabled' (MS only)</t>
  </si>
  <si>
    <t xml:space="preserve"> Ensure 'Accounts: Limit local account use of blank passwords to console logon only' is set to 'Enabled'</t>
  </si>
  <si>
    <t xml:space="preserve"> Configure 'Accounts: Rename administrator account'</t>
  </si>
  <si>
    <t xml:space="preserve"> Configure 'Accounts: Rename guest account'</t>
  </si>
  <si>
    <t xml:space="preserve"> Ensure 'Audit: Force audit policy subcategory settings (Windows Vista or later) to override audit policy category settings' is set to 'Enabled'</t>
  </si>
  <si>
    <t xml:space="preserve"> Ensure 'Audit: Shut down system immediately if unable to log security audits' is set to 'Disabled'</t>
  </si>
  <si>
    <t xml:space="preserve"> Ensure 'Devices: Prevent users from installing printer drivers' is set to 'Enabled'</t>
  </si>
  <si>
    <t xml:space="preserve"> Ensure 'Domain member: Digitally encrypt or sign secure channel data (always)' is set to 'Enabled'</t>
  </si>
  <si>
    <t xml:space="preserve"> Ensure 'Domain member: Digitally encrypt secure channel data (when possible)' is set to 'Enabled'</t>
  </si>
  <si>
    <t xml:space="preserve"> Ensure 'Domain member: Digitally sign secure channel data (when possible)' is set to 'Enabled'</t>
  </si>
  <si>
    <t xml:space="preserve"> Ensure 'Domain member: Disable machine account password changes' is set to 'Disabled'</t>
  </si>
  <si>
    <t xml:space="preserve"> Ensure 'Domain member: Maximum machine account password age' is set to '30 or fewer days, but not 0'</t>
  </si>
  <si>
    <t xml:space="preserve"> Ensure 'Domain member: Require strong (Windows 2000 or later) session key' is set to 'Enabled'</t>
  </si>
  <si>
    <t xml:space="preserve"> Ensure 'Interactive logon: Do not display last user name' is set to 'Enabled'</t>
  </si>
  <si>
    <t xml:space="preserve"> Ensure 'Interactive logon: Do not require CTRL+ALT+DEL' is set to 'Disabled'</t>
  </si>
  <si>
    <t xml:space="preserve"> Ensure 'Interactive logon: Machine inactivity limit' is set to '900 or fewer second(s), but not 0'</t>
  </si>
  <si>
    <t xml:space="preserve"> Configure 'Interactive logon: Message text for users attempting to log on'</t>
  </si>
  <si>
    <t xml:space="preserve"> Configure 'Interactive logon: Message title for users attempting to log on'</t>
  </si>
  <si>
    <t xml:space="preserve"> Ensure 'Interactive logon: Prompt user to change password before expiration' is set to 'between 5 and 14 days'</t>
  </si>
  <si>
    <t xml:space="preserve"> Ensure 'Interactive logon: Require Domain Controller Authentication to unlock workstation' is set to 'Enabled' (MS only)</t>
  </si>
  <si>
    <t xml:space="preserve"> Ensure 'Interactive logon: Smart card removal behavior' is set to 'Lock Workstation' or higher</t>
  </si>
  <si>
    <t xml:space="preserve"> Ensure 'Microsoft network client: Digitally sign communications (always)' is set to 'Enabled'</t>
  </si>
  <si>
    <t xml:space="preserve"> Ensure 'Microsoft network client: Digitally sign communications (if server agrees)' is set to 'Enabled'</t>
  </si>
  <si>
    <t xml:space="preserve"> Ensure 'Microsoft network client: Send unencrypted password to third-party SMB servers' is set to 'Disabled'</t>
  </si>
  <si>
    <t xml:space="preserve"> Ensure 'Microsoft network server: Digitally sign communications (always)' is set to 'Enabled'</t>
  </si>
  <si>
    <t xml:space="preserve"> Ensure 'Microsoft network server: Digitally sign communications (if client agrees)' is set to 'Enabled'</t>
  </si>
  <si>
    <t xml:space="preserve"> Ensure 'Microsoft network server: Disconnect clients when logon hours expire' is set to 'Enabled'</t>
  </si>
  <si>
    <t xml:space="preserve"> Ensure 'Microsoft network server: Server SPN target name validation level' is set to 'Accept if provided by client' or higher (MS only)</t>
  </si>
  <si>
    <t xml:space="preserve"> Ensure 'Network access: Allow anonymous SID/Name translation' is set to 'Disabled'</t>
  </si>
  <si>
    <t xml:space="preserve"> Ensure 'Network access: Do not allow anonymous enumeration of SAM accounts' is set to 'Enabled' (MS only)</t>
  </si>
  <si>
    <t xml:space="preserve"> Ensure 'Network access: Do not allow anonymous enumeration of SAM accounts and shares' is set to 'Enabled' (MS only)</t>
  </si>
  <si>
    <t xml:space="preserve"> Ensure 'Network access: Let Everyone permissions apply to anonymous users' is set to 'Disabled'</t>
  </si>
  <si>
    <t xml:space="preserve"> Configure 'Network access: Named Pipes that can be accessed anonymously' (MS only)</t>
  </si>
  <si>
    <t xml:space="preserve"> Configure 'Network access: Remotely accessible registry paths' is configured</t>
  </si>
  <si>
    <t xml:space="preserve"> Configure 'Network access: Remotely accessible registry paths and sub-paths' is configured</t>
  </si>
  <si>
    <t xml:space="preserve"> Ensure 'Network access: Restrict anonymous access to Named Pipes and Shares' is set to 'Enabled'</t>
  </si>
  <si>
    <t xml:space="preserve"> Ensure 'Network access: Restrict clients allowed to make remote calls to SAM' is set to 'Administrators: Remote Access: Allow' (MS only)</t>
  </si>
  <si>
    <t xml:space="preserve"> Ensure 'Network access: Shares that can be accessed anonymously' is set to 'None'</t>
  </si>
  <si>
    <t xml:space="preserve"> Ensure 'Network access: Sharing and security model for local accounts' is set to 'Classic - local users authenticate as themselves'</t>
  </si>
  <si>
    <t xml:space="preserve"> Ensure 'Network security: Allow Local System to use computer identity for NTLM' is set to 'Enabled'</t>
  </si>
  <si>
    <t xml:space="preserve"> Ensure 'Network security: Allow LocalSystem NULL session fallback' is set to 'Disabled'</t>
  </si>
  <si>
    <t xml:space="preserve"> Ensure 'Network Security: Allow PKU2U authentication requests to this computer to use online identities' is set to 'Disabled'</t>
  </si>
  <si>
    <t xml:space="preserve"> Ensure 'Network security: Configure encryption types allowed for Kerberos' is set to 'AES128_HMAC_SHA1, AES256_HMAC_SHA1, Future encryption types'</t>
  </si>
  <si>
    <t xml:space="preserve"> Ensure 'Network security: Do not store LAN Manager hash value on next password change' is set to 'Enabled'</t>
  </si>
  <si>
    <t xml:space="preserve"> Ensure 'Network security: Force logoff when logon hours expire' is set to 'Enabled'</t>
  </si>
  <si>
    <t xml:space="preserve"> Ensure 'Network security: LAN Manager authentication level' is set to 'Send NTLMv2 response only. Refuse LM &amp; NTLM'</t>
  </si>
  <si>
    <t xml:space="preserve"> Ensure 'Network security: LDAP client signing requirements' is set to 'Negotiate signing' or higher</t>
  </si>
  <si>
    <t xml:space="preserve"> Ensure 'Network security: Minimum session security for NTLM SSP based (including secure RPC) clients' is set to 'Require NTLMv2 session security, Require 128-bit encryption'</t>
  </si>
  <si>
    <t xml:space="preserve"> Ensure 'Network security: Minimum session security for NTLM SSP based (including secure RPC) servers' is set to 'Require NTLMv2 session security, Require 128-bit encryption'</t>
  </si>
  <si>
    <t xml:space="preserve"> Ensure 'Network security: Restrict NTLM: Audit Incoming NTLM Traffic' is set to 'Enable auditing for all accounts'</t>
  </si>
  <si>
    <t xml:space="preserve"> Ensure 'Network security: Restrict NTLM: Outgoing NTLM traffic to remote servers' is set to 'Audit all' or higher</t>
  </si>
  <si>
    <t xml:space="preserve"> Ensure 'Shutdown: Allow system to be shut down without having to log on' is set to 'Disabled'</t>
  </si>
  <si>
    <t xml:space="preserve"> Ensure 'System objects: Require case insensitivity for non-Windows subsystems' is set to 'Enabled'</t>
  </si>
  <si>
    <t xml:space="preserve"> Ensure 'System objects: Strengthen default permissions of internal system objects (e.g. Symbolic Links)' is set to 'Enabled'</t>
  </si>
  <si>
    <t xml:space="preserve"> Ensure 'User Account Control: Admin Approval Mode for the Built-in Administrator account' is set to 'Enabled'</t>
  </si>
  <si>
    <t xml:space="preserve"> Ensure 'User Account Control: Behavior of the elevation prompt for administrators in Admin Approval Mode' is set to 'Prompt for consent on the secure desktop' or higher</t>
  </si>
  <si>
    <t xml:space="preserve"> Ensure 'User Account Control: Behavior of the elevation prompt for standard users' is set to 'Automatically deny elevation requests'</t>
  </si>
  <si>
    <t xml:space="preserve"> Ensure 'User Account Control: Detect application installations and prompt for elevation' is set to 'Enabled'</t>
  </si>
  <si>
    <t xml:space="preserve"> Ensure 'User Account Control: Only elevate UIAccess applications that are installed in secure locations' is set to 'Enabled'</t>
  </si>
  <si>
    <t xml:space="preserve"> Ensure 'User Account Control: Run all administrators in Admin Approval Mode' is set to 'Enabled'</t>
  </si>
  <si>
    <t xml:space="preserve"> Ensure 'User Account Control: Switch to the secure desktop when prompting for elevation' is set to 'Enabled'</t>
  </si>
  <si>
    <t xml:space="preserve"> Ensure 'User Account Control: Virtualize file and registry write failures to per-user locations' is set to 'Enabled'</t>
  </si>
  <si>
    <t xml:space="preserve"> Ensure 'Windows Firewall: Domain: Firewall state' is set to 'On (recommended)'</t>
  </si>
  <si>
    <t xml:space="preserve"> Ensure 'Windows Firewall: Domain: Inbound connections' is set to 'Block (default)'</t>
  </si>
  <si>
    <t xml:space="preserve"> Ensure 'Windows Firewall: Domain: Settings: Display a notification' is set to 'No'</t>
  </si>
  <si>
    <t xml:space="preserve"> Ensure 'Windows Firewall: Domain: Logging: Name' is set to '%SystemRoot%\System32\logfiles\firewall\domainfw.log'</t>
  </si>
  <si>
    <t xml:space="preserve"> Ensure 'Windows Firewall: Domain: Logging: Size limit (KB)' is set to '16,384 KB or greater'</t>
  </si>
  <si>
    <t xml:space="preserve"> Ensure 'Windows Firewall: Domain: Logging: Log dropped packets' is set to 'Yes'</t>
  </si>
  <si>
    <t xml:space="preserve"> Ensure 'Windows Firewall: Domain: Logging: Log successful connections' is set to 'Yes'</t>
  </si>
  <si>
    <t xml:space="preserve"> Ensure 'Windows Firewall: Private: Firewall state' is set to 'On (recommended)'</t>
  </si>
  <si>
    <t xml:space="preserve"> Ensure 'Windows Firewall: Private: Inbound connections' is set to 'Block (default)'</t>
  </si>
  <si>
    <t xml:space="preserve"> Ensure 'Windows Firewall: Private: Settings: Display a notification' is set to 'No'</t>
  </si>
  <si>
    <t xml:space="preserve"> Ensure 'Windows Firewall: Private: Logging: Name' is set to '%SystemRoot%\System32\logfiles\firewall\privatefw.log'</t>
  </si>
  <si>
    <t xml:space="preserve"> Ensure 'Windows Firewall: Private: Logging: Size limit (KB)' is set to '16,384 KB or greater'</t>
  </si>
  <si>
    <t xml:space="preserve"> Ensure 'Windows Firewall: Private: Logging: Log dropped packets' is set to 'Yes'</t>
  </si>
  <si>
    <t xml:space="preserve"> Ensure 'Windows Firewall: Private: Logging: Log successful connections' is set to 'Yes'</t>
  </si>
  <si>
    <t xml:space="preserve"> Ensure 'Windows Firewall: Public: Firewall state' is set to 'On (recommended)'</t>
  </si>
  <si>
    <t xml:space="preserve"> Ensure 'Windows Firewall: Public: Inbound connections' is set to 'Block (default)'</t>
  </si>
  <si>
    <t xml:space="preserve"> Ensure 'Windows Firewall: Public: Settings: Display a notification' is set to 'No'</t>
  </si>
  <si>
    <t xml:space="preserve"> Ensure 'Windows Firewall: Public: Settings: Apply local firewall rules' is set to 'No'</t>
  </si>
  <si>
    <t xml:space="preserve"> Ensure 'Windows Firewall: Public: Settings: Apply local connection security rules' is set to 'No'</t>
  </si>
  <si>
    <t xml:space="preserve"> Ensure 'Windows Firewall: Public: Logging: Name' is set to '%SystemRoot%\System32\logfiles\firewall\publicfw.log'</t>
  </si>
  <si>
    <t xml:space="preserve"> Ensure 'Windows Firewall: Public: Logging: Size limit (KB)' is set to '16,384 KB or greater'</t>
  </si>
  <si>
    <t xml:space="preserve"> Ensure 'Windows Firewall: Public: Logging: Log dropped packets' is set to 'Yes'</t>
  </si>
  <si>
    <t xml:space="preserve"> Ensure 'Windows Firewall: Public: Logging: Log successful connections' is set to 'Yes'</t>
  </si>
  <si>
    <t xml:space="preserve"> Ensure 'Audit Credential Validation' is set to 'Success and Failure'</t>
  </si>
  <si>
    <t xml:space="preserve"> Ensure 'Audit Application Group Management' is set to 'Success and Failure'</t>
  </si>
  <si>
    <t xml:space="preserve"> Ensure 'Audit Security Group Management' is set to include 'Success'</t>
  </si>
  <si>
    <t xml:space="preserve"> Ensure 'Audit User Account Management' is set to 'Success and Failure'</t>
  </si>
  <si>
    <t xml:space="preserve"> Ensure 'Audit PNP Activity' is set to include 'Success'</t>
  </si>
  <si>
    <t xml:space="preserve"> Ensure 'Audit Process Creation' is set to include 'Success'</t>
  </si>
  <si>
    <t xml:space="preserve"> Ensure 'Audit Account Lockout' is set to include 'Failure'</t>
  </si>
  <si>
    <t xml:space="preserve"> Ensure 'Audit Group Membership' is set to include 'Success'</t>
  </si>
  <si>
    <t xml:space="preserve"> Ensure 'Audit Logoff' is set to include 'Success'</t>
  </si>
  <si>
    <t xml:space="preserve"> Ensure 'Audit Logon' is set to 'Success and Failure'</t>
  </si>
  <si>
    <t xml:space="preserve"> Ensure 'Audit Other Logon/Logoff Events' is set to 'Success and Failure'</t>
  </si>
  <si>
    <t xml:space="preserve"> Ensure 'Audit Special Logon' is set to include 'Success'</t>
  </si>
  <si>
    <t xml:space="preserve"> Ensure 'Audit Detailed File Share' is set to include 'Failure'</t>
  </si>
  <si>
    <t xml:space="preserve"> Ensure 'Audit File Share' is set to 'Success and Failure'</t>
  </si>
  <si>
    <t xml:space="preserve"> Ensure 'Audit Other Object Access Events' is set to 'Success and Failure'</t>
  </si>
  <si>
    <t xml:space="preserve"> Ensure 'Audit Removable Storage' is set to 'Success and Failure'</t>
  </si>
  <si>
    <t xml:space="preserve"> Ensure 'Audit Audit Policy Change' is set to include 'Success'</t>
  </si>
  <si>
    <t xml:space="preserve"> Ensure 'Audit Authentication Policy Change' is set to include 'Success'</t>
  </si>
  <si>
    <t xml:space="preserve"> Ensure 'Audit Authorization Policy Change' is set to include 'Success'</t>
  </si>
  <si>
    <t xml:space="preserve"> Ensure 'Audit MPSSVC Rule-Level Policy Change' is set to 'Success and Failure'</t>
  </si>
  <si>
    <t xml:space="preserve"> Ensure 'Audit Other Policy Change Events' is set to include 'Failure'</t>
  </si>
  <si>
    <t xml:space="preserve"> Ensure 'Audit Sensitive Privilege Use' is set to 'Success and Failure'</t>
  </si>
  <si>
    <t xml:space="preserve"> Ensure 'Audit IPsec Driver' is set to 'Success and Failure'</t>
  </si>
  <si>
    <t xml:space="preserve"> Ensure 'Audit Other System Events' is set to 'Success and Failure'</t>
  </si>
  <si>
    <t xml:space="preserve"> Ensure 'Audit Security State Change' is set to include 'Success'</t>
  </si>
  <si>
    <t xml:space="preserve"> Ensure 'Audit Security System Extension' is set to include 'Success'</t>
  </si>
  <si>
    <t xml:space="preserve"> Ensure 'Audit System Integrity' is set to 'Success and Failure'</t>
  </si>
  <si>
    <t xml:space="preserve"> Ensure 'Prevent enabling lock screen camera' is set to 'Enabled'</t>
  </si>
  <si>
    <t xml:space="preserve"> Ensure 'Prevent enabling lock screen slide show' is set to 'Enabled'</t>
  </si>
  <si>
    <t xml:space="preserve"> Ensure 'Allow users to enable online speech recognition services' is set to 'Disabled'</t>
  </si>
  <si>
    <t xml:space="preserve"> Ensure LAPS AdmPwd GPO Extension / CSE is installed (MS only)</t>
  </si>
  <si>
    <t xml:space="preserve"> Ensure 'Do not allow password expiration time longer than required by policy' is set to 'Enabled' (MS only)</t>
  </si>
  <si>
    <t xml:space="preserve"> Ensure 'Enable Local Admin Password Management' is set to 'Enabled' (MS only)</t>
  </si>
  <si>
    <t xml:space="preserve"> Ensure 'Password Settings: Password Complexity' is set to 'Enabled: Large letters + small letters + numbers + special characters' (MS only)</t>
  </si>
  <si>
    <t xml:space="preserve"> Ensure 'Password Settings: Password Length' is set to 'Enabled: 15 or more' (MS only)</t>
  </si>
  <si>
    <t xml:space="preserve"> Ensure 'Password Settings: Password Age (Days)' is set to 'Enabled: 30 or fewer' (MS only)</t>
  </si>
  <si>
    <t xml:space="preserve"> Ensure 'Apply UAC restrictions to local accounts on network logons' is set to 'Enabled' (MS only)</t>
  </si>
  <si>
    <t xml:space="preserve"> Ensure 'Configure RPC packet level privacy setting for incoming connections' is set to 'Enabled'</t>
  </si>
  <si>
    <t xml:space="preserve"> Ensure 'Configure SMB v1 client driver' is set to 'Enabled: Disable driver (recommended)'</t>
  </si>
  <si>
    <t xml:space="preserve"> Ensure 'Configure SMB v1 server' is set to 'Disabled'</t>
  </si>
  <si>
    <t xml:space="preserve"> Ensure 'Enable Certificate Padding' is set to 'Enabled'</t>
  </si>
  <si>
    <t xml:space="preserve"> Ensure 'Enable Structured Exception Handling Overwrite Protection (SEHOP)' is set to 'Enabled'</t>
  </si>
  <si>
    <t xml:space="preserve"> Ensure 'LSA Protection' is set to 'Enabled'</t>
  </si>
  <si>
    <t xml:space="preserve"> Ensure 'NetBT NodeType configuration' is set to 'Enabled: P-node (recommended)'</t>
  </si>
  <si>
    <t xml:space="preserve"> Ensure 'WDigest Authentication' is set to 'Disabled'</t>
  </si>
  <si>
    <t xml:space="preserve"> Ensure 'MSS: (AutoAdminLogon) Enable Automatic Logon' is set to 'Disabled'</t>
  </si>
  <si>
    <t xml:space="preserve"> Ensure 'MSS: (DisableIPSourceRouting IPv6) IP source routing protection level' is set to 'Enabled: Highest protection, source routing is completely disabled'</t>
  </si>
  <si>
    <t xml:space="preserve"> Ensure 'MSS: (DisableIPSourceRouting) IP source routing protection level' is set to 'Enabled: Highest protection, source routing is completely disabled'</t>
  </si>
  <si>
    <t xml:space="preserve"> Ensure 'MSS: (EnableICMPRedirect) Allow ICMP redirects to override OSPF generated routes' is set to 'Disabled'</t>
  </si>
  <si>
    <t xml:space="preserve"> Ensure 'MSS: (NoNameReleaseOnDemand) Allow the computer to ignore NetBIOS name release requests except from WINS servers' is set to 'Enabled'</t>
  </si>
  <si>
    <t xml:space="preserve"> Ensure 'MSS: (SafeDllSearchMode) Enable Safe DLL search mode' is set to 'Enabled'</t>
  </si>
  <si>
    <t xml:space="preserve"> Ensure 'MSS: (ScreenSaverGracePeriod) The time in seconds before the screen saver grace period expires' is set to 'Enabled: 5 or fewer seconds'</t>
  </si>
  <si>
    <t xml:space="preserve"> Ensure 'MSS: (WarningLevel) Percentage threshold for the security event log at which the system will generate a warning' is set to 'Enabled: 90% or less'</t>
  </si>
  <si>
    <t xml:space="preserve"> Ensure 'Configure NetBIOS settings' is set to 'Enabled: Disable NetBIOS name resolution on public networks'</t>
  </si>
  <si>
    <t xml:space="preserve"> Ensure 'Turn off multicast name resolution' is set to 'Enabled'</t>
  </si>
  <si>
    <t xml:space="preserve"> Ensure 'Enable insecure guest logons' is set to 'Disabled'</t>
  </si>
  <si>
    <t xml:space="preserve"> Ensure 'Prohibit installation and configuration of Network Bridge on your DNS domain network' is set to 'Enabled'</t>
  </si>
  <si>
    <t xml:space="preserve"> Ensure 'Prohibit use of Internet Connection Sharing on your DNS domain network' is set to 'Enabled'</t>
  </si>
  <si>
    <t xml:space="preserve"> Ensure 'Require domain users to elevate when setting a network's location' is set to 'Enabled'</t>
  </si>
  <si>
    <t xml:space="preserve"> Ensure 'Hardened UNC Paths' is set to 'Enabled, with "Require Mutual Authentication", "Require Integrity", and “Require Privacy” set for all NETLOGON and SYSVOL shares'</t>
  </si>
  <si>
    <t xml:space="preserve"> Ensure 'Minimize the number of simultaneous connections to the Internet or a Windows Domain' is set to 'Enabled: 1 = Minimize simultaneous connections'</t>
  </si>
  <si>
    <t xml:space="preserve"> Ensure 'Configure Redirection Guard' is set to 'Enabled: Redirection Guard Enabled'</t>
  </si>
  <si>
    <t xml:space="preserve"> Ensure 'Configure RPC connection settings: Protocol to use for outgoing RPC connections' is set to 'Enabled: RPC over TCP'</t>
  </si>
  <si>
    <t xml:space="preserve"> Ensure 'Configure RPC connection settings: Use authentication for outgoing RPC connections' is set to 'Enabled: Default'</t>
  </si>
  <si>
    <t xml:space="preserve"> Ensure 'Configure RPC listener settings: Protocols to allow for incoming RPC connections' is set to 'Enabled: RPC over TCP'</t>
  </si>
  <si>
    <t xml:space="preserve"> Ensure 'Configure RPC listener settings: Authentication protocol to use for incoming RPC connections:' is set to 'Enabled: Negotiate' or higher</t>
  </si>
  <si>
    <t xml:space="preserve"> Ensure 'Limits print driver installation to Administrators' is set to 'Enabled'</t>
  </si>
  <si>
    <t xml:space="preserve"> Ensure 'Manage processing of Queue-specific files' is set to 'Enabled: Limit Queue-specific files to Color profiles'</t>
  </si>
  <si>
    <t xml:space="preserve"> Ensure 'Point and Print Restrictions: When installing drivers for a new connection' is set to 'Enabled: Show warning and elevation prompt'</t>
  </si>
  <si>
    <t xml:space="preserve"> Ensure 'Point and Print Restrictions: When updating drivers for an existing connection' is set to 'Enabled: Show warning and elevation prompt'</t>
  </si>
  <si>
    <t xml:space="preserve"> Ensure 'Include command line in process creation events' is set to 'Enabled'</t>
  </si>
  <si>
    <t xml:space="preserve"> Ensure 'Encryption Oracle Remediation' is set to 'Enabled: Force Updated Clients'</t>
  </si>
  <si>
    <t xml:space="preserve"> Ensure 'Remote host allows delegation of non-exportable credentials' is set to 'Enabled'</t>
  </si>
  <si>
    <t xml:space="preserve"> Ensure 'Prevent device metadata retrieval from the Internet' is set to 'Enabled'</t>
  </si>
  <si>
    <t xml:space="preserve"> Ensure 'Boot-Start Driver Initialization Policy' is set to 'Enabled: Good, unknown and bad but critical'</t>
  </si>
  <si>
    <t xml:space="preserve"> Ensure 'Configure registry policy processing: Do not apply during periodic background processing' is set to 'Enabled: FALSE'</t>
  </si>
  <si>
    <t xml:space="preserve"> Ensure 'Configure registry policy processing: Process even if the Group Policy objects have not changed' is set to 'Enabled: TRUE'</t>
  </si>
  <si>
    <t xml:space="preserve"> Ensure 'Configure security policy processing: Do not apply during periodic background processing' is set to 'Enabled: FALSE'</t>
  </si>
  <si>
    <t xml:space="preserve"> Ensure 'Configure security policy processing: Process even if the Group Policy objects have not changed' is set to 'Enabled: TRUE'</t>
  </si>
  <si>
    <t xml:space="preserve"> Ensure 'Continue experiences on this device' is set to 'Disabled'</t>
  </si>
  <si>
    <t xml:space="preserve"> Ensure 'Turn off background refresh of Group Policy' is set to 'Disabled'</t>
  </si>
  <si>
    <t xml:space="preserve"> Ensure 'Turn off downloading of print drivers over HTTP' is set to 'Enabled'</t>
  </si>
  <si>
    <t xml:space="preserve"> Ensure 'Turn off Internet download for Web publishing and online ordering wizards' is set to 'Enabled'</t>
  </si>
  <si>
    <t xml:space="preserve"> Ensure 'Block user from showing account details on sign-in' is set to 'Enabled'</t>
  </si>
  <si>
    <t xml:space="preserve"> Ensure 'Do not display network selection UI' is set to 'Enabled'</t>
  </si>
  <si>
    <t xml:space="preserve"> Ensure 'Do not enumerate connected users on domain-joined computers' is set to 'Enabled'</t>
  </si>
  <si>
    <t xml:space="preserve"> Ensure 'Enumerate local users on domain-joined computers' is set to 'Disabled' (MS only)</t>
  </si>
  <si>
    <t xml:space="preserve"> Ensure 'Turn off app notifications on the lock screen' is set to 'Enabled'</t>
  </si>
  <si>
    <t xml:space="preserve"> Ensure 'Turn off picture password sign-in' is set to 'Enabled'</t>
  </si>
  <si>
    <t xml:space="preserve"> Ensure 'Turn on convenience PIN sign-in' is set to 'Disabled'</t>
  </si>
  <si>
    <t xml:space="preserve"> Ensure 'Require a password when a computer wakes (on battery)' is set to 'Enabled'</t>
  </si>
  <si>
    <t xml:space="preserve"> Ensure 'Require a password when a computer wakes (plugged in)' is set to 'Enabled'</t>
  </si>
  <si>
    <t xml:space="preserve"> Ensure 'Configure Offer Remote Assistance' is set to 'Disabled'</t>
  </si>
  <si>
    <t xml:space="preserve"> Ensure 'Configure Solicited Remote Assistance' is set to 'Disabled'</t>
  </si>
  <si>
    <t xml:space="preserve"> Ensure 'Enable RPC Endpoint Mapper Client Authentication' is set to 'Enabled' (MS only)</t>
  </si>
  <si>
    <t xml:space="preserve"> Ensure 'Enable Windows NTP Client' is set to 'Enabled'</t>
  </si>
  <si>
    <t xml:space="preserve"> Ensure 'Enable Windows NTP Server' is set to 'Disabled' (MS only)</t>
  </si>
  <si>
    <t xml:space="preserve"> Ensure 'Allow Microsoft accounts to be optional' is set to 'Enabled'</t>
  </si>
  <si>
    <t xml:space="preserve"> Ensure 'Disallow Autoplay for non-volume devices' is set to 'Enabled'</t>
  </si>
  <si>
    <t xml:space="preserve"> Ensure 'Set the default behavior for AutoRun' is set to 'Enabled: Do not execute any autorun commands'</t>
  </si>
  <si>
    <t xml:space="preserve"> Ensure 'Turn off Autoplay' is set to 'Enabled: All drives'</t>
  </si>
  <si>
    <t xml:space="preserve"> Ensure 'Configure enhanced anti-spoofing' is set to 'Enabled'</t>
  </si>
  <si>
    <t xml:space="preserve"> Ensure 'Turn off cloud consumer account state content' is set to 'Enabled'</t>
  </si>
  <si>
    <t xml:space="preserve"> Ensure 'Turn off Microsoft consumer experiences' is set to 'Enabled'</t>
  </si>
  <si>
    <t xml:space="preserve"> Ensure 'Require pin for pairing' is set to 'Enabled: First Time' OR 'Enabled: Always'</t>
  </si>
  <si>
    <t xml:space="preserve"> Ensure 'Do not display the password reveal button' is set to 'Enabled'</t>
  </si>
  <si>
    <t xml:space="preserve"> Ensure 'Enumerate administrator accounts on elevation' is set to 'Disabled'</t>
  </si>
  <si>
    <t xml:space="preserve"> Ensure 'Allow Diagnostic Data' is set to 'Enabled: Diagnostic data off (not recommended)' or 'Enabled: Send required diagnostic data'</t>
  </si>
  <si>
    <t xml:space="preserve"> Ensure 'Disable OneSettings Downloads' is set to 'Enabled'</t>
  </si>
  <si>
    <t xml:space="preserve"> Ensure 'Do not show feedback notifications' is set to 'Enabled'</t>
  </si>
  <si>
    <t xml:space="preserve"> Ensure 'Toggle user control over Insider builds' is set to 'Disabled'</t>
  </si>
  <si>
    <t xml:space="preserve"> Ensure 'Application: Control Event Log behavior when the log file reaches its maximum size' is set to 'Disabled'</t>
  </si>
  <si>
    <t xml:space="preserve"> Ensure 'Application: Specify the maximum log file size (KB)' is set to 'Enabled: 32,768 or greater'</t>
  </si>
  <si>
    <t xml:space="preserve"> Ensure 'Security: Control Event Log behavior when the log file reaches its maximum size' is set to 'Disabled'</t>
  </si>
  <si>
    <t xml:space="preserve"> Ensure 'Security: Specify the maximum log file size (KB)' is set to 'Enabled: 196,608 or greater'</t>
  </si>
  <si>
    <t xml:space="preserve"> Ensure 'Setup: Control Event Log behavior when the log file reaches its maximum size' is set to 'Disabled'</t>
  </si>
  <si>
    <t xml:space="preserve"> Ensure 'Setup: Specify the maximum log file size (KB)' is set to 'Enabled: 32,768 or greater'</t>
  </si>
  <si>
    <t xml:space="preserve"> Ensure 'System: Control Event Log behavior when the log file reaches its maximum size' is set to 'Disabled'</t>
  </si>
  <si>
    <t xml:space="preserve"> Ensure 'System: Specify the maximum log file size (KB)' is set to 'Enabled: 32,768 or greater'</t>
  </si>
  <si>
    <t xml:space="preserve"> Ensure 'Turn off Data Execution Prevention for Explorer' is set to 'Disabled'</t>
  </si>
  <si>
    <t xml:space="preserve"> Ensure 'Turn off heap termination on corruption' is set to 'Disabled'</t>
  </si>
  <si>
    <t xml:space="preserve"> Ensure 'Turn off shell protocol protected mode' is set to 'Disabled'</t>
  </si>
  <si>
    <t xml:space="preserve"> Ensure 'Block all consumer Microsoft account user authentication' is set to 'Enabled'</t>
  </si>
  <si>
    <t xml:space="preserve"> Ensure 'Configure detection for potentially unwanted applications' is set to 'Enabled: Block'</t>
  </si>
  <si>
    <t xml:space="preserve"> Ensure 'Turn off Microsoft Defender AntiVirus' is set to 'Disabled'</t>
  </si>
  <si>
    <t xml:space="preserve"> Ensure 'Configure local setting override for reporting to Microsoft MAPS' is set to 'Disabled'</t>
  </si>
  <si>
    <t xml:space="preserve"> Ensure 'Configure Attack Surface Reduction rules' is set to 'Enabled'</t>
  </si>
  <si>
    <t xml:space="preserve"> Ensure 'Configure Attack Surface Reduction rules: Set the state for each ASR rule' is configured</t>
  </si>
  <si>
    <t xml:space="preserve"> Ensure 'Prevent users and apps from accessing dangerous websites' is set to 'Enabled: Block'</t>
  </si>
  <si>
    <t xml:space="preserve"> Ensure 'Enable file hash computation feature' is set to 'Enabled'</t>
  </si>
  <si>
    <t xml:space="preserve"> Ensure 'Scan all downloaded files and attachments' is set to 'Enabled'</t>
  </si>
  <si>
    <t xml:space="preserve"> Ensure 'Turn off real-time protection' is set to 'Disabled'</t>
  </si>
  <si>
    <t xml:space="preserve"> Ensure 'Turn on behavior monitoring' is set to 'Enabled'</t>
  </si>
  <si>
    <t xml:space="preserve"> Ensure 'Turn on script scanning' is set to 'Enabled'</t>
  </si>
  <si>
    <t xml:space="preserve"> Ensure 'Scan packed executables' is set to 'Enabled'</t>
  </si>
  <si>
    <t xml:space="preserve"> Ensure 'Scan removable drives' is set to 'Enabled'</t>
  </si>
  <si>
    <t xml:space="preserve"> Ensure 'Turn on e-mail scanning' is set to 'Enabled'</t>
  </si>
  <si>
    <t xml:space="preserve"> Ensure 'Prevent the usage of OneDrive for file storage' is set to 'Enabled'</t>
  </si>
  <si>
    <t xml:space="preserve"> Ensure 'Do not allow passwords to be saved' is set to 'Enabled'</t>
  </si>
  <si>
    <t xml:space="preserve"> Ensure 'Do not allow drive redirection' is set to 'Enabled'</t>
  </si>
  <si>
    <t xml:space="preserve"> Ensure 'Always prompt for password upon connection' is set to 'Enabled'</t>
  </si>
  <si>
    <t xml:space="preserve"> Ensure 'Require secure RPC communication' is set to 'Enabled'</t>
  </si>
  <si>
    <t xml:space="preserve"> Ensure 'Require use of specific security layer for remote (RDP) connections' is set to 'Enabled: SSL'</t>
  </si>
  <si>
    <t xml:space="preserve"> Ensure 'Require user authentication for remote connections by using Network Level Authentication' is set to 'Enabled'</t>
  </si>
  <si>
    <t xml:space="preserve"> Ensure 'Set client connection encryption level' is set to 'Enabled: High Level'</t>
  </si>
  <si>
    <t xml:space="preserve"> Ensure 'Do not delete temp folders upon exit' is set to 'Disabled'</t>
  </si>
  <si>
    <t xml:space="preserve"> Ensure 'Do not use temporary folders per session' is set to 'Disabled'</t>
  </si>
  <si>
    <t xml:space="preserve"> Ensure 'Prevent downloading of enclosures' is set to 'Enabled'</t>
  </si>
  <si>
    <t xml:space="preserve"> Ensure 'Allow indexing of encrypted files' is set to 'Disabled'</t>
  </si>
  <si>
    <t xml:space="preserve"> Ensure 'Configure Windows Defender SmartScreen' is set to 'Enabled: Warn and prevent bypass'</t>
  </si>
  <si>
    <t xml:space="preserve"> Ensure 'Allow Windows Ink Workspace' is set to 'Enabled: On, but disallow access above lock' OR 'Enabled: Disabled'</t>
  </si>
  <si>
    <t xml:space="preserve"> Ensure 'Allow user control over installs' is set to 'Disabled'</t>
  </si>
  <si>
    <t xml:space="preserve"> Ensure 'Always install with elevated privileges' is set to 'Disabled'</t>
  </si>
  <si>
    <t xml:space="preserve"> Ensure 'Sign-in and lock last interactive user automatically after a restart' is set to 'Disabled'</t>
  </si>
  <si>
    <t xml:space="preserve"> Ensure 'Allow Basic authentication' is set to 'Disabled'</t>
  </si>
  <si>
    <t xml:space="preserve"> Ensure 'Allow unencrypted traffic' is set to 'Disabled'</t>
  </si>
  <si>
    <t xml:space="preserve"> Ensure 'Disallow Digest authentication' is set to 'Enabled'</t>
  </si>
  <si>
    <t xml:space="preserve"> Ensure 'Disallow WinRM from storing RunAs credentials' is set to 'Enabled'</t>
  </si>
  <si>
    <t xml:space="preserve"> Ensure 'Prevent users from modifying settings' is set to 'Enabled'</t>
  </si>
  <si>
    <t xml:space="preserve"> Ensure 'No auto-restart with logged on users for scheduled automatic updates installations' is set to 'Disabled'</t>
  </si>
  <si>
    <t xml:space="preserve"> Ensure 'Configure Automatic Updates' is set to 'Enabled'</t>
  </si>
  <si>
    <t xml:space="preserve"> Ensure 'Configure Automatic Updates: Scheduled install day' is set to '0 - Every day'</t>
  </si>
  <si>
    <t xml:space="preserve"> Ensure 'Manage preview builds' is set to 'Disabled'</t>
  </si>
  <si>
    <t xml:space="preserve"> Ensure 'Select when Preview Builds and Feature Updates are received' is set to 'Enabled: 180 or more days'</t>
  </si>
  <si>
    <t xml:space="preserve"> Ensure 'Select when Quality Updates are received' is set to 'Enabled: 0 days'</t>
  </si>
  <si>
    <t xml:space="preserve"> Ensure 'Turn off toast notifications on the lock screen' is set to 'Enabled'</t>
  </si>
  <si>
    <t xml:space="preserve"> Ensure 'Do not preserve zone information in file attachments' is set to 'Disabled'</t>
  </si>
  <si>
    <t xml:space="preserve"> Ensure 'Notify antivirus programs when opening attachments' is set to 'Enabled'</t>
  </si>
  <si>
    <t xml:space="preserve"> Ensure 'Configure Windows spotlight on lock screen' is set to 'Disabled'</t>
  </si>
  <si>
    <t xml:space="preserve"> Ensure 'Do not suggest third-party content in Windows spotlight' is set to 'Enabled'</t>
  </si>
  <si>
    <t xml:space="preserve"> Ensure 'Turn off Spotlight collection on Desktop' is set to 'Enabled'</t>
  </si>
  <si>
    <t xml:space="preserve"> Ensure 'Prevent users from sharing files within their profile.' is set to 'Enabled'</t>
  </si>
  <si>
    <t>The 'Allow Administrator account lockout' has not been set to 'Enabled' (MS only)</t>
  </si>
  <si>
    <t>IA-5(1)</t>
  </si>
  <si>
    <t>Authenticator Management | Password-based Authentication</t>
  </si>
  <si>
    <t>The 'Network security: Restrict NTLM: Audit Incoming NTLM Traffic' has not been set to 'Enable auditing for all accounts'</t>
  </si>
  <si>
    <t>The 'Network security: Restrict NTLM: Outgoing NTLM traffic to remote servers' has not been set to 'Audit all' or higher</t>
  </si>
  <si>
    <t>The Audit Detailed File Share option has not been set to Failure.</t>
  </si>
  <si>
    <t>The Audit File Share option has not been set to Success and Failure.</t>
  </si>
  <si>
    <t>The Audit MPSSVC Rule-Level Policy Change option has not been set to Success and Failure.</t>
  </si>
  <si>
    <t>The Audit Other Policy Change Events option has not been set to include 'Failure'.</t>
  </si>
  <si>
    <t>The Allow users to enable online speech recognition services  has not been set to disabled.</t>
  </si>
  <si>
    <t>The 'Configure RPC packet level privacy setting for incoming connections' has not been set to 'Enabled'</t>
  </si>
  <si>
    <t>The 'Enable Certificate Padding' has not been set to 'Enabled'</t>
  </si>
  <si>
    <t>HSI5: OS files are not hashed to detect inappropriate changes</t>
  </si>
  <si>
    <t>The NetBT NodeType configuration has not been set to "Enabled: P-node "</t>
  </si>
  <si>
    <t>The LSA Protection' s not set to Enabled.</t>
  </si>
  <si>
    <t>Set "NetBT NodeType configuration to "Enabled: P-node"{. One method to achieve the recommended configuration via Group Policy is to perform the following:
Set the following UI path to Enabled: P-node (recommended):
Computer Configuration\Policies\Administrative Templates\MS Security Guide\NetBT NodeType configuration.</t>
  </si>
  <si>
    <t xml:space="preserve">To remediate the finding, set the 'Allow Administrator account lockout' domain group policy setting to  'Enabled'.
One method to achieve the recommended configuration is to apply the setting via the Group Policy editor at the following UI:
Computer Configuration\Policies\Windows Settings\Security Settings\Account Policies\Account Lockout Policies\Allow Administrator account lockout
</t>
  </si>
  <si>
    <t xml:space="preserve">To remediate the finding, set the 'Network security: Restrict NTLM: Audit Incoming NTLM Traffic' domain group policy setting to  'Enable auditing for all accounts' `Enable auditing for all accounts`.
One method to achieve the recommended configuration is to apply the setting via the Group Policy editor at the following UI:
Computer Configuration\Policies\Windows Settings\Security Settings\Local Policies\Security Options\Network security: Restrict NTLM: Audit Incoming NTLM Traffic
</t>
  </si>
  <si>
    <t xml:space="preserve">To remediate the finding, set the 'Network security: Restrict NTLM: Outgoing NTLM traffic to remote servers' domain group policy setting to  'Audit all' or higher.
One method to achieve the recommended configuration is to apply the setting via the Group Policy editor at the following UI:
Computer Configuration\Policies\Windows Settings\Security Settings\Local Policies\Security Options\Restrict NTLM: Outgoing NTLM traffic to remote servers
</t>
  </si>
  <si>
    <t>Set "Audit Detailed File Share" to include "Failure". One method to achieve the recommended configuration via Group Policy is to perform the following:
Set the following UI path to include Failure:
Computer Configuration\Policies\Windows Settings\Security Settings\Advanced Audit Policy Configuration\Audit Policies\Object Access\Audit Detailed File Share</t>
  </si>
  <si>
    <t>Set "Audit File Share"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Policies\Object Access\Audit File Share</t>
  </si>
  <si>
    <t>Set "Audit MPSSVC Rule-Level Policy Change" to "Success and Failure". One method to achieve the recommended configuration via Group Policy is to perform the following:
Set the following UI path to Success and Failure:
Computer Configuration\Policies\Windows Settings\Security Settings\Advanced Audit Policy Configuration\Audit Policies\Policy Change\Audit MPSSVC Rule-Level Policy Change</t>
  </si>
  <si>
    <t>Set "Audit Other Policy Change Events" to include "Failure". One method to achieve the recommended configuration via Group Policy is to perform the following:
Set the following UI path to include Failure:
Computer Configuration\Policies\Windows Settings\Security Settings\Advanced Audit Policy Configuration\Audit Policies\Policy Change\Audit Other Policy Change Events</t>
  </si>
  <si>
    <t>Set "Allow users to enable online speech recognition services" to "Disabled". One method to achieve the recommended configuration via Group Policy is to perform the following:
Set the following UI path to Disabled:
Computer Configuration\Policies\Administrative Templates\Control Panel\Regional and Language Options\Allow users to enable online speech recognition services</t>
  </si>
  <si>
    <t>Set LSA Protection" to Enabled. One method to achieve the recommended configuration via GP, set the following UI path to Enabled: 
Computer Configuration\Policies\Administrative Templates\MS Security Guide\LSA Protection</t>
  </si>
  <si>
    <t xml:space="preserve">To establish the recommended configuration via GP, set the following UI path to Enabled: 
Computer Configuration\Policies\Administrative Templates\MS Security Guide\Enable Certificate Padding
</t>
  </si>
  <si>
    <t>Set "Configure RPC packet level privacy setting for incoming connections" to "Enabled". One method to achieve the recommended configuration via GP, set the following UI path to Enabled: 
Computer Configuration\Policies\Administrative Templates\MS Security Guide\Configure RPC packet level privacy setting for incoming connections</t>
  </si>
  <si>
    <t>To establish the recommended configuration via GP, set the following UI path to `Enabled: Disable NetBIOS name resolution on public networks`.
One method to achieve the recommended configuration is to apply the setting via the Group Policy editor at the following UI:
Computer Configuration\Policies\Administrative Templates\Network\DNS Client\Configure NetBIOS settings
**Note:** This Group Policy path may not exist by default. It is provided by the Group Policy template `DnsClient.admx/adml` that is included with the Microsoft Windows 11 Release 22H2 Administrative Templates v1.0 (or newer).</t>
  </si>
  <si>
    <t>The 'Configure NetBIOS settings' has not been set to 'Enabled: Disable NetBIOS name resolution on public networks'</t>
  </si>
  <si>
    <t>To remediate the finding, set the 'Configure Redirection Guard' domain group policy setting to  'Enabled: Redirection Guard Enabled'.
One method to achieve the recommended configuration is to apply the setting via the Group Policy editor at the following UI:
Computer Configuration\Policies\Administrative Templates\Printers\Configure Redirection Guard
**Note:** This Group Policy path is provided by the Group Policy template `Printing.admx/adml` that is included with the Microsoft Windows 11 Release 22H2 Administrative Templates v1.0 (or newer).</t>
  </si>
  <si>
    <t>To remediate the finding, set the 'Configure RPC connection settings: Protocol to use for outgoing RPC connections' domain group policy setting to  'Enabled: RPC over TCP'.
One method to achieve the recommended configuration is to apply the setting via the Group Policy editor at the following UI:
Computer Configuration\Policies\Administrative Templates\Printers\Configure RPC connection settings: Protocol to use for outgoing RPC connections
**Note:** This Group Policy path is provided by the Group Policy template `Printing.admx/adml` that is included with the Microsoft Windows 11 Release 22H2 Administrative Templates v1.0 (or newer).</t>
  </si>
  <si>
    <t>To remediate the finding, set the 'Configure RPC connection settings: Use authentication for outgoing RPC connections' domain group policy setting to  'Enabled: Default'.
One method to achieve the recommended configuration is to apply the setting via the Group Policy editor at the following UI:
Computer Configuration\Policies\Administrative Templates\Printers\Configure RPC connection settings: Use authentication for outgoing RPC connections
**Note:** This Group Policy path is provided by the Group Policy template `Printing.admx/adml` that is included with the Microsoft Windows 11 Release 22H2 Administrative Templates v1.0 (or newer).</t>
  </si>
  <si>
    <t>To remediate the finding, set the 'Configure RPC listener settings: Protocols to allow for incoming RPC connections' domain group policy setting to  'Enabled: RPC over TCP'.
One method to achieve the recommended configuration is to apply the setting via the Group Policy editor at the following UI:
Computer Configuration\Policies\Administrative Templates\Printers\Configure RPC listener settings: Configure protocol options for incoming RPC connections
**Note:** This Group Policy path is provided by the Group Policy template `Printing.admx/adml` that is included with the Microsoft Windows 11 Release 22H2 Administrative Templates v1.0 (or newer).</t>
  </si>
  <si>
    <t>To remediate the finding, set the 'Configure RPC listener settings: Authentication protocol to use for incoming RPC connections:' domain group policy setting to  'Enabled: Negotiate' or higher
.
One method to achieve the recommended configuration is to apply the setting via the Group Policy editor at the following UI:
Computer Configuration\Policies\Administrative Templates\Printers\Configure RPC listener settings: Configure protocol options for incoming RPC connections
**Note:** This Group Policy path is provided by the Group Policy template `Printing.admx/adml` that is included with the Microsoft Windows 11 Release 22H2 Administrative Templates v1.0 (or newer).</t>
  </si>
  <si>
    <t>To remediate the finding, set the 'Configure RPC over TCP port' domain group policy setting to  'Enabled: 0'.
One method to achieve the recommended configuration is to apply the setting via the Group Policy editor at the following UI:
Computer Configuration\Policies\Administrative Templates\Printers\Configure RPC over TCP port
**Note:** This Group Policy path is provided by the Group Policy template `Printing.admx/adml` that is included with the Microsoft Windows 11 Release 22H2 Administrative Templates v1.0 (or newer).</t>
  </si>
  <si>
    <t>To remediate the finding, set the 'Limits print driver installation to Administrators' domain group policy setting to  'Enabled'
One method to achieve the recommended configuration is to apply the setting via the Group Policy editor at the following UI:
Computer Configuration\Policies\Administrative Templates\Printers\Limits print driver installation to Administrators
**Note:** This Group Policy path is provided by the Group Policy template `Printing.admx/adml` that is included with the Microsoft Windows 10 Release 21H2 Administrative Templates (or newer).</t>
  </si>
  <si>
    <t>To remediate the finding, set the 'Manage processing of Queue-specific files' domain group policy setting to  'Enabled: Limit Queue-specific files to Color profiles'.
One method to achieve the recommended configuration is to apply the setting via the Group Policy editor at the following UI:
Computer Configuration\Policies\Administrative Templates\Printers\Manage processing of Queue-specific files
**Note:** This Group Policy path is provided by the Group Policy template `Printing.admx/adml` that is included with the Microsoft Windows 11 Release 22H2 Administrative Templates v1.0 (or newer).</t>
  </si>
  <si>
    <t>To remediate the finding, set the 'Point and Print Restrictions: When installing drivers for a new connection' domain group policy setting to  'Enabled: Show warning and elevation prompt'.
One method to achieve the recommended configuration is to apply the setting via the Group Policy editor at the following UI:
Computer Configuration\Policies\Administrative Templates\Printers\Point and Print Restrictions: When installing drivers for a new connection 
**Note:** This Group Policy path is provided by the Group Policy template `Printing.admx/adml` that is included with all versions of the Microsoft Windows Administrative Templates.</t>
  </si>
  <si>
    <t>The 'Configure Redirection Guard' has not been set to 'Enabled: Redirection Guard Enabled'</t>
  </si>
  <si>
    <t xml:space="preserve">HAC50: Print spoolers do not adequately restrict jobs </t>
  </si>
  <si>
    <t>The 'Configure RPC connection settings: Protocol to use for outgoing RPC connections' has not been set to 'Enabled: RPC over TCP'</t>
  </si>
  <si>
    <t>The 'Configure RPC connection settings: Use authentication for outgoing RPC connections' has not been set to 'Enabled: Default'</t>
  </si>
  <si>
    <t>The 'Configure RPC listener settings: Protocols to allow for incoming RPC connections' has not been set to 'Enabled: RPC over TCP'</t>
  </si>
  <si>
    <t>The 'Configure RPC listener settings: Authentication protocol to use for incoming RPC connections:' has not been set to 'Enabled: Negotiate' or higher</t>
  </si>
  <si>
    <t>The 'Configure RPC over TCP port' has not been set to 'Enabled: 0'</t>
  </si>
  <si>
    <t>The 'Limits print driver installation to Administrators' has not been set to 'Enabled'</t>
  </si>
  <si>
    <t>The 'Manage processing of Queue-specific files' has not been set to 'Enabled: Limit Queue-specific files to Color profiles'</t>
  </si>
  <si>
    <t>The 'Point and Print Restrictions: When installing drivers for a new connection' has not been set to 'Enabled: Show warning and elevation prompt'</t>
  </si>
  <si>
    <t>HCM6: Agency does not control routine operational changes to systems via an approval process</t>
  </si>
  <si>
    <t>The 'Point and Print Restrictions: When updating drivers for an existing connection' has not been set to 'Enabled: Show warning and elevation prompt'</t>
  </si>
  <si>
    <t>To remediate the finding, set the 'Point and Print Restrictions: When updating drivers for an existing connection' domain group policy setting to  'Enabled: Show warning and elevation prompt'
One method to achieve the recommended configuration is to apply the setting via the Group Policy editor at the following UI:
Computer Configuration\Policies\Administrative Templates\Printers\Point and Print Restrictions: When updating drivers for an existing connection 
**Note:** This Group Policy path is provided by the Group Policy template `Printing.admx/adml` that is included with all versions of the Microsoft Windows Administrative Templates.</t>
  </si>
  <si>
    <t>Set "Encryption Oracle Remediation" to "Enabled: Force Updated Clients". One method to achieve the recommended configuration via Group Policy is to perform the following:
Set the following UI path to Enabled: Force Updated Clients:
Computer Configuration\Policies\Administrative Templates\System\Credentials Delegation\Encryption Oracle Remediation</t>
  </si>
  <si>
    <t>The Encryption Oracle Remediation has not  been set to Enabled: Force Updated Clients.</t>
  </si>
  <si>
    <t xml:space="preserve"> </t>
  </si>
  <si>
    <t>The "Prevent device metadata retrieval from the Internet" is not set to "Enabled".</t>
  </si>
  <si>
    <t>Set "Prevent device metadata retrieval from the Internet" to "Enabled". One method to achieve the recommended configuration via Group Policy is to perform the following:
Set the following UI path to Enabled:
Computer Configuration\Policies\Administrative Templates\System\Device Installation\Prevent device metadata retrieval from the Internet.</t>
  </si>
  <si>
    <t>To remediate the finding, set the 'Configure security policy processing: Do not apply during periodic background processing' domain group policy setting to  'Enabled: FALSE'.
One method to achieve the recommended configuration is to apply the setting via the Group Policy editor at the following UI:
Computer Configuration\Policies\Administrative Templates\System\Group Policy\Configure security policy processing
**Note:** This Group Policy path is provided by the Group Policy template `GroupPolicy.admx/adml` that is included with the Microsoft Windows 8.0 &amp; Server 2012 (non-R2) Administrative Templates (or newer).</t>
  </si>
  <si>
    <t>To remediate the finding, set the 'Configure security policy processing: Process even if the Group Policy objects have not changed' domain group policy setting to  'Enabled: TRUE'.
One method to achieve the recommended configuration is to apply the setting via the Group Policy editor at the following UI:
Computer Configuration\Policies\Administrative Templates\System\Group Policy\Configure security policy processing
**Note:** This Group Policy path is provided by the Group Policy template `GroupPolicy.admx/adml` that is included with the Microsoft Windows 8.0 &amp; Server 2012 (non-R2) Administrative Templates (or newer).</t>
  </si>
  <si>
    <t>The 'Configure security policy processing: Do not apply during periodic background processing' has not been set to 'Enabled: FALSE'</t>
  </si>
  <si>
    <t>The 'Configure security policy processing: Process even if the Group Policy objects have not changed' has not been set to 'Enabled: TRUE'</t>
  </si>
  <si>
    <t>SC-45</t>
  </si>
  <si>
    <t xml:space="preserve">System Time Synchronization </t>
  </si>
  <si>
    <t>The 'Enable Windows NTP Client' has not been set to 'Enabled'</t>
  </si>
  <si>
    <t>HAU11: NTP is not properly implemented</t>
  </si>
  <si>
    <t>The 'Enable Windows NTP Server' has not been set to 'Disabled' (MS only)</t>
  </si>
  <si>
    <t>To remediate the finding, set the 'Enable Windows NTP Client' domain group policy setting to  'Enabled'.
One method to achieve the recommended configuration is to apply the setting via the Group Policy editor at the following UI:
Computer Configuration\Policies\Administrative Templates\System\Windows Time Service\Time Providers\Enable Windows NTP Client
**Note:** This Group Policy path is provided by the Group Policy template `W32Time.admx/adml` that is included with all versions of the Microsoft Windows Administrative Templates.</t>
  </si>
  <si>
    <t>To remediate the finding, set the 'Enable Windows NTP Server' domain group policy setting to  'Disabled'.
One method to achieve the recommended configuration is to apply the setting via the Group Policy editor at the following UI:
Computer Configuration\Policies\Administrative Templates\System\Windows Time Service\Time Providers\Enable Windows NTP Server
**Note:** This Group Policy path is provided by the Group Policy template `W32Time.admx/adml` that is included with all versions of the Microsoft Windows Administrative Templates.</t>
  </si>
  <si>
    <t>Set "Allow Microsoft accounts to be optional" to "Enabled". One method to achieve the recommended configuration via Group Policy is to perform the following:
Set the following UI path to Enabled:
Computer Configuration\Policies\Administrative Templates\Windows Components\App runtime\Allow Microsoft accounts to be optional</t>
  </si>
  <si>
    <t>IA-8(2)</t>
  </si>
  <si>
    <t>Identification and Authentication (non-organizational Users) | Acceptance of External Authenticators</t>
  </si>
  <si>
    <t>The "Turn off cloud consumer account state content" is not set to "Enabled".</t>
  </si>
  <si>
    <t>Set "Turn off cloud consumer account state content" to "Enabled". One method to achieve the recommended configuration via Group Policy is to perform the following:
Set the following UI path to Enabled:
Computer Configuration\Policies\Administrative Templates\Windows Components\Cloud Content\Turn off cloud consumer account state content.</t>
  </si>
  <si>
    <t>The "Allow Diagnostic Data" is not set to "Enabled: Diagnostic data off (not recommended)" or "Enabled: Send required diagnostic data".</t>
  </si>
  <si>
    <t>The "Disable OneSettings Downloads" is not set to "Enabled".</t>
  </si>
  <si>
    <t>Set  "Allow Diagnostic Data" to "Enabled: Diagnostic data off (not recommended)" or "Enabled: Send required diagnostic data". One method to achieve the recommended configuration via Group Policy is to perform the following:
Set the following UI path to Enabled: Diagnostic data off (not recommended) or Enabled: Send required diagnostic data:
Computer Configuration\Policies\Administrative Templates\Windows Components\Data Collection and Preview Builds\Allow Diagnostic Data.</t>
  </si>
  <si>
    <t>Set "Disable OneSettings Downloads" to "Enabled". One method to achieve the recommended configuration via Group Policy is to perform the following:
Set the following UI path to Enabled:
Computer Configuration\Policies\Administrative Templates\Windows Components\Data Collection and Preview Builds\Disable OneSettings Downloads.</t>
  </si>
  <si>
    <t>Ensure 'Enable OneSettings Auditing' is set to 'Enabled'</t>
  </si>
  <si>
    <t>Ensure 'Limit Diagnostic Log Collection' is set to 'Enabled'</t>
  </si>
  <si>
    <t>Ensure 'Limit Dump Collection' is set to 'Enabled'</t>
  </si>
  <si>
    <t>The "Enable OneSettings Auditing" is not set to "Enabled".</t>
  </si>
  <si>
    <t>The "Limit Diagnostic Log Collection" is not set to "Enabled".</t>
  </si>
  <si>
    <t>The "Limit Dump Collection" is not set to "Enabled".</t>
  </si>
  <si>
    <t>Set "Enable OneSettings Auditing" to "Enabled". One method to achieve the recommended configuration via Group Policy is to perform the following:
Set the following UI path to Enabled:
Computer Configuration\Policies\Administrative Templates\Windows Components\Data Collection and Preview Builds\Enable OneSettings Auditing.</t>
  </si>
  <si>
    <t xml:space="preserve">Set "Limit Diagnostic Log Collection" to "Enabled". One method to achieve the recommended configuration via Group Policy is to perform the following:
Set the following UI path to Enabled:
Computer Configuration\Policies\Administrative Templates\Windows Components\Data Collection and Preview Builds\Limit Diagnostic Log Collection. </t>
  </si>
  <si>
    <t>Set "Limit Dump Collection" to "Enabled". One method to achieve the recommended configuration via Group Policy is to perform the following:
Set the following UI path to Enabled.
Computer Configuration\Policies\Administrative Templates\Windows Components\Data Collection and Preview Builds\Limit Dump Collection.</t>
  </si>
  <si>
    <t>To remediate the finding, set the ' 'Enable file hash computation feature' domain group policy setting to  'Enabled'.
One method to achieve the recommended configuration is to apply the setting via the Group Policy editor at the following UI:
Computer Configuration\Policies\Administrative Templates\Windows Components\Microsoft Defender Antivirus\MpEngine\Enable file hash computation feature
**Note:** This Group Policy path may not exist by default. It is provided by the Group Policy template `WindowsDefender.admx/adml` that is included with the Microsoft Windows 10 Release 2004 Administrative Templates (or newer).</t>
  </si>
  <si>
    <t>The 'Enable file hash computation feature' has not been set to 'Enabled'</t>
  </si>
  <si>
    <t>SI-3</t>
  </si>
  <si>
    <t xml:space="preserve">Malicious Code Protection </t>
  </si>
  <si>
    <t>The "Turn off real-time protection" is not set to "Disabled".</t>
  </si>
  <si>
    <t>The "Turn on behavior monitoring" is not set to "Enabled".</t>
  </si>
  <si>
    <t>The "Turn on script scanning" is not set to "Enabled".</t>
  </si>
  <si>
    <t>The  "Scan all downloaded files and attachments" is not set to "Enabled".</t>
  </si>
  <si>
    <t xml:space="preserve">Set "Scan all downloaded files and attachments" to "Enabled". One method to achieve the recommended configuration via Group Policy is to perform the following:
Set the following UI path to Enabled:
Computer Configuration\Policies\Administrative Templates\Windows Components\Microsoft Defender Antivirus\Real-Time Protection\Scan all downloaded files and attachments. </t>
  </si>
  <si>
    <t xml:space="preserve">Set "Turn off real-time protection" to "Disabled". One method to achieve the recommended configuration via Group Policy is to perform the following:
 Set the following UI path to Disabled:
Computer Configuration\Policies\Administrative Templates\Windows Components\Microsoft Defender Antivirus\Real-Time Protection\Turn off real-time protection. </t>
  </si>
  <si>
    <t xml:space="preserve">Set "Turn on behavior monitoring" to "Enabled". One method to achieve the recommended configuration via Group Policy is to perform the following:
Set the following UI path to Enabled:
Computer Configuration\Policies\Administrative Templates\Windows Components\Microsoft Defender Antivirus\Real-Time Protection\Turn on behavior monitoring. </t>
  </si>
  <si>
    <t>Set "Turn on script scanning"  to "Enabled". One method to achieve the recommended configuration via Group Policy is to perform the following:
Set the following UI path to Enabled:
Computer Configuration\Policies\Administrative Templates\Windows Components\Microsoft Defender Antivirus\Real-Time Protection\Turn on script scanning.</t>
  </si>
  <si>
    <t>Set  "Scan removable drives" to "Enabled". One method to achieve the recommended configuration via Group Policy is to perform the following:
Set the following UI path to Enabled:
Computer Configuration\Policies\Administrative Templates\Windows Components\Microsoft Defender Antivirus\Scan\Scan removable drives.</t>
  </si>
  <si>
    <t xml:space="preserve">Set "Turn on e-mail scanning" to "Enabled". One method to achieve the recommended configuration via Group Policy is to perform the following:
Set the following UI path to Enabled:
Computer Configuration\Policies\Administrative Templates\Windows Components\Microsoft Defender Antivirus\Scan\Turn on e-mail scanning. </t>
  </si>
  <si>
    <t>The "Scan removable drives" is not set to "Enabled".</t>
  </si>
  <si>
    <t>The "Turn on e-mail scanning" is not set to "Enabled"</t>
  </si>
  <si>
    <t>To remediate the finding, set the ''Scan packed executables' domain group policy setting to  'Enabled'.
One method to achieve the recommended configuration is to apply the setting via the Group Policy editor at the following UI:
Computer Configuration\Policies\Administrative Templates\Windows Components\Microsoft Defender Antivirus\Scan\Scan packed executables
**Note:** This Group Policy path is provided by the Group Policy template `WindowsDefender.admx/adml` that is included with the Microsoft Windows 8.1 and Server 2012 R2 Administrative Templates (or newer).</t>
  </si>
  <si>
    <t>The 'Scan packed executables' has not been set to 'Enabled'</t>
  </si>
  <si>
    <t>HSI11: Antivirus is not configured to automatically scan removable media</t>
  </si>
  <si>
    <t>The Require use of specific security layer for remote (RDP) connections has not been set to Enabled: SSL.</t>
  </si>
  <si>
    <t>The Require user authentication for remote connections by using Network Level Authentication has not been set to enabled.</t>
  </si>
  <si>
    <t>Set "Require secure RPC communication" to "Enabled". One method to achieve the recommended configuration via Group Policy is to perform the following:
Set the following UI path to Enabled:
Computer Configuration\Policies\Administrative Templates\Windows Components\Remote Desktop Services\Remote Desktop Session Host\Security\Require secure RPC communication</t>
  </si>
  <si>
    <t>Set "Require use of specific security layer for remote (RDP) connections" to "Enabled: SSL". One method to achieve the recommended configuration via Group Policy is to perform the following:
Set the following UI path to Enabled: SSL:
Computer Configuration\Policies\Administrative Templates\Windows Components\Remote Desktop Services\Remote Desktop Session Host\Security\Require use of specific security layer for remote (RDP) connections</t>
  </si>
  <si>
    <t>Set "Require user authentication for remote connections by using Network Level Authentication" to "Enabled". One method to achieve the recommended configuration via Group Policy is to perform the following:
Set the following UI path to Enabled:
Computer Configuration\Policies\Administrative Templates\Windows Components\Remote Desktop Services\Remote Desktop Session Host\Security\Require user authentication for remote connections by using Network Level Authentication</t>
  </si>
  <si>
    <t>Set "Set client connection encryption level" to "Enabled: High Level". One method to achieve the recommended configuration via Group Policy is to perform the following:
Set the following UI path to Enabled: High Level:
Computer Configuration\Policies\Administrative Templates\Windows Components\Remote Desktop Services\Remote Desktop Session Host\Security\Set client connection encryption level</t>
  </si>
  <si>
    <t>Set "Do not delete temp folders upon exit" to "Disabled". One method to achieve the recommended configuration via Group Policy is to perform the following:
Set the following UI path to Disabled:
Computer Configuration\Policies\Administrative Templates\Windows Components\Remote Desktop Services\Remote Desktop Session Host\Temporary Folders\Do not delete temp folders upon exit</t>
  </si>
  <si>
    <t>Set "Do not use temporary folders per session" to "Disabled". One method to achieve the recommended configuration via Group Policy is to perform the following:
Set the following UI path to Disabled:
Computer Configuration\Policies\Administrative Templates\Windows Components\Remote Desktop Services\Remote Desktop Session Host\Temporary Folders\Do not use temporary folders per session</t>
  </si>
  <si>
    <t>Set "Prevent downloading of enclosures" to "Enabled". One method to achieve the recommended configuration via Group Policy is to perform the following:
Set the following UI path to Enabled:
Computer Configuration\Policies\Administrative Templates\Windows Components\RSS Feeds\Prevent downloading of enclosures</t>
  </si>
  <si>
    <t>Set "Allow indexing of encrypted files" to "Disabled". One method to achieve the recommended configuration via Group Policy is to perform the following:
Set the following UI path to Disabled:
Computer Configuration\Policies\Administrative Templates\Windows Components\Search\Allow indexing of encrypted files</t>
  </si>
  <si>
    <t>The "Configure Automatic Updates" is not set to "Enabled".</t>
  </si>
  <si>
    <t>The "Configure Automatic Updates: Scheduled install day" is not set to "0 - Every day".</t>
  </si>
  <si>
    <t xml:space="preserve">Set "Configure Automatic Updates" to "Enabled". One method to achieve the recommended configuration via Group Policy is to perform the following:
Set the following UI path to Enabled:
Computer Configuration\Policies\Administrative Templates\Windows Components\Windows Update\Manage end user experience\Configure Automatic Updates. </t>
  </si>
  <si>
    <t>Set "Configure Automatic Updates: Scheduled install day" to "0 - Every day". One method to achieve the recommended configuration via Group Policy is to perform the following:
Set the following UI path to 0 - Every day:
Computer Configuration\Policies\Administrative Templates\Windows Components\Windows Update\Manage end user experience\Configure Automatic Updates: Scheduled install day.</t>
  </si>
  <si>
    <t>Set "Manage preview builds" to "Enabled: Disable preview builds". One method to achieve the recommended configuration via Group Policy is to perform the following:
Set the following UI path to Enabled: Disable preview builds:
Computer Configuration\Policies\Administrative Templates\Windows Components\Windows Update\Windows Update for Business\Manage preview builds</t>
  </si>
  <si>
    <t>The Select when Quality Updates are received option has not been set to Enabled: 0 days.</t>
  </si>
  <si>
    <t>Set "Turn off toast notifications on the lock screen" to "Enabled". One method to achieve the recommended configuration via Group Policy is to perform the following:
Set the following UI path to Enabled:
User Configuration\Policies\Administrative Templates\Start Menu and Taskbar\Notifications\Turn off toast notifications on the lock screen</t>
  </si>
  <si>
    <t>The "Turn off Spotlight collection on Desktop" is not set to "Enabled".</t>
  </si>
  <si>
    <t>Set "Turn off Spotlight collection on Desktop" to "Enabled". One method to achieve the recommended configuration via Group Policy is to perform the following:
Set the following UI path to Enabled:
User Configuration\Policies\Administrative Templates\Windows Components\Cloud Content\Turn off Spotlight collection on Desktop.</t>
  </si>
  <si>
    <t>Commonly-used, expected, or compromised passwords</t>
  </si>
  <si>
    <t>The agency maintains a list of compromised or weak passwords and a solution is implemented to identify and prevent use compromised or weak passwords.</t>
  </si>
  <si>
    <t>The agency does not conduct checks to ensure passwords aren’t on an annually-updated list of commonly-used, expected, or compromised passwords.</t>
  </si>
  <si>
    <t xml:space="preserve">This test case is N/A, if the  MFA is utilized with a PIN (not password) and there are no local accounts with passwords.
This finding may be downgraded to Moderate if the following mitigations are in place for systems that do not check that passwords are not commonly-used, expected, or compromised passwords:
•	Enforce password lifetime restrictions of one (1) day minimum and 90 days maximum. (for non-Service accounts)
•	Password History/Reuse: 
o	For all systems: 24 generations. 
o	For systems unable to implement history/reuse restriction by generations but are able to restrict history/reuse for a specified time period, passwords shall not be reusable for a period of six (6) months. </t>
  </si>
  <si>
    <t>HPW19: More than one Publication 1075 password requirement is not met</t>
  </si>
  <si>
    <t>Interim Publication 1075 authentication guidance was issued in January, 2024 requiring controls to prevent the use of commonly-used, expected, or compromised has changed.
Safeguards is issuing this guidance on authentication requirements to align itself with best practices in NIST SP 800-63B: Digital Identity Guidelines: Authentication and Lifecycle Management.</t>
  </si>
  <si>
    <t>Maintain a list of compromise or weak passwords and/or implement a solution maintains the list and prevents the use of commonly-used, expected, or compromised passwords.</t>
  </si>
  <si>
    <t>To close this finding, please provide a screenshot showing use of a solution employed for preventing the use of commonly-used, expected, or compromised passwords with the agency's CAP.</t>
  </si>
  <si>
    <t>Identification and Authentication (Non- Organizational Users)</t>
  </si>
  <si>
    <t xml:space="preserve">Authenticator Management </t>
  </si>
  <si>
    <t>AU-5</t>
  </si>
  <si>
    <t>Response to Audit Processing Failure</t>
  </si>
  <si>
    <t>AC-11(1)</t>
  </si>
  <si>
    <t>Device Lock | Pattern-hiding Displays</t>
  </si>
  <si>
    <t>SI-4(5)</t>
  </si>
  <si>
    <t>System Monitoring | System-generated Alerts</t>
  </si>
  <si>
    <t>IA-6</t>
  </si>
  <si>
    <t>Authentication Feedback</t>
  </si>
  <si>
    <t xml:space="preserve">Response to Audit Processing Failure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</si>
  <si>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`24 or more password(s)`:
Policy Path to the setting:
Computer Configuration\Policies\Windows Settings\Security Settings\Account Policies\Password Policy\Enforce password history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</si>
  <si>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 or more day(s)`:
```
Computer Configuration\Policies\Windows Settings\Security Settings\Account Policies\Password Policy\Minimum password age
``` Minimum password age has been set to '1 or more day(s).' Navigate to the UI Path articulated in the Remediation section and confirm it is set as prescribed.</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</si>
  <si>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`14 or more character(s)`:
Policy Path to the setting:
Computer Configuration\Policies\Windows Settings\Security Settings\Account Policies\Password Policy\Minimum password length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</si>
  <si>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Settings\Account Policies\Password Policy\Password must meet complexity requirements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</si>
  <si>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Settings\Account Policies\Password Policy\Store passwords using reversible encryption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</si>
  <si>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`15 or more minute(s)`:
Policy Path to the setting:
Computer Configuration\Policies\Windows Settings\Security Settings\Account Policies\Account Lockout Policy\Account lockout duration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</si>
  <si>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Settings\Account Policies\Account Lockout Policies\Allow Administrator account lockout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</si>
  <si>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`15 or more minute(s)`:
Policy Path to the setting:
Computer Configuration\Policies\Windows Settings\Security Settings\Account Policies\Account Lockout Policy\Reset account lockout counter after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</si>
  <si>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Policy Path to the setting:
Computer Configuration\Policies\Windows Settings\Security Settings\Local Policies\User Rights Assignment\Access Credential Manager as a trusted caller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</si>
  <si>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Policies\User Rights Assignment\Access this computer from the network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</si>
  <si>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Policy Path to the setting:
Computer Configuration\Policies\Windows Settings\Security Settings\Local Policies\User Rights Assignment\Act as part of the operating system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</si>
  <si>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LOCAL SERVICE, NETWORK SERVICE`:
Policy Path to the setting:
Computer Configuration\Policies\Windows Settings\Security Settings\Local Policies\User Rights Assignment\Adjust memory quotas for a process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</si>
  <si>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Policies\User Rights Assignment\Allow log on locally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</si>
  <si>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Policies\User Rights Assignment\Allow log on through Remote Desktop Services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</si>
  <si>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setting:Computer Configuration\Policies\Windows Settings\Security Settings\Local Policies\User Rights Assignment\Back up files and directories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</si>
  <si>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LOCAL SERVICE`:
Policy Path to the setting:
Computer Configuration\Policies\Windows Settings\Security Settings\Local Policies\User Rights Assignment\Change the system time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</si>
  <si>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LOCAL SERVICE`:
Policy Path to the setting:
Computer Configuration\Policies\Windows Settings\Security Settings\Local Policies\User Rights Assignment\Change the time zone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</si>
  <si>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Assignment\Create a pagefile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</si>
  <si>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Policy Path to the setting:
Computer Configuration\Policies\Windows Settings\Security Settings\Local Policies\User Rights Assignment\Create a token object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</si>
  <si>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LOCAL SERVICE, NETWORK SERVICE, SERVICE`:
Policy Path to the setting:
Computer Configuration\Policies\Windows Settings\Security Settings\Local Policies\User Rights Assignment\Create global objects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</si>
  <si>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Policy Path to the setting:
Computer Configuration\Policies\Windows Settings\Security Settings\Local Policies\User Rights Assignment\Create permanent shared objects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</si>
  <si>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Policies\User Rights Assignment\Create symbolic links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</si>
  <si>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Assignment\Debug programs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</si>
  <si>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Policies\User Rights Assignment\Deny access to this computer from the network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</si>
  <si>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`Guests`:
Policy Path to the setting:
Computer Configuration\Policies\Windows Settings\Security Settings\Local Policies\User Rights Assignment\Deny log on as a batch job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</si>
  <si>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`Guests`:
Policy Path to the setting:
Computer Configuration\Policies\Windows Settings\Security Settings\Local Policies\User Rights Assignment\Deny log on as a service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</si>
  <si>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`Guests`:
Policy Path to the setting:
Computer Configuration\Policies\Windows Settings\Security Settings\Local Policies\User Rights Assignment\Deny log on locally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</si>
  <si>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Policies\User Rights Assignment\Deny log on through Remote Desktop Services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</si>
  <si>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Policies\User Rights Assignment\Enable computer and user accounts to be trusted for delegation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</si>
  <si>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Assignment\Force shutdown from a remote system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</si>
  <si>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`LOCAL SERVICE, NETWORK SERVICE`:
Policy Path to the setting:
Computer Configuration\Policies\Windows Settings\Security Settings\Local Policies\User Rights Assignment\Generate security audits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</si>
  <si>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Policies\User Rights Assignment\Impersonate a client after authentication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</si>
  <si>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Assignment\Increase scheduling priority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</si>
  <si>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Assignment\Load and unload device drivers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</si>
  <si>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Policy Path to the setting:
Computer Configuration\Policies\Windows Settings\Security Settings\Local Policies\User Rights Assignment\Lock pages in memory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</si>
  <si>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Policies\User Rights Assignment\Manage auditing and security log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</si>
  <si>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One`:
Policy Path to the setting:
Computer Configuration\Policies\Windows Settings\Security Settings\Local Policies\User Rights Assignment\Modify an object label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</si>
  <si>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Assignment\Modify firmware environment values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</si>
  <si>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Assignment\Perform volume maintenance tasks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</si>
  <si>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Assignment\Profile single process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</si>
  <si>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NT SERVICE\WdiServiceHost``:
Policy Path to the setting:
Computer Configuration\Policies\Windows Settings\Security Settings\Local Policies\User Rights Assignment\Profile system performance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</si>
  <si>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``LOCAL SERVICE, NETWORK SERVICE``:
Policy Path to the setting:
Computer Configuration\Policies\Windows Settings\Security Settings\Local Policies\User Rights Assignment\Replace a process level token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</si>
  <si>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Assignment\Restore files and directories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</si>
  <si>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Assignment\Shut down the system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</si>
  <si>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Policy Path to the setting:
Computer Configuration\Policies\Windows Settings\Security Settings\Local Policies\User Rights Assignment\Take ownership of files or other objects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</si>
  <si>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`Users can't add or log on with Microsoft accounts`:
Policy Path to the setting:
Computer Configuration\Policies\Windows Settings\Security Settings\Local Policies\Security Options\Accounts: Block Microsoft accounts
 This group policy setting is backed by the following registry location with a `REG_DWORD` value of `3`.
 ```
HKEY_LOCAL_MACHINE\SOFTWARE\Microsoft\Windows\CurrentVersion\Policies\System:NoConnectedUser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</si>
  <si>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Options\Accounts: Guest account status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</si>
  <si>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Options\Accounts: Limit local account use of blank passwords to console logon only
This group policy setting is backed by the following registry location with a `REG_DWORD` value of `1`.
 ```
HKLM\SYSTEM\CurrentControlSet\Control\Lsa:LimitBlankPasswordUse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</si>
  <si>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Policies\Security Options\Accounts: Rename administrator account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</si>
  <si>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Policies\Security Options\Accounts: Rename guest account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</si>
  <si>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Options\Audit: Force audit policy subcategory settings (Windows Vista or later) to override audit policy category settings
This group policy setting is backed by the following registry location with a `REG_DWORD` value of `1`.
 ```
HKLM\SYSTEM\CurrentControlSet\Control\Lsa:SCENoApplyLegacyAuditPolicy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</si>
  <si>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Options\Audit: Shut down system immediately if unable to log security audits
This group policy setting is backed by the following registry location with a `REG_DWORD` value of `0`.
 ```
HKLM\SYSTEM\CurrentControlSet\Control\Lsa:CrashOnAuditFail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</si>
  <si>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Options\Devices: Prevent users from installing printer drivers
This group policy setting is backed by the following registry location with a `REG_DWORD` value of `1`.
 ```
HKLM\SYSTEM\CurrentControlSet\Control\Print\Providers\LanMan Print Services\Servers:AddPrinterDrivers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</si>
  <si>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Options\Domain member: Digitally encrypt or sign secure channel data (always)
This group policy setting is backed by the following registry location with a `REG_DWORD` value of `1`.
 ```
HKLM\SYSTEM\CurrentControlSet\Services\Netlogon\Parameters:RequireSignOrSeal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</si>
  <si>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Options\Domain member: Digitally encrypt secure channel data (when possible)
 This group policy setting is backed by the following registry location with a `REG_DWORD` value of `1`.
 ```
HKLM\SYSTEM\CurrentControlSet\Services\Netlogon\Parameters:SealSecureChannel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</si>
  <si>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Options\Domain member: Digitally sign secure channel data (when possible)
This group policy setting is backed by the following registry location with a `REG_DWORD` value of `1`.
 ```
HKLM\SYSTEM\CurrentControlSet\Services\Netlogon\Parameters:SignSecureChannel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</si>
  <si>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Options\Domain member: Disable machine account password changes
This group policy setting is backed by the following registry location with a `REG_DWORD` value of `0`.
 ```
HKLM\SYSTEM\CurrentControlSet\Services\Netlogon\Parameters:DisablePasswordChange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</si>
  <si>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`30 or fewer days, but not 0`:
Policy Path to the setting:
Computer Configuration\Policies\Windows Settings\Security Settings\Local Policies\Security Options\Domain member: Maximum machine account password age
This group policy setting is backed by the following registry location with a REG_DWORD value of `30` or less, but not `0`
 ```
HKLM\System\CurrentControlSet\Services\Netlogon\Parameters:MaximumPasswordAge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</si>
  <si>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Options\Domain member: Require strong (Windows 2000 or later) session key
This group policy setting is backed by the following registry location with a `REG_DWORD` value of `1`.
 ```
HKLM\SYSTEM\CurrentControlSet\Services\Netlogon\Parameters:RequireStrongKey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</si>
  <si>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Options\Interactive logon: Do not display last user name
```
**Note:** In newer versions of Microsoft Windows Server, starting with Windows Server 2019, this setting was renamed _Interactive logon: Don't display last signed-in_. The 'Interactive logon: Do not display last user name' option has been enabled.  
This group policy setting is backed by the following registry location with a `REG_DWORD` value of `1`.
```
HKLM\SOFTWARE\Microsoft\Windows\CurrentVersion\Policies\System:DontDisplayLastUserName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</si>
  <si>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Options\Interactive logon: Do not require CTRL+ALT+DEL
This group policy setting is backed by the following registry location with a `REG_DWORD` value of `0`.
 ```
HKLM\SOFTWARE\Microsoft\Windows\CurrentVersion\Policies\System:DisableCAD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</si>
  <si>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`900 or fewer seconds, but not 0`:
Policy Path to the setting:
Computer Configuration\Policies\Windows Settings\Security Settings\Local Policies\Security Options\Interactive logon: Machine inactivity limit
This group policy setting is backed by the following registry location with a REG_DWORD value of `900` or less, but not `0`
 ```
HKEY_LOCAL_MACHINE\SOFTWARE\Microsoft\Windows\CurrentVersion\Policies\System:InactivityTimeoutSecs
```</t>
  </si>
  <si>
    <t>The "Interactive logon: Message text for users attempting to log on" option should contain a warning banner that is compliant with IRS requirements.  The Warning Banner must contain the following 4 elements:
- the system contains US government information
- users actions are monitored and audited
- unauthorized use of the system is prohibited 
- unauthorized use of the system is subject to criminal and civil penalties. Navigate to the UI Path articulated in the Remediation section and confirm it is set as prescribed. 
This group policy setting is backed by the following registry location with a `REG_SZ` value of `text`.
 ```
HKEY_LOCAL_MACHINE\SOFTWARE\Microsoft\Windows\CurrentVersion\Policies\System:LegalNoticeText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</si>
  <si>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Policies\Security Options\Interactive logon: Message title for users attempting to log on
This group policy setting is backed by the following registry location with a `REG_SZ` value of `text`.
 ```
HKEY_LOCAL_MACHINE\SOFTWARE\Microsoft\Windows\CurrentVersion\Policies\System:LegalNoticeCaption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</si>
  <si>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 value `between 5 and 14 days`:
Policy Path to the setting:
Computer Configuration\Policies\Windows Settings\Security Settings\Local Policies\Security Options\Interactive logon: Prompt user to change password before expiration
This group policy setting is backed by the following registry location with a `REG_DWORD` value between `5` and `14`.
 ```
HKEY_LOCAL_MACHINE\SOFTWARE\Microsoft\Windows NT\CurrentVersion\Winlogon:PasswordExpiryWarning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</si>
  <si>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Options\Interactive logon: Require Domain Controller Authentication to unlock workstation
 This group policy setting is backed by the following registry location with a `REG_DWORD` value of `1`.
 ```
HKLM\SOFTWARE\Microsoft\Windows NT\CurrentVersion\Winlogon:ForceUnlockLogon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</si>
  <si>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`Lock Workstation` (or, if applicable for your environment, `Force Logoff` or `Disconnect if a Remote Desktop Services session`):
Policy Path to the setting:
Computer Configuration\Policies\Windows Settings\Security Settings\Local Policies\Security Options\Interactive logon: Smart card removal behavior
This group policy setting is backed by the following registry location with a `REG_SZ` value of `1`, `2`, or `3`.
 ```
HKEY_LOCAL_MACHINE\SOFTWARE\Microsoft\Windows NT\CurrentVersion\Winlogon:ScRemoveOption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</si>
  <si>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Options\Microsoft network client: Digitally sign communications (always)
This group policy setting is backed by the following registry location with a `REG_DWORD` value of `1`.
 ```
HKLM\SYSTEM\CurrentControlSet\Services\LanmanWorkstation\Parameters:RequireSecuritySignature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</si>
  <si>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Options\Microsoft network client: Digitally sign communications (if server agrees)
This group policy setting is backed by the following registry location with a `REG_DWORD` value of `1`.
 ```
HKLM\SYSTEM\CurrentControlSet\Services\LanmanWorkstation\Parameters:EnableSecuritySignature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</si>
  <si>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Options\Microsoft network client: Send unencrypted password to third-party SMB servers
 This group policy setting is backed by the following registry location with a `REG_DWORD` value of `0`.
 ```
HKLM\SYSTEM\CurrentControlSet\Services\LanmanWorkstation\Parameters:EnablePlainTextPassword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</si>
  <si>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Options\Microsoft network server: Digitally sign communications (always)
This group policy setting is backed by the following registry location with a `REG_DWORD` value of `1`.
 ```
HKLM\SYSTEM\CurrentControlSet\Services\LanManServer\Parameters:RequireSecuritySignature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</si>
  <si>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Options\Microsoft network server: Digitally sign communications (if client agrees)
This group policy setting is backed by the following registry location with a `REG_DWORD` value of `1`.
```
HKLM\SYSTEM\CurrentControlSet\Services\LanManServer\Parameters:EnableSecuritySignature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</si>
  <si>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Options\Microsoft network server: Disconnect clients when logon hours expire
 This group policy setting is backed by the following registry location with a `REG_DWORD` value of `1`.
 ```
HKLM\SYSTEM\CurrentControlSet\Services\LanManServer\Parameters:enableforcedlogoff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</si>
  <si>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`Accept if provided by client` (configuring to `Required from client` also conforms to the benchmark):
Policy Path to the setting:
Computer Configuration\Policies\Windows Settings\Security Settings\Local Policies\Security Options\Microsoft network server: Server SPN target name validation level
This group policy setting is backed by the following registry location with a `REG_DWORD` value of `1`.
 ```
HKLM\SYSTEM\CurrentControlSet\Services\LanManServer\Parameters:SMBServerNameHardeningLevel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</si>
  <si>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Options\Network access: Allow anonymous SID/Name translation
This group policy setting is backed by the following registry location with a `REG_DWORD` value of `1`.
```
HKEY_LOCAL_MACHINE\System\CurrentControlSet\Control\Lsa:TurnOffAnonymousBlock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</si>
  <si>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Options\Network access: Do not allow anonymous enumeration of SAM accounts
This group policy setting is backed by the following registry location with a `REG_DWORD` value of `1`.
 ```
HKLM\SYSTEM\CurrentControlSet\Control\Lsa:RestrictAnonymousSAM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</si>
  <si>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Options\Network access: Do not allow anonymous enumeration of SAM accounts and shares
This group policy setting is backed by the following registry location with a `REG_DWORD` value of `1`.
 ```
HKLM\SYSTEM\CurrentControlSet\Control\Lsa:RestrictAnonymous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</si>
  <si>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Options\Network access: Let Everyone permissions apply to anonymous users
This group policy setting is backed by the following registry location with a `REG_DWORD` value of `0`.
 ```
HKLM\SYSTEM\CurrentControlSet\Control\Lsa:EveryoneIncludesAnonymous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</si>
  <si>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Policy Path to the setting:
Computer Configuration\Policies\Windows Settings\Security Settings\Local Policies\Security Options\Network access: Named Pipes that can be accessed anonymously
This group policy setting is backed by the following registry location with a `REG_MULTI_SZ` value of `0`.
```
HKLM\SYSTEM\CurrentControlSet\Services\LanManServer\Parameters:NullSessionPipes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</si>
  <si>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System\CurrentControlSet\Control\ProductOptions
System\CurrentControlSet\Control\Server Applications
Software\Microsoft\Windows NT\CurrentVersion`
Policy Path to the setting:
Computer Configuration\Policies\Windows Settings\Security Settings\Local Policies\Security Options\Network access: Remotely accessible registry paths
This group policy setting is backed by the following registry location with a `REG_MULTI_SZ` value of `System\CurrentControlSet\Control\ProductOptions,
System\CurrentControlSet\Control\Server Applications,
Software\Microsoft\Windows NT\CurrentVersion`.
```
HKEY_LOCAL_MACHINE\SYSTEM\CurrentControlSet\Control\SecurePipeServers\Winreg\AllowedExactPaths:Machine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</si>
  <si>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Policy Path to the setting:
Computer Configuration\Policies\Windows Settings\Security Settings\Local Policies\Security Options\Network access: Remotely accessible registry paths and sub-paths
```
When a server holds the _Active Directory Certificate Services_ Role with _Certification Authority_ Role Service, the above list should also include: `System\CurrentControlSet\Services\CertSvc`.
When a server has the _WINS Server_ Feature installed, the above list should also include:
`System\CurrentControlSet\Services\WINS` The 'Network access: Remotely accessible registry paths and sub-paths' option has been configured appropriately. 
 This group policy setting is backed by the following registry location with a `REG_MULTI_SZ` value of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System\CurrentControlSet\Services\CertSvc,
System\CurrentControlSet\Services\WINS`.
```
HKEY_LOCAL_MACHINE\SYSTEM\CurrentControlSet\Control\SecurePipeServers\Winreg\AllowedPaths:Machine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</si>
  <si>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Options\Network access: Restrict anonymous access to Named Pipes and Shares
This group policy setting is backed by the following registry location with a `REG_DWORD` value of `1`.
```
HKLM\SYSTEM\CurrentControlSet\Services\LanManServer\Parameters:RestrictNullSessAccess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</si>
  <si>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`Administrators: Remote Access: Allow`:
Policy Path to the setting:
Computer Configuration\Policies\Windows Settings\Security Settings\Local Policies\Security Options\Network access: Restrict clients allowed to make remote calls to SAM
This group policy setting is backed by the following registry location with a `REG_SZ` value of `O:BAG:BAD:(A;;RC;;;BA)`.
 ```
HKEY_LOCAL_MACHINE\SYSTEM\CurrentControlSet\Control\Lsa:restrictremotesam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</si>
  <si>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`&lt;blank&gt;` (i.e. None):
Policy Path to the setting:
Computer Configuration\Policies\Windows Settings\Security Settings\Local Policies\Security Options\Network access: Shares that can be accessed anonymously
This group policy setting is backed by the following registry location with a `REG_MULTI_SZ` value that is `blank` i.e. no value in key.
 ```
HKEY_LOCAL_MACHINE\SYSTEM\CurrentControlSet\Services\LanManServer\Parameters:NullSessionShares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</si>
  <si>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`Classic - local users authenticate as themselves`:
Policy Path to the setting:
Computer Configuration\Policies\Windows Settings\Security Settings\Local Policies\Security Options\Network access: Sharing and security model for local accounts
This group policy setting is backed by the following registry location with a `REG_DWORD` value of `0`.
 ```
HKLM\SYSTEM\CurrentControlSet\Control\Lsa:ForceGuest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</si>
  <si>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Options\Network security: Allow Local System to use computer identity for NTLM
This group policy setting is backed by the following registry location with a `REG_DWORD` value of `1`.
 ```
HKLM\SYSTEM\CurrentControlSet\Control\Lsa:UseMachineId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</si>
  <si>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Options\Network security: Allow LocalSystem NULL session fallback
This group policy setting is backed by the following registry location with a `REG_DWORD` value of `0`.
 ```
HKLM\SYSTEM\CurrentControlSet\Control\Lsa\MSV1_0:AllowNullSessionFallback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</si>
  <si>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Options\Network Security: Allow PKU2U authentication requests to this computer to use online identities
This group policy setting is backed by the following registry location with a `REG_DWORD` value of `0`.
 ```
HKLM\SYSTEM\CurrentControlSet\Control\Lsa\pku2u:AllowOnlineID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</si>
  <si>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`AES128_HMAC_SHA1, AES256_HMAC_SHA1, Future encryption types`:
Policy Path to the setting:
Computer Configuration\Policies\Windows Settings\Security Settings\Local Policies\Security Options\Network security: Configure encryption types allowed for Kerberos
This group policy setting is backed by the following registry location with a `REG_DWORD` value of `2147483640`.
 ```
HKEY_LOCAL_MACHINE\SOFTWARE\Microsoft\Windows\CurrentVersion\Policies\System\Kerberos\Parameters:SupportedEncryptionTypes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</si>
  <si>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Options\Network security: Do not store LAN Manager hash value on next password change
 This group policy setting is backed by the following registry location with a `REG_DWORD` value of `1`.
 ```
HKLM\SYSTEM\CurrentControlSet\Control\Lsa:NoLMHash
```</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</si>
  <si>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Options\Network security: Force logoff when logon hours expire
</t>
  </si>
  <si>
    <t>To establish the recommended configuration via GP, set the following UI path to: `Send NTLMv2 response only. Refuse LM &amp; NTLM`:
Policy Path to the setting:
Computer Configuration\Policies\Windows Settings\Security Settings\Local Policies\Security Options\Network security: LAN Manager authentication level
This group policy setting is backed by the following registry location with a `REG_DWORD` value of `5`.
 ```
HKEY_LOCAL_MACHINE\SYSTEM\CurrentControlSet\Control\Lsa:LmCompatibilityLevel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</si>
  <si>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`Negotiate signing` (configuring to `Require signing` also conforms to the benchmark):
Policy Path to the setting:
Computer Configuration\Policies\Windows Settings\Security Settings\Local Policies\Security Options\Network security: LDAP client signing requirements
 This group policy setting is backed by the following registry location with a `REG_DWORD` value of `1`.
 ```
HKLM\SYSTEM\CurrentControlSet\Services\LDAP:LDAPClientIntegrity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</si>
  <si>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`Require NTLMv2 session security, Require 128-bit encryption`:
Policy Path to the setting:
Computer Configuration\Policies\Windows Settings\Security Settings\Local Policies\Security Options\Network security: Minimum session security for NTLM SSP based (including secure RPC) clients
This group policy setting is backed by the following registry location with a `REG_DWORD` value of `537395200`.
 ```
HKEY_LOCAL_MACHINE\SYSTEM\CurrentControlSet\Control\Lsa\MSV1_0:NTLMMinClientSec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</si>
  <si>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`Require NTLMv2 session security, Require 128-bit encryption`:
Policy Path to the setting:
Computer Configuration\Policies\Windows Settings\Security Settings\Local Policies\Security Options\Network security: Minimum session security for NTLM SSP based (including secure RPC) servers
This group policy setting is backed by the following registry location with a `REG_DWORD` value of `537395200`.
 ```
HKEY_LOCAL_MACHINE\SYSTEM\CurrentControlSet\Control\Lsa\MSV1_0:NTLMMinServerSec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</si>
  <si>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 auditing for all accounts`:
Policy Path to the setting:
Computer Configuration\Policies\Windows Settings\Security Settings\Local Policies\Security Options\Network security: Restrict NTLM: Audit Incoming NTLM Traffic
This group policy setting is backed by the following registry location with a `REG_DWORD` value of `2`.
```
HKLM\SYSTEM\CurrentControlSet\Control\Lsa\MSV1_0:AuditReceivingNTLMTraffic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</si>
  <si>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`Audit all` or higher:
Policy Path to the setting:
Computer Configuration\Policies\Windows Settings\Security Settings\Local Policies\Security Options\Restrict NTLM: Outgoing NTLM traffic to remote servers
This group policy setting is backed by the following registry location with a `REG_DWORD` value of `2`.
```
HKLM\SYSTEM\CurrentControlSet\Control\Lsa\MSV1_0:RestrictSendingNTLMTraffic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</si>
  <si>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Configuration\Policies\Windows Settings\Security Settings\Local Policies\Security Options\Shutdown: Allow system to be shut down without having to log on
This group policy setting is backed by the following registry location with a `REG_DWORD` value of `0`.
 ```
HKLM\SOFTWARE\Microsoft\Windows\CurrentVersion\Policies\System:ShutdownWithoutLogon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</si>
  <si>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Options\System objects: Require case insensitivity for non-Windows subsystems
This group policy setting is backed by the following registry location with a `REG_DWORD` value of `1`.
 ```
HKLM\SYSTEM\CurrentControlSet\Control\Session Manager\Kernel:ObCaseInsensitive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</si>
  <si>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Options\System objects: Strengthen default permissions of internal system objects (e.g. Symbolic Links)
This group policy setting is backed by the following registry location with a `REG_DWORD` value of `1`.
 ```
HKLM\SYSTEM\CurrentControlSet\Control\Session Manager:ProtectionMode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</si>
  <si>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Options\User Account Control: Admin Approval Mode for the Built-in Administrator account
This group policy setting is backed by the following registry location with a `REG_DWORD` value of `1`.
 ```
HKLM\SOFTWARE\Microsoft\Windows\CurrentVersion\Policies\System:FilterAdministratorToken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</si>
  <si>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`Prompt for consent on the secure desktop` or `Prompt for credentials on the secure desktop`:
Policy Path to the setting:
Computer Configuration\Policies\Windows Settings\Security Settings\Local Policies\Security Options\User Account Control: Behavior of the elevation prompt for administrators in Admin Approval Mode
This group policy setting is backed by the following registry location with a `REG_DWORD` value of `1` or`2`.
 ```
HKLM\SOFTWARE\Microsoft\Windows\CurrentVersion\Policies\System:ConsentPromptBehaviorAdmin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</si>
  <si>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`Automatically deny elevation requests:`
Policy Path to the setting:
Computer Configuration\Policies\Windows Settings\Security Settings\Local Policies\Security Options\User Account Control: Behavior of the elevation prompt for standard users
 This group policy setting is backed by the following registry location with a `REG_DWORD` value of `0`.
 ```
HKLM\SOFTWARE\Microsoft\Windows\CurrentVersion\Policies\System:ConsentPromptBehaviorUser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</si>
  <si>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Options\User Account Control: Detect application installations and prompt for elevation
 This group policy setting is backed by the following registry location with a `REG_DWORD` value of `1`.
 ```
HKLM\SOFTWARE\Microsoft\Windows\CurrentVersion\Policies\System:EnableInstallerDetection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</si>
  <si>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Options\User Account Control: Only elevate UIAccess applications that are installed in secure locations
This group policy setting is backed by the following registry location with a `REG_DWORD` value of `1`.
 ```
HKLM\SOFTWARE\Microsoft\Windows\CurrentVersion\Policies\System:EnableSecureUIAPaths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</si>
  <si>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Options\User Account Control: Run all administrators in Admin Approval Mode
This group policy setting is backed by the following registry location with a `REG_DWORD` value of `1`.
 ```
HKLM\SOFTWARE\Microsoft\Windows\CurrentVersion\Policies\System:EnableLUA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</si>
  <si>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Options\User Account Control: Switch to the secure desktop when prompting for elevation
 This group policy setting is backed by the following registry location with a `REG_DWORD` value of `1`.
 ```
HKLM\SOFTWARE\Microsoft\Windows\CurrentVersion\Policies\System:PromptOnSecureDesktop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</si>
  <si>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Configuration\Policies\Windows Settings\Security Settings\Local Policies\Security Options\User Account Control: Virtualize file and registry write failures to per-user locations
This group policy setting is backed by the following registry location with a `REG_DWORD` value of `1`.
 ```
HKLM\SOFTWARE\Microsoft\Windows\CurrentVersion\Policies\System:EnableVirtualization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</si>
  <si>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`On (recommended)`:
Policy Path to the setting:
Computer Configuration\Policies\Windows Settings\Security Settings\Windows Defender Firewall with Advanced Security\Windows Defender Firewall with Advanced Security\Windows Firewall Properties\Domain Profile\Firewall state
This group policy setting is backed by the following registry location with a `REG_DWORD` value of `1`.
```
HKLM\SOFTWARE\Policies\Microsoft\WindowsFirewall\DomainProfile:EnableFirewall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</si>
  <si>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``Block (default)``:
Policy Path to the setting:
Computer Configuration\Policies\Windows Settings\Security Settings\Windows Defender Firewall with Advanced Security\Windows Defender Firewall with Advanced Security\Windows Firewall Properties\Domain Profile\Inbound connections
This group policy setting is backed by the following registry location with a `REG_DWORD` value of `1`.
 ```
HKLM\SOFTWARE\Policies\Microsoft\WindowsFirewall\DomainProfile:DefaultInboundAction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</si>
  <si>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Policy Path to the setting:
Computer Configuration\Policies\Windows Settings\Security Settings\Windows Defender Firewall with Advanced Security\Windows Defender Firewall with Advanced Security\Windows Firewall Properties\Domain Profile\Settings Customize\Display a notification
This group policy setting is backed by the following registry location with a `REG_DWORD` value of `1`.
 ```
HKLM\SOFTWARE\Policies\Microsoft\WindowsFirewall\DomainProfile:DisableNotifications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</si>
  <si>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`%SystemRoot%\System32\logfiles\firewall\domainfw.log`:
Policy Path to the setting:
Computer Configuration\Policies\Windows Settings\Security Settings\Windows Defender Firewall with Advanced Security\Windows Defender Firewall with Advanced Security\Windows Firewall Properties\Domain Profile\Logging Customize\Name
This group policy setting is backed by the following registry location with a `REG_SZ` value of `%SystemRoot%\System32\logfiles\firewall\domainfw.log`.
```
HKEY_LOCAL_MACHINE\SOFTWARE\Policies\Microsoft\WindowsFirewall\DomainProfile\Logging:LogFilePath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</si>
  <si>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`16,384 KB or greater`:
Policy Path to the setting:
Computer Configuration\Policies\Windows Settings\Security Settings\Windows Defender Firewall with Advanced Security\Windows Defender Firewall with Advanced Security\Windows Firewall Properties\Domain Profile\Logging Customize\Size limit (KB)
This group policy setting is backed by the following registry location with a `REG_DWORD` value of `16384`.
 ```
HKEY_LOCAL_MACHINE\SOFTWARE\Policies\Microsoft\WindowsFirewall\DomainProfile\Logging:LogFileSize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</si>
  <si>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Policy Path to the setting:
Computer Configuration\Policies\Windows Settings\Security Settings\Windows Defender Firewall with Advanced Security\Windows Defender Firewall with Advanced Security\Windows Firewall Properties\Domain Profile\Logging Customize\Log dropped packets
This group policy setting is backed by the following registry location with a `REG_DWORD` value of `1`.
 ```
HKLM\SOFTWARE\Policies\Microsoft\WindowsFirewall\DomainProfile\Logging:LogDroppedPackets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</si>
  <si>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Policy Path to the setting:
Computer Configuration\Policies\Windows Settings\Security Settings\Windows Defender Firewall with Advanced Security\Windows Defender Firewall with Advanced Security\Windows Firewall Properties\Domain Profile\Logging Customize\Log successful connections
This group policy setting is backed by the following registry location with a `REG_DWORD` value of `1`.
 ```
HKLM\SOFTWARE\Policies\Microsoft\WindowsFirewall\DomainProfile\Logging:LogSuccessfulConnections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</si>
  <si>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`On (recommended)`:
Policy Path to the setting:
Computer Configuration\Policies\Windows Settings\Security Settings\Windows Defender Firewall with Advanced Security\Windows Defender Firewall with Advanced Security\Windows Firewall Properties\Private Profile\Firewall state
This group policy setting is backed by the following registry location with a `REG_DWORD` value of `1`.
 ```
HKLM\SOFTWARE\Policies\Microsoft\WindowsFirewall\PrivateProfile:EnableFirewall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</si>
  <si>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``Block (default)``:
Policy Path to the setting:
Computer Configuration\Policies\Windows Settings\Security Settings\Windows Defender Firewall with Advanced Security\Windows Defender Firewall with Advanced Security\Windows Firewall Properties\Private Profile\Inbound connections
This group policy setting is backed by the following registry location with a `REG_DWORD` value of `1`.
 ```
HKLM\SOFTWARE\Policies\Microsoft\WindowsFirewall\PrivateProfile:DefaultInboundAction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</si>
  <si>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Policy Path to the setting:
Computer Configuration\Policies\Windows Settings\Security Settings\Windows Defender Firewall with Advanced Security\Windows Defender Firewall with Advanced Security\Windows Firewall Properties\Private Profile\Settings Customize\Display a notification
This group policy setting is backed by the following registry location with a `REG_DWORD` value of `1`.
 ```
HKLM\SOFTWARE\Policies\Microsoft\WindowsFirewall\PrivateProfile:DisableNotifications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</si>
  <si>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`%SystemRoot%\System32\logfiles\firewall\privatefw.log`:
Policy Path to the setting:
Computer Configuration\Policies\Windows Settings\Security Settings\Windows Defender Firewall with Advanced Security\Windows Defender Firewall with Advanced Security\Windows Firewall Properties\Private Profile\Logging Customize\Name
This group policy setting is backed by the following registry location with a `REG_SZ` value of `%SystemRoot%\System32\logfiles\firewall\privatefw.log`.
```
HKEY_LOCAL_MACHINE\SOFTWARE\Policies\Microsoft\WindowsFirewall\PrivateProfile\Logging:LogFilePath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</si>
  <si>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`16,384 KB or greater`:
Policy Path to the setting:
Computer Configuration\Policies\Windows Settings\Security Settings\Windows Defender Firewall with Advanced Security\Windows Defender Firewall with Advanced Security\Windows Firewall Properties\Private Profile\Logging Customize\Size limit (KB)
This group policy setting is backed by the following registry location with a `REG_DWORD` value of `16384`.
 ```
HKEY_LOCAL_MACHINE\SOFTWARE\Policies\Microsoft\WindowsFirewall\PrivateProfile\Logging:LogFileSize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</si>
  <si>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Policy Path to the setting:
Computer Configuration\Policies\Windows Settings\Security Settings\Windows Defender Firewall with Advanced Security\Windows Defender Firewall with Advanced Security\Windows Firewall Properties\Private Profile\Logging Customize\Log dropped packets
This group policy setting is backed by the following registry location with a `REG_DWORD` value of `1`.
 ```
HKLM\SOFTWARE\Policies\Microsoft\WindowsFirewall\PrivateProfile\Logging:LogDroppedPackets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</si>
  <si>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Policy Path to the setting:
Computer Configuration\Policies\Windows Settings\Security Settings\Windows Defender Firewall with Advanced Security\Windows Defender Firewall with Advanced Security\Windows Firewall Properties\Private Profile\Logging Customize\Log successful connections
This group policy setting is backed by the following registry location with a `REG_DWORD` value of `1`.
 ```
HKLM\SOFTWARE\Policies\Microsoft\WindowsFirewall\PrivateProfile\Logging:LogSuccessfulConnections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</si>
  <si>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`On (recommended):`
Policy Path to the setting:
Computer Configuration\Policies\Windows Settings\Security Settings\Windows Defender Firewall with Advanced Security\Windows Defender Firewall with Advanced Security\Windows Firewall Properties\Public Profile\Firewall state
This group policy setting is backed by the following registry location with a `REG_DWORD` value of `1`.
 ```
HKLM\SOFTWARE\Policies\Microsoft\WindowsFirewall\PublicProfile:EnableFirewall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</si>
  <si>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``Block (default)``:
Policy Path to the setting:
Computer Configuration\Policies\Windows Settings\Security Settings\Windows Defender Firewall with Advanced Security\Windows Defender Firewall with Advanced Security\Windows Firewall Properties\Public Profile\Inbound connections
This group policy setting is backed by the following registry location with a `REG_DWORD` value of `1`.
 ```
HKLM\SOFTWARE\Policies\Microsoft\WindowsFirewall\PublicProfile:DefaultInboundAction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</si>
  <si>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Policy Path to the setting:
Computer Configuration\Policies\Windows Settings\Security Settings\Windows Defender Firewall with Advanced Security\Windows Defender Firewall with Advanced Security\Windows Firewall Properties\Public Profile\Settings Customize\Display a notification
This group policy setting is backed by the following registry location with a `REG_DWORD` value of `1`.
 ```
HKLM\SOFTWARE\Policies\Microsoft\WindowsFirewall\PublicProfile:DisableNotifications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</si>
  <si>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Policy Path to the setting:
Computer Configuration\Policies\Windows Settings\Security Settings\Windows Defender Firewall with Advanced Security\Windows Defender Firewall with Advanced Security\Windows Firewall Properties\Public Profile\Settings Customize\Apply local firewall rules
This group policy setting is backed by the following registry location with a `REG_DWORD` value of `0`.
 ```
HKLM\SOFTWARE\Policies\Microsoft\WindowsFirewall\PublicProfile:AllowLocalPolicyMerge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</si>
  <si>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`No`:
Policy Path to the setting:
Computer Configuration\Policies\Windows Settings\Security Settings\Windows Defender Firewall with Advanced Security\Windows Defender Firewall with Advanced Security\Windows Firewall Properties\Public Profile\Settings Customize\Apply local connection security rules
This group policy setting is backed by the following registry location with a `REG_DWORD` value of `0`.
 ```
HKLM\SOFTWARE\Policies\Microsoft\WindowsFirewall\PublicProfile:AllowLocalIPsecPolicyMerge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</si>
  <si>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`%SystemRoot%\System32\logfiles\firewall\publicfw.log`:
Policy Path to the setting:
Computer Configuration\Policies\Windows Settings\Security Settings\Windows Defender Firewall with Advanced Security\Windows Defender Firewall with Advanced Security\Windows Firewall Properties\Public Profile\Logging Customize\Name
This group policy setting is backed by the following registry location with a `REG_SZ` value of `%SystemRoot%\System32\logfiles\firewall\publicfw.log`.
```
HKEY_LOCAL_MACHINE\SOFTWARE\Policies\Microsoft\WindowsFirewall\PublicProfile\Logging:LogFilePath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</si>
  <si>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`16,384 KB or greater`:
Policy Path to the setting:
Computer Configuration\Policies\Windows Settings\Security Settings\Windows Defender Firewall with Advanced Security\Windows Defender Firewall with Advanced Security\Windows Firewall Properties\Public Profile\Logging Customize\Size limit (KB)
This group policy setting is backed by the following registry location with a `REG_DWORD` value of `16384`.
 ```
HKEY_LOCAL_MACHINE\SOFTWARE\Policies\Microsoft\WindowsFirewall\PublicProfile\Logging:LogFileSize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</si>
  <si>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Policy Path to the setting:
Computer Configuration\Policies\Windows Settings\Security Settings\Windows Defender Firewall with Advanced Security\Windows Defender Firewall with Advanced Security\Public Profile\Logging Customize\Log dropped packets
This group policy setting is backed by the following registry location with a `REG_DWORD` value of `1`.
 ```
HKLM\SOFTWARE\Policies\Microsoft\WindowsFirewall\PublicProfile\Logging:LogDroppedPackets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</si>
  <si>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`Yes`:
Policy Path to the setting:
Computer Configuration\Policies\Windows Settings\Security Settings\Windows Defender Firewall with Advanced Security\Windows Defender Firewall with Advanced Security\Windows Firewall Properties\Public Profile\Logging Customize\Log successful connections
This group policy setting is backed by the following registry location with a `REG_DWORD` value of `1`.
 ```
HKLM\SOFTWARE\Policies\Microsoft\WindowsFirewall\PublicProfile\Logging:LogSuccessfulConnections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</si>
  <si>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Policies\Account Logon\Audit Credential Validation
To audit the system using `auditpol.exe`, perform the following and confirm it is set as prescribed:
```
auditpol /get /subcategory:"Credential Validation"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</si>
  <si>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Policies\Account Management\Audit Application Group Management
To audit the system using `auditpol.exe`, perform the following and confirm it is set as prescribed:
```
auditpol /get /subcategory:"Application Group Management"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</si>
  <si>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Policies\Account Management\Audit Security Group Management
To audit the system using `auditpol.exe`, perform the following and confirm it is set as prescribed:
```
auditpol /get /subcategory:"Security Group Management"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</si>
  <si>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Policies\Account Management\Audit User Account Management
To audit the system using `auditpol.exe`, perform the following and confirm it is set as prescribed:
```
auditpol /get /subcategory:"User Account Management"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</si>
  <si>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Policies\Detailed Tracking\Audit PNP Activity
To audit the system using `auditpol.exe`, perform the following and confirm it is set as prescribed:
```
auditpol /get /subcategory:"PNP Activity"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</si>
  <si>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Policies\Detailed Tracking\Audit Process Creation
To audit the system using `auditpol.exe`, perform the following and confirm it is set as prescribed:
```
auditpol /get /subcategory:"Process Creation"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</si>
  <si>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`Failure`:
Policy Path to the setting:
Computer Configuration\Policies\Windows Settings\Security Settings\Advanced Audit Policy Configuration\Audit Policies\Logon/Logoff\Audit Account Lockout
To audit the system using `auditpol.exe`, perform the following and confirm it is set as prescribed:
```
auditpol /get /subcategory:"Account Lockout"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</si>
  <si>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Policies\Logon/Logoff\Audit Group Membership
To audit the system using `auditpol.exe`, perform the following and confirm it is set as prescribed:
```
auditpol /get /subcategory:"Group Membership"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</si>
  <si>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Policies\Logon/Logoff\Audit Logoff
To audit the system using `auditpol.exe`, perform the following and confirm it is set as prescribed:
```
auditpol /get /subcategory:"Logoff"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</si>
  <si>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Policies\Logon/Logoff\Audit Logon
To audit the system using `auditpol.exe`, perform the following and confirm it is set as prescribed:
```
auditpol /get /subcategory:"Logon"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</si>
  <si>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Policies\Logon/Logoff\Audit Other Logon/Logoff Events
To audit the system using `auditpol.exe`, perform the following and confirm it is set as prescribed:
```
auditpol /get /subcategory:"Other Logon/Logoff Events"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</si>
  <si>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Policies\Logon/Logoff\Audit Special Logon
To audit the system using `auditpol.exe`, perform the following and confirm it is set as prescribed:
```
auditpol /get /subcategory:"Special Logon"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</si>
  <si>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`Failure`:
Policy Path to the setting:
Computer Configuration\Policies\Windows Settings\Security Settings\Advanced Audit Policy Configuration
To audit the system using `auditpol.exe`, perform the following and confirm it is set as prescribed:
```
auditpol /get /subcategory:"Detailed File Share"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</si>
  <si>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Policies\Object Access\Audit File Share
To audit the system using `auditpol.exe`, perform the following and confirm it is set as prescribed:
```
auditpol /get /subcategory:"File Share"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</si>
  <si>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Policies\Object Access\Audit Other Object Access Events
To audit the system using `auditpol.exe`, perform the following and confirm it is set as prescribed:
```
auditpol /get /subcategory:"Audit Other Object Access Events"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</si>
  <si>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Policies\Object Access\Audit Removable Storage
To audit the system using `auditpol.exe`, perform the following and confirm it is set as prescribed:
```
auditpol /get /subcategory:"Removable Storage"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</si>
  <si>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Policies\Policy Change\Audit Audit Policy Change
To audit the system using `auditpol.exe`, perform the following and confirm it is set as prescribed:
```
auditpol /get /subcategory:"Audit Policy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</si>
  <si>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Policies\Policy Change\Audit Authentication Policy Change
To audit the system using `auditpol.exe`, perform the following and confirm it is set as prescribed:
```
auditpol /get /subcategory:"Authentication Policy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</si>
  <si>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Policies\Policy Change\Audit Authorization Policy Change
To audit the system using `auditpol.exe`, perform the following and confirm it is set as prescribed:
```
auditpol /get /subcategory:"Authorization Policy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</si>
  <si>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Policies\Policy Change\Audit MPSSVC Rule-Level Policy Change
To audit the system using `auditpol.exe`, perform the following and confirm it is set as prescribed:
```
auditpol /get /subcategory:"MPSSVC Rule-Level Policy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</si>
  <si>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`Failure`:
Policy Path to the setting:
Computer Configuration\Policies\Windows Settings\Security Settings\Advanced Audit Policy Configuration\Audit Policies\Policy Change\Audit Other Policy Change Events
To audit the system using `auditpol.exe`, perform the following and confirm it is set as prescribed:
```
auditpol /get /subcategory:"Other Policy Change Events"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</si>
  <si>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Policies\Privilege Use\Audit Sensitive Privilege Use
To audit the system using `auditpol.exe`, perform the following and confirm it is set as prescribed:
```
auditpol /get /subcategory:"Sensitive Privilege Use"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</si>
  <si>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Policies\System\Audit IPsec Driver
To audit the system using `auditpol.exe`, perform the following and confirm it is set as prescribed:
```
auditpol /get /subcategory:"IPsec Driver"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</si>
  <si>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Policies\System\Audit Other System Events
To audit the system using `auditpol.exe`, perform the following and confirm it is set as prescribed:
```
auditpol /get /subcategory:"Other System Events"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</si>
  <si>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Policies\System\Audit Security State Change
To audit the system using `auditpol.exe`, perform the following and confirm it is set as prescribed:
```
auditpol /get /subcategory:"Security State Change"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</si>
  <si>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include `Success`:
Policy Path to the setting:
Computer Configuration\Policies\Windows Settings\Security Settings\Advanced Audit Policy Configuration\Audit Policies\System\Audit Security System Extension
To audit the system using `auditpol.exe`, perform the following and confirm it is set as prescribed:
```
auditpol /get /subcategory:"Security System Extension"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</si>
  <si>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`Success and Failure:`
Policy Path to the setting:
Computer Configuration\Policies\Windows Settings\Security Settings\Advanced Audit Policy Configuration\Audit Policies\System\Audit System Integrity
To audit the system using `auditpol.exe`, perform the following and confirm it is set as prescribed:
```
auditpol /get /subcategory:"System Integrity"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</si>
  <si>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Templates\Control Panel\Personalization\Prevent enabling lock screen camera
```
**Note:** This Group Policy path may not exist by default. It is provided by the Group Policy template `ControlPanelDisplay.admx/adml` that is included with the Microsoft Windows 8.1 &amp; Server 2012 R2 Administrative Templates (or newer). T
This group policy setting is backed by the following registry location with a `REG_DWORD` value of `1`.
 ```
HKLM\SOFTWARE\Policies\Microsoft\Windows\Personalization:NoLockScreenCamera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</si>
  <si>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Templates\Control Panel\Personalization\Prevent enabling lock screen slide show
```
**Note:** This Group Policy path may not exist by default. It is provided by the Group Policy template `ControlPanelDisplay.admx/adml` that is included with the Microsoft Windows 8.1 &amp; Server 2012 R2 Administrative Templates (or newer). 
This group policy setting is backed by the following registry location with a `REG_DWORD` value of `1`.
 ```
HKLM\SOFTWARE\Policies\Microsoft\Windows\Personalization:NoLockScreenSlideshow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</si>
  <si>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Templates\Control Panel\Regional and Language Options\Allow users to enable online speech recognition services
```
**Note:** This Group Policy path may not exist by default. It is provided by the Group Policy template `Globalization.admx/adml` that is included with the Microsoft Windows 10 RTM (Release 1507) Administrative Templates (or newer).
**Note #2:** In older Microsoft Windows Administrative Templates, this setting was initially named _Allow input personalization_, but it was renamed to _Allow users to enable online speech recognition services_ starting with the Windows 10 R1809 &amp; Server 2019 Administrative Templates.  
This group policy setting is backed by the following registry location with a `REG_DWORD` value of `0`.
 ```
HKLM\SOFTWARE\Policies\Microsoft\InputPersonalization:AllowInputPersonalization
```</t>
  </si>
  <si>
    <t>In order to utilize LAPS, a minor Active Directory Schema update is required, and a Group Policy Client Side Extension (CSE) must be installed on each managed computer. When LAPS is installed, the file `AdmPwd.dll` must be present in the following location and registered in Windows (the LAPS AdmPwd GPO Extension / CSE installation does this for you):
 ```
C:\Program Files\LAPS\CSE\AdmPwd.dll
This group policy setting is backed by the following registry location with a `REG_SZ` value of `C:\Program Files\LAPS\CSE\AdmPwd.dll` or `C:\Program Files\LAPS\CSE\AdmPwd.dll`.
 ```
HKEY_LOCAL_MACHINE\SOFTWARE\Microsoft\Windows NT\CurrentVersion\Winlogon\GPExtensions\{D76B9641-3288-4f75-942D-087DE603E3EA}:DllName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</si>
  <si>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Templates\LAPS\Do not allow password expiration time longer than required by policy
```
**Note:** This Group Policy path does not exist by default. An additional Group Policy template (`AdmPwd.admx/adml`) is required - it is included with Microsoft Local Administrator Password Solution (LAPS). 
This group policy setting is backed by the following registry location with a `REG_DWORD` value of `1`.
 ```
HKLM\SOFTWARE\Policies\Microsoft Services\AdmPwd:PwdExpirationProtectionEnabled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</si>
  <si>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Templates\LAPS\Enable Local Admin Password Management
```
**Note:** This Group Policy path does not exist by default. An additional Group Policy template (`AdmPwd.admx/adml`) is required - it is included with Microsoft Local Administrator Password Solution (LAPS). The 'Enable Local Admin Password Management' has been enabled.
This group policy setting is backed by the following registry location with a `REG_DWORD` value of `1`.
 ```
HKLM\SOFTWARE\Policies\Microsoft Services\AdmPwd:AdmPwdEnabled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</si>
  <si>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and configure the `Password Complexity` option to `Large letters + small letters + numbers + special characters`:
 ```
Computer Configuration\Policies\Administrative Templates\LAPS\Password Settings
```
**Note:** This Group Policy path does not exist by default. An additional Group Policy template (`AdmPwd.admx/adml`) is required - it is included with Microsoft Local Administrator Password Solution (LAPS). 
This group policy setting is backed by the following registry location with a `REG_DWORD` value of `4`.
 ```
HKEY_LOCAL_MACHINE\SOFTWARE\Policies\Microsoft Services\AdmPwd:PasswordComplexity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</si>
  <si>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and configure the `Password Length` option to `15 or more`:
Policy Path to the setting:
Computer Configuration\Policies\Administrative Templates\LAPS\Password Settings
```
**Note:** This Group Policy path does not exist by default. An additional Group Policy template (`AdmPwd.admx/adml`) is required - it is included with Microsoft Local Administrator Password Solution (LAPS). 
This group policy setting is backed by the following registry location with a `REG_DWORD` value of `15` or more.
 ```
HKEY_LOCAL_MACHINE\SOFTWARE\Policies\Microsoft Services\AdmPwd:PasswordLength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</si>
  <si>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and configure the `Password Age (Days)` option to `30 or fewer`:
Policy Path to the setting:
Computer Configuration\Policies\Administrative Templates\LAPS\Password Settings
```
**Note:** This Group Policy path does not exist by default. An additional Group Policy template (`AdmPwd.admx/adml`) is required - it is included with Microsoft Local Administrator Password Solution (LAPS). 
This group policy setting is backed by the following registry location with a `REG_DWORD` value of `30` or less.
 ```
HKEY_LOCAL_MACHINE\SOFTWARE\Policies\Microsoft Services\AdmPwd:PasswordAgeDays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</si>
  <si>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Templates\MS Security Guide\Apply UAC restrictions to local accounts on network logons
```
**Note:** This Group Policy path does not exist by default. An additional Group Policy template (`SecGuide.admx/adml`) is required - it is available from Microsoft at [this link](https://www.microsoft.com/en-us/download/details.aspx?id=55319). 
This group policy setting is backed by the following registry location with a `REG_DWORD` value of `0`.
```
HKLM\SOFTWARE\Microsoft\Windows\CurrentVersion\Policies\System:LocalAccountTokenFilterPolicy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</si>
  <si>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Templates\MS Security Guide\Configure RPC packet level privacy setting for incoming connections
```
**Note:** This Group Policy path does not exist by default. An additional Group Policy template (`SecGuide.admx/adml`) is required - it is available from Microsoft at [this link](https://www.microsoft.com/en-us/download/details.aspx?id=55319).  
This group policy setting is backed by the following registry location with a `REG_DWORD` value of `1`.
```
HKLM\SYSTEM\CurrentControlSet\Control\Print:RpcAuthnLevelPrivacyEnabled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</si>
  <si>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Disable driver (recommended)`:
Policy Path to the setting:
Computer Configuration\Policies\Administrative Templates\MS Security Guide\Configure SMB v1 client driver
```
**Note:** This Group Policy path does not exist by default. An additional Group Policy template (`SecGuide.admx/adml`) is required - it is available from Microsoft at [this link](https://www.microsoft.com/en-us/download/details.aspx?id=55319). 
This group policy setting is backed by the following registry location with a `REG_DWORD` value of `4`.
```
HKEY_LOCAL_MACHINE\SYSTEM\CurrentControlSet\Services\mrxsmb10:Start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</si>
  <si>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Templates\MS Security Guide\Configure SMB v1 server
```
**Note:** This Group Policy path does not exist by default. An additional Group Policy template (`SecGuide.admx/adml`) is required - it is available from Microsoft at [this link](https://www.microsoft.com/en-us/download/details.aspx?id=55319).
 This group policy setting is backed by the following registry location with a `REG_DWORD` value of `0`.
```
HKLM\SYSTEM\CurrentControlSet\Services\LanmanServer\Parameters:SMB1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</si>
  <si>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Templates\MS Security Guide\Enable Certificate Padding
```
**Note:** This Group Policy path does not exist by default. An additional Group Policy template (`SecGuide.admx/adml`) is required - it is available from Microsoft at [this link](https://www.microsoft.com/en-us/download/details.aspx?id=55319).  
This group policy setting is backed by the following registry location with a `REG_DWORD` value of `1`.
```
HKLM\SOFTWARE\Microsoft\Cryptography\Wintrust\Config:EnableCertPaddingCheck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</si>
  <si>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Templates\MS Security Guide\Enable Structured Exception Handling Overwrite Protection (SEHOP)
```
**Note:** This Group Policy path does not exist by default. An additional Group Policy template (`SecGuide.admx/adml`) is required - it is available from Microsoft at [this link](https://www.microsoft.com/en-us/download/details.aspx?id=55319).
More information is available at [MSKB 956607: How to enable Structured Exception Handling Overwrite Protection (SEHOP) in Windows operating systems](https://support.microsoft.com/en-us/help/956607/how-to-enable-structured-exception-handling-overwrite-protection-sehop) 
This group policy setting is backed by the following registry location with a `REG_DWORD` value of `0`.
```
HKLM\SYSTEM\CurrentControlSet\Control\Session Manager\kernel:DisableExceptionChainValidation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</si>
  <si>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Templates\MS Security Guide\LSA Protection
```
**Note:** This Group Policy path does not exist by default. An additional Group Policy template (`SecGuide.admx/adml`) is required - it is available from Microsoft at [this link](https://www.microsoft.com/en-us/download/details.aspx?id=55319).  
This group policy setting is backed by the following registry location with a `REG_DWORD` value of `1`.
```
HKLM\SYSTEM\CurrentControlSet\Control\Lsa:RunAsPPL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</si>
  <si>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P-node (recommended)`:
Policy Path to the setting:
Computer Configuration\Policies\Administrative Templates\MS Security Guide\NetBT NodeType configuration
```
**Note:** This change does not take effect until the computer has been restarted.
**Note #2:** This Group Policy path does not exist by default. An additional Group Policy template (`SecGuide.admx/adml`) is required - it is available from Microsoft at [this link](https://www.microsoft.com/en-us/download/details.aspx?id=55319). Please note that this setting is **only** available in the _Security baseline (FINAL) for Windows 10 v1903 and Windows Server v1903_ (or newer) release of `SecGuide.admx/adml`, so if you previously downloaded this template, you may need to update it from a newer Microsoft baseline to get this new _NetBT NodeType configuration_ setting.  
This group policy setting is backed by the following registry location with a `REG_DWORD` value of `2`.
```
HKLM\SYSTEM\CurrentControlSet\Services\NetBT\Parameters:NodeType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</si>
  <si>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Templates\MS Security Guide\WDigest Authentication (disabling may require KB2871997)
```
**Note:** This Group Policy path does not exist by default. An additional Group Policy template (`SecGuide.admx/adml`) is required - it is available from Microsoft at [this link](https://www.microsoft.com/en-us/download/details.aspx?id=55319). The 'WDigest Authentication' option has been enabled. 
This group policy setting is backed by the following registry location with a `REG_DWORD` value of `0`.
```
HKLM\SYSTEM\CurrentControlSet\Control\SecurityProviders\WDigest:UseLogonCredential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</si>
  <si>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
Computer Configuration\Policies\Administrative Templates\MSS (Legacy)\MSS: (AutoAdminLogon) Enable Automatic Logon
```
**Note:** This Group Policy path does not exist by default. An additional Group Policy template (`MSS-legacy.admx/adml`) is required - it is available from this TechNet blog post: [The MSS settings – Microsoft Security Guidance blog](https://blogs.technet.microsoft.com/secguide/2016/10/02/the-mss-settings/) The 'MSS: (AutoAdminLogon) Enable Automatic Logon (not recommended)' option has been disabled. 
 This group policy setting is backed by the following registry location with a `REG_SZ` value of `0`.
 ```
HKLM\SOFTWARE\Microsoft\Windows NT\CurrentVersion\Winlogon:AutoAdminLogon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</si>
  <si>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Highest protection, source routing is completely disabled`:
Policy Path to the setting:
Computer Configuration\Policies\Administrative Templates\MSS (Legacy)\MSS: (DisableIPSourceRouting IPv6)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 The 'MSS: (DisableIPSourceRouting IPv6) IP source routing protection level (protects against packet spoofing)' option has been set to 'Enabled: Highest protection, source routing is completely disabled'. 
This group policy setting is backed by the following registry location with a `REG_DWORD` value of `2`.
 ```
HKLM\SYSTEM\CurrentControlSet\Services\Tcpip6\Parameters:DisableIPSourceRouting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</si>
  <si>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Highest protection, source routing is completely disabled`:
Policy Path to the setting:
Computer Configuration\Policies\Administrative Templates\MSS (Legacy)\MSS: (DisableIPSourceRouting) IP source routing protection level
```
**Note:** This Group Policy path does not exist by default. An additional Group Policy template (`MSS-legacy.admx/adml`) is required - it is available from this TechNet blog post: [The MSS settings – Microsoft Security Guidance blog](https://blogs.technet.microsoft.com/secguide/2016/10/02/the-mss-settings/) The 'MSS: (DisableIPSourceRouting) IP source routing protection level (protects against packet spoofing)' option has been set to 'Enabled: Highest protection, source routing is completely disabled'. 
This group policy setting is backed by the following registry location with a `REG_DWORD` value of `2`.
 ```
HKLM\SYSTEM\CurrentControlSet\Services\Tcpip\Parameters:DisableIPSourceRouting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</si>
  <si>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Templates\MSS (Legacy)\MSS: (EnableICMPRedirect) Allow ICMP redirects to override OSPF generated routes
```
**Note:** This Group Policy path does not exist by default. An additional Group Policy template (`MSS-legacy.admx/adml`) is required - it is available from this TechNet blog post: [The MSS settings – Microsoft Security Guidance blog](https://blogs.technet.microsoft.com/secguide/2016/10/02/the-mss-settings/) The 'MSS: (EnableICMPRedirect) Allow ICMP redirects to override OSPF generated routes' option has been disabled.  
This group policy setting is backed by the following registry location with a `REG_DWORD` value of `0`.
 ```
HKLM\SYSTEM\CurrentControlSet\Services\Tcpip\Parameters:EnableICMPRedirect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</si>
  <si>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Templates\MSS (Legacy)\MSS: (NoNameReleaseOnDemand) Allow the computer to ignore NetBIOS name release requests except from WINS servers
```
**Note:** This Group Policy path does not exist by default. An additional Group Policy template (`MSS-legacy.admx/adml`) is required - it is available from this TechNet blog post: [The MSS settings – Microsoft Security Guidance blog](https://blogs.technet.microsoft.com/secguide/2016/10/02/the-mss-settings/) The 'MSS: (NoNameReleaseOnDemand) Allow the computer to ignore NetBIOS name release requests except from WINS servers' option has been enabled.  
This group policy setting is backed by the following registry location with a `REG_DWORD` value of `1`.
 ```
HKLM\SYSTEM\CurrentControlSet\Services\NetBT\Parameters:NoNameReleaseOnDemand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</si>
  <si>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Templates\MSS (Legacy)\MSS: (SafeDllSearchMode) Enable Safe DLL search mode
```
**Note:** This Group Policy path does not exist by default. An additional Group Policy template (`MSS-legacy.admx/adml`) is required - it is available from this TechNet blog post: [The MSS settings – Microsoft Security Guidance blog](https://blogs.technet.microsoft.com/secguide/2016/10/02/the-mss-settings/) The 'MSS: (SafeDllSearchMode) Enable Safe DLL search mode (recommended)' option has been enabled.  
This group policy setting is backed by the following registry location with a `REG_DWORD` value of `1`.
 ```
HKLM\SYSTEM\CurrentControlSet\Control\Session Manager:SafeDllSearchMode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</si>
  <si>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5 or fewer seconds`:
Policy Path to the setting:
Computer Configuration\Policies\Administrative Templates\MSS (Legacy)\MSS: (ScreenSaverGracePeriod) The time in seconds before the screen saver grace period expires
```
**Note:** This Group Policy path does not exist by default. An additional Group Policy template (`MSS-legacy.admx/adml`) is required - it is available from this TechNet blog post: [The MSS settings – Microsoft Security Guidance blog](https://blogs.technet.microsoft.com/secguide/2016/10/02/the-mss-settings/) The 'MSS: (ScreenSaverGracePeriod) The time in seconds before the screen saver grace period expires (0 recommended)' option has been set to 'Enabled: 5 or fewer seconds'.
This group policy setting is backed by the following registry location with a `REG_SZ` value of `5`.
 ```
HKEY_LOCAL_MACHINE\SOFTWARE\Microsoft\Windows NT\CurrentVersion\Winlogon:ScreenSaverGracePeriod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</si>
  <si>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90% or less`:
Policy Path to the setting:
Computer Configuration\Policies\Administrative Templates\MSS (Legacy)\MSS: (WarningLevel) Percentage threshold for the security event log at which the system will generate a warning
```
**Note:** This Group Policy path does not exist by default. An additional Group Policy template (`MSS-legacy.admx/adml`) is required - it is available from this TechNet blog post: [The MSS settings – Microsoft Security Guidance blog](https://blogs.technet.microsoft.com/secguide/2016/10/02/the-mss-settings/) The 'MSS: (WarningLevel) Percentage threshold for the security event log at which the system will generate a warning' option has been set to 'Enabled: 90% or less'. 
This group policy setting is backed by the following registry location with a `REG_DWORD` value of `90`.
 ```
HKEY_LOCAL_MACHINE\SYSTEM\CurrentControlSet\Services\Eventlog\Security:WarningLevel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</si>
  <si>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Disable NetBIOS name resolution on public networks`:
Policy Path to the setting:
Computer Configuration\Policies\Administrative Templates\Network\DNS Client\Configure NetBIOS settings
```
**Note:** This Group Policy path may not exist by default. It is provided by the Group Policy template `DnsClient.admx/adml` that is included with the Microsoft Windows 11 Release 22H2 Administrative Templates v1.0 (or newer).  
This group policy setting is backed by the following registry location with a `REG_DWORD` value of `0` or `2`.
```
HKLM\SOFTWARE\Policies\Microsoft\Windows NT\DNSClient:EnableNetbios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</si>
  <si>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Templates\Network\DNS Client\Turn off multicast name resolution
```
**Note:** This Group Policy path may not exist by default. It is provided by the Group Policy template `DnsClient.admx/adml` that is included with the Microsoft Windows 8.0 &amp; Server 2012 (non-R2) Administrative Templates (or newer). The 'Turn off multicast name resolution' option has been enabled.  
This group policy setting is backed by the following registry location with a `REG_DWORD` value of `0`.
```
HKLM\SOFTWARE\Policies\Microsoft\Windows NT\DNSClient:EnableMulticast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</si>
  <si>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Templates\Network\Lanman Workstation\Enable insecure guest logons
```
**Note:** This Group Policy path may not exist by default. It is provided by the Group Policy template `LanmanWorkstation.admx/adml` that is included with the Microsoft Windows 10 Release 1511 Administrative Templates (or newer).
This group policy setting is backed by the following registry location with a `REG_DWORD` value of `0`.
```
HKLM\SOFTWARE\Policies\Microsoft\Windows\LanmanWorkstation:AllowInsecureGuestAuth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</si>
  <si>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Templates\Network\Network Connections\Prohibit installation and configuration of Network Bridge on your DNS domain network
```
**Note:** This Group Policy path is provided by the Group Policy template `NetworkConnections.admx/adml` that is included with all versions of the Microsoft Windows Administrative Templates. The 'Prohibit installation and configuration of Network Bridge on your DNS domain network' option has been enabled.  
This group policy setting is backed by the following registry location with a `REG_DWORD` value of `0`.
 ```
HKLM\SOFTWARE\Policies\Microsoft\Windows\Network Connections:NC_AllowNetBridge_NLA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</si>
  <si>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Templates\Network\Network Connections\Prohibit use of Internet Connection Sharing on your DNS domain network
```
**Note:** This Group Policy path is provided by the Group Policy template `NetworkConnections.admx/adml` that is included with all versions of the Microsoft Windows Administrative Templates. The 'Prohibit use of Internet Connection Sharing on your DNS domain network' option has been enabled.  
This group policy setting is backed by the following registry location with a `REG_DWORD` value of `0`.
 ```
HKLM\SOFTWARE\Policies\Microsoft\Windows\Network Connections:NC_ShowSharedAccessUI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</si>
  <si>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Templates\Network\Network Connections\Require domain users to elevate when setting a network's location
```
**Note:** This Group Policy path may not exist by default. It is provided by the Group Policy template `NetworkConnections.admx/adml` that is included with the Microsoft Windows 7 &amp; Server 2008 R2 Administrative Templates (or newer). The 'Require domain users to elevate when setting a network's location' option has been enabled. 
This group policy setting is backed by the following registry location with a `REG_DWORD` value of `1`.
 ```
HKLM\SOFTWARE\Policies\Microsoft\Windows\Network Connections:NC_StdDomainUserSetLocation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</si>
  <si>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with the following paths configured, at a minimum:
`\\*\NETLOGON RequireMutualAuthentication=1, RequireIntegrity=1, RequirePrivacy=1`
`\\*\SYSVOL RequireMutualAuthentication=1, RequireIntegrity=1, RequirePrivacy=1`
Policy Path to the setting:
Computer Configuration\Policies\Administrative Templates\Network\Network Provider\Hardened UNC Paths
```
**Note:** This Group Policy path does not exist by default. An additional Group Policy template (`NetworkProvider.admx/adml`) is required - it is included with the [MS15-011](https://technet.microsoft.com/library/security/MS15-011) / [MSKB 3000483](https://support.microsoft.com/en-us/kb/3000483) security update or with the Microsoft Windows 10 RTM (Release 1507) Administrative Templates (or newer). The 'Hardened UNC Paths' option has been set to 'Enabled, with "Require Mutual Authentication" and "Require Integrity" set for all NETLOGON and SYSVOL shares'. 
This group policy setting is backed by the following registry locations with a `REG_SZ` value of `RequireMutualAuthentication=1, RequireIntegrity=1, RequirePrivacy=1`.
```
HKEY_LOCAL_MACHINE\SOFTWARE\Policies\Microsoft\Windows\NetworkProvider\HardenedPaths:\\*\NETLOGON
HKEY_LOCAL_MACHINE\SOFTWARE\Policies\Microsoft\Windows\NetworkProvider\HardenedPaths:\\*\SYSVOL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</si>
  <si>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1 = Minimize simultaneous connections`:
Policy Path to the setting:
Computer Configuration\Policies\Administrative Templates\Network\Windows Connection Manager\Minimize the number of simultaneous connections to the Internet or a Windows Domain
```
**Note:** This Group Policy path may not exist by default. It is provided by the Group Policy template `WCM.admx/adml` that is included with the Microsoft Windows 8.0 &amp; Server 2012 (non-R2) Administrative Templates. It was updated with a new _Minimize Policy Options_ sub-setting starting with the Windows 10 Release 1903 Administrative Templates. The 'Minimize the number of simultaneous connections to the Internet or a Windows Domain' option has been enabled. 
This group policy setting is backed by the following registry location with a `REG_DWORD` value of `1`.
 ```
HKLM\SOFTWARE\Policies\Microsoft\Windows\WcmSvc\GroupPolicy:fMinimizeConnections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</si>
  <si>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Redirection Guard Enabled`:
Policy Path to the setting:
Computer Configuration\Policies\Administrative Templates\Printers\Configure Redirection Guard
```
**Note:** This Group Policy path is provided by the Group Policy template `Printing.admx/adml` that is included with the Microsoft Windows 11 Release 22H2 Administrative Templates v1.0 (or newer).  
This group policy setting is backed by the following registry location with a `REG_DWORD` value of `1`.
```
HKLM\SOFTWARE\Policies\Microsoft\Windows NT\Printers:RedirectionguardPolicy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</si>
  <si>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RPC over TCP`:
Policy Path to the setting:
Computer Configuration\Policies\Administrative Templates\Printers\Configure RPC connection settings: Protocol to use for outgoing RPC connections
```
**Note:** This Group Policy path is provided by the Group Policy template `Printing.admx/adml` that is included with the Microsoft Windows 11 Release 22H2 Administrative Templates v1.0 (or newer).  
This group policy setting is backed by the following registry location with a `REG_DWORD` value of `0`.
```
HKLM\SOFTWARE\Policies\Microsoft\Windows NT\Printers\RPC:RpcUseNamedPipeProtocol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</si>
  <si>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Default`:
Policy Path to the setting:
Computer Configuration\Policies\Administrative Templates\Printers\Configure RPC connection settings: Use authentication for outgoing RPC connections
```
**Note:** This Group Policy path is provided by the Group Policy template `Printing.admx/adml` that is included with the Microsoft Windows 11 Release 22H2 Administrative Templates v1.0 (or newer). 
This group policy setting is backed by the following registry location with a `REG_DWORD` value of `0`.
```
HKLM\SOFTWARE\Policies\Microsoft\Windows NT\Printers\RPC:RpcAuthentication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</si>
  <si>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RCP over TCP`:
Policy Path to the setting: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 
This group policy setting is backed by the following registry location with a `REG_DWORD` value of `5`.
```
HKEY_LOCAL_MACHINE\SOFTWARE\Policies\Microsoft\Windows NT\Printers\RPC:RpcProtocols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</si>
  <si>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Negotiate` or higher:
Policy Path to the setting:
Computer Configuration\Policies\Administrative Templates\Printers\Configure RPC listener settings: Configure protocol options for incoming RPC connections
```
**Note:** This Group Policy path is provided by the Group Policy template `Printing.admx/adml` that is included with the Microsoft Windows 11 Release 22H2 Administrative Templates v1.0 (or newer).  
This group policy setting is backed by the following registry location with a `REG_DWORD` value of `0` or `1`.
```
HKLM\SOFTWARE\Policies\Microsoft\Windows NT\Printers\RPC:ForceKerberosForRpc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</si>
  <si>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0`:
Policy Path to the setting:
Computer Configuration\Policies\Administrative Templates\Printers\Configure RPC over TCP port
```
**Note:** This Group Policy path is provided by the Group Policy template `Printing.admx/adml` that is included with the Microsoft Windows 11 Release 22H2 Administrative Templates v1.0 (or newer).  
This group policy setting is backed by the following registry location with a `REG_DWORD` value of `0`.
```
HKLM\SOFTWARE\Policies\Microsoft\Windows NT\Printers\RPC:RpcTcpPort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</si>
  <si>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Templates\Printers\Limits print driver installation to Administrators
```
**Note:** This Group Policy path is provided by the Group Policy template `Printing.admx/adml` that is included with the Microsoft Windows 10 Release 21H2 Administrative Templates (or newer).  
This group policy setting is backed by the following registry location with a `REG_DWORD` value of `1`.
```
HKLM\SOFTWARE\Policies\Microsoft\Windows NT\Printers\PointAndPrint:RestrictDriverInstallationToAdministrators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</si>
  <si>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Limit Queue-specific files to Color profiles`:
Policy Path to the setting:
Computer Configuration\Policies\Administrative Templates\Printers\Manage processing of Queue-specific files
```
**Note:** This Group Policy path is provided by the Group Policy template `Printing.admx/adml` that is included with the Microsoft Windows 11 Release 22H2 Administrative Templates v1.0 (or newer). 
This group policy setting is backed by the following registry location with a `REG_DWORD` value of `1`.
```
HKLM\SOFTWARE\Policies\Microsoft\Windows NT\Printers:CopyFilesPolicy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</si>
  <si>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Show warning and elevation prompt`:
Policy Path to the setting:
Computer Configuration\Policies\Administrative Templates\Printers\Point and Print Restrictions: When installing drivers for a new connection 
```
**Note:** This Group Policy path is provided by the Group Policy template `Printing.admx/adml` that is included with all versions of the Microsoft Windows Administrative Templates.
This group policy setting is backed by the following registry location with a `REG_DWORD` value of `0`.
```
HKLM\Software\Policies\Microsoft\Windows NT\Printers\PointAndPrint:NoWarningNoElevationOnInstall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</si>
  <si>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Show warning and elevation prompt`:
Policy Path to the setting:
Computer Configuration\Policies\Administrative Templates\Printers\Point and Print Restrictions: When updating drivers for an existing connection 
```
**Note:** This Group Policy path is provided by the Group Policy template `Printing.admx/adml` that is included with all versions of the Microsoft Windows Administrative Templates.  
This group policy setting is backed by the following registry location with a `REG_DWORD` value of `0`.
```
HKLM\Software\Policies\Microsoft\Windows NT\Printers\PointAndPrint:UpdatePromptSettings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</si>
  <si>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Templates\System\Audit Process Creation\Include command line in process creation events
```
**Note:** This Group Policy path may not exist by default. It is provided by the Group Policy template `AuditSettings.admx/adml` that is included with the Microsoft Windows 8.1 &amp; Server 2012 R2 Administrative Templates (or newer). The 'Include command line in process creation events' option has been disabled.  
This group policy setting is backed by the following registry location with a `REG_DWORD` value of `1`.
```
HKLM\SOFTWARE\Microsoft\Windows\CurrentVersion\Policies\System\Audit:ProcessCreationIncludeCmdLine_Enabled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</si>
  <si>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Force Updated Clients`:
Policy Path to the setting:
Computer Configuration\Policies\Administrative Templates\System\Credentials Delegation\Encryption Oracle Remediation
```
**Note:** This Group Policy path may not exist by default. It is provided by the Group Policy template `CredSsp.admx/adml` that is included with the Microsoft Windows 10 Release 1803 Administrative Templates (or newer). 
This group policy setting is backed by the following registry location with a `REG_DWORD` value of `0`.
```
HKLM\SOFTWARE\Microsoft\Windows\CurrentVersion\Policies\System\CredSSP\Parameters:AllowEncryptionOracle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</si>
  <si>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Templates\System\Credentials Delegation\Remote host allows delegation of non-exportable credentials
```
**Note:** This Group Policy path may not exist by default. It is provided by the Group Policy template `CredSsp.admx/adml` that is included with the Microsoft Windows 10 Release 1703 Administrative Templates (or newer). Set 'Remote host allows delegation of non-exportable credentials' has been set to enabled.
This group policy setting is backed by the following registry location with a `REG_DWORD` value of `1`.
```
HKLM\SOFTWARE\Policies\Microsoft\Windows\CredentialsDelegation:AllowProtectedCreds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</si>
  <si>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Templates\System\Device Installation\Prevent device metadata retrieval from the Internet
```
**Note:** This Group Policy path is provided by the Group Policy template `DeviceInstallation.admx/adml` that is included with the Microsoft Windows 7 &amp; Server 2008 R2 Administrative Templates, or with the Group Policy template `DeviceSetup.admx/adml` that is included with the Microsoft Windows 8.0 &amp; Server 2012 (non-R2) Administrative Templates (or newer).  
This group policy setting is backed by the following registry location with a `REG_DWORD` value of `1`.
```
HKLM\SOFTWARE\Policies\Microsoft\Windows\Device Metadata:PreventDeviceMetadataFromNetwork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</si>
  <si>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`Good, unknown and bad but critical:`
Policy Path to the setting:
Computer Configuration\Policies\Administrative Templates\System\Early Launch Antimalware\Boot-Start Driver Initialization Policy
```
**Note:** This Group Policy path may not exist by default. It is provided by the Group Policy template `EarlyLaunchAM.admx/adml` that is included with the Microsoft Windows 8.0 &amp; Server 2012 (non-R2) Administrative Templates (or newer). The 'Boot-Start Driver Initialization Policy' option has been set to 'Enabled: Good, unknown and bad but critical'.
This group policy setting is backed by the following registry location with a `REG_DWORD` value of `3`.
 ```
HKEY_LOCAL_MACHINE\SYSTEM\CurrentControlSet\Policies\EarlyLaunch:DriverLoadPolicy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</si>
  <si>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then set the `Do not apply during periodic background processing` option to `FALSE` (unchecked):
Policy Path to the setting: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 The 'Configure registry policy processing: Do not apply during periodic background processing' option has been set to 'Enabled: FALSE'. 
This group policy setting is backed by the following registry location with a `REG_DWORD` value of `0`.
 ```
HKLM\SOFTWARE\Policies\Microsoft\Windows\Group Policy\{35378EAC-683F-11D2-A89A-00C04FBBCFA2}:NoBackgroundPolicy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</si>
  <si>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then set the `Process even if the Group Policy objects have not changed` option to `TRUE` (checked):
Policy Path to the setting:
Computer Configuration\Policies\Administrative Templates\System\Group Policy\Configure registry policy processing
```
**Note:** This Group Policy path is provided by the Group Policy template `GroupPolicy.admx/adml` that is included with the Microsoft Windows 8.0 &amp; Server 2012 (non-R2) Administrative Templates (or newer). The 'Configure registry policy processing: Process even if the Group Policy objects have not changed' option has been set to 'Enabled: TRUE'. 
This group policy setting is backed by the following registry location with a `REG_DWORD` value of `0`.
```
HKLM\SOFTWARE\Policies\Microsoft\Windows\Group Policy\{35378EAC-683F-11D2-A89A-00C04FBBCFA2}:NoGPOListChanges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</si>
  <si>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then set the `Do not apply during periodic background processing` option to `FALSE` (unchecked):
Policy Path to the setting: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  
This group policy setting is backed by the following registry location with a `REG_DWORD` value of `0`.
 ```
HKLM\SOFTWARE\Policies\Microsoft\Windows\Group Policy\{827D319E-6EAC-11D2-A4EA-00C04F79F83A}:NoBackgroundPolicy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</si>
  <si>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then set the `Process even if the Group Policy objects have not changed` option to `TRUE` (checked):
Policy Path to the setting:
Computer Configuration\Policies\Administrative Templates\System\Group Policy\Configure security policy processing
```
**Note:** This Group Policy path is provided by the Group Policy template `GroupPolicy.admx/adml` that is included with the Microsoft Windows 8.0 &amp; Server 2012 (non-R2) Administrative Templates (or newer).  
This group policy setting is backed by the following registry location with a `REG_DWORD` value of `0`.
```
HKLM\SOFTWARE\Policies\Microsoft\Windows\Group Policy\{827D319E-6EAC-11D2-A4EA-00C04F79F83A}:NoGPOListChanges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</si>
  <si>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Templates\System\Group Policy\Continue experiences on this device
```
**Note:** This Group Policy path may not exist by default. It is provided by the Group Policy template `GroupPolicy.admx/adml` that is included with the Microsoft Windows 10 Release 1607 &amp; Server 2016 Administrative Templates (or newer). The 'Continue experiences on this device' option has been disabled.  
This group policy setting is backed by the following registry location with a `REG_DWORD` value of `0`.
 ```
HKLM\SOFTWARE\Policies\Microsoft\Windows\System:EnableCdp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</si>
  <si>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Templates\System\Group Policy\Turn off background refresh of Group Policy
```
**Note:** This Group Policy path is provided by the Group Policy template `GroupPolicy.admx/adml` that is included with all versions of the Microsoft Windows Administrative Templates. The 'Turn off background refresh of Group Policy' option has been disabled.  
This group policy setting is backed by the following registry location and when set properly a value `does not exist`.
 ```
HKEY_LOCAL_MACHINE\SOFTWARE\Microsoft\Windows\CurrentVersion\Policies\System:DisableBkGndGroupPolicy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</si>
  <si>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Templates\System\Internet Communication Management\Internet Communication settings\Turn off downloading of print drivers over HTTP
```
**Note:** This Group Policy path is provided by the Group Policy template `ICM.admx/adml` that is included with all versions of the Microsoft Windows Administrative Templates. The 'Turn off downloading of print drivers over HTTP' has been set to enabled. 
This group policy setting is backed by the following registry location with a `REG_DWORD` value of `1`.
 ```
HKLM\SOFTWARE\Policies\Microsoft\Windows NT\Printers:DisableWebPnPDownload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</si>
  <si>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Templates\System\Internet Communication Management\Internet Communication settings\Turn off Internet download for Web publishing and online ordering wizards
```
**Note:** This Group Policy path is provided by the Group Policy template `ICM.admx/adml` that is included with all versions of the Microsoft Windows Administrative Templates. The 'Turn off Internet download for Web publishing and online ordering wizards' has been set to enabled. 
This group policy setting is backed by the following registry location with a `REG_DWORD` value of `1`.
 ```
HKLM\SOFTWARE\Microsoft\Windows\CurrentVersion\Policies\Explorer:NoWebServices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</si>
  <si>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Templates\System\Logon\Block user from showing account details on sign-in
```
**Note:** This Group Policy path may not exist by default. It is provided by the Group Policy template `Logon.admx/adml` that is included with the Microsoft Windows 10 Release 1607 &amp; Server 2016 Administrative Templates (or newer). The 'Block user from showing account details on sign-in' option has been enabled.  
This group policy setting is backed by the following registry location with a `REG_DWORD` value of `1`.
 ```
HKLM\SOFTWARE\Policies\Microsoft\Windows\System:BlockUserFromShowingAccountDetailsOnSignin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</si>
  <si>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Templates\System\Logon\Do not display network selection UI
```
**Note:** This Group Policy path may not exist by default. It is provided by the Group Policy template `Logon.admx/adml` that is included with the Microsoft Windows 8.1 &amp; Server 2012 R2 Administrative Templates (or newer). The 'Do not display network selection UI' option has been enabled. 
This group policy setting is backed by the following registry location with a `REG_DWORD` value of `1`.
 ```
HKLM\SOFTWARE\Policies\Microsoft\Windows\System:DontDisplayNetworkSelectionUI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</si>
  <si>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Templates\System\Logon\Do not enumerate connected users on domain-joined computers
```
**Note:** This Group Policy path may not exist by default. It is provided by the Group Policy template `Logon.admx/adml` that is included with the Microsoft Windows 8.0 &amp; Server 2012 (non-R2) Administrative Templates (or newer). The 'Do not enumerate connected users on domain-joined computers' option has been enabled. 
This group policy setting is backed by the following registry location with a `REG_DWORD` value of `1`.
 ```
HKLM\SOFTWARE\Policies\Microsoft\Windows\System:DontEnumerateConnectedUsers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</si>
  <si>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Templates\System\Logon\Enumerate local users on domain-joined computers
```
**Note:** This Group Policy path may not exist by default. It is provided by the Group Policy template `Logon.admx/adml` that is included with the Microsoft Windows 8.0 &amp; Server 2012 (non-R2) Administrative Templates (or newer). The 'Enumerate local users on domain-joined computers' option has been disabled.  
This group policy setting is backed by the following registry location with a `REG_DWORD` value of `0`.
 ```
HKLM\SOFTWARE\Policies\Microsoft\Windows\System:EnumerateLocalUsers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</si>
  <si>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Templates\System\Logon\Turn off app notifications on the lock screen
```
**Note:** This Group Policy path may not exist by default. It is provided by the Group Policy template `Logon.admx/adml` that is included with the Microsoft Windows 8.0 &amp; Server 2012 (non-R2) Administrative Templates (or newer). The 'Turn off app notifications on the lock screen' option has been enabled.  
This group policy setting is backed by the following registry location with a `REG_DWORD` value of `1`.
 ```
HKLM\SOFTWARE\Policies\Microsoft\Windows\System:DisableLockScreenAppNotifications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</si>
  <si>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Templates\System\Logon\Turn off picture password sign-in
```
**Note:** This Group Policy path may not exist by default. It is provided by the Group Policy template `CredentialProviders.admx/adml` that is included with the Microsoft Windows 8.0 &amp; Server 2012 (non-R2) Administrative Templates (or newer). The 'Turn off picture password sign-in' has been set to enabled. 
This group policy setting is backed by the following registry location with a `REG_DWORD` value of `1`.
```
HKLM\SOFTWARE\Policies\Microsoft\Windows\System:BlockDomainPicturePassword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</si>
  <si>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Templates\System\Logon\Turn on convenience PIN sign-in
```
**Note:** This Group Policy path may not exist by default. It is provided by the Group Policy template `CredentialProviders.admx/adml` that is included with the Microsoft Windows 8.0 &amp; Server 2012 (non-R2) Administrative Templates (or newer).
**Note #2:** In older Microsoft Windows Administrative Templates, this setting was initially named _Turn on PIN sign-in_, but it was renamed starting with the Windows 10 Release 1511 Administrative Templates. The 'Turn on convenience PIN sign-in' option has been disabled.  
This group policy setting is backed by the following registry location with a `REG_DWORD` value of `0`.
 ```
HKLM\SOFTWARE\Policies\Microsoft\Windows\System:AllowDomainPINLogon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</si>
  <si>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Templates\System\Power Management\Sleep Settings\Require a password when a computer wakes (on battery)
```
**Note:** This Group Policy path may not exist by default. It is provided by the Group Policy template `Power.admx/adml` that is included with the Microsoft Windows 8.0 &amp; Server 2012 (non-R2) Administrative Templates (or newer). The 'Require a password when a computer wakes (on battery)' has been set to enabled. 
This group policy setting is backed by the following registry location with a `REG_DWORD` value of `1`.
 ```
HKLM\SOFTWARE\Policies\Microsoft\Power\PowerSettings\0e796bdb-100d-47d6-a2d5-f7d2daa51f51:DCSettingIndex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</si>
  <si>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Templates\System\Power Management\Sleep Settings\Require a password when a computer wakes (plugged in)
```
**Note:** This Group Policy path may not exist by default. It is provided by the Group Policy template `Power.admx/adml` that is included with the Microsoft Windows 8.0 &amp; Server 2012 (non-R2) Administrative Templates (or newer). The 'Require a password when a computer wakes (plugged in)' has been set to enabled. 
This group policy setting is backed by the following registry location with a `REG_DWORD` value of `1`.
 ```
HKLM\SOFTWARE\Policies\Microsoft\Power\PowerSettings\0e796bdb-100d-47d6-a2d5-f7d2daa51f51:ACSettingIndex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</si>
  <si>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Templates\System\Remote Assistance\Configure Offer Remote Assistance
```
**Note:** This Group Policy path may not exist by default. It is provided by the Group Policy template `RemoteAssistance.admx/adml` that is included with the Microsoft Windows 8.0 &amp; Server 2012 (non-R2) Administrative Templates (or newer). The 'Configure Offer Remote Assistance' option has been disabled.  
This group policy setting is backed by the following registry location with a `REG_DWORD` value of `0`.
 ```
HKLM\SOFTWARE\Policies\Microsoft\Windows NT\Terminal Services:fAllowUnsolicited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</si>
  <si>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Templates\System\Remote Assistance\Configure Solicited Remote Assistance
```
**Note:** This Group Policy path may not exist by default. It is provided by the Group Policy template `RemoteAssistance.admx/adml` that is included with the Microsoft Windows 8.0 &amp; Server 2012 (non-R2) Administrative Templates (or newer). The 'Configure Solicited Remote Assistance' option has been disabled.  
This group policy setting is backed by the following registry location with a `REG_DWORD` value of `0`.
 ```
HKLM\SOFTWARE\Policies\Microsoft\Windows NT\Terminal Services:fAllowToGetHelp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</si>
  <si>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Templates\System\Remote Procedure Call\Enable RPC Endpoint Mapper Client Authentication
```
**Note:** This Group Policy path may not exist by default. It is provided by the Group Policy template `RPC.admx/adml` that is included with the Microsoft Windows 8.0 &amp; Server 2012 (non-R2) Administrative Templates (or newer). The 'Enable RPC Endpoint Mapper Client Authentication' option has been enabled.  
This group policy setting is backed by the following registry location with a `REG_DWORD` value of `1`.
 ```
HKLM\SOFTWARE\Policies\Microsoft\Windows NT\Rpc:EnableAuthEpResolution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</si>
  <si>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Templates\System\Windows Time Service\Time Providers\Enable Windows NTP Client
```
**Note:** This Group Policy path is provided by the Group Policy template `W32Time.admx/adml` that is included with all versions of the Microsoft Windows Administrative Templates. 
This group policy setting is backed by the following registry location with a `REG_DWORD` value of `1`.
 ```
HKLM\SOFTWARE\Policies\Microsoft\W32Time\TimeProviders\NtpClient:Enabled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</si>
  <si>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Templates\System\Windows Time Service\Time Providers\Enable Windows NTP Server
```
**Note:** This Group Policy path is provided by the Group Policy template `W32Time.admx/adml` that is included with all versions of the Microsoft Windows Administrative Templates. 
This group policy setting is backed by the following registry location with a `REG_DWORD` value of `0`.
```
HKLM\SOFTWARE\Policies\Microsoft\W32Time\TimeProviders\NtpServer:Enabled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</si>
  <si>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Components\App runtime\Allow Microsoft accounts to be optional
```
**Note:** This Group Policy path may not exist by default. It is provided by the Group Policy template `AppXRuntime.admx/adml` that is included with the Microsoft Windows 8.1 &amp; Server 2012 R2 Administrative Templates (or newer).  
This group policy setting is backed by the following registry location with a `REG_DWORD` value of `1`.
 ```
HKLM\SOFTWARE\Microsoft\Windows\CurrentVersion\Policies\System:MSAOptional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</si>
  <si>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Components\AutoPlay Policies\Disallow Autoplay for non-volume devices
```
**Note:** This Group Policy path may not exist by default. It is provided by the Group Policy template `AutoPlay.admx/adml` that is included with the Microsoft Windows 8.0 &amp; Server 2012 (non-R2) Administrative Templates (or newer). The 'Disallow Autoplay for non-volume devices' option has been enabled.  
This group policy setting is backed by the following registry location with a `REG_DWORD` value of `1`.
 ```
HKLM\SOFTWARE\Policies\Microsoft\Windows\Explorer:NoAutoplayfornonVolume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</si>
  <si>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Do not execute any autorun commands`:
Policy Path to the setting:
Computer Configuration\Policies\Administrative Templates\Windows Components\AutoPlay Policies\Set the default behavior for AutoRun
```
**Note:** This Group Policy path may not exist by default. It is provided by the Group Policy template `AutoPlay.admx/adml` that is included with the Microsoft Windows 8.0 &amp; Server 2012 (non-R2) Administrative Templates (or newer). The 'Set the default behavior for AutoRun' option has been set to 'Enabled: Do not execute any autorun commands'.
This group policy setting is backed by the following registry location with a `REG_DWORD` value of `1`.
 ```
HKLM\SOFTWARE\Microsoft\Windows\CurrentVersion\Policies\Explorer:NoAutorun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</si>
  <si>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All drives`:
Policy Path to the setting:
Computer Configuration\Policies\Administrative Templates\Windows Components\AutoPlay Policies\Turn off Autoplay
```
**Note:** This Group Policy path is provided by the Group Policy template `AutoPlay.admx/adml` that is included with all versions of the Microsoft Windows Administrative Templates. The 'Turn off Autoplay' option has been set to 'Enabled: All drives'.
This group policy setting is backed by the following registry location with a `REG_DWORD` value of `255`.
 ```
HKEY_LOCAL_MACHINE\SOFTWARE\Microsoft\Windows\CurrentVersion\Policies\Explorer:NoDriveTypeAutoRun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</si>
  <si>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Components\Biometrics\Facial Features\Configure enhanced anti-spoofing
```
**Note:** This Group Policy path may not exist by default. It is provided by the Group Policy template `Biometrics.admx/adml` that is included with the Microsoft Windows 10 Release 1511 Administrative Templates (or newer).
**Note #2:** In the Windows 10 Release 1511 and Windows 10 Release 1607 &amp; Server 2016 Administrative Templates, this setting was initially named _Use enhanced anti-spoofing when available_. It was renamed to _Configure enhanced anti-spoofing_ starting with the Windows 10 Release 1703 Administrative Templates. The 'Use enhanced anti-spoofing when available' option has been enabled.  
This group policy setting is backed by the following registry location with a `REG_DWORD` value of `1`.
```
HKLM\SOFTWARE\Policies\Microsoft\Biometrics\FacialFeatures:EnhancedAntiSpoofing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</si>
  <si>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Components\Cloud Content\Turn off cloud consumer account state content
```
**Note:** This Group Policy path may not exist by default. It is provided by the Group Policy template `CloudContent.admx/adml` that is included with the Microsoft Windows 11 Release 21H2 Administrative Templates (or newer).  
This group policy setting is backed by the following registry location with a `REG_DWORD` value of `1`.
```
HKLM\SOFTWARE\Policies\Microsoft\Windows\CloudContent:DisableConsumerAccountStateContent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</si>
  <si>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Components\Cloud Content\Turn off Microsoft consumer experiences
```
**Note:** This Group Policy path may not exist by default. It is provided by the Group Policy template `CloudContent.admx/adml` that is included with the Microsoft Windows 10 Release 1511 Administrative Templates (or newer). The 'Turn off Microsoft consumer experiences' option has been enabled.  
This group policy setting is backed by the following registry location with a `REG_DWORD` value of `1`.
 ```
HKLM\SOFTWARE\Policies\Microsoft\Windows\CloudContent:DisableWindowsConsumerFeatures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</si>
  <si>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First Time` OR `Enabled: Always`:
Policy Path to the setting:
Computer Configuration\Policies\Administrative Templates\Windows Components\Connect\Require pin for pairing
```
**Note:** This Group Policy path may not exist by default. It is provided by the Group Policy template `WirelessDisplay.admx/adml` that is included with the Microsoft Windows 10 Release 1607 &amp; Server 2016 Administrative Templates (or newer). The new `Choose one of the following actions` sub-option was later added as of the Windows 10 Release 1809 Administrative Templates. Choosing `Enabled` in the older templates is the equivalent of choosing `Enabled: First Time` in the newer templates. The 'Require pin for pairing' option has been enabled.  
This group policy setting is backed by the following registry location with a `REG_DWORD` value of `1`or `2`.
 ```
HKLM\SOFTWARE\Policies\Microsoft\Windows\Connect:RequirePinForPairing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</si>
  <si>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Components\Credential User Interface\Do not display the password reveal button
```
**Note:** This Group Policy path may not exist by default. It is provided by the Group Policy template `CredUI.admx/adml` that is included with the Microsoft Windows 8.0 &amp; Server 2012 (non-R2) Administrative Templates (or newer). The 'Do not display the password reveal button' option has been enabled.  
This group policy setting is backed by the following registry location with a `REG_DWORD` value of `1`.
 ```
HKLM\SOFTWARE\Policies\Microsoft\Windows\CredUI:DisablePasswordReveal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</si>
  <si>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Components\Credential User Interface\Enumerate administrator accounts on elevation
```
**Note:** This Group Policy path is provided by the Group Policy template `CredUI.admx/adml` that is included with all versions of the Microsoft Windows Administrative Templates. The 'Enumerate administrator accounts on elevation' option has been disabled. 
This group policy setting is backed by the following registry location with a `REG_DWORD` value of `0`.
 ```
HKLM\SOFTWARE\Microsoft\Windows\CurrentVersion\Policies\CredUI:EnumerateAdministrators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</si>
  <si>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Diagnostic data off (not recommended)` or `Enabled: Send required diagnostic data`:
Policy Path to the setting:
Computer Configuration\Policies\Administrative Templates\Windows Components\Data Collection and Preview Builds\Allow Diagnostic Data
```
**Note:** This Group Policy path may not exist by default. It is provided by the Group Policy template `DataCollection.admx/adml` that is included with the Microsoft Windows 10 RTM (Release 1507) Administrative Templates (or newer).
**Note #2:** In older Microsoft Windows Administrative Templates, this setting was initially named _Allow Telemetry_, but it was renamed to _Allow Diagnostic Data_ starting with the Windows 11 Release 21H2 Administrative Templates.  
This group policy setting is backed by the following registry location with a `REG_DWORD` value of `0` or `1`.
```
HKLM\SOFTWARE\Policies\Microsoft\Windows\DataCollection:AllowTelemetry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</si>
  <si>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Components\Data Collection and Preview Builds\Disable OneSettings Downloads
```
**Note:** This Group Policy path may not exist by default. It is provided by the Group Policy template `DataCollection.admx/adml` that is included with the Microsoft Windows 11 Release 21H2 Administrative Templates (or newer).  
This group policy setting is backed by the following registry location with a `REG_DWORD` value of `1`.
```
HKLM\SOFTWARE\Policies\Microsoft\Windows\DataCollection:DisableOneSettingsDownloads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</si>
  <si>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Components\Data Collection and Preview Builds\Do not show feedback notifications
```
**Note:** This Group Policy path may not exist by default. It is provided by the Group Policy template `FeedbackNotifications.admx/adml` that is included with the Microsoft Windows 10 Release 1511 Administrative Templates (or newer). The 'Do not show feedback notifications' option has been enabled.  
This group policy setting is backed by the following registry location with a `REG_DWORD` value of `1`.
 ```
HKLM\SOFTWARE\Policies\Microsoft\Windows\DataCollection:DoNotShowFeedbackNotifications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</si>
  <si>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
Computer Configuration\Policies\Administrative Templates\Windows Components\Data Collection and Preview Builds\Enable OneSettings Auditing
```
**Note:** This Group Policy path may not exist by default. It is provided by the Group Policy template `DataCollection.admx/adml` that is included with the Microsoft Windows 11 Release 21H2 Administrative Templates (or newer).  Navigate to the UI Path articulated in the Remediation section and confirm it is set as prescribed. This group policy setting is backed by the following registry location with a `REG_DWORD` value of `1`.
```
HKLM\SOFTWARE\Policies\Microsoft\Windows\DataCollection:EnableOneSettingsAuditing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</si>
  <si>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Components\Data Collection and Preview Builds\Limit Diagnostic Log Collection
```
**Note:** This Group Policy path may not exist by default. It is provided by the Group Policy template `DataCollection.admx/adml` that is included with the Microsoft Windows 11 Release 21H2 Administrative Templates (or newer).  
This group policy setting is backed by the following registry location with a `REG_DWORD` value of `1`.
```
HKLM\SOFTWARE\Policies\Microsoft\Windows\DataCollection:LimitDiagnosticLogCollection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</si>
  <si>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Components\Data Collection and Preview Builds\Limit Dump Collection
```
**Note:** This Group Policy path may not exist by default. It is provided by the Group Policy template `DataCollection.admx/adml` that is included with the Microsoft Windows 11 Release 21H2 Administrative Templates (or newer).  
This group policy setting is backed by the following registry location with a `REG_DWORD` value of `1`.
```
HKLM\SOFTWARE\Policies\Microsoft\Windows\DataCollection:LimitDumpCollection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</si>
  <si>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Components\Data Collection and Preview Builds\Toggle user control over Insider builds
```
**Note:** This Group Policy path may not exist by default. It is provided by the Group Policy template `AllowBuildPreview.admx/adml` that is included with the Microsoft Windows 10 RTM (Release 1507) Administrative Templates (or newer). The 'Toggle user control over Insider builds' option has been disabled.  
This group policy setting is backed by the following registry location with a `REG_DWORD` value of `0`.
```
HKLM\SOFTWARE\Policies\Microsoft\Windows\PreviewBuilds:AllowBuildPreview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</si>
  <si>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Components\Event Log Service\Application\Control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 The 'Application: Control Event Log behavior when the log file reaches its maximum size' option has been disabled.  
This group policy setting is backed by the following registry location with a `REG_SZ` value of `0`.
 ```
HKLM\SOFTWARE\Policies\Microsoft\Windows\EventLog\Application:Retention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</si>
  <si>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32,768 or greater`:
Policy Path to the setting:
Computer Configuration\Policies\Administrative Templates\Windows Components\Event Log Service\Application\Specify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 The 'Application: Specify the maximum log file size (KB)' option has been set to 'Enabled: 32,768 or greater'.
This group policy setting is backed by the following registry location with a `REG_DWORD` value of `32768`.
 ```
HKEY_LOCAL_MACHINE\SOFTWARE\Policies\Microsoft\Windows\EventLog\Application:MaxSize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</si>
  <si>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Components\Event Log Service\Security\Control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 The 'Security: Control Event Log behavior when the log file reaches its maximum size' option has been disabled. 
This group policy setting is backed by the following registry location with a `REG_SZ` value of `0`.
 ```
HKLM\SOFTWARE\Policies\Microsoft\Windows\EventLog\Security:Retention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</si>
  <si>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196,608 or greater`:
Policy Path to the setting:
Computer Configuration\Policies\Administrative Templates\Windows Components\Event Log Service\Security\Specify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 The 'Security: Specify the maximum log file size (KB)' option has been set to 'Enabled: 196,608 or greater'. 
This group policy setting is backed by the following registry location with a `REG_DWORD` value of `196608`.
 ```
HKEY_LOCAL_MACHINE\SOFTWARE\Policies\Microsoft\Windows\EventLog\Security:MaxSize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</si>
  <si>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Components\Event Log Service\Setup\Control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 The 'Setup: Control Event Log behavior when the log file reaches its maximum size' option has been disabled. 
This group policy setting is backed by the following registry location with a `REG_SZ` value of `0`.
 ```
HKLM\SOFTWARE\Policies\Microsoft\Windows\EventLog\Setup:Retention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</si>
  <si>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32,768 or greater`:
Policy Path to the setting:
Computer Configuration\Policies\Administrative Templates\Windows Components\Event Log Service\Setup\Specify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 The 'Setup: Specify the maximum log file size (KB)' option has been set to 'Enabled: 32,768 or greater'. 
This group policy setting is backed by the following registry location with a `REG_DWORD` value of `32768`.
 ```
HKEY_LOCAL_MACHINE\SOFTWARE\Policies\Microsoft\Windows\EventLog\Setup:MaxSize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</si>
  <si>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Components\Event Log Service\System\Control Event Log behavior when the log file reaches its maximum size
```
**Note:** This Group Policy path is provided by the Group Policy template `EventLog.admx/adml` that is included with all versions of the Microsoft Windows Administrative Templates.
**Note #2:** In older Microsoft Windows Administrative Templates, this setting was initially named _Retain old events_, but it was renamed starting with the Windows 8.0 &amp; Server 2012 (non-R2) Administrative Templates. The 'System: Control Event Log behavior when the log file reaches its maximum size' option has been disabled.  
This group policy setting is backed by the following registry location with a `REG_SZ` value of `0`.
 ```
HKLM\SOFTWARE\Policies\Microsoft\Windows\EventLog\System:Retention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</si>
  <si>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32,768 or greater`:
Policy Path to the setting:
Computer Configuration\Policies\Administrative Templates\Windows Components\Event Log Service\System\Specify the maximum log file size (KB)
```
**Note:** This Group Policy path is provided by the Group Policy template `EventLog.admx/adml` that is included with all versions of the Microsoft Windows Administrative Templates.
**Note #2:** In older Microsoft Windows Administrative Templates, this setting was initially named _Maximum Log Size (KB)_, but it was renamed starting with the Windows 8.0 &amp; Server 2012 (non-R2) Administrative Templates. The 'System: Specify the maximum log file size (KB)' option has been set to 'Enabled: 32,768 or greater'.
This group policy setting is backed by the following registry location with a `REG_DWORD` value of `32768`.
 ```
HKEY_LOCAL_MACHINE\SOFTWARE\Policies\Microsoft\Windows\EventLog\System:MaxSize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</si>
  <si>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
Computer Configuration\Policies\Administrative Templates\Windows Components\File Explorer\Turn off Data Execution Prevention for Explorer
```
**Note:** This Group Policy path may not exist by default. It is provided by the Group Policy template `Explorer.admx/adml` that is included with the Microsoft Windows 7 &amp; Server 2008 R2 Administrative Templates (or newer). The 'Turn off Data Execution Prevention for Explorer' option has been disabled.  
This group policy setting is backed by the following registry location with a `REG_DWORD` value of `0`.
 ```
HKLM\SOFTWARE\Policies\Microsoft\Windows\Explorer:NoDataExecutionPrevention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</si>
  <si>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Components\File Explorer\Turn off heap termination on corruption
```
**Note:** This Group Policy path is provided by the Group Policy template `Explorer.admx/adml` that is included with all versions of the Microsoft Windows Administrative Templates. The 'Turn off heap termination on corruption' option has been disabled.  
This group policy setting is backed by the following registry location with a `REG_DWORD` value of `0`.
 ```
HKLM\SOFTWARE\Policies\Microsoft\Windows\Explorer:NoHeapTerminationOnCorruption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</si>
  <si>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Components\File Explorer\Turn off shell protocol protected mode
```
**Note:** This Group Policy path is provided by the Group Policy template `WindowsExplorer.admx/adml` that is included with all versions of the Microsoft Windows Administrative Templates. The 'Turn off shell protocol protected mode' option has been disabled.  
This group policy setting is backed by the following registry location with a `REG_DWORD` value of `0`.
 ```
HKLM\SOFTWARE\Microsoft\Windows\CurrentVersion\Policies\Explorer:PreXPSP2ShellProtocolBehavior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</si>
  <si>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Components\Microsoft accounts\Block all consumer Microsoft account user authentication
```
**Note:** This Group Policy path may not exist by default. It is provided by the Group Policy template `MSAPolicy.admx/adml` that is included with the Microsoft Windows 10 Release 1703 Administrative Templates (or newer). The "Block all consumer Microsoft account user authentication" has been set to enabled.
This group policy setting is backed by the following registry location with a `REG_DWORD` value of `1`.
```
HKLM\SOFTWARE\Policies\Microsoft\MicrosoftAccount:DisableUserAuth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</si>
  <si>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Block`:
Policy Path to the setting:
Computer Configuration\Policies\Administrative Templates\Windows Components\Microsoft Defender Antivirus\Configure detection for potentially unwanted applications
```
**Note:** This Group Policy path is provided by the Group Policy template `WindowsDefender.admx/adml` that is included with the Microsoft Windows 10 Release 1809 &amp; Server 2019 Administrative Templates (or newer). The "Turn on Windows Defender protection against Potentially Unwanted Applications" has been set to enable.  
This group policy setting is backed by the following registry location with a REG_DWORD value of 1.
```
HKLM\SOFTWARE\Policies\Microsoft\Windows Defender:PUAProtection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</si>
  <si>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Components\Microsoft Defender Antivirus\Turn off Microsoft Defender AntiVirus
```
**Note:** This Group Policy path is provided by the Group Policy template `WindowsDefender.admx/adml` that is included with all versions of the Microsoft Windows Administrative Templates.
**Note #2:** In older Microsoft Windows Administrative Templates, this setting was initially named _Turn off Windows Defender_, but it was renamed starting with the Windows 10 Release 1703 Administrative Templates. It was again renamed to _Windows Defender Antivirus_ starting with the Windows 10 Release 2004 Administrative Templates. The 'Turn off Windows Defender Antivirus' has been set to disabled. 
This group policy setting is backed by the following registry location with a `REG_DWORD` value of `0`.
```
HKLM\SOFTWARE\Policies\Microsoft\Windows Defender:DisableAntiSpyware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</si>
  <si>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Components\Microsoft Defender Antivirus\MAPS\Configure local setting override for reporting to Microsoft MAPS
```
**Note:** This Group Policy path may not exist by default. It is provided by the Group Policy template `WindowsDefender.admx/adml` that is included with the Microsoft Windows 8.1 &amp; Server 2012 R2 Administrative Templates (or newer). The 'Configure local setting override for reporting to Microsoft MAPS' has been set to disabled.
This group policy setting is backed by the following registry location with a `REG_DWORD` value of `0`.
```
HKLM\SOFTWARE\Policies\Microsoft\Windows Defender\Spynet:LocalSettingOverrideSpynetReporting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</si>
  <si>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Components\Microsoft Defender Antivirus\Microsoft Defender Exploit Guard\Attack Surface Reduction\Configure Attack Surface Reduction rules
```
**Note:** This Group Policy path may not exist by default. It is provided by the Group Policy template `WindowsDefender.admx/adml` that is included with the Microsoft Windows 10 Release 1709 Administrative Templates (or newer). The 'Configure Attack Surface Reduction rules' has been set to enabled. 
This group policy setting is backed by the following registry location with a `REG_DWORD` value of `1`.
```
HKLM\SOFTWARE\Policies\Microsoft\Windows Defender\Windows Defender Exploit Guard\ASR:ExploitGuard_ASR_Rules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</si>
  <si>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`26190899-1602-49e8-8b27-eb1d0a1ce869`,
`3b576869-a4ec-4529-8536-b80a7769e899`,
 `56a863a9-875e-4185-98a7-b882c64b5ce5`,
 `5beb7efe-fd9a-4556-801d-275e5ffc04cc`, 
`75668c1f-73b5-4cf0-bb93-3ecf5cb7cc84`, 
`7674ba52-37eb-4a4f-a9a1-f0f9a1619a2c`, 
`9e6c4e1f-7d60-472f-ba1a-a39ef669e4b2`, 
`b2b3f03d-6a65-4f7b-a9c7-1c7ef74a9ba4`,
 `be9ba2d9-53ea-4cdc-84e5-9b1eeee46550`, 
and `d4f940ab-401b-4efc-aadc-ad5f3c50688a` 
are each set to a value of `1`:
Policy Path to the setting:
Computer Configuration\Policies\Administrative Templates\Windows Components\Microsoft Defender Antivirus\Microsoft Defender Exploit Guard\Attack Surface Reduction\Configure Attack Surface Reduction rules: Set the state for each ASR rule
```
**Note:** This Group Policy path may not exist by default. It is provided by the Group Policy template `WindowsDefender.admx/adml` that is included with the Microsoft Windows 10 Release 1709 Administrative Templates (or newer). The 'Configure Attack Surface Reduction rules: Set the state for each ASR rule' has been configured. 
This group policy setting is backed by the following registry locations with a `REG_SZ` value of `1`.
```
HKEY_LOCAL_MACHINE\SOFTWARE\Policies\Microsoft\Windows Defender\Windows Defender Exploit Guard\ASR\Rules:26190899-1602-49e8-8b27-eb1d0a1ce869
HKEY_LOCAL_MACHINE\SOFTWARE\Policies\Microsoft\Windows Defender\Windows Defender Exploit Guard\ASR\Rules:3b576869-a4ec-4529-8536-b80a7769e899
HKEY_LOCAL_MACHINE\SOFTWARE\Policies\Microsoft\Windows Defender\Windows Defender Exploit Guard\ASR\Rules:56a863a9-875e-4185-98a7-b882c64b5ce5
HKEY_LOCAL_MACHINE\SOFTWARE\Policies\Microsoft\Windows Defender\Windows Defender Exploit Guard\ASR\Rules:5beb7efe-fd9a-4556-801d-275e5ffc04cc
HKEY_LOCAL_MACHINE\SOFTWARE\Policies\Microsoft\Windows Defender\Windows Defender Exploit Guard\ASR\Rules:75668c1f-73b5-4cf0-bb93-3ecf5cb7cc84
HKEY_LOCAL_MACHINE\SOFTWARE\Policies\Microsoft\Windows Defender\Windows Defender Exploit Guard\ASR\Rules:7674ba52-37eb-4a4f-a9a1-f0f9a1619a2c
HKEY_LOCAL_MACHINE\SOFTWARE\Policies\Microsoft\Windows Defender\Windows Defender Exploit Guard\ASR\Rules:9e6c4e1f-7d60-472f-ba1a-a39ef669e4b2
HKEY_LOCAL_MACHINE\SOFTWARE\Policies\Microsoft\Windows Defender\Windows Defender Exploit Guard\ASR\Rules:b2b3f03d-6a65-4f7b-a9c7-1c7ef74a9ba4
HKEY_LOCAL_MACHINE\SOFTWARE\Policies\Microsoft\Windows Defender\Windows Defender Exploit Guard\ASR\Rules:be9ba2d9-53ea-4cdc-84e5-9b1eeee46550
HKEY_LOCAL_MACHINE\SOFTWARE\Policies\Microsoft\Windows Defender\Windows Defender Exploit Guard\ASR\Rules:d4f940ab-401b-4efc-aadc-ad5f3c50688a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</si>
  <si>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Block`:
Policy Path to the setting:
Computer Configuration\Policies\Administrative Templates\Windows Components\Microsoft Defender Antivirus\Microsoft Defender Exploit Guard\Network Protection\Prevent users and apps from accessing dangerous websites
```
**Note:** This Group Policy path may not exist by default. It is provided by the Group Policy template `WindowsDefender.admx/adml` that is included with the Microsoft Windows 10 Release 1709 Administrative Templates (or newer). The 'Prevent users and apps from accessing dangerous websites' has been set to 'Enabled: Block'. 
This group policy setting is backed by the following registry location with a `REG_DWORD` value of `1`.
```
HKLM\SOFTWARE\Policies\Microsoft\Windows Defender\Windows Defender Exploit Guard\Network Protection:EnableNetworkProtection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</si>
  <si>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Components\Microsoft Defender Antivirus\MpEngine\Enable file hash computation feature
```
**Note:** This Group Policy path may not exist by default. It is provided by the Group Policy template `WindowsDefender.admx/adml` that is included with the Microsoft Windows 10 Release 2004 Administrative Templates (or newer). 
This group policy setting is backed by the following registry location with a `REG_DWORD` value of `1`.
```
HKLM\SOFTWARE\Policies\Microsoft\Windows Defender\MpEngine:EnableFileHashComputation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</si>
  <si>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Components\Microsoft Defender Antivirus\Real-Time Protection\Scan all downloaded files and attachments
```
**Note:** This Group Policy path may not exist by default. It is provided by the Group Policy template `WindowsDefender.admx/adml` that is included with the Microsoft Windows 8.1 &amp; Server 2012 R2 Administrative Templates (or newer).  
This group policy setting is backed by the following registry location with a `REG_DWORD` value of `0`.
```
HKLM\SOFTWARE\Policies\Microsoft\Windows Defender\Real-Time Protection:DisableIOAVProtection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</si>
  <si>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Components\Microsoft Defender Antivirus\Real-Time Protection\Turn off real-time protection
```
**Note:** This Group Policy path may not exist by default. It is provided by the Group Policy template `WindowsDefender.admx/adml` that is included with the Microsoft Windows 8.1 &amp; Server 2012 R2 Administrative Templates (or newer).  
This group policy setting is backed by the following registry location with a `REG_DWORD` value of `0`.
```
HKLM\SOFTWARE\Policies\Microsoft\Windows Defender\Real-Time Protection:DisableRealtimeMonitoring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</si>
  <si>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Components\Microsoft Defender Antivirus\Real-Time Protection\Turn on behavior monitoring
```
**Note:** This Group Policy path may not exist by default. It is provided by the Group Policy template `WindowsDefender.admx/adml` that is included with the Microsoft Windows 8.1 &amp; Server 2012 R2 Administrative Templates (or newer).  
This group policy setting is backed by the following registry location with a `REG_DWORD` value of `0`.
```
HKLM\SOFTWARE\Policies\Microsoft\Windows Defender\Real-Time Protection:DisableBehaviorMonitoring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</si>
  <si>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Components\Microsoft Defender Antivirus\Real-Time Protection\Turn on script scanning
```
**Note:** This Group Policy path may not exist by default. It is provided by the Group Policy template `WindowsDefender.admx/adml` that is included with the Microsoft Windows 11 Release 21H2 Administrative Templates (or newer). 
This group policy setting is backed by the following registry location with a `REG_DWORD` value of `0`.
```
HKLM\SOFTWARE\Policies\Microsoft\Windows Defender\Real-Time Protection:DisableScriptScanning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</si>
  <si>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Components\Microsoft Defender Antivirus\Scan\Scan packed executables
```
**Note:** This Group Policy path is provided by the Group Policy template `WindowsDefender.admx/adml` that is included with the Microsoft Windows 8.1 and Server 2012 R2 Administrative Templates (or newer).  
This group policy setting is backed by the following registry location with a `REG_DWORD` value of `0`.
```
HKLM\SOFTWARE\Policies\Microsoft\Windows Defender\Scan:DisablePackedExeScanning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</si>
  <si>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Components\Microsoft Defender Antivirus\Scan\Scan removable drives
```
**Note:** This Group Policy path may not exist by default. It is provided by the Group Policy template `WindowsDefender.admx/adml` that is included with the Microsoft Windows 8.1 &amp; Server 2012 R2 Administrative Templates (or newer). 
This group policy setting is backed by the following registry location with a `REG_DWORD` value of `0`.
```
HKLM\SOFTWARE\Policies\Microsoft\Windows Defender\Scan:DisableRemovableDriveScanning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</si>
  <si>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Components\Microsoft Defender Antivirus\Scan\Turn on e-mail scanning
```
**Note:** This Group Policy path may not exist by default. It is provided by the Group Policy template `WindowsDefender.admx/adml` that is included with the Microsoft Windows 8.1 &amp; Server 2012 R2 Administrative Templates (or newer). 
This group policy setting is backed by the following registry location with a `REG_DWORD` value of `0`.
```
HKLM\SOFTWARE\Policies\Microsoft\Windows Defender\Scan:DisableEmailScanning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</si>
  <si>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Components\OneDrive\Prevent the usage of OneDrive for file storage
```
**Note:** This Group Policy path may not exist by default. It is provided by the Group Policy template `SkyDrive.admx/adml` that is included with the Microsoft Windows 8.1 &amp; Server 2012 R2 Administrative Templates (or newer). However, we strongly recommend you only use the version included with the Microsoft Windows 10 Release 1607 &amp; Server 2016 Administrative Templates (or newer). Older versions of the templates had conflicting settings in different template files for both OneDrive &amp; SkyDrive, until it was cleaned up properly in the above version.
**Note #2:** In older Microsoft Windows Administrative Templates, this setting was named _Prevent the usage of SkyDrive for file storage_, but it was renamed starting with the Windows 10 RTM (Release 1507) Administrative Templates. The 'Prevent the usage of OneDrive for file storage' option has been enabled.  
This group policy setting is backed by the following registry location with a `REG_DWORD` value of `1`.
```
HKLM\SOFTWARE\Policies\Microsoft\Windows\OneDrive:DisableFileSyncNGSC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</si>
  <si>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Components\Remote Desktop Services\Remote Desktop Connection Client\Do not allow passwords to be saved
```
**Note:** This Group Policy path is provided by the Group Policy template `TerminalServer.admx/adml` that is included with all versions of the Microsoft Windows Administrative Templates. The 'Do not allow passwords to be saved' option has been enabled.  
This group policy setting is backed by the following registry location with a `REG_DWORD` value of `1`.
 ```
HKLM\SOFTWARE\Policies\Microsoft\Windows NT\Terminal Services:DisablePasswordSaving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</si>
  <si>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Components\Remote Desktop Services\Remote Desktop Session Host\Device and Resource Redirection\Do not allow drive redirection
```
**Note:** This Group Policy path is provided by the Group Policy template `TerminalServer.admx/adml` that is included with all versions of the Microsoft Windows Administrative Templates. The 'Do not allow drive redirection' option has been enabled.  
This group policy setting is backed by the following registry location with a `REG_DWORD` value of `1`.
 ```
HKLM\SOFTWARE\Policies\Microsoft\Windows NT\Terminal Services:fDisableCdm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</si>
  <si>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Components\Remote Desktop Services\Remote Desktop Session Host\Security\Always prompt for password upon connection
```
**Note:** This Group Policy path is provided by the Group Policy template `TerminalServer.admx/adml` that is included with all versions of the Microsoft Windows Administrative Templates.
**Note #2:** In the Microsoft Windows Vista Administrative Templates, this setting was named _Always prompt client for password upon connection_, but it was renamed starting with the Windows Server 2008 (non-R2) Administrative Templates. The 'Always prompt for password upon connection' option has been enabled.  
This group policy setting is backed by the following registry location with a `REG_DWORD` value of `1`.
 ```
HKLM\SOFTWARE\Policies\Microsoft\Windows NT\Terminal Services:fPromptForPassword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</si>
  <si>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Components\Remote Desktop Services\Remote Desktop Session Host\Security\Require secure RPC communication
```
**Note:** This Group Policy path is provided by the Group Policy template `TerminalServer.admx/adml` that is included with all versions of the Microsoft Windows Administrative Templates. 
This group policy setting is backed by the following registry location with a `REG_DWORD` value of `1`.
 ```
HKLM\SOFTWARE\Policies\Microsoft\Windows NT\Terminal Services:fEncryptRPCTraffic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</si>
  <si>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SSL`:
Policy Path to the setting:
Computer Configuration\Policies\Administrative Templates\Windows Components\Remote Desktop Services\Remote Desktop Session Host\Security\Require use of specific security layer for remote (RDP) connections
```
**Note:** This Group Policy path is provided by the Group Policy template `TerminalServer.admx/adml` that is included with all versions of the Microsoft Windows Administrative Templates.  
This group policy setting is backed by the following registry location with a `REG_DWORD` value of `2`.
```
HKLM\SOFTWARE\Policies\Microsoft\Windows NT\Terminal Services:SecurityLayer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</si>
  <si>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Components\Remote Desktop Services\Remote Desktop Session Host\Security\Require user authentication for remote connections by using Network Level Authentication
```
**Note:** This Group Policy path is provided by the Group Policy template `TerminalServer.admx/adml` that is included with all versions of the Microsoft Windows Administrative Templates.
**Note #2:** In the Microsoft Windows Vista Administrative Templates, this setting was initially named _Require user authentication using RDP 6.0 for remote connections_, but it was renamed starting with the Windows Server 2008 (non-R2) Administrative Templates.  
This group policy setting is backed by the following registry location with a `REG_DWORD` value of `1`.
```
HKLM\SOFTWARE\Policies\Microsoft\Windows NT\Terminal Services:UserAuthentication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</si>
  <si>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High Level`:
Policy Path to the setting:
Computer Configuration\Policies\Administrative Templates\Windows Components\Remote Desktop Services\Remote Desktop Session Host\Security\Set client connection encryption level
```
**Note:** This Group Policy path is provided by the Group Policy template `TerminalServer.admx/adml` that is included with all versions of the Microsoft Windows Administrative Templates.  
This group policy setting is backed by the following registry location with a `REG_DWORD` value of `3`.
 ```
HKEY_LOCAL_MACHINE\SOFTWARE\Policies\Microsoft\Windows NT\Terminal Services:MinEncryptionLevel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</si>
  <si>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Components\Remote Desktop Services\Remote Desktop Session Host\Temporary Folders\Do not delete temp folders upon exit
```
**Note:** This Group Policy path is provided by the Group Policy template `TerminalServer.admx/adml` that is included with all versions of the Microsoft Windows Administrative Templates.
**Note #2:** In older Microsoft Windows Administrative Templates, this setting was named _Do not delete temp folder upon exit_, but it was renamed starting with the Windows 8.0 &amp; Server 2012 (non-R2) Administrative Templates. 
This group policy setting is backed by the following registry location with a `REG_DWORD` value of `1`.
 ```
HKLM\SOFTWARE\Policies\Microsoft\Windows NT\Terminal Services:DeleteTempDirsOnExit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</si>
  <si>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Components\Remote Desktop Services\Remote Desktop Session Host\Temporary Folders\Do not use temporary folders per session
```
**Note:** This Group Policy path is provided by the Group Policy template `TerminalServer.admx/adml` that is included with all versions of the Microsoft Windows Administrative Templates. 
This group policy setting is backed by the following registry location with a `REG_DWORD` value of `1`.
 ```
HKLM\SOFTWARE\Policies\Microsoft\Windows NT\Terminal Services:PerSessionTempDir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</si>
  <si>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Components\RSS Feeds\Prevent downloading of enclosures
```
**Note:** This Group Policy path is provided by the Group Policy template `InetRes.admx/adml` that is included with all versions of the Microsoft Windows Administrative Templates.
**Note #2:** In older Microsoft Windows Administrative Templates, this setting was named _Turn off downloading of enclosures_, but it was renamed starting with the Windows 8.0 &amp; Server 2012 (non-R2) Administrative Templates. 
This group policy setting is backed by the following registry location with a `REG_DWORD` value of `1`.
 ```
HKLM\SOFTWARE\Policies\Microsoft\Internet Explorer\Feeds:DisableEnclosureDownload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</si>
  <si>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Components\Search\Allow indexing of encrypted files
```
**Note:** This Group Policy path is provided by the Group Policy template `Search.admx/adml` that is included with all versions of the Microsoft Windows Administrative Templates.  
This group policy setting is backed by the following registry location with a `REG_DWORD` value of `0`.
```
HKLM\SOFTWARE\Policies\Microsoft\Windows\Windows Search:AllowIndexingEncryptedStoresOrItems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</si>
  <si>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Warn and prevent bypass`:
Policy Path to the setting:
Computer Configuration\Policies\Administrative Templates\Windows Components\Windows Defender SmartScreen\Explorer\Configure Windows Defender SmartScreen
```
**Note:** This Group Policy path may not exist by default. It is provided by the Group Policy template `WindowsExplorer.admx/adml` that is included with the Microsoft Windows 8.0 &amp; Server 2012 (non-R2) Administrative Templates (or newer).
**Note #2:** In older Microsoft Windows Administrative Templates, this setting was initially named _Configure Windows SmartScreen_, but it was renamed starting with the Windows 10 Release 1703 Administrative Templates. The 'Configure Windows Defender SmartScreen' has been set to 'Enabled: Warn and prevent bypass'. 
This group policy setting is backed by the following registry location with a `REG_DWORD` value of `1` (EnableSmartScreen) and `REG_SZ` value of `Block` (ShellSmartScreenLevel).
```
HKEY_LOCAL_MACHINE\SOFTWARE\Policies\Microsoft\Windows\System:EnableSmartScreen
HKEY_LOCAL_MACHINE\SOFTWARE\Policies\Microsoft\Windows\System:ShellSmartScreenLevel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</si>
  <si>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On, but disallow access above lock` OR `Enabled: Disabled`:
Policy Path to the setting:
Computer Configuration\Policies\Administrative Templates\Windows Components\Windows Ink Workspace\Allow Windows Ink Workspace
```
**Note:** This Group Policy path may not exist by default. It is provided by the Group Policy template `WindowsInkWorkspace.admx/adml` that is included with the Microsoft Windows 10 Release 1607 &amp; Server 2016 Administrative Templates (or newer). The 'Allow Windows Ink Workspace' option has been set to 'Enabled: On, but disallow access above lock' OR 'Disabled' but not 'Enabled: On'. 
This group policy setting is backed by the following registry location with a `REG_DWORD` value of `0` or `1`.
 ```
HKLM\SOFTWARE\Policies\Microsoft\WindowsInkWorkspace:AllowWindowsInkWorkspace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</si>
  <si>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Components\Windows Installer\Allow user control over installs
```
**Note:** This Group Policy path is provided by the Group Policy template `MSI.admx/adml` that is included with all versions of the Microsoft Windows Administrative Templates.
**Note #2:** In older Microsoft Windows Administrative Templates, this setting was named _Enable user control over installs_, but it was renamed starting with the Windows 8.0 &amp; Server 2012 (non-R2) Administrative Templates. The 'Allow user control over installs' option has been disabled.  
This group policy setting is backed by the following registry location with a `REG_DWORD` value of `0`.
 ```
HKLM\SOFTWARE\Policies\Microsoft\Windows\Installer:EnableUserControl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</si>
  <si>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 The 'Always install with elevated privileges' option has been disabled. 
This group policy setting is backed by the following registry location with a `REG_DWORD` value of `0`.
 ```
HKLM\SOFTWARE\Policies\Microsoft\Windows\Installer:AlwaysInstallElevated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</si>
  <si>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Components\Windows Logon Options\Sign-in and lock last interactive user automatically after a restart
```
**Note:** This Group Policy path may not exist by default. It is provided by the Group Policy template `WinLogon.admx/adml` that is included with the Microsoft Windows 8.1 &amp; Server 2012 R2 Administrative Templates (or newer).
**Note #2:** In older Microsoft Windows Administrative Templates, this setting was initially named _Sign-in last interactive user automatically after a system-initiated restart_, but it was renamed starting with the Windows 10 Release 1903 Administrative Templates. The 'Sign-in last interactive user automatically after a system-initiated restart' option has been disabled.
This group policy setting is backed by the following registry location with a `REG_DWORD` value of `1`.
```
HKLM\SOFTWARE\Microsoft\Windows\CurrentVersion\Policies\System:DisableAutomaticRestartSignOn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</si>
  <si>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Components\Windows Remote Management (WinRM)\WinRM Client\Allow Basic authentication
```
**Note:** This Group Policy path is provided by the Group Policy template `WindowsRemoteManagement.admx/adml` that is included with all versions of the Microsoft Windows Administrative Templates. The 'Allow Basic authentication' option has been disabled.  
This group policy setting is backed by the following registry location with a `REG_DWORD` value of `0`.
 ```
HKLM\SOFTWARE\Policies\Microsoft\Windows\WinRM\Client:AllowBasic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</si>
  <si>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Components\Windows Remote Management (WinRM)\WinRM Client\Allow unencrypted traffic
```
**Note:** This Group Policy path is provided by the Group Policy template `WindowsRemoteManagement.admx/adml` that is included with all versions of the Microsoft Windows Administrative Templates. The 'Allow unencrypted traffic' option has been disabled. 
This group policy setting is backed by the following registry location with a `REG_DWORD` value of `0`.
 ```
HKLM\SOFTWARE\Policies\Microsoft\Windows\WinRM\Client:AllowUnencryptedTraffic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</si>
  <si>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
Computer Configuration\Policies\Administrative Templates\Windows Components\Windows Remote Management (WinRM)\WinRM Client\Disallow Digest authentication
```
**Note:** This Group Policy path is provided by the Group Policy template `WindowsRemoteManagement.admx/adml` that is included with all versions of the Microsoft Windows Administrative Templates. The 'Disallow Digest authentication' option has been enabled. 
This group policy setting is backed by the following registry location with a `REG_DWORD` value of `0`.
 ```
HKLM\SOFTWARE\Policies\Microsoft\Windows\WinRM\Client:AllowDigest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</si>
  <si>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
Computer Configuration\Policies\Administrative Templates\Windows Components\Windows Remote Management (WinRM)\WinRM Service\Allow Basic authentication
```
**Note:** This Group Policy path is provided by the Group Policy template `WindowsRemoteManagement.admx/adml` that is included with all versions of the Microsoft Windows Administrative Templates. The 'Allow Basic authentication' option has been disabled.  
This group policy setting is backed by the following registry location with a `REG_DWORD` value of `0`.
 ```
HKLM\SOFTWARE\Policies\Microsoft\Windows\WinRM\Service:AllowBasic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</si>
  <si>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
Computer Configuration\Policies\Administrative Templates\Windows Components\Windows Remote Management (WinRM)\WinRM Service\Allow unencrypted traffic
```
**Note:** This Group Policy path is provided by the Group Policy template `WindowsRemoteManagement.admx/adml` that is included with all versions of the Microsoft Windows Administrative Templates. The 'Allow unencrypted traffic' option has been disabled. 
This group policy setting is backed by the following registry location with a `REG_DWORD` value of `0`.
 ```
HKLM\SOFTWARE\Policies\Microsoft\Windows\WinRM\Service:AllowUnencryptedTraffic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</si>
  <si>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
Computer Configuration\Policies\Administrative Templates\Windows Components\Windows Remote Management (WinRM)\WinRM Service\Disallow WinRM from storing RunAs credentials
```
**Note:** This Group Policy path may not exist by default. It is provided by the Group Policy template `WindowsRemoteManagement.admx/adml` that is included with the Microsoft Windows 8.0 &amp; Server 2012 (non-R2) Administrative Templates (or newer). The 'Disallow WinRM from storing RunAs credentials' option has been enabled.  
This group policy setting is backed by the following registry location with a `REG_DWORD` value of `1`.
 ```
HKLM\SOFTWARE\Policies\Microsoft\Windows\WinRM\Service:DisableRunAs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</si>
  <si>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
Computer Configuration\Policies\Administrative Templates\Windows Components\Windows Security\App and browser protection\Prevent users from modifying settings
```
**Note:** This Group Policy path may not exist by default. It is provided by the Group Policy template `WindowsDefenderSecurityCenter.admx/adml` that is included with the Microsoft Windows 10 Release 1709 Administrative Templates (or newer). The Set 'Prevent users from modifying settings' has been enabled.
This group policy setting is backed by the following registry location with a `REG_DWORD` value of `1`.
```
HKLM\SOFTWARE\Policies\Microsoft\Windows Defender Security Center\App and Browser protection:DisallowExploitProtectionOverride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</si>
  <si>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Components\Windows Update\Legacy Policies\No auto-restart with logged on users for scheduled automatic updates installations
```
**Note:** This Group Policy path is provided by the Group Policy template `WindowsUpdate.admx/adml` that is included with all versions of the Microsoft Windows Administrative Templates.
**Note #2:** In older Microsoft Windows Administrative Templates, this setting was initially named _No auto-restart for scheduled Automatic Updates installations_, but it was renamed starting with the Windows 7 &amp; Server 2008 R2 Administrative Templates. The 'No auto-restart with logged on users for scheduled automatic updates installations' option has been disabled.  
This group policy setting is backed by the following registry location with a `REG_DWORD` value of `0`.
 ```
HKLM\SOFTWARE\Policies\Microsoft\Windows\WindowsUpdate\AU:NoAutoRebootWithLoggedOnUsers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</si>
  <si>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Computer Configuration\Policies\Administrative Templates\Windows Components\Windows Update\Manage end user experience\Configure Automatic Updates
```
**Note:** This Group Policy path is provided by the Group Policy template `WindowsUpdate.admx/adml` that is included with all versions of the Microsoft Windows Administrative Templates.  
This group policy setting is backed by the following registry location with a `REG_DWORD` value of `0`.
 ```
HKLM\SOFTWARE\Policies\Microsoft\Windows\WindowsUpdate\AU:NoAutoUpdate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</si>
  <si>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`0 - Every day`:
Policy Path to the setting:
Computer Configuration\Policies\Administrative Templates\Windows Components\Windows Update\Manage end user experience\Configure Automatic Updates: Scheduled install day
```
**Note:** This Group Policy path is provided by the Group Policy template `WindowsUpdate.admx/adml` that is included with all versions of the Microsoft Windows Administrative Templates.  
This group policy setting is backed by the following registry location with a `REG_DWORD` value of `0`.
 ```
HKLM\SOFTWARE\Policies\Microsoft\Windows\WindowsUpdate\AU:ScheduledInstallDay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</si>
  <si>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Computer Configuration\Policies\Administrative Templates\Windows Components\Windows Update\Manage updates offered from Windows Update\Manage preview builds
```
**Note:** This Group Policy path may not exist by default. It is provided by the Group Policy template `WindowsUpdate.admx/adml` that is included with the Microsoft Windows 10 Release 1709 Administrative Templates (or newer).  
This group policy setting is backed by the following registry location with a `REG_DWORD` value of `1`.
```
HKLM\SOFTWARE\Policies\Microsoft\Windows\WindowsUpdate:ManagePreviewBuildsPolicyValue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</si>
  <si>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180 or more days`:
Policy Path to the setting:
Computer Configuration\Policies\Administrative Templates\Windows Components\Windows Update\Manage updates offered from Windows Update\Select when Preview Builds and Feature Updates are received
```
**Note:** This Group Policy path may not exist by default. It is provided by the Group Policy template `WindowsUpdate.admx/adml` that is included with the Microsoft Windows 10 Release 1607 &amp; Server 2016 Administrative Templates (or newer).
**Note #2:** In older Microsoft Windows Administrative Templates, this setting was initially named _Select when Feature Updates are received_, but it was renamed to _Select when Preview Builds and Feature Updates are received_ starting with the Windows 10 Release 1709 Administrative Templates. The 'Select when Feature Updates are received' option has been set to 'Enabled: Current Branch for Business, 180 days'. 
This group policy setting is backed by the following registry location with a `REG_DWORD` value of `1` (DeferFeatureUpdates) and `180` (DeferFeatureUpdatesPeriodInDays).
```
HKEY_LOCAL_MACHINE\SOFTWARE\Policies\Microsoft\Windows\WindowsUpdate:DeferFeatureUpdates
HKEY_LOCAL_MACHINE\SOFTWARE\Policies\Microsoft\Windows\WindowsUpdate:DeferFeatureUpdatesPeriodInDays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</si>
  <si>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`Enabled:0 days`:
Policy Path to the setting:
Computer Configuration\Policies\Administrative Templates\Windows Components\Windows Update\Manage updates offered from Windows Update\Select when Quality Updates are received
```
**Note:** This Group Policy path does not exist by default. An updated Group Policy template (`WindowsUpdate.admx/adml`) is required - it is included with the Microsoft Windows 10 Release 1607 &amp; Server 2016 Administrative Templates (or newer). 
This group policy setting is backed by the following registry location with a `REG_DWORD` value of `1` (DeferQualityUpdates) and `0` (DeferQualityUpdatesPeriodInDays).
```
HKEY_LOCAL_MACHINE\SOFTWARE\Policies\Microsoft\Windows\WindowsUpdate:DeferQualityUpdates
HKEY_LOCAL_MACHINE\SOFTWARE\Policies\Microsoft\Windows\WindowsUpdate:DeferQualityUpdatesPeriodInDays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</si>
  <si>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User Configuration\Policies\Administrative Templates\Start Menu and Taskbar\Notifications\Turn off toast notifications on the lock screen
```
**Note:** This Group Policy path may not exist by default. It is provided by the Group Policy template `WPN.admx/adml` that is included with the Microsoft Windows 8.0 &amp; Server 2012 (non-R2) Administrative Templates (or newer).  
This group policy setting is backed by the following registry location with a `REG_DWORD` value of `1`.
```
HKU\[USER SID]\Software\Policies\Microsoft\Windows\CurrentVersion\PushNotifications:NoToastApplicationNotificationOnLockScreen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</si>
  <si>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User Configuration\Policies\Administrative Templates\Windows Components\Attachment Manager\Do not preserve zone information in file attachments
```
**Note:** This Group Policy path is provided by the Group Policy template `AttachmentManager.admx/adml` that is included with all versions of the Microsoft Windows Administrative Templates. The 'Do not preserve zone information in file attachments' option has been disabled.  
This group policy setting is backed by the following registry location with a `REG_DWORD` value of `2`.
```
HKU\[USER SID]\Software\Microsoft\Windows\CurrentVersion\Policies\Attachments:SaveZoneInformation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</si>
  <si>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User Configuration\Policies\Administrative Templates\Windows Components\Attachment Manager\Notify antivirus programs when opening attachments
```
**Note:** This Group Policy path is provided by the Group Policy template `AttachmentManager.admx/adml` that is included with all versions of the Microsoft Windows Administrative Templates. The 'Notify Antivirus programs when opening attachments' option has been enabled. 
This group policy setting is backed by the following registry location with a `REG_DWORD` value of `3`.
```
HKU\[USER SID]\Software\Microsoft\Windows\CurrentVersion\Policies\Attachments:ScanWithAntiVirus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</si>
  <si>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User Configuration\Policies\Administrative Templates\Windows Components\Cloud Content\Configure Windows spotlight on lock screen
```
**Note:** This Group Policy path may not exist by default. It is provided by the Group Policy template `CloudContent.admx/adml` that is included with the Microsoft Windows 10 Release 1607 &amp; Server 2016 Administrative Templates (or newer). The "Configure Windows spotlight on lock screen" has been set to disable.
This group policy setting is backed by the following registry location with a `REG_DWORD` value of `2`.
```
HKU\[USER SID]\Software\Policies\Microsoft\Windows\CloudContent:ConfigureWindowsSpotlight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</si>
  <si>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User Configuration\Policies\Administrative Templates\Windows Components\Cloud Content\Do not suggest third-party content in Windows spotlight
```
**Note:** This Group Policy path may not exist by default. It is provided by the Group Policy template `CloudContent.admx/adml` that is included with the Microsoft Windows 10 Release 1607 &amp; Server 2016 Administrative Templates (or newer). The 'Do not suggest third-party content in Windows spotlight' option has been enabled. 
This group policy setting is backed by the following registry location with a `REG_DWORD` value of `1`.
```
HKU\[USER SID]\Software\Policies\Microsoft\Windows\CloudContent:DisableThirdPartySuggestions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</si>
  <si>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User Configuration\Policies\Administrative Templates\Windows Components\Cloud Content\Turn off Spotlight collection on Desktop
```
**Note:** This Group Policy path may not exist by default. It is provided by the Group Policy template `CloudContent.admx/adml` that is included with the Microsoft Windows 11 Release 21H2 Administrative Templates (or newer).  
This group policy setting is backed by the following registry location:
```
HKU\[USER SID]\SOFTWARE\Policies\Microsoft\Windows\CloudContent:DisableSpotlightCollectionOnDesktop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</si>
  <si>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`Enabled:`
Policy Path to the setting:
User Configuration\Policies\Administrative Templates\Windows Components\Network Sharing\Prevent users from sharing files within their profile.
```
**Note:** This Group Policy path is provided by the Group Policy template `Sharing.admx/adml` that is included with all versions of the Microsoft Windows Administrative Templates. The 'Prevent users from sharing files within their profile.' option has been enabled. 
This group policy setting is backed by the following registry location with a `REG_DWORD` value of `1`.
```
HKU\[USER SID]\Software\Microsoft\Windows\CurrentVersion\Policies\Explorer:NoInplaceSharing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</si>
  <si>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`Disabled`:
Policy Path to the setting:
User Configuration\Policies\Administrative Templates\Windows Components\Windows Installer\Always install with elevated privileges
```
**Note:** This Group Policy path is provided by the Group Policy template `MSI.admx/adml` that is included with all versions of the Microsoft Windows Administrative Templates. The 'Always install with elevated privileges' option has been disabled. 
This group policy setting is backed by the following registry location with a `REG_DWORD` value of `0`.
```
HKU\[USER SID]\Software\Policies\Microsoft\Windows\Installer:AlwaysInstallElevated
```</t>
  </si>
  <si>
    <t>WIN2016-295</t>
  </si>
  <si>
    <t>WIN2016-296</t>
  </si>
  <si>
    <t>WIN2016-297</t>
  </si>
  <si>
    <t>WIN2016-298</t>
  </si>
  <si>
    <t>WIN2016-299</t>
  </si>
  <si>
    <t>WIN2016-300</t>
  </si>
  <si>
    <t>WIN2016-301</t>
  </si>
  <si>
    <t>WIN2016-302</t>
  </si>
  <si>
    <t>WIN2016-303</t>
  </si>
  <si>
    <t>WIN2016-304</t>
  </si>
  <si>
    <t>WIN2016-305</t>
  </si>
  <si>
    <t>WIN2016-306</t>
  </si>
  <si>
    <t>WIN2016-307</t>
  </si>
  <si>
    <t>WIN2016-308</t>
  </si>
  <si>
    <t>WIN2016-309</t>
  </si>
  <si>
    <t>WIN2016-310</t>
  </si>
  <si>
    <t>WIN2016-311</t>
  </si>
  <si>
    <t>WIN2016-312</t>
  </si>
  <si>
    <t>WIN2016-313</t>
  </si>
  <si>
    <t>WIN2016-314</t>
  </si>
  <si>
    <t>WIN2016-315</t>
  </si>
  <si>
    <t>WIN2016-316</t>
  </si>
  <si>
    <t>WIN2016-317</t>
  </si>
  <si>
    <t>WIN2016-318</t>
  </si>
  <si>
    <t>WIN2016-319</t>
  </si>
  <si>
    <t>WIN2016-320</t>
  </si>
  <si>
    <t>WIN2016-321</t>
  </si>
  <si>
    <t>WIN2016-322</t>
  </si>
  <si>
    <t>WIN2016-323</t>
  </si>
  <si>
    <t>WIN2016-324</t>
  </si>
  <si>
    <t>WIN2016-325</t>
  </si>
  <si>
    <t>WIN2016-326</t>
  </si>
  <si>
    <t>WIN2016-327</t>
  </si>
  <si>
    <t>WIN2016-328</t>
  </si>
  <si>
    <t>WIN2016-329</t>
  </si>
  <si>
    <t>WIN2016-330</t>
  </si>
  <si>
    <t>WIN2016-331</t>
  </si>
  <si>
    <t>WIN2016-332</t>
  </si>
  <si>
    <t>WIN2016-333</t>
  </si>
  <si>
    <t>WIN2016-334</t>
  </si>
  <si>
    <t>WIN2016-335</t>
  </si>
  <si>
    <t>WIN2016-336</t>
  </si>
  <si>
    <t>WIN2016-337</t>
  </si>
  <si>
    <t>WIN2016-338</t>
  </si>
  <si>
    <t>WIN2016-339</t>
  </si>
  <si>
    <t>WIN2016-340</t>
  </si>
  <si>
    <t>WIN2016-341</t>
  </si>
  <si>
    <t>WIN2016-342</t>
  </si>
  <si>
    <t>WIN2016-343</t>
  </si>
  <si>
    <t>WIN2016-344</t>
  </si>
  <si>
    <t>WIN2016-345</t>
  </si>
  <si>
    <t>WIN2016-346</t>
  </si>
  <si>
    <t>WIN2016-347</t>
  </si>
  <si>
    <t>WIN2016-348</t>
  </si>
  <si>
    <t>WIN2016-349</t>
  </si>
  <si>
    <t>WIN2016-350</t>
  </si>
  <si>
    <t>WIN2016-351</t>
  </si>
  <si>
    <t>WIN2016-352</t>
  </si>
  <si>
    <t>WIN2016-353</t>
  </si>
  <si>
    <t>Added new test based on CIS Benchmark v3.0</t>
  </si>
  <si>
    <t>Removed to realign with CIS Benchmark v3.0</t>
  </si>
  <si>
    <t xml:space="preserve">Date </t>
  </si>
  <si>
    <t xml:space="preserve">Test Case Tab </t>
  </si>
  <si>
    <t>Updated Description, Test Procedure, and Expected Results to better align with the   CIS Benchmark v3.0</t>
  </si>
  <si>
    <t>Changed NIST ID from IA-5 to IA-5(1)</t>
  </si>
  <si>
    <t>Changed NIST ID from CM-6 to AC-6</t>
  </si>
  <si>
    <t>Changed NIST ID from AC-3 to AC-6</t>
  </si>
  <si>
    <t>Changed NIST ID from AC-2 to IA-8</t>
  </si>
  <si>
    <t>Changed NIST ID from AC-2 to IA-5</t>
  </si>
  <si>
    <t>Changed NIST ID from AC-3 to IA-5(1)</t>
  </si>
  <si>
    <t>Changed NIST ID from AU-2 to AU-5</t>
  </si>
  <si>
    <t>Changed NIST ID from AC-3 to SC-8</t>
  </si>
  <si>
    <t>Changed NIST ID from CM-6 to SC-8</t>
  </si>
  <si>
    <t>Changed NIST ID from SC-2 to SC-8</t>
  </si>
  <si>
    <t>Changed NIST ID from AC-3 to CM-6</t>
  </si>
  <si>
    <t>Changed NIST ID from CM-6 to AC-11(1)</t>
  </si>
  <si>
    <t>Changed NIST ID from IA-5 to AC-11</t>
  </si>
  <si>
    <t>Changed NIST ID from IA-5 to SC-8</t>
  </si>
  <si>
    <t>Changed NIST ID from IA-5 to AC-12</t>
  </si>
  <si>
    <t>Changed NIST ID from AC-3 to AC-12</t>
  </si>
  <si>
    <t>Changed NIST ID from SC-8 to AC-6</t>
  </si>
  <si>
    <t>Changed NIST ID from CM-7 to AC-6</t>
  </si>
  <si>
    <t>Changed NIST ID from AC-3 to IA-2</t>
  </si>
  <si>
    <t>Changed NIST ID from CM-6 to AC-3</t>
  </si>
  <si>
    <t>Changed NIST ID from IA-3 to AC-3</t>
  </si>
  <si>
    <t>Changed NIST ID from CM-7 to IA-2</t>
  </si>
  <si>
    <t>Changed NIST ID from AC-6 to AC-12</t>
  </si>
  <si>
    <t>Changed NIST ID from IA-5 to SC-28</t>
  </si>
  <si>
    <t>Changed NIST ID from AC-11 to AC-12</t>
  </si>
  <si>
    <t>Changed NIST ID from SI-4 to SI-4(5)</t>
  </si>
  <si>
    <t>Changed NIST ID from AU-2 to AU-12</t>
  </si>
  <si>
    <t>Changed NIST ID from IA-5 to SC-13</t>
  </si>
  <si>
    <t>Changed NIST ID from IA-5 to AC-3</t>
  </si>
  <si>
    <t>Changed NIST ID from AU-4 to SI-4(5)</t>
  </si>
  <si>
    <t>Changed NIST ID from AC-4 to CM-3</t>
  </si>
  <si>
    <t>Changed NIST ID from AC-6 to CM-6</t>
  </si>
  <si>
    <t>Changed NIST ID from AC-6 to IA-3</t>
  </si>
  <si>
    <t>Changed NIST ID from SC-18 to CM-6</t>
  </si>
  <si>
    <t>Changed NIST ID from CM-6 to IA-5</t>
  </si>
  <si>
    <t>Changed NIST ID from IA-5 to IA-6</t>
  </si>
  <si>
    <t>Changed NIST ID from AU-11 to AU-5</t>
  </si>
  <si>
    <t>Changed NIST ID from CM-7 to CM-6</t>
  </si>
  <si>
    <t>Changed NIST ID from IA-5 to IA-8(2)</t>
  </si>
  <si>
    <t>Changed NIST ID from AC-17 to IA-5(1)</t>
  </si>
  <si>
    <t>Changed NIST ID from CM-6 to SI-3</t>
  </si>
  <si>
    <t>Changed NIST ID from CM-7 to SI-4(5)</t>
  </si>
  <si>
    <t>Changed NIST ID from AC-6 to CM-3</t>
  </si>
  <si>
    <t>CIS Recommendation Reference changed from 1.2.3 to 1.2.4</t>
  </si>
  <si>
    <t>CIS Recommendation Reference changed from 2.2.7 to 2.2.8</t>
  </si>
  <si>
    <t>CIS Recommendation Reference changed from 2.2.9 to 2.2.10</t>
  </si>
  <si>
    <t>CIS Recommendation Reference changed from 2.2.10 to 2.2.11</t>
  </si>
  <si>
    <t>CIS Recommendation Reference changed from 2.2.11 to 2.2.12</t>
  </si>
  <si>
    <t>CIS Recommendation Reference changed from 2.2.12 to 2.2.13</t>
  </si>
  <si>
    <t>CIS Recommendation Reference changed from 2.2.13 to 2.2.14</t>
  </si>
  <si>
    <t>CIS Recommendation Reference changed from 2.2.14 to 2.2.15</t>
  </si>
  <si>
    <t>CIS Recommendation Reference changed from 2.2.15 to 2.2.16</t>
  </si>
  <si>
    <t>CIS Recommendation Reference changed from 2.2.16 to 2.2.17</t>
  </si>
  <si>
    <t>CIS Recommendation Reference changed from 2.2.18 to 2.2.19</t>
  </si>
  <si>
    <t>CIS Recommendation Reference changed from 2.2.19 to 2.2.20</t>
  </si>
  <si>
    <t>CIS Recommendation Reference changed from 2.2.21 to 2.2.22</t>
  </si>
  <si>
    <t>CIS Recommendation Reference changed from 2.2.22 to 2.2.23</t>
  </si>
  <si>
    <t>CIS Recommendation Reference changed from 2.2.23 to 2.2.24</t>
  </si>
  <si>
    <t>CIS Recommendation Reference changed from 2.2.24 to 2.2.25</t>
  </si>
  <si>
    <t>CIS Recommendation Reference changed from 2.2.26 to 2.2.27</t>
  </si>
  <si>
    <t>CIS Recommendation Reference changed from 2.2.28 to 2.2.29</t>
  </si>
  <si>
    <t>CIS Recommendation Reference changed from 2.2.29 to 2.2.30</t>
  </si>
  <si>
    <t>CIS Recommendation Reference changed from 2.2.30 to 2.2.31</t>
  </si>
  <si>
    <t>CIS Recommendation Reference changed from 2.2.32 to 2.2.33</t>
  </si>
  <si>
    <t>CIS Recommendation Reference changed from 2.2.33 to 2.2.34</t>
  </si>
  <si>
    <t>CIS Recommendation Reference changed from 2.2.34 to 2.2.35</t>
  </si>
  <si>
    <t>CIS Recommendation Reference changed from 2.2.35 to 2.2.36</t>
  </si>
  <si>
    <t>CIS Recommendation Reference changed from 2.2.38 to 2.2.39</t>
  </si>
  <si>
    <t>CIS Recommendation Reference changed from 2.2.39 to 2.2.40</t>
  </si>
  <si>
    <t>CIS Recommendation Reference changed from 2.2.40 to 2.2.41</t>
  </si>
  <si>
    <t>CIS Recommendation Reference changed from 2.2.41 to 2.2.42</t>
  </si>
  <si>
    <t>CIS Recommendation Reference changed from 2.2.42 to 2.2.43</t>
  </si>
  <si>
    <t>CIS Recommendation Reference changed from 2.2.43 to 2.2.44</t>
  </si>
  <si>
    <t>CIS Recommendation Reference changed from 2.2.44 to 2.2.45</t>
  </si>
  <si>
    <t>CIS Recommendation Reference changed from 2.2.45 to 2.2.46</t>
  </si>
  <si>
    <t>CIS Recommendation Reference changed from 2.2.46 to 2.2.47</t>
  </si>
  <si>
    <t>CIS Recommendation Reference changed from 2.2.48 to 2.2.49</t>
  </si>
  <si>
    <t>CIS Recommendation Reference changed from 2.3.1.2 to 2.3.1.1</t>
  </si>
  <si>
    <t>CIS Recommendation Reference changed from 2.3.1.3 to 2.3.1.2</t>
  </si>
  <si>
    <t>CIS Recommendation Reference changed from 2.3.1.4 to 2.3.1.3</t>
  </si>
  <si>
    <t>CIS Recommendation Reference changed from 2.3.1.5 to 2.3.1.4</t>
  </si>
  <si>
    <t>CIS Recommendation Reference changed from 2.3.1.6 to 2.3.1.5</t>
  </si>
  <si>
    <t>CIS Recommendation Reference changed from 2.3.4.2 to 2.3.4.1</t>
  </si>
  <si>
    <t>CIS Recommendation Reference changed from 2.3.17.3 to 2.3.17.2</t>
  </si>
  <si>
    <t>CIS Recommendation Reference changed from 2.3.17.4 to 2.3.17.3</t>
  </si>
  <si>
    <t>CIS Recommendation Reference changed from 2.3.17.5 to 2.3.17.4</t>
  </si>
  <si>
    <t>CIS Recommendation Reference changed from 2.3.17.6 to 2.3.17.5</t>
  </si>
  <si>
    <t>CIS Recommendation Reference changed from 2.3.17.7 to 2.3.17.6</t>
  </si>
  <si>
    <t>CIS Recommendation Reference changed from 2.3.17.8 to 2.3.17.7</t>
  </si>
  <si>
    <t>CIS Recommendation Reference changed from 2.3.17.9 to 2.3.17.8</t>
  </si>
  <si>
    <t>CIS Recommendation Reference changed from 9.1.4 to 9.1.3</t>
  </si>
  <si>
    <t>CIS Recommendation Reference changed from 9.1.5 to 9.1.4</t>
  </si>
  <si>
    <t>CIS Recommendation Reference changed from 9.1.6 to 9.1.5</t>
  </si>
  <si>
    <t>CIS Recommendation Reference changed from 9.1.7 to 9.1.6</t>
  </si>
  <si>
    <t>CIS Recommendation Reference changed from 9.1.8 to 9.1.7</t>
  </si>
  <si>
    <t>CIS Recommendation Reference changed from 9.2.4 to 9.2.3</t>
  </si>
  <si>
    <t>CIS Recommendation Reference changed from 9.2.5 to 9.2.4</t>
  </si>
  <si>
    <t>CIS Recommendation Reference changed from 9.2.6 to 9.2.5</t>
  </si>
  <si>
    <t>CIS Recommendation Reference changed from 9.2.7 to 9.2.6</t>
  </si>
  <si>
    <t>CIS Recommendation Reference changed from 9.2.8 to 9.2.7</t>
  </si>
  <si>
    <t>CIS Recommendation Reference changed from 9.3.4 to 9.3.3</t>
  </si>
  <si>
    <t>CIS Recommendation Reference changed from 9.3.5 to 9.3.4</t>
  </si>
  <si>
    <t>CIS Recommendation Reference changed from 9.3.6 to 9.3.5</t>
  </si>
  <si>
    <t>CIS Recommendation Reference changed from 9.3.7 to 9.3.6</t>
  </si>
  <si>
    <t>CIS Recommendation Reference changed from 9.3.8 to 9.3.7</t>
  </si>
  <si>
    <t>CIS Recommendation Reference changed from 9.3.9 to 9.3.8</t>
  </si>
  <si>
    <t>CIS Recommendation Reference changed from 9.3.10 to 9.3.9</t>
  </si>
  <si>
    <t>CIS Recommendation Reference changed from 17.6.1 to 17.6.3</t>
  </si>
  <si>
    <t>CIS Recommendation Reference changed from 17.6.2 to 17.6.4</t>
  </si>
  <si>
    <t>CIS Recommendation Reference changed from 18.2.1 to 18.3.1</t>
  </si>
  <si>
    <t>CIS Recommendation Reference changed from 18.2.2 to 18.3.2</t>
  </si>
  <si>
    <t>CIS Recommendation Reference changed from 18.2.3 to 18.3.3</t>
  </si>
  <si>
    <t>CIS Recommendation Reference changed from 18.2.4 to 18.3.4</t>
  </si>
  <si>
    <t>CIS Recommendation Reference changed from 18.2.5 to 18.3.5</t>
  </si>
  <si>
    <t>CIS Recommendation Reference changed from 18.2.6 to 18.3.6</t>
  </si>
  <si>
    <t>CIS Recommendation Reference changed from 18.3.1 to 18.4.1</t>
  </si>
  <si>
    <t>CIS Recommendation Reference changed from 18.3.2 to 18.4.3</t>
  </si>
  <si>
    <t>CIS Recommendation Reference changed from 18.3.3 to 18.4.4</t>
  </si>
  <si>
    <t>CIS Recommendation Reference changed from 18.3.4 to 18.4.6</t>
  </si>
  <si>
    <t>CIS Recommendation Reference changed from 18.3.5 to 18.10.42.16</t>
  </si>
  <si>
    <t>CIS Recommendation Reference changed from 18.3.6 to 18.4.9</t>
  </si>
  <si>
    <t>CIS Recommendation Reference changed from 18.4.1 to 18.5.1</t>
  </si>
  <si>
    <t>CIS Recommendation Reference changed from 18.4.2 to 18.5.2</t>
  </si>
  <si>
    <t>CIS Recommendation Reference changed from 18.4.3 to 18.5.3</t>
  </si>
  <si>
    <t>CIS Recommendation Reference changed from 18.4.4 to 18.5.4</t>
  </si>
  <si>
    <t>CIS Recommendation Reference changed from 18.4.6 to 18.5.6</t>
  </si>
  <si>
    <t>CIS Recommendation Reference changed from 18.4.8 to 18.5.8</t>
  </si>
  <si>
    <t>CIS Recommendation Reference changed from 18.4.9 to 18.5.9</t>
  </si>
  <si>
    <t>CIS Recommendation Reference changed from 18.4.12 to 18.5.12</t>
  </si>
  <si>
    <t>CIS Recommendation Reference changed from 18.5.4.2 to 18.6.4.2</t>
  </si>
  <si>
    <t>CIS Recommendation Reference changed from 18.5.8.1 to 18.6.8.1</t>
  </si>
  <si>
    <t>CIS Recommendation Reference changed from 18.5.11.2 to 18.6.11.2</t>
  </si>
  <si>
    <t>CIS Recommendation Reference changed from 18.5.11.3 to 18.6.11.3</t>
  </si>
  <si>
    <t>CIS Recommendation Reference changed from 18.5.11.4 to 18.6.11.4</t>
  </si>
  <si>
    <t>CIS Recommendation Reference changed from 18.5.14.1 to 18.6.14.1</t>
  </si>
  <si>
    <t>CIS Recommendation Reference changed from 18.5.21.1 to 18.6.21.1</t>
  </si>
  <si>
    <t>CIS Recommendation Reference changed from 18.8.3.1 to 18.9.3.1</t>
  </si>
  <si>
    <t>CIS Recommendation Reference changed from 18.8.4.1 to 18.9.4.2</t>
  </si>
  <si>
    <t>CIS Recommendation Reference changed from 18.8.14.1 to 18.9.13.1</t>
  </si>
  <si>
    <t>CIS Recommendation Reference changed from 18.8.21.2 to 18.9.19.2</t>
  </si>
  <si>
    <t>CIS Recommendation Reference changed from 18.8.21.3 to 18.9.19.3</t>
  </si>
  <si>
    <t>CIS Recommendation Reference changed from 18.8.21.4 to 18.9.19.6</t>
  </si>
  <si>
    <t>CIS Recommendation Reference changed from 18.8.21.5 to 18.9.19.7</t>
  </si>
  <si>
    <t>CIS Recommendation Reference changed from 18.8.22.1.1 to 18.9.20.1.1</t>
  </si>
  <si>
    <t>CIS Recommendation Reference changed from 18.8.22.1.5 to 18.9.20.1.5</t>
  </si>
  <si>
    <t>CIS Recommendation Reference changed from 18.8.27.1 to 18.9.28.1</t>
  </si>
  <si>
    <t>CIS Recommendation Reference changed from 18.8.27.2 to 18.9.28.2</t>
  </si>
  <si>
    <t>CIS Recommendation Reference changed from 18.8.27.3 to 18.9.28.3</t>
  </si>
  <si>
    <t>CIS Recommendation Reference changed from 18.8.27.4 to 18.9.28.4</t>
  </si>
  <si>
    <t>CIS Recommendation Reference changed from 18.8.27.5 to 18.9.28.5</t>
  </si>
  <si>
    <t>CIS Recommendation Reference changed from 18.8.27.6 to 18.9.28.6</t>
  </si>
  <si>
    <t>CIS Recommendation Reference changed from 18.8.27.7 to 18.9.28.7</t>
  </si>
  <si>
    <t>CIS Recommendation Reference changed from 18.8.33.6.3 to 18.9.33.6.3</t>
  </si>
  <si>
    <t>CIS Recommendation Reference changed from 18.8.33.6.4 to 18.9.33.6.4</t>
  </si>
  <si>
    <t>CIS Recommendation Reference changed from 18.8.35.1 to 18.9.35.1</t>
  </si>
  <si>
    <t>CIS Recommendation Reference changed from 18.8.35.2 to 18.9.35.2</t>
  </si>
  <si>
    <t>CIS Recommendation Reference changed from 18.8.36.1 to 18.9.36.1</t>
  </si>
  <si>
    <t>CIS Recommendation Reference changed from 18.9.8.1 to 18.10.7.1</t>
  </si>
  <si>
    <t>CIS Recommendation Reference changed from 18.9.8.2 to 18.10.7.2</t>
  </si>
  <si>
    <t>CIS Recommendation Reference changed from 18.9.8.3 to 18.10.7.3</t>
  </si>
  <si>
    <t>CIS Recommendation Reference changed from 18.9.10.1.1 to 18.10.8.1.1</t>
  </si>
  <si>
    <t>CIS Recommendation Reference changed from 18.9.13.1 to 18.10.12.2</t>
  </si>
  <si>
    <t>CIS Recommendation Reference changed from 18.9.14.1 to 18.10.13.1</t>
  </si>
  <si>
    <t>CIS Recommendation Reference changed from 18.9.15.1 to 18.10.14.1</t>
  </si>
  <si>
    <t>CIS Recommendation Reference changed from 18.9.15.2 to 18.10.14.2</t>
  </si>
  <si>
    <t>CIS Recommendation Reference changed from 18.9.16.4 to 18.10.15.4</t>
  </si>
  <si>
    <t>CIS Recommendation Reference changed from 18.9.16.5 to 18.10.15.8</t>
  </si>
  <si>
    <t>CIS Recommendation Reference changed from 18.9.26.1.1 to 18.10.25.1.1</t>
  </si>
  <si>
    <t>CIS Recommendation Reference changed from 18.9.26.1.2 to 18.10.25.1.2</t>
  </si>
  <si>
    <t>CIS Recommendation Reference changed from 18.9.26.2.1 to 18.10.25.2.1</t>
  </si>
  <si>
    <t>CIS Recommendation Reference changed from 18.9.26.2.2 to 18.10.25.2.2</t>
  </si>
  <si>
    <t>CIS Recommendation Reference changed from 18.9.26.3.1 to 18.10.25.3.1</t>
  </si>
  <si>
    <t>CIS Recommendation Reference changed from 18.9.26.3.2 to 18.10.25.3.2</t>
  </si>
  <si>
    <t>CIS Recommendation Reference changed from 18.9.26.4.1 to 18.10.25.4.1</t>
  </si>
  <si>
    <t>CIS Recommendation Reference changed from 18.9.26.4.2 to 18.10.25.4.2</t>
  </si>
  <si>
    <t>CIS Recommendation Reference changed from 18.9.30.2 to 18.10.28.2</t>
  </si>
  <si>
    <t>CIS Recommendation Reference changed from 18.9.30.3 to 18.10.28.3</t>
  </si>
  <si>
    <t>CIS Recommendation Reference changed from 18.9.30.4 to 18.10.28.4</t>
  </si>
  <si>
    <t>CIS Recommendation Reference changed from 18.9.44.1 to 18.10.41.1</t>
  </si>
  <si>
    <t>CIS Recommendation Reference changed from 18.9.52.1 to 18.10.50.1</t>
  </si>
  <si>
    <t>CIS Recommendation Reference changed from 18.9.58.2.2 to 18.10.56.2.2</t>
  </si>
  <si>
    <t>CIS Recommendation Reference changed from 18.9.58.3.3.2 to 18.10.56.3.3.2</t>
  </si>
  <si>
    <t>CIS Recommendation Reference changed from 18.9.58.3.9.1 to 18.10.56.3.9.1</t>
  </si>
  <si>
    <t>CIS Recommendation Reference changed from 18.9.76.14 to 18.10.42.17</t>
  </si>
  <si>
    <t>CIS Recommendation Reference changed from 18.9.76.3.1 to 18.10.42.5.1</t>
  </si>
  <si>
    <t>CIS Recommendation Reference changed from 18.9.76.13.1.1 to 18.10.42.6.1.1</t>
  </si>
  <si>
    <t>CIS Recommendation Reference changed from 18.9.76.13.1.2 to 18.10.42.6.1.2</t>
  </si>
  <si>
    <t>CIS Recommendation Reference changed from 18.9.76.13.3.1 to 18.10.42.6.3.1</t>
  </si>
  <si>
    <t>CIS Recommendation Reference changed from 18.9.79.1.1 to 18.10.91.2.1</t>
  </si>
  <si>
    <t>CIS Recommendation Reference changed from 18.9.80.1.1 to 18.10.75.2.1</t>
  </si>
  <si>
    <t>CIS Recommendation Reference changed from 18.9.84.2 to 18.10.79.2</t>
  </si>
  <si>
    <t>CIS Recommendation Reference changed from 18.9.85.1 to 18.10.80.1</t>
  </si>
  <si>
    <t>CIS Recommendation Reference changed from 18.9.85.2 to 19.7.42.1</t>
  </si>
  <si>
    <t>CIS Recommendation Reference changed from 18.9.86.1 to 18.10.81.1</t>
  </si>
  <si>
    <t>CIS Recommendation Reference changed from 18.9.97.1.1 to 18.10.88.2.1</t>
  </si>
  <si>
    <t>CIS Recommendation Reference changed from 18.9.97.1.2 to 18.10.88.1.2</t>
  </si>
  <si>
    <t>CIS Recommendation Reference changed from 18.9.97.1.3 to 18.10.88.1.3</t>
  </si>
  <si>
    <t>CIS Recommendation Reference changed from 18.9.97.2.1 to 18.10.88.1.1</t>
  </si>
  <si>
    <t>CIS Recommendation Reference changed from 18.9.97.2.3 to 18.10.88.2.3</t>
  </si>
  <si>
    <t>CIS Recommendation Reference changed from 18.9.97.2.4 to 18.10.88.2.4</t>
  </si>
  <si>
    <t>CIS Recommendation Reference changed from 18.9.101.4 to 18.10.92.1.1</t>
  </si>
  <si>
    <t>CIS Recommendation Reference changed from 18.9.101.1.2 to 18.10.92.4.2</t>
  </si>
  <si>
    <t>CIS Recommendation Reference changed from 19.7.4.1 to 19.7.5.1</t>
  </si>
  <si>
    <t>CIS Recommendation Reference changed from 19.7.4.2 to 19.7.5.2</t>
  </si>
  <si>
    <t>CIS Recommendation Reference changed from 19.7.7.1 to 19.7.8.1</t>
  </si>
  <si>
    <t>CIS Recommendation Reference changed from 19.7.7.2 to 19.7.8.2</t>
  </si>
  <si>
    <t>CIS Recommendation Reference changed from 19.7.40.1 to 18.10.80.</t>
  </si>
  <si>
    <t>3.0</t>
  </si>
  <si>
    <t xml:space="preserve"> The setting for  'Allow Administrator account lockout' is set to 'Enabled' (MS only)</t>
  </si>
  <si>
    <t xml:space="preserve"> The setting for  'Network security: Restrict NTLM: Audit Incoming NTLM Traffic' is set to 'Enable auditing for all accounts'</t>
  </si>
  <si>
    <t xml:space="preserve"> The setting for  'Network security: Restrict NTLM: Outgoing NTLM traffic to remote servers' is set to 'Audit all' or higher</t>
  </si>
  <si>
    <t xml:space="preserve"> The setting for  'Audit Detailed File Share' is set to include 'Failure'</t>
  </si>
  <si>
    <t xml:space="preserve"> The setting for  'Audit File Share' is set to 'Success and Failure'</t>
  </si>
  <si>
    <t xml:space="preserve"> The setting for  'Audit MPSSVC Rule-Level Policy Change' is set to 'Success and Failure'</t>
  </si>
  <si>
    <t xml:space="preserve"> The setting for  'Audit Other Policy Change Events' is set to include 'Failure'</t>
  </si>
  <si>
    <t xml:space="preserve"> The setting for  'Allow users to enable online speech recognition services' is set to 'Disabled'</t>
  </si>
  <si>
    <t xml:space="preserve"> The setting for  'Configure RPC packet level privacy setting for incoming connections' is set to 'Enabled'</t>
  </si>
  <si>
    <t xml:space="preserve"> The setting for  'Enable Certificate Padding' is set to 'Enabled'</t>
  </si>
  <si>
    <t xml:space="preserve"> The setting for  'LSA Protection' is set to 'Enabled'</t>
  </si>
  <si>
    <t xml:space="preserve"> The setting for  'NetBT NodeType configuration' is set to 'Enabled: P-node (recommended)'</t>
  </si>
  <si>
    <t xml:space="preserve"> The setting for  'Configure NetBIOS settings' is set to 'Enabled: Disable NetBIOS name resolution on public networks'</t>
  </si>
  <si>
    <t xml:space="preserve"> The setting for  'Configure Redirection Guard' is set to 'Enabled: Redirection Guard Enabled'</t>
  </si>
  <si>
    <t xml:space="preserve"> The setting for  'Configure RPC connection settings: Protocol to use for outgoing RPC connections' is set to 'Enabled: RPC over TCP'</t>
  </si>
  <si>
    <t xml:space="preserve"> The setting for  'Configure RPC connection settings: Use authentication for outgoing RPC connections' is set to 'Enabled: Default'</t>
  </si>
  <si>
    <t xml:space="preserve"> The setting for  'Configure RPC listener settings: Protocols to allow for incoming RPC connections' is set to 'Enabled: RPC over TCP'</t>
  </si>
  <si>
    <t xml:space="preserve"> The setting for  'Configure RPC listener settings: Authentication protocol to use for incoming RPC connections:' is set to 'Enabled: Negotiate' or higher</t>
  </si>
  <si>
    <t xml:space="preserve"> The setting for  'Limits print driver installation to Administrators' is set to 'Enabled'</t>
  </si>
  <si>
    <t xml:space="preserve"> The setting for  'Manage processing of Queue-specific files' is set to 'Enabled: Limit Queue-specific files to Color profiles'</t>
  </si>
  <si>
    <t xml:space="preserve"> The setting for  'Point and Print Restrictions: When installing drivers for a new connection' is set to 'Enabled: Show warning and elevation prompt'</t>
  </si>
  <si>
    <t xml:space="preserve"> The setting for  'Point and Print Restrictions: When updating drivers for an existing connection' is set to 'Enabled: Show warning and elevation prompt'</t>
  </si>
  <si>
    <t xml:space="preserve"> The setting for  'Encryption Oracle Remediation' is set to 'Enabled: Force Updated Clients'</t>
  </si>
  <si>
    <t xml:space="preserve"> The setting for  'Prevent device metadata retrieval from the Internet' is set to 'Enabled'</t>
  </si>
  <si>
    <t xml:space="preserve"> The setting for  'Configure security policy processing: Do not apply during periodic background processing' is set to 'Enabled: FALSE'</t>
  </si>
  <si>
    <t xml:space="preserve"> The setting for  'Configure security policy processing: Process even if the Group Policy objects have not changed' is set to 'Enabled: TRUE'</t>
  </si>
  <si>
    <t xml:space="preserve"> The setting for  'Enable Windows NTP Client' is set to 'Enabled'</t>
  </si>
  <si>
    <t xml:space="preserve"> The setting for  'Enable Windows NTP Server' is set to 'Disabled' (MS only)</t>
  </si>
  <si>
    <t xml:space="preserve"> The setting for  'Allow Microsoft accounts to be optional' is set to 'Enabled'</t>
  </si>
  <si>
    <t xml:space="preserve"> The setting for  'Turn off cloud consumer account state content' is set to 'Enabled'</t>
  </si>
  <si>
    <t xml:space="preserve"> The setting for  'Allow Diagnostic Data' is set to 'Enabled: Diagnostic data off (not recommended)' or 'Enabled: Send required diagnostic data'</t>
  </si>
  <si>
    <t xml:space="preserve"> The setting for  'Disable OneSettings Downloads' is set to 'Enabled'</t>
  </si>
  <si>
    <t>The setting for  'Enable OneSettings Auditing' is set to 'Enabled'</t>
  </si>
  <si>
    <t>The setting for  'Limit Diagnostic Log Collection' is set to 'Enabled'</t>
  </si>
  <si>
    <t>The setting for  'Limit Dump Collection' is set to 'Enabled'</t>
  </si>
  <si>
    <t xml:space="preserve"> The setting for  'Enable file hash computation feature' is set to 'Enabled'</t>
  </si>
  <si>
    <t xml:space="preserve"> The setting for  'Scan all downloaded files and attachments' is set to 'Enabled'</t>
  </si>
  <si>
    <t xml:space="preserve"> The setting for  'Turn off real-time protection' is set to 'Disabled'</t>
  </si>
  <si>
    <t xml:space="preserve"> The setting for  'Turn on behavior monitoring' is set to 'Enabled'</t>
  </si>
  <si>
    <t xml:space="preserve"> The setting for  'Turn on script scanning' is set to 'Enabled'</t>
  </si>
  <si>
    <t xml:space="preserve"> The setting for  'Scan packed executables' is set to 'Enabled'</t>
  </si>
  <si>
    <t xml:space="preserve"> The setting for  'Scan removable drives' is set to 'Enabled'</t>
  </si>
  <si>
    <t xml:space="preserve"> The setting for  'Turn on e-mail scanning' is set to 'Enabled'</t>
  </si>
  <si>
    <t xml:space="preserve"> The setting for  'Require secure RPC communication' is set to 'Enabled'</t>
  </si>
  <si>
    <t xml:space="preserve"> The setting for  'Require use of specific security layer for remote (RDP) connections' is set to 'Enabled: SSL'</t>
  </si>
  <si>
    <t xml:space="preserve"> The setting for  'Require user authentication for remote connections by using Network Level Authentication' is set to 'Enabled'</t>
  </si>
  <si>
    <t xml:space="preserve"> The setting for  'Set client connection encryption level' is set to 'Enabled: High Level'</t>
  </si>
  <si>
    <t xml:space="preserve"> The setting for  'Do not delete temp folders upon exit' is set to 'Disabled'</t>
  </si>
  <si>
    <t xml:space="preserve"> The setting for  'Do not use temporary folders per session' is set to 'Disabled'</t>
  </si>
  <si>
    <t xml:space="preserve"> The setting for  'Prevent downloading of enclosures' is set to 'Enabled'</t>
  </si>
  <si>
    <t xml:space="preserve"> The setting for  'Allow indexing of encrypted files' is set to 'Disabled'</t>
  </si>
  <si>
    <t xml:space="preserve"> The setting for  'Configure Automatic Updates' is set to 'Enabled'</t>
  </si>
  <si>
    <t xml:space="preserve"> The setting for  'Configure Automatic Updates: Scheduled install day' is set to '0 - Every day'</t>
  </si>
  <si>
    <t xml:space="preserve"> The setting for  'Manage preview builds' is set to 'Disabled'</t>
  </si>
  <si>
    <t xml:space="preserve"> The setting for  'Select when Quality Updates are received' is set to 'Enabled: 0 days'</t>
  </si>
  <si>
    <t xml:space="preserve"> The setting for  'Turn off toast notifications on the lock screen' is set to 'Enabled'</t>
  </si>
  <si>
    <t xml:space="preserve"> The setting for  'Turn off Spotlight collection on Desktop' is set to 'Enabled'</t>
  </si>
  <si>
    <t xml:space="preserve"> ▪ SCSEM Version: 3.0</t>
  </si>
  <si>
    <t xml:space="preserve"> Ensure 'Maximum password age' is set to 90 or fewer days, but not 0'</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</si>
  <si>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`90 or fewer days, but not 0`:
Policy Path to the setting:
Computer Configuration\Policies\Windows Settings\Security Settings\Account Policies\Password Policy\Maximum password age
</t>
  </si>
  <si>
    <t>To establish the recommended configuration via GP, set the following UI path to `90 or fewer days, but not 0`:
```
Computer Configuration\Policies\Windows Settings\Security Settings\Account Policies\Password Policy\Maximum password age
```</t>
  </si>
  <si>
    <t>Account lockout duration has been set to '15 or more minutes.'</t>
  </si>
  <si>
    <t xml:space="preserve"> Ensure 'Account lockout threshold' is set to '3 or fewer invalid logon attempt(s), but not 0'</t>
  </si>
  <si>
    <t>This policy setting determines the number of failed logon attempts before the account is locked. Setting this policy to `0` does not conform to the benchmark as doing so disables the account lockout threshold.
The recommended state for this setting is: `3 or fewer invalid logon attempt(s),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</si>
  <si>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 xml:space="preserve">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`3 or fewer invalid login attempt(s), but not 0`:
Policy Path to the setting:
Computer Configuration\Policies\Windows Settings\Security Settings\Account Policies\Account Lockout Policy\Account lockout threshold
</t>
  </si>
  <si>
    <t>To establish the recommended configuration via GP, set the following UI path to `3 or fewer invalid login attempt(s), but not 0`:
 ```
Computer Configuration\Policies\Windows Settings\Security Settings\Account Policies\Account Lockout Policy\Account lockout threshold
```</t>
  </si>
  <si>
    <t>Perform an automated test using the current Nessus Profile provided by the IRS Office of Safeguards  website or run an RSOP report describe in the Instructions tab. If the system is not Group Policy managed, then run the  Local Group Policy Editor  and include, if noted below, the recommended .admx/adml templates to view the setting.  The setting should be: `15 or fewer minute(s)`:
Policy Path to the setting:
Computer Configuration\Policies\Windows Settings\Security Settings\Local Policies\Security Options\Microsoft network server: Amount of idle time required before suspending session
This group policy setting is backed by the following registry location with a `REG_DWORD` value of `30` or less.
```
HKEY_LOCAL_MACHINE\SYSTEM\CurrentControlSet\Services\LanManServer\Parameters:AutoDisconnect
```</t>
  </si>
  <si>
    <t>This policy setting allows you to specify the amount of continuous idle time that must pass in an SMB session before the session is suspended because of inactivity. Administrators can use this policy setting to control when a computer suspends an inactive SMB session. If client activity resumes, the session is automatically reestablished.
The maximum value is 99999, which is over 69 days; in effect, this value disables the setting.
The recommended state for this setting is: `30 or fewer minute(s)`.</t>
  </si>
  <si>
    <t>If test case WIN2016-295 is pass, then this is N/A.</t>
  </si>
  <si>
    <t>f test case WIN2016-295 is pass, the preferred value is 0, if WIN2016-295 is fail it should be 90.</t>
  </si>
  <si>
    <t>Updated to align with CIS Benchmark version 3.0 and IRS Interim Guidance on Authentication</t>
  </si>
  <si>
    <t>This policy setting defines how long a user can use their password before it expires.
Values for this policy setting range from 0 to 999 days. If you set the value to 0, the password will never expire.
Because attackers can crack passwords, the more frequently you change the password the less opportunity an attacker has to use a cracked password. However, the lower this value is set, the higher the potential for an increase in calls to help desk support due to users having to change their password or forgetting which password is current.
The recommended state for this setting is `90 or fewer days, but not 0`.
**Note:** Password Policy settings (section 1.1) and Account Lockout Policy settings (section 1.2) must be applied via the **Default Domain Policy** GPO in order to be globally in effect on **domain** user accounts as their default behavior. If these settings are configured in another GPO, they will only affect **local** user accounts on the computers that receive the GPO. However, custom exceptions to the default password policy and account lockout policy rules for specific domain users and/or groups can be defined using Password Settings Objects (PSOs), which are completely separate from Group Policy and most easily configured using Active Directory Administrative Center.</t>
  </si>
  <si>
    <t>Set "Maximum password age" to "90 or fewer days for users, but not 0". One method to achieve the recommended configuration via Group Policy is to perform the following:
Set the following UI path to 90 or fewer days for administrators or 90 or fewer days for standard users, but not 0:
Computer Configuration&gt;Policies&gt;Windows Settings&gt;Security Settings&gt;Account Policies&gt;Password Policy&gt;Maximum password age</t>
  </si>
  <si>
    <t>Set "Account lockout duration" to "15 or more minutes". One method to achieve the recommended configuration via Group Policy is to perform the following: 
Set the following UI path to 15 or more minute(s):
Computer Configuration&gt;Policies&gt;Windows Settings&gt;Security Settings&gt;Account Policies&gt;Account Lockout Policy&gt;Account lockout duration</t>
  </si>
  <si>
    <t xml:space="preserve"> Ensure 'Microsoft network server: Amount of idle time required before suspending session' is set to '30 or fewer minute(s)'</t>
  </si>
  <si>
    <t>To establish the recommended configuration via GP, set the following UI path to `30 or fewer minute(s)`:
```
Computer Configuration\Policies\Windows Settings\Security Settings\Local Policies\Security Options\Microsoft network server: Amount of idle time required before suspending session
```</t>
  </si>
  <si>
    <t>Set "Microsoft network server: Amount of idle time required before suspending session" to "30 or fewer minute(s), but not 0". One method to achieve the recommended configuration via Group Policy is to perform the following: 
Set the following UI path to 30 or fewer minute(s), but not 0:
Computer Configuration&gt;Policies&gt;Windows Settings&gt;Security Settings&gt;Local Policies&gt;Security Options&gt;Microsoft network server: Amount of idle time required before suspending session</t>
  </si>
  <si>
    <t xml:space="preserve">1. Interview agency personnel to determine if there is password policy for checking for commonly-used, expected, or compromised passwords.
2. Examine the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checked to ensure they’re not on the list
</t>
  </si>
  <si>
    <r>
      <t xml:space="preserve">Issue Code Mapping (Select </t>
    </r>
    <r>
      <rPr>
        <b/>
        <u/>
        <sz val="10"/>
        <color theme="0"/>
        <rFont val="Arial"/>
        <family val="2"/>
      </rPr>
      <t>one</t>
    </r>
    <r>
      <rPr>
        <b/>
        <sz val="10"/>
        <color theme="0"/>
        <rFont val="Arial"/>
        <family val="2"/>
      </rPr>
      <t xml:space="preserve"> to enter in column N)</t>
    </r>
  </si>
  <si>
    <r>
      <t xml:space="preserve">End of General Support:
</t>
    </r>
    <r>
      <rPr>
        <sz val="10"/>
        <color theme="1"/>
        <rFont val="Arial"/>
        <family val="2"/>
      </rPr>
      <t>Win 2016 Mainstream End: 01/11/2022
Extended Support End: 01/11/2027</t>
    </r>
  </si>
  <si>
    <r>
      <t xml:space="preserve">The agency employs mechanisms to ensure passwords aren’t used that are </t>
    </r>
    <r>
      <rPr>
        <sz val="10"/>
        <color theme="1"/>
        <rFont val="Arial"/>
        <family val="2"/>
      </rPr>
      <t>commonly-used, expected, or compromised passwords.</t>
    </r>
  </si>
  <si>
    <t>Develop/update password policy to include maintaining and checking for commonly-used, expected, or compromised passwords.
Enforce the policy, ensuring technical implementation of the policy to ensure the following requirements are met:
 a. A list of prohibited passwords is referenced that may include:
  • Passwords obtained from previous breach corpuses.
  • Dictionary words.
  • Repetitive or sequential characters (e.g., ‘aaaaaa’, ‘1234abcd’.)
  • Context-specific words, such as the name of the service, the username, and derivatives thereof. 
 b. The list must be updated at least annually.
 c. On creation/update passwords are checked to ensure they’re not on the list
 d. Annually, existing passwords are checked to ensure they’re not on the list</t>
  </si>
  <si>
    <t>The Interactive logon: Prompt user to change password before expiration option has not been set to between 5 and 14 days.</t>
  </si>
  <si>
    <t>The 'Interactive logon: Prompt user to change password before expiration' option has been set to '5 and 14 days.'</t>
  </si>
  <si>
    <t>Set "Interactive logon: Prompt user to change password before expiration" to "between 5 and 14 days". One method to achieve the recommended configuration via Group Policy is to perform the following: 
Set the following UI path to a value of between 5 and 14 days:
Computer Configuration&gt;Policies&gt;Windows Settings&gt;Security Settings&gt;Local Policies&gt;Security Options&gt;Interactive logon: Prompt user to change password before expiration</t>
  </si>
  <si>
    <r>
      <t xml:space="preserve">1. Interview agency personnel to determine if the agency requires multi-factor authentication (MFA) for local access, unless the terminal is in a restricted area per Pub 1075 requirements.
2. Examine procedures to determine how multi-factor authentication is implemented for all local machine and network access. If a personal identification number (PIN) is used as an authenticator for MFA, ensure the following is enforced:
a,  Minimum length of 8 digits or maximum length allowable by the device
b. Enforce complex sequences (e.g., 73961548 – no repeating digits and no sequential digits);
c. Do not store with the Smartcard; and
d. Do not share.
</t>
    </r>
    <r>
      <rPr>
        <b/>
        <sz val="10"/>
        <color rgb="FFFF0000"/>
        <rFont val="Arial"/>
        <family val="2"/>
      </rPr>
      <t xml:space="preserve">Note: If step 1 / MFA is fully implemented, but the complexity/length requirements in step 2 are not met this finding may be downgraded to moderate. </t>
    </r>
    <r>
      <rPr>
        <sz val="10"/>
        <color theme="1"/>
        <rFont val="Arial"/>
        <family val="2"/>
      </rPr>
      <t xml:space="preserve">
Note:  Implementing a jump server or requiring two different passwords for accessing a system does not solely constitute multi-factor authentication.</t>
    </r>
  </si>
  <si>
    <t xml:space="preserve"> ▪ SCSEM Release Date: August 12, 2024</t>
  </si>
  <si>
    <t>Reset account lockout counter has not been set to 15 or more minutes.</t>
  </si>
  <si>
    <t>Set "Reset account lockout counter after" to "15 or more minutes". One method to achieve the recommended configuration via Group Policy is to perform the following: 
Set the following UI path to 15 or more minute(s):
Computer Configuration&gt;Policies&gt;Windows Settings&gt;Security Settings&gt;Account Policies&gt;Account Lockout Policy&gt;Reset account lockout counter after</t>
  </si>
  <si>
    <t>Employ sufficient multi-factor authentication mechanisms for all local access to the network for all privileged and non-privileged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</si>
</sst>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
    <numFmt numFmtId="166" formatCode="m/d/yyyy;@"/>
  </numFmts>
  <fonts count="38" x14ac:knownFonts="1">
    <font>
      <sz val="10"/>
      <name val="Arial"/>
    </font>
    <font>
      <sz val="11"/>
      <color theme="1"/>
      <name val="Calibri"/>
      <family val="2"/>
      <scheme val="minor"/>
    </font>
    <font>
      <sz val="11"/>
      <color indexed="8"/>
      <name val="Calibri"/>
      <family val="2"/>
    </font>
    <font>
      <sz val="8"/>
      <name val="Arial"/>
      <family val="2"/>
    </font>
    <font>
      <b/>
      <sz val="10"/>
      <name val="Arial"/>
      <family val="2"/>
    </font>
    <font>
      <b/>
      <sz val="12"/>
      <name val="Arial"/>
      <family val="2"/>
    </font>
    <font>
      <i/>
      <sz val="10"/>
      <name val="Arial"/>
      <family val="2"/>
    </font>
    <font>
      <sz val="10"/>
      <color indexed="8"/>
      <name val="Arial"/>
      <family val="2"/>
    </font>
    <font>
      <sz val="10"/>
      <name val="Arial"/>
      <family val="2"/>
    </font>
    <font>
      <i/>
      <sz val="9"/>
      <name val="Arial"/>
      <family val="2"/>
    </font>
    <font>
      <sz val="12"/>
      <name val="Arial"/>
      <family val="2"/>
    </font>
    <font>
      <sz val="10"/>
      <name val="Arial"/>
      <family val="2"/>
    </font>
    <font>
      <sz val="11"/>
      <color indexed="9"/>
      <name val="Calibri"/>
      <family val="2"/>
    </font>
    <font>
      <sz val="11"/>
      <color indexed="20"/>
      <name val="Calibri"/>
      <family val="2"/>
    </font>
    <font>
      <b/>
      <sz val="11"/>
      <color indexed="52"/>
      <name val="Calibri"/>
      <family val="2"/>
    </font>
    <font>
      <sz val="11"/>
      <color indexed="17"/>
      <name val="Calibri"/>
      <family val="2"/>
    </font>
    <font>
      <u/>
      <sz val="10"/>
      <color indexed="12"/>
      <name val="Arial"/>
      <family val="2"/>
    </font>
    <font>
      <sz val="11"/>
      <color indexed="52"/>
      <name val="Calibri"/>
      <family val="2"/>
    </font>
    <font>
      <sz val="11"/>
      <color indexed="60"/>
      <name val="Calibri"/>
      <family val="2"/>
    </font>
    <font>
      <sz val="11"/>
      <color indexed="10"/>
      <name val="Calibri"/>
      <family val="2"/>
    </font>
    <font>
      <u/>
      <sz val="10"/>
      <color indexed="12"/>
      <name val="Verdana"/>
      <family val="2"/>
    </font>
    <font>
      <sz val="1"/>
      <color indexed="8"/>
      <name val="Calibri"/>
      <family val="2"/>
    </font>
    <font>
      <sz val="11"/>
      <color theme="1"/>
      <name val="Calibri"/>
      <family val="2"/>
      <scheme val="minor"/>
    </font>
    <font>
      <sz val="10"/>
      <color theme="1"/>
      <name val="Arial"/>
      <family val="2"/>
    </font>
    <font>
      <b/>
      <sz val="10"/>
      <color rgb="FFFF0000"/>
      <name val="Arial"/>
      <family val="2"/>
    </font>
    <font>
      <sz val="10"/>
      <color rgb="FFAC0000"/>
      <name val="Arial"/>
      <family val="2"/>
    </font>
    <font>
      <u/>
      <sz val="10"/>
      <color theme="11"/>
      <name val="Arial"/>
      <family val="2"/>
    </font>
    <font>
      <b/>
      <sz val="10"/>
      <color theme="1"/>
      <name val="Arial"/>
      <family val="2"/>
    </font>
    <font>
      <b/>
      <i/>
      <sz val="10"/>
      <name val="Arial"/>
      <family val="2"/>
    </font>
    <font>
      <sz val="10"/>
      <color theme="0"/>
      <name val="Arial"/>
      <family val="2"/>
    </font>
    <font>
      <sz val="11"/>
      <color indexed="8"/>
      <name val="Calibri"/>
      <family val="2"/>
    </font>
    <font>
      <sz val="10"/>
      <color theme="1" tint="4.9989318521683403E-2"/>
      <name val="Arial"/>
      <family val="2"/>
    </font>
    <font>
      <sz val="8"/>
      <name val="Arial"/>
      <family val="2"/>
    </font>
    <font>
      <b/>
      <sz val="11"/>
      <color theme="1"/>
      <name val="Calibri"/>
      <family val="2"/>
      <scheme val="minor"/>
    </font>
    <font>
      <sz val="12"/>
      <color theme="1"/>
      <name val="Calibri"/>
      <family val="2"/>
      <scheme val="minor"/>
    </font>
    <font>
      <b/>
      <sz val="10"/>
      <color theme="0"/>
      <name val="Arial"/>
      <family val="2"/>
    </font>
    <font>
      <sz val="10"/>
      <color theme="1"/>
      <name val="Arial"/>
    </font>
    <font>
      <b/>
      <u/>
      <sz val="10"/>
      <color theme="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rgb="FFAFD7FF"/>
        <bgColor indexed="64"/>
      </patternFill>
    </fill>
    <fill>
      <patternFill patternType="solid">
        <fgColor rgb="FFB2B2B2"/>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C00000"/>
        <bgColor theme="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indexed="63"/>
      </top>
      <bottom style="thin">
        <color indexed="63"/>
      </bottom>
      <diagonal/>
    </border>
    <border>
      <left style="thin">
        <color indexed="63"/>
      </left>
      <right style="thin">
        <color auto="1"/>
      </right>
      <top style="thin">
        <color indexed="63"/>
      </top>
      <bottom style="thin">
        <color indexed="63"/>
      </bottom>
      <diagonal/>
    </border>
    <border>
      <left style="thin">
        <color indexed="63"/>
      </left>
      <right style="thin">
        <color indexed="63"/>
      </right>
      <top style="thin">
        <color indexed="63"/>
      </top>
      <bottom style="thin">
        <color auto="1"/>
      </bottom>
      <diagonal/>
    </border>
    <border>
      <left style="thin">
        <color indexed="63"/>
      </left>
      <right style="thin">
        <color auto="1"/>
      </right>
      <top style="thin">
        <color indexed="63"/>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3"/>
      </top>
      <bottom/>
      <diagonal/>
    </border>
    <border>
      <left/>
      <right style="thin">
        <color indexed="64"/>
      </right>
      <top/>
      <bottom style="thin">
        <color indexed="63"/>
      </bottom>
      <diagonal/>
    </border>
    <border>
      <left style="thin">
        <color auto="1"/>
      </left>
      <right style="thin">
        <color indexed="64"/>
      </right>
      <top style="thin">
        <color indexed="63"/>
      </top>
      <bottom style="thin">
        <color auto="1"/>
      </bottom>
      <diagonal/>
    </border>
    <border>
      <left/>
      <right/>
      <top style="thin">
        <color indexed="63"/>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thin">
        <color indexed="63"/>
      </left>
      <right/>
      <top/>
      <bottom style="thin">
        <color indexed="63"/>
      </bottom>
      <diagonal/>
    </border>
    <border>
      <left/>
      <right/>
      <top/>
      <bottom style="thin">
        <color indexed="63"/>
      </bottom>
      <diagonal/>
    </border>
    <border>
      <left/>
      <right style="thin">
        <color indexed="64"/>
      </right>
      <top style="thin">
        <color indexed="63"/>
      </top>
      <bottom style="thin">
        <color indexed="63"/>
      </bottom>
      <diagonal/>
    </border>
    <border>
      <left/>
      <right style="thin">
        <color indexed="63"/>
      </right>
      <top style="thin">
        <color indexed="63"/>
      </top>
      <bottom/>
      <diagonal/>
    </border>
    <border>
      <left/>
      <right style="thin">
        <color indexed="63"/>
      </right>
      <top/>
      <bottom/>
      <diagonal/>
    </border>
    <border>
      <left/>
      <right style="thin">
        <color indexed="63"/>
      </right>
      <top/>
      <bottom style="thin">
        <color indexed="63"/>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63"/>
      </bottom>
      <diagonal/>
    </border>
    <border>
      <left/>
      <right/>
      <top style="thin">
        <color auto="1"/>
      </top>
      <bottom style="thin">
        <color indexed="63"/>
      </bottom>
      <diagonal/>
    </border>
    <border>
      <left/>
      <right style="thin">
        <color auto="1"/>
      </right>
      <top style="thin">
        <color auto="1"/>
      </top>
      <bottom style="thin">
        <color indexed="63"/>
      </bottom>
      <diagonal/>
    </border>
    <border>
      <left style="thin">
        <color auto="1"/>
      </left>
      <right style="thin">
        <color indexed="63"/>
      </right>
      <top style="thin">
        <color auto="1"/>
      </top>
      <bottom style="thin">
        <color auto="1"/>
      </bottom>
      <diagonal/>
    </border>
    <border>
      <left style="thin">
        <color indexed="63"/>
      </left>
      <right style="thin">
        <color indexed="63"/>
      </right>
      <top style="thin">
        <color auto="1"/>
      </top>
      <bottom style="thin">
        <color auto="1"/>
      </bottom>
      <diagonal/>
    </border>
    <border>
      <left style="thin">
        <color indexed="63"/>
      </left>
      <right style="thin">
        <color auto="1"/>
      </right>
      <top style="thin">
        <color auto="1"/>
      </top>
      <bottom style="thin">
        <color auto="1"/>
      </bottom>
      <diagonal/>
    </border>
    <border>
      <left style="thin">
        <color auto="1"/>
      </left>
      <right/>
      <top style="thin">
        <color indexed="63"/>
      </top>
      <bottom style="thin">
        <color auto="1"/>
      </bottom>
      <diagonal/>
    </border>
    <border>
      <left/>
      <right style="thin">
        <color indexed="63"/>
      </right>
      <top style="thin">
        <color indexed="63"/>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3"/>
      </left>
      <right/>
      <top style="thin">
        <color indexed="63"/>
      </top>
      <bottom/>
      <diagonal/>
    </border>
    <border>
      <left/>
      <right/>
      <top style="thin">
        <color indexed="63"/>
      </top>
      <bottom/>
      <diagonal/>
    </border>
  </borders>
  <cellStyleXfs count="1047">
    <xf numFmtId="0" fontId="0" fillId="0" borderId="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9" fillId="19" borderId="0" applyNumberFormat="0" applyBorder="0" applyAlignment="0" applyProtection="0"/>
    <xf numFmtId="0" fontId="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 fillId="0" borderId="0" applyNumberFormat="0" applyFill="0" applyBorder="0" applyAlignment="0" applyProtection="0">
      <alignment wrapText="1"/>
    </xf>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9" borderId="1"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21" borderId="2" applyNumberFormat="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4" fillId="26" borderId="1" applyNumberFormat="0" applyAlignment="0" applyProtection="0"/>
    <xf numFmtId="0" fontId="14" fillId="26" borderId="1" applyNumberFormat="0" applyAlignment="0" applyProtection="0"/>
    <xf numFmtId="0" fontId="14" fillId="26" borderId="1" applyNumberFormat="0" applyAlignment="0" applyProtection="0"/>
    <xf numFmtId="0" fontId="14" fillId="26" borderId="1" applyNumberFormat="0" applyAlignment="0" applyProtection="0"/>
    <xf numFmtId="0" fontId="14" fillId="26" borderId="1" applyNumberFormat="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8" fillId="0" borderId="0">
      <alignment wrapText="1"/>
    </xf>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5" fillId="0" borderId="0"/>
    <xf numFmtId="0" fontId="21" fillId="0" borderId="0"/>
    <xf numFmtId="0" fontId="23" fillId="0" borderId="0"/>
    <xf numFmtId="0" fontId="8" fillId="0" borderId="0"/>
    <xf numFmtId="0" fontId="23" fillId="0" borderId="0"/>
    <xf numFmtId="0" fontId="8"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2" fillId="0" borderId="0"/>
    <xf numFmtId="0" fontId="8" fillId="0" borderId="0"/>
    <xf numFmtId="0" fontId="8" fillId="0" borderId="0"/>
    <xf numFmtId="0" fontId="8" fillId="0" borderId="0"/>
    <xf numFmtId="0" fontId="11"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1" fillId="0" borderId="0"/>
    <xf numFmtId="0" fontId="21" fillId="0" borderId="0"/>
    <xf numFmtId="0" fontId="21" fillId="0" borderId="0"/>
    <xf numFmtId="0" fontId="2" fillId="0" borderId="0"/>
    <xf numFmtId="0" fontId="8" fillId="0" borderId="0"/>
    <xf numFmtId="0" fontId="21" fillId="0" borderId="0"/>
    <xf numFmtId="0" fontId="21" fillId="0" borderId="0"/>
    <xf numFmtId="0" fontId="21" fillId="0" borderId="0"/>
    <xf numFmtId="0" fontId="8"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9" borderId="7" applyNumberFormat="0" applyFont="0" applyAlignment="0" applyProtection="0"/>
    <xf numFmtId="0" fontId="21" fillId="19" borderId="7" applyNumberFormat="0" applyFont="0" applyAlignment="0" applyProtection="0"/>
    <xf numFmtId="0" fontId="21" fillId="19" borderId="7" applyNumberFormat="0" applyFont="0" applyAlignment="0" applyProtection="0"/>
    <xf numFmtId="0" fontId="2" fillId="19" borderId="7" applyNumberFormat="0" applyFont="0" applyAlignment="0" applyProtection="0"/>
    <xf numFmtId="0" fontId="21" fillId="19" borderId="7" applyNumberFormat="0" applyFont="0" applyAlignment="0" applyProtection="0"/>
    <xf numFmtId="0" fontId="21" fillId="19" borderId="7" applyNumberFormat="0" applyFont="0" applyAlignment="0" applyProtection="0"/>
    <xf numFmtId="0" fontId="21" fillId="19" borderId="7" applyNumberFormat="0" applyFont="0" applyAlignment="0" applyProtection="0"/>
    <xf numFmtId="0" fontId="21" fillId="29" borderId="8"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0" borderId="9" applyNumberFormat="0" applyFill="0" applyAlignment="0" applyProtection="0"/>
    <xf numFmtId="0" fontId="2" fillId="0" borderId="9" applyNumberFormat="0" applyFill="0" applyAlignment="0" applyProtection="0"/>
    <xf numFmtId="0" fontId="2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30" fillId="0" borderId="0" applyFill="0" applyProtection="0"/>
    <xf numFmtId="0" fontId="8" fillId="0" borderId="0"/>
  </cellStyleXfs>
  <cellXfs count="296">
    <xf numFmtId="0" fontId="0" fillId="0" borderId="0" xfId="0"/>
    <xf numFmtId="14" fontId="0" fillId="0" borderId="0" xfId="0" applyNumberFormat="1"/>
    <xf numFmtId="0" fontId="4" fillId="34" borderId="10" xfId="0" applyFont="1" applyFill="1" applyBorder="1"/>
    <xf numFmtId="0" fontId="4" fillId="34" borderId="11" xfId="0" applyFont="1" applyFill="1" applyBorder="1"/>
    <xf numFmtId="0" fontId="4" fillId="34" borderId="12" xfId="0" applyFont="1" applyFill="1" applyBorder="1"/>
    <xf numFmtId="0" fontId="8" fillId="0" borderId="13" xfId="0" applyFont="1" applyBorder="1" applyAlignment="1">
      <alignment vertical="top"/>
    </xf>
    <xf numFmtId="0" fontId="8" fillId="0" borderId="0" xfId="0" applyFont="1" applyAlignment="1">
      <alignment vertical="top"/>
    </xf>
    <xf numFmtId="0" fontId="4" fillId="37" borderId="10" xfId="0" applyFont="1" applyFill="1" applyBorder="1" applyAlignment="1">
      <alignment vertical="center"/>
    </xf>
    <xf numFmtId="0" fontId="4" fillId="37" borderId="11" xfId="0" applyFont="1" applyFill="1" applyBorder="1" applyAlignment="1">
      <alignment vertical="center"/>
    </xf>
    <xf numFmtId="0" fontId="4" fillId="37" borderId="12" xfId="0" applyFont="1" applyFill="1" applyBorder="1" applyAlignment="1">
      <alignment vertical="center"/>
    </xf>
    <xf numFmtId="0" fontId="10" fillId="35" borderId="0" xfId="0" applyFont="1" applyFill="1"/>
    <xf numFmtId="0" fontId="8" fillId="35" borderId="0" xfId="0" applyFont="1" applyFill="1"/>
    <xf numFmtId="0" fontId="8" fillId="36" borderId="13" xfId="0" applyFont="1" applyFill="1" applyBorder="1" applyAlignment="1">
      <alignment vertical="top"/>
    </xf>
    <xf numFmtId="0" fontId="0" fillId="36" borderId="0" xfId="0" applyFill="1" applyAlignment="1">
      <alignment vertical="top"/>
    </xf>
    <xf numFmtId="0" fontId="4" fillId="34" borderId="10" xfId="0" applyFont="1" applyFill="1" applyBorder="1" applyAlignment="1">
      <alignment vertical="center"/>
    </xf>
    <xf numFmtId="0" fontId="4" fillId="34" borderId="11" xfId="0" applyFont="1" applyFill="1" applyBorder="1" applyAlignment="1">
      <alignment vertical="center"/>
    </xf>
    <xf numFmtId="0" fontId="4" fillId="0" borderId="10" xfId="0" applyFont="1" applyBorder="1" applyAlignment="1">
      <alignment vertical="center"/>
    </xf>
    <xf numFmtId="0" fontId="0" fillId="37" borderId="10" xfId="0" applyFill="1" applyBorder="1" applyAlignment="1">
      <alignment vertical="center"/>
    </xf>
    <xf numFmtId="0" fontId="0" fillId="37" borderId="11" xfId="0" applyFill="1" applyBorder="1" applyAlignment="1">
      <alignment vertical="center"/>
    </xf>
    <xf numFmtId="0" fontId="25" fillId="0" borderId="0" xfId="0" applyFont="1"/>
    <xf numFmtId="0" fontId="25" fillId="0" borderId="0" xfId="0" applyFont="1" applyAlignment="1">
      <alignment vertical="top"/>
    </xf>
    <xf numFmtId="0" fontId="4" fillId="38" borderId="10" xfId="0" applyFont="1" applyFill="1" applyBorder="1" applyAlignment="1">
      <alignment vertical="top"/>
    </xf>
    <xf numFmtId="0" fontId="4" fillId="38" borderId="11" xfId="0" applyFont="1" applyFill="1" applyBorder="1" applyAlignment="1">
      <alignment vertical="top"/>
    </xf>
    <xf numFmtId="0" fontId="4" fillId="38" borderId="12" xfId="0" applyFont="1" applyFill="1" applyBorder="1" applyAlignment="1">
      <alignment vertical="top"/>
    </xf>
    <xf numFmtId="0" fontId="4" fillId="38" borderId="13" xfId="0" applyFont="1" applyFill="1" applyBorder="1" applyAlignment="1">
      <alignment vertical="top"/>
    </xf>
    <xf numFmtId="0" fontId="4" fillId="38" borderId="0" xfId="0" applyFont="1" applyFill="1" applyAlignment="1">
      <alignment vertical="top"/>
    </xf>
    <xf numFmtId="0" fontId="8" fillId="0" borderId="13" xfId="0" applyFont="1" applyBorder="1" applyAlignment="1">
      <alignment horizontal="right" vertical="top"/>
    </xf>
    <xf numFmtId="0" fontId="4" fillId="0" borderId="13" xfId="0" applyFont="1" applyBorder="1" applyAlignment="1">
      <alignment horizontal="left" vertical="top"/>
    </xf>
    <xf numFmtId="0" fontId="6" fillId="0" borderId="0" xfId="0" applyFont="1" applyAlignment="1">
      <alignment vertical="top"/>
    </xf>
    <xf numFmtId="0" fontId="4" fillId="0" borderId="13" xfId="0" applyFont="1" applyBorder="1" applyAlignment="1">
      <alignment vertical="top"/>
    </xf>
    <xf numFmtId="0" fontId="4" fillId="0" borderId="0" xfId="0" applyFont="1" applyAlignment="1">
      <alignment vertical="top"/>
    </xf>
    <xf numFmtId="0" fontId="5" fillId="35" borderId="13" xfId="0" applyFont="1" applyFill="1" applyBorder="1"/>
    <xf numFmtId="0" fontId="23" fillId="35" borderId="13" xfId="0" applyFont="1" applyFill="1" applyBorder="1"/>
    <xf numFmtId="0" fontId="8" fillId="0" borderId="13" xfId="0" applyFont="1" applyBorder="1" applyAlignment="1">
      <alignment horizontal="left" vertical="top" indent="1"/>
    </xf>
    <xf numFmtId="0" fontId="0" fillId="37" borderId="12" xfId="0" applyFill="1" applyBorder="1" applyAlignment="1">
      <alignment vertical="center"/>
    </xf>
    <xf numFmtId="0" fontId="6" fillId="0" borderId="0" xfId="0" applyFont="1" applyAlignment="1">
      <alignment vertical="top" wrapText="1"/>
    </xf>
    <xf numFmtId="0" fontId="8" fillId="0" borderId="0" xfId="0" applyFont="1" applyAlignment="1">
      <alignment vertical="center"/>
    </xf>
    <xf numFmtId="0" fontId="0" fillId="0" borderId="15" xfId="0" applyBorder="1"/>
    <xf numFmtId="0" fontId="0" fillId="0" borderId="16" xfId="0" applyBorder="1"/>
    <xf numFmtId="0" fontId="0" fillId="0" borderId="17" xfId="0" applyBorder="1"/>
    <xf numFmtId="0" fontId="4" fillId="37" borderId="15" xfId="0" applyFont="1" applyFill="1" applyBorder="1"/>
    <xf numFmtId="0" fontId="4" fillId="37" borderId="16" xfId="0" applyFont="1" applyFill="1" applyBorder="1"/>
    <xf numFmtId="0" fontId="4" fillId="37" borderId="17" xfId="0" applyFont="1" applyFill="1" applyBorder="1"/>
    <xf numFmtId="0" fontId="8" fillId="37" borderId="18" xfId="0" applyFont="1" applyFill="1" applyBorder="1" applyAlignment="1">
      <alignment vertical="center"/>
    </xf>
    <xf numFmtId="0" fontId="9" fillId="37" borderId="8" xfId="0" applyFont="1" applyFill="1" applyBorder="1" applyAlignment="1">
      <alignment horizontal="center" vertical="center"/>
    </xf>
    <xf numFmtId="0" fontId="9" fillId="37" borderId="19" xfId="0" applyFont="1" applyFill="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4" fillId="0" borderId="0" xfId="0" applyFont="1"/>
    <xf numFmtId="0" fontId="9" fillId="40" borderId="0" xfId="0" applyFont="1" applyFill="1" applyAlignment="1">
      <alignment horizontal="center" vertical="center"/>
    </xf>
    <xf numFmtId="0" fontId="0" fillId="0" borderId="14" xfId="0" applyBorder="1" applyAlignment="1">
      <alignment horizontal="left" vertical="top" wrapText="1"/>
    </xf>
    <xf numFmtId="0" fontId="8" fillId="0" borderId="22" xfId="0" applyFont="1" applyBorder="1" applyAlignment="1">
      <alignment horizontal="left" vertical="top" indent="1"/>
    </xf>
    <xf numFmtId="0" fontId="8" fillId="0" borderId="0" xfId="0" applyFont="1"/>
    <xf numFmtId="0" fontId="8" fillId="40" borderId="10" xfId="0" applyFont="1" applyFill="1" applyBorder="1" applyAlignment="1">
      <alignment vertical="top"/>
    </xf>
    <xf numFmtId="0" fontId="8" fillId="40" borderId="11" xfId="0" applyFont="1" applyFill="1" applyBorder="1" applyAlignment="1">
      <alignment vertical="top"/>
    </xf>
    <xf numFmtId="0" fontId="8" fillId="40" borderId="12" xfId="0" applyFont="1" applyFill="1" applyBorder="1" applyAlignment="1">
      <alignment vertical="top"/>
    </xf>
    <xf numFmtId="0" fontId="8" fillId="40" borderId="13" xfId="0" applyFont="1" applyFill="1" applyBorder="1" applyAlignment="1">
      <alignment vertical="top"/>
    </xf>
    <xf numFmtId="0" fontId="8" fillId="40" borderId="0" xfId="0" applyFont="1" applyFill="1" applyAlignment="1">
      <alignment vertical="top"/>
    </xf>
    <xf numFmtId="0" fontId="4" fillId="38" borderId="22" xfId="0" applyFont="1" applyFill="1" applyBorder="1" applyAlignment="1">
      <alignment vertical="top"/>
    </xf>
    <xf numFmtId="0" fontId="4" fillId="38" borderId="23" xfId="0" applyFont="1" applyFill="1" applyBorder="1" applyAlignment="1">
      <alignment vertical="top"/>
    </xf>
    <xf numFmtId="0" fontId="8" fillId="35" borderId="27" xfId="0" applyFont="1" applyFill="1" applyBorder="1"/>
    <xf numFmtId="0" fontId="8" fillId="35" borderId="28" xfId="0" applyFont="1" applyFill="1" applyBorder="1"/>
    <xf numFmtId="0" fontId="4" fillId="36" borderId="27" xfId="0" applyFont="1" applyFill="1" applyBorder="1" applyAlignment="1">
      <alignment vertical="center"/>
    </xf>
    <xf numFmtId="0" fontId="0" fillId="36" borderId="28" xfId="0" applyFill="1" applyBorder="1" applyAlignment="1">
      <alignment vertical="top"/>
    </xf>
    <xf numFmtId="0" fontId="2" fillId="40" borderId="0" xfId="0" applyFont="1" applyFill="1"/>
    <xf numFmtId="0" fontId="0" fillId="0" borderId="22" xfId="0" applyBorder="1"/>
    <xf numFmtId="0" fontId="4" fillId="38" borderId="24" xfId="0" applyFont="1" applyFill="1" applyBorder="1" applyAlignment="1">
      <alignment vertical="top"/>
    </xf>
    <xf numFmtId="0" fontId="4" fillId="38" borderId="25" xfId="0" applyFont="1" applyFill="1" applyBorder="1" applyAlignment="1">
      <alignment vertical="top"/>
    </xf>
    <xf numFmtId="0" fontId="4" fillId="38" borderId="26" xfId="0" applyFont="1" applyFill="1" applyBorder="1" applyAlignment="1">
      <alignment vertical="top"/>
    </xf>
    <xf numFmtId="0" fontId="0" fillId="40" borderId="0" xfId="0" applyFill="1"/>
    <xf numFmtId="0" fontId="29" fillId="40" borderId="0" xfId="0" applyFont="1" applyFill="1"/>
    <xf numFmtId="0" fontId="24" fillId="40" borderId="0" xfId="0" applyFont="1" applyFill="1"/>
    <xf numFmtId="0" fontId="4" fillId="34" borderId="14" xfId="0" applyFont="1" applyFill="1" applyBorder="1"/>
    <xf numFmtId="0" fontId="4" fillId="37" borderId="14" xfId="0" applyFont="1" applyFill="1" applyBorder="1" applyAlignment="1">
      <alignment horizontal="left" vertical="center" wrapText="1"/>
    </xf>
    <xf numFmtId="0" fontId="4" fillId="34" borderId="0" xfId="0" applyFont="1" applyFill="1" applyAlignment="1" applyProtection="1">
      <alignment horizontal="left" vertical="top" wrapText="1"/>
      <protection locked="0"/>
    </xf>
    <xf numFmtId="0" fontId="0" fillId="0" borderId="0" xfId="0" applyAlignment="1">
      <alignment horizontal="left" vertical="top" wrapText="1"/>
    </xf>
    <xf numFmtId="0" fontId="8" fillId="0" borderId="14" xfId="0" applyFont="1" applyBorder="1" applyAlignment="1">
      <alignment horizontal="left" vertical="top" wrapText="1"/>
    </xf>
    <xf numFmtId="0" fontId="0" fillId="0" borderId="0" xfId="0" applyAlignment="1" applyProtection="1">
      <alignment horizontal="left" vertical="top" wrapText="1"/>
      <protection locked="0"/>
    </xf>
    <xf numFmtId="0" fontId="7" fillId="39" borderId="0" xfId="0" applyFont="1" applyFill="1" applyAlignment="1" applyProtection="1">
      <alignment vertical="top" wrapText="1"/>
      <protection locked="0"/>
    </xf>
    <xf numFmtId="0" fontId="7" fillId="39" borderId="0" xfId="0" applyFont="1" applyFill="1" applyAlignment="1" applyProtection="1">
      <alignment horizontal="left" vertical="top"/>
      <protection locked="0"/>
    </xf>
    <xf numFmtId="0" fontId="8" fillId="0" borderId="0" xfId="0" applyFont="1" applyAlignment="1" applyProtection="1">
      <alignment horizontal="left" vertical="top" wrapText="1"/>
      <protection locked="0"/>
    </xf>
    <xf numFmtId="165" fontId="0" fillId="0" borderId="8" xfId="0" applyNumberFormat="1" applyBorder="1" applyAlignment="1">
      <alignment horizontal="left" vertical="top" wrapText="1"/>
    </xf>
    <xf numFmtId="14" fontId="0" fillId="0" borderId="10" xfId="0" applyNumberFormat="1" applyBorder="1" applyAlignment="1">
      <alignment horizontal="left" vertical="top" wrapText="1"/>
    </xf>
    <xf numFmtId="0" fontId="8" fillId="0" borderId="8" xfId="0" applyFont="1" applyBorder="1" applyAlignment="1">
      <alignment horizontal="left" vertical="top" wrapText="1"/>
    </xf>
    <xf numFmtId="0" fontId="8" fillId="40" borderId="0" xfId="512" applyFill="1"/>
    <xf numFmtId="0" fontId="8" fillId="0" borderId="0" xfId="512"/>
    <xf numFmtId="14" fontId="8" fillId="0" borderId="29" xfId="0" applyNumberFormat="1" applyFont="1" applyBorder="1" applyAlignment="1" applyProtection="1">
      <alignment horizontal="left" vertical="top" wrapText="1"/>
      <protection locked="0"/>
    </xf>
    <xf numFmtId="14" fontId="0" fillId="0" borderId="14" xfId="0" applyNumberFormat="1" applyBorder="1" applyAlignment="1">
      <alignment horizontal="left" vertical="top" wrapText="1"/>
    </xf>
    <xf numFmtId="165" fontId="0" fillId="0" borderId="14" xfId="0" applyNumberFormat="1" applyBorder="1" applyAlignment="1">
      <alignment horizontal="left" vertical="top" wrapText="1"/>
    </xf>
    <xf numFmtId="0" fontId="0" fillId="0" borderId="14" xfId="0" applyBorder="1" applyAlignment="1">
      <alignment wrapText="1"/>
    </xf>
    <xf numFmtId="0" fontId="8" fillId="0" borderId="14" xfId="0" applyFont="1" applyBorder="1" applyAlignment="1">
      <alignment wrapText="1"/>
    </xf>
    <xf numFmtId="0" fontId="7" fillId="0" borderId="31" xfId="0" applyFont="1" applyBorder="1" applyAlignment="1">
      <alignment horizontal="left" vertical="top" wrapText="1"/>
    </xf>
    <xf numFmtId="0" fontId="31" fillId="0" borderId="31" xfId="0" applyFont="1" applyBorder="1" applyAlignment="1">
      <alignment horizontal="left" vertical="top" wrapText="1"/>
    </xf>
    <xf numFmtId="0" fontId="5" fillId="35" borderId="33" xfId="0" applyFont="1" applyFill="1" applyBorder="1"/>
    <xf numFmtId="0" fontId="8" fillId="35" borderId="30" xfId="0" applyFont="1" applyFill="1" applyBorder="1"/>
    <xf numFmtId="0" fontId="0" fillId="35" borderId="34" xfId="0" applyFill="1" applyBorder="1"/>
    <xf numFmtId="0" fontId="8" fillId="35" borderId="35" xfId="0" applyFont="1" applyFill="1" applyBorder="1"/>
    <xf numFmtId="0" fontId="4" fillId="36" borderId="33" xfId="0" applyFont="1" applyFill="1" applyBorder="1" applyAlignment="1">
      <alignment vertical="center"/>
    </xf>
    <xf numFmtId="0" fontId="4" fillId="36" borderId="30" xfId="0" applyFont="1" applyFill="1" applyBorder="1" applyAlignment="1">
      <alignment vertical="center"/>
    </xf>
    <xf numFmtId="0" fontId="0" fillId="36" borderId="34" xfId="0" applyFill="1" applyBorder="1" applyAlignment="1">
      <alignment vertical="top"/>
    </xf>
    <xf numFmtId="0" fontId="0" fillId="36" borderId="35" xfId="0" applyFill="1" applyBorder="1" applyAlignment="1">
      <alignment vertical="top"/>
    </xf>
    <xf numFmtId="0" fontId="4" fillId="40" borderId="10" xfId="0" applyFont="1" applyFill="1" applyBorder="1" applyAlignment="1">
      <alignment horizontal="left" vertical="center"/>
    </xf>
    <xf numFmtId="0" fontId="4" fillId="40" borderId="12" xfId="0" applyFont="1" applyFill="1" applyBorder="1" applyAlignment="1">
      <alignment vertical="center"/>
    </xf>
    <xf numFmtId="0" fontId="8" fillId="0" borderId="19" xfId="0" applyFont="1" applyBorder="1" applyAlignment="1" applyProtection="1">
      <alignment horizontal="left" vertical="top" wrapText="1"/>
      <protection locked="0"/>
    </xf>
    <xf numFmtId="14" fontId="8" fillId="0" borderId="19" xfId="0" quotePrefix="1" applyNumberFormat="1" applyFont="1" applyBorder="1" applyAlignment="1" applyProtection="1">
      <alignment horizontal="left" vertical="top" wrapText="1"/>
      <protection locked="0"/>
    </xf>
    <xf numFmtId="166" fontId="8" fillId="0" borderId="19" xfId="0" applyNumberFormat="1" applyFont="1" applyBorder="1" applyAlignment="1" applyProtection="1">
      <alignment horizontal="left" vertical="top" wrapText="1"/>
      <protection locked="0"/>
    </xf>
    <xf numFmtId="0" fontId="4" fillId="0" borderId="10" xfId="0" applyFont="1" applyBorder="1" applyAlignment="1">
      <alignment horizontal="left" vertical="center"/>
    </xf>
    <xf numFmtId="0" fontId="4" fillId="34" borderId="36" xfId="0" applyFont="1" applyFill="1" applyBorder="1" applyAlignment="1">
      <alignment vertical="center"/>
    </xf>
    <xf numFmtId="0" fontId="0" fillId="37" borderId="36" xfId="0" applyFill="1" applyBorder="1" applyAlignment="1">
      <alignment vertical="center"/>
    </xf>
    <xf numFmtId="0" fontId="23" fillId="0" borderId="36" xfId="0" applyFont="1" applyBorder="1" applyAlignment="1">
      <alignment vertical="center" wrapText="1"/>
    </xf>
    <xf numFmtId="164" fontId="23" fillId="0" borderId="36" xfId="0" applyNumberFormat="1" applyFont="1" applyBorder="1" applyAlignment="1">
      <alignment vertical="center" wrapText="1"/>
    </xf>
    <xf numFmtId="0" fontId="4" fillId="0" borderId="33" xfId="0" applyFont="1" applyBorder="1" applyAlignment="1">
      <alignment horizontal="left" vertical="center" indent="1"/>
    </xf>
    <xf numFmtId="0" fontId="4" fillId="0" borderId="30" xfId="0" applyFont="1" applyBorder="1" applyAlignment="1">
      <alignment vertical="center"/>
    </xf>
    <xf numFmtId="0" fontId="4" fillId="0" borderId="37" xfId="0" applyFont="1" applyBorder="1" applyAlignment="1">
      <alignment vertical="center"/>
    </xf>
    <xf numFmtId="0" fontId="8" fillId="0" borderId="38" xfId="0" applyFont="1" applyBorder="1" applyAlignment="1">
      <alignment vertical="top"/>
    </xf>
    <xf numFmtId="0" fontId="8" fillId="0" borderId="34" xfId="0" applyFont="1" applyBorder="1" applyAlignment="1">
      <alignment horizontal="left" vertical="top" indent="1"/>
    </xf>
    <xf numFmtId="0" fontId="8" fillId="0" borderId="35" xfId="0" applyFont="1" applyBorder="1" applyAlignment="1">
      <alignment vertical="top"/>
    </xf>
    <xf numFmtId="0" fontId="8" fillId="0" borderId="39" xfId="0" applyFont="1" applyBorder="1" applyAlignment="1">
      <alignment vertical="top"/>
    </xf>
    <xf numFmtId="0" fontId="4" fillId="40" borderId="22" xfId="0" applyFont="1" applyFill="1" applyBorder="1"/>
    <xf numFmtId="0" fontId="0" fillId="0" borderId="40" xfId="0" applyBorder="1"/>
    <xf numFmtId="0" fontId="6" fillId="40" borderId="22" xfId="0" applyFont="1" applyFill="1" applyBorder="1"/>
    <xf numFmtId="0" fontId="4" fillId="36" borderId="41" xfId="0" applyFont="1" applyFill="1" applyBorder="1"/>
    <xf numFmtId="0" fontId="0" fillId="39" borderId="42" xfId="0" applyFill="1" applyBorder="1"/>
    <xf numFmtId="0" fontId="4" fillId="36" borderId="42" xfId="0" applyFont="1" applyFill="1" applyBorder="1"/>
    <xf numFmtId="0" fontId="0" fillId="39" borderId="43" xfId="0" applyFill="1" applyBorder="1"/>
    <xf numFmtId="0" fontId="4" fillId="36" borderId="44" xfId="0" applyFont="1" applyFill="1" applyBorder="1"/>
    <xf numFmtId="0" fontId="4" fillId="36" borderId="45" xfId="0" applyFont="1" applyFill="1" applyBorder="1"/>
    <xf numFmtId="0" fontId="4" fillId="36" borderId="46" xfId="0" applyFont="1" applyFill="1" applyBorder="1"/>
    <xf numFmtId="0" fontId="0" fillId="40" borderId="22" xfId="0" applyFill="1" applyBorder="1"/>
    <xf numFmtId="0" fontId="9" fillId="37" borderId="47" xfId="0" applyFont="1" applyFill="1" applyBorder="1" applyAlignment="1">
      <alignment horizontal="center" vertical="center" wrapText="1"/>
    </xf>
    <xf numFmtId="0" fontId="9" fillId="37" borderId="48" xfId="0" applyFont="1" applyFill="1" applyBorder="1" applyAlignment="1">
      <alignment horizontal="center" vertical="center" wrapText="1"/>
    </xf>
    <xf numFmtId="0" fontId="9" fillId="37" borderId="49" xfId="0" applyFont="1" applyFill="1" applyBorder="1" applyAlignment="1">
      <alignment horizontal="center" vertical="center" wrapText="1"/>
    </xf>
    <xf numFmtId="0" fontId="6" fillId="40" borderId="22" xfId="0" applyFont="1" applyFill="1" applyBorder="1" applyAlignment="1">
      <alignment vertical="top"/>
    </xf>
    <xf numFmtId="0" fontId="28" fillId="0" borderId="31" xfId="0" applyFont="1" applyBorder="1" applyAlignment="1">
      <alignment horizontal="center" vertical="center"/>
    </xf>
    <xf numFmtId="0" fontId="28" fillId="0" borderId="31" xfId="0" applyFont="1" applyBorder="1" applyAlignment="1">
      <alignment horizontal="center" vertical="center" wrapText="1"/>
    </xf>
    <xf numFmtId="0" fontId="28" fillId="0" borderId="31" xfId="0" applyFont="1" applyBorder="1" applyAlignment="1">
      <alignment horizontal="center"/>
    </xf>
    <xf numFmtId="9" fontId="28" fillId="0" borderId="31" xfId="0" applyNumberFormat="1" applyFont="1" applyBorder="1" applyAlignment="1">
      <alignment horizontal="center" vertical="center"/>
    </xf>
    <xf numFmtId="0" fontId="4" fillId="0" borderId="50" xfId="0" applyFont="1" applyBorder="1" applyAlignment="1">
      <alignment vertical="center"/>
    </xf>
    <xf numFmtId="0" fontId="4" fillId="0" borderId="51" xfId="0" applyFont="1" applyBorder="1" applyAlignment="1">
      <alignment vertical="center"/>
    </xf>
    <xf numFmtId="0" fontId="4" fillId="36" borderId="43" xfId="0" applyFont="1" applyFill="1" applyBorder="1"/>
    <xf numFmtId="0" fontId="9" fillId="37" borderId="52" xfId="0" applyFont="1" applyFill="1" applyBorder="1" applyAlignment="1">
      <alignment horizontal="center" vertical="center"/>
    </xf>
    <xf numFmtId="0" fontId="8" fillId="0" borderId="31" xfId="0" applyFont="1" applyBorder="1" applyAlignment="1">
      <alignment horizontal="center" vertical="center"/>
    </xf>
    <xf numFmtId="0" fontId="6" fillId="0" borderId="31" xfId="0" applyFont="1" applyBorder="1" applyAlignment="1">
      <alignment horizontal="center" vertical="top" wrapText="1"/>
    </xf>
    <xf numFmtId="0" fontId="6" fillId="0" borderId="31" xfId="0" applyFont="1" applyBorder="1" applyAlignment="1">
      <alignment horizontal="center" vertical="center"/>
    </xf>
    <xf numFmtId="0" fontId="8" fillId="0" borderId="31" xfId="0" applyFont="1" applyBorder="1" applyAlignment="1">
      <alignment horizontal="center" vertical="top" wrapText="1"/>
    </xf>
    <xf numFmtId="0" fontId="8" fillId="40" borderId="41" xfId="0" applyFont="1" applyFill="1" applyBorder="1"/>
    <xf numFmtId="0" fontId="0" fillId="0" borderId="42" xfId="0" applyBorder="1"/>
    <xf numFmtId="2" fontId="4" fillId="0" borderId="43" xfId="0" applyNumberFormat="1" applyFont="1" applyBorder="1" applyAlignment="1">
      <alignment horizontal="center"/>
    </xf>
    <xf numFmtId="0" fontId="0" fillId="0" borderId="53" xfId="0" applyBorder="1"/>
    <xf numFmtId="0" fontId="0" fillId="0" borderId="54" xfId="0" applyBorder="1"/>
    <xf numFmtId="0" fontId="6" fillId="0" borderId="54" xfId="0" applyFont="1" applyBorder="1" applyAlignment="1">
      <alignment vertical="top" wrapText="1"/>
    </xf>
    <xf numFmtId="0" fontId="0" fillId="0" borderId="55" xfId="0" applyBorder="1"/>
    <xf numFmtId="0" fontId="8" fillId="0" borderId="33" xfId="0" applyFont="1" applyBorder="1" applyAlignment="1">
      <alignment vertical="top"/>
    </xf>
    <xf numFmtId="0" fontId="25" fillId="0" borderId="30" xfId="0" applyFont="1" applyBorder="1" applyAlignment="1">
      <alignment vertical="top"/>
    </xf>
    <xf numFmtId="0" fontId="25" fillId="0" borderId="37" xfId="0" applyFont="1" applyBorder="1" applyAlignment="1">
      <alignment vertical="top"/>
    </xf>
    <xf numFmtId="0" fontId="25" fillId="0" borderId="38" xfId="0" applyFont="1" applyBorder="1" applyAlignment="1">
      <alignment vertical="top"/>
    </xf>
    <xf numFmtId="0" fontId="4" fillId="38" borderId="33" xfId="0" applyFont="1" applyFill="1" applyBorder="1" applyAlignment="1">
      <alignment vertical="top"/>
    </xf>
    <xf numFmtId="0" fontId="4" fillId="38" borderId="30" xfId="0" applyFont="1" applyFill="1" applyBorder="1" applyAlignment="1">
      <alignment vertical="top"/>
    </xf>
    <xf numFmtId="0" fontId="4" fillId="38" borderId="37" xfId="0" applyFont="1" applyFill="1" applyBorder="1" applyAlignment="1">
      <alignment vertical="top"/>
    </xf>
    <xf numFmtId="0" fontId="8" fillId="40" borderId="33" xfId="0" applyFont="1" applyFill="1" applyBorder="1" applyAlignment="1">
      <alignment vertical="top"/>
    </xf>
    <xf numFmtId="0" fontId="8" fillId="40" borderId="30" xfId="0" applyFont="1" applyFill="1" applyBorder="1" applyAlignment="1">
      <alignment vertical="top"/>
    </xf>
    <xf numFmtId="0" fontId="8" fillId="40" borderId="37" xfId="0" applyFont="1" applyFill="1" applyBorder="1" applyAlignment="1">
      <alignment vertical="top"/>
    </xf>
    <xf numFmtId="0" fontId="4" fillId="38" borderId="34" xfId="0" applyFont="1" applyFill="1" applyBorder="1" applyAlignment="1">
      <alignment vertical="top"/>
    </xf>
    <xf numFmtId="0" fontId="4" fillId="38" borderId="35" xfId="0" applyFont="1" applyFill="1" applyBorder="1" applyAlignment="1">
      <alignment vertical="top"/>
    </xf>
    <xf numFmtId="0" fontId="4" fillId="38" borderId="39" xfId="0" applyFont="1" applyFill="1" applyBorder="1" applyAlignment="1">
      <alignment vertical="top"/>
    </xf>
    <xf numFmtId="0" fontId="8" fillId="40" borderId="34" xfId="0" applyFont="1" applyFill="1" applyBorder="1" applyAlignment="1">
      <alignment vertical="top"/>
    </xf>
    <xf numFmtId="0" fontId="8" fillId="40" borderId="35" xfId="0" applyFont="1" applyFill="1" applyBorder="1" applyAlignment="1">
      <alignment vertical="top"/>
    </xf>
    <xf numFmtId="0" fontId="8" fillId="40" borderId="39" xfId="0" applyFont="1" applyFill="1" applyBorder="1" applyAlignment="1">
      <alignment vertical="top"/>
    </xf>
    <xf numFmtId="0" fontId="4" fillId="38" borderId="38" xfId="0" applyFont="1" applyFill="1" applyBorder="1" applyAlignment="1">
      <alignment vertical="top"/>
    </xf>
    <xf numFmtId="0" fontId="4" fillId="38" borderId="56" xfId="0" applyFont="1" applyFill="1" applyBorder="1" applyAlignment="1">
      <alignment vertical="top"/>
    </xf>
    <xf numFmtId="0" fontId="4" fillId="38" borderId="57" xfId="0" applyFont="1" applyFill="1" applyBorder="1" applyAlignment="1">
      <alignment vertical="top"/>
    </xf>
    <xf numFmtId="0" fontId="4" fillId="38" borderId="58" xfId="0" applyFont="1" applyFill="1" applyBorder="1" applyAlignment="1">
      <alignment vertical="top"/>
    </xf>
    <xf numFmtId="0" fontId="8" fillId="40" borderId="59" xfId="0" applyFont="1" applyFill="1" applyBorder="1" applyAlignment="1">
      <alignment horizontal="left" vertical="top"/>
    </xf>
    <xf numFmtId="0" fontId="8" fillId="40" borderId="57" xfId="0" applyFont="1" applyFill="1" applyBorder="1" applyAlignment="1">
      <alignment horizontal="left" vertical="top"/>
    </xf>
    <xf numFmtId="0" fontId="8" fillId="40" borderId="60" xfId="0" applyFont="1" applyFill="1" applyBorder="1" applyAlignment="1">
      <alignment horizontal="left" vertical="top"/>
    </xf>
    <xf numFmtId="0" fontId="8" fillId="40" borderId="38" xfId="0" applyFont="1" applyFill="1" applyBorder="1" applyAlignment="1">
      <alignment vertical="top"/>
    </xf>
    <xf numFmtId="0" fontId="27" fillId="38" borderId="61" xfId="0" applyFont="1" applyFill="1" applyBorder="1" applyAlignment="1">
      <alignment vertical="top"/>
    </xf>
    <xf numFmtId="0" fontId="4" fillId="38" borderId="62" xfId="0" applyFont="1" applyFill="1" applyBorder="1" applyAlignment="1">
      <alignment vertical="top"/>
    </xf>
    <xf numFmtId="0" fontId="4" fillId="38" borderId="63" xfId="0" applyFont="1" applyFill="1" applyBorder="1" applyAlignment="1">
      <alignment vertical="top"/>
    </xf>
    <xf numFmtId="0" fontId="27" fillId="38" borderId="56" xfId="0" applyFont="1" applyFill="1" applyBorder="1" applyAlignment="1">
      <alignment vertical="top"/>
    </xf>
    <xf numFmtId="0" fontId="4" fillId="38" borderId="60" xfId="0" applyFont="1" applyFill="1" applyBorder="1" applyAlignment="1">
      <alignment vertical="top"/>
    </xf>
    <xf numFmtId="0" fontId="4" fillId="0" borderId="33" xfId="0" applyFont="1" applyBorder="1" applyAlignment="1">
      <alignment vertical="top"/>
    </xf>
    <xf numFmtId="0" fontId="4" fillId="0" borderId="30" xfId="0" applyFont="1" applyBorder="1" applyAlignment="1">
      <alignment vertical="top"/>
    </xf>
    <xf numFmtId="0" fontId="4" fillId="0" borderId="37" xfId="0" applyFont="1" applyBorder="1" applyAlignment="1">
      <alignment vertical="top"/>
    </xf>
    <xf numFmtId="0" fontId="6" fillId="0" borderId="38" xfId="0" applyFont="1" applyBorder="1" applyAlignment="1">
      <alignment vertical="top"/>
    </xf>
    <xf numFmtId="0" fontId="4" fillId="0" borderId="38" xfId="0" applyFont="1" applyBorder="1" applyAlignment="1">
      <alignment vertical="top"/>
    </xf>
    <xf numFmtId="0" fontId="8" fillId="0" borderId="34" xfId="0" applyFont="1" applyBorder="1" applyAlignment="1">
      <alignment horizontal="right" vertical="top"/>
    </xf>
    <xf numFmtId="0" fontId="8" fillId="0" borderId="30" xfId="0" applyFont="1" applyBorder="1" applyAlignment="1">
      <alignment vertical="top"/>
    </xf>
    <xf numFmtId="0" fontId="8" fillId="0" borderId="37" xfId="0" applyFont="1" applyBorder="1" applyAlignment="1">
      <alignment vertical="top"/>
    </xf>
    <xf numFmtId="0" fontId="8" fillId="0" borderId="34" xfId="0" applyFont="1" applyBorder="1" applyAlignment="1">
      <alignment vertical="top"/>
    </xf>
    <xf numFmtId="0" fontId="4" fillId="37" borderId="33" xfId="0" applyFont="1" applyFill="1" applyBorder="1" applyAlignment="1">
      <alignment vertical="center"/>
    </xf>
    <xf numFmtId="0" fontId="4" fillId="37" borderId="30" xfId="0" applyFont="1" applyFill="1" applyBorder="1" applyAlignment="1">
      <alignment vertical="center"/>
    </xf>
    <xf numFmtId="0" fontId="4" fillId="37" borderId="37" xfId="0" applyFont="1" applyFill="1" applyBorder="1" applyAlignment="1">
      <alignment vertical="center"/>
    </xf>
    <xf numFmtId="0" fontId="8" fillId="37" borderId="34" xfId="0" applyFont="1" applyFill="1" applyBorder="1" applyAlignment="1">
      <alignment vertical="center"/>
    </xf>
    <xf numFmtId="0" fontId="8" fillId="37" borderId="35" xfId="0" applyFont="1" applyFill="1" applyBorder="1" applyAlignment="1">
      <alignment vertical="center"/>
    </xf>
    <xf numFmtId="0" fontId="8" fillId="37" borderId="39" xfId="0" applyFont="1" applyFill="1" applyBorder="1" applyAlignment="1">
      <alignment vertical="center"/>
    </xf>
    <xf numFmtId="0" fontId="7" fillId="0" borderId="0" xfId="695" applyFont="1" applyAlignment="1">
      <alignment wrapText="1"/>
    </xf>
    <xf numFmtId="0" fontId="10" fillId="35" borderId="40" xfId="0" applyFont="1" applyFill="1" applyBorder="1"/>
    <xf numFmtId="0" fontId="8" fillId="35" borderId="40" xfId="0" applyFont="1" applyFill="1" applyBorder="1"/>
    <xf numFmtId="0" fontId="0" fillId="36" borderId="40" xfId="0" applyFill="1" applyBorder="1" applyAlignment="1">
      <alignment vertical="top"/>
    </xf>
    <xf numFmtId="0" fontId="7" fillId="0" borderId="31" xfId="0" applyFont="1" applyBorder="1" applyAlignment="1">
      <alignment horizontal="left" vertical="top" wrapText="1" readingOrder="1"/>
    </xf>
    <xf numFmtId="0" fontId="33" fillId="41" borderId="14" xfId="0" applyFont="1" applyFill="1" applyBorder="1" applyAlignment="1">
      <alignment wrapText="1"/>
    </xf>
    <xf numFmtId="0" fontId="34" fillId="40" borderId="14" xfId="0" applyFont="1" applyFill="1" applyBorder="1" applyAlignment="1">
      <alignment horizontal="left" vertical="center" wrapText="1"/>
    </xf>
    <xf numFmtId="0" fontId="34" fillId="40" borderId="14" xfId="0" applyFont="1" applyFill="1" applyBorder="1" applyAlignment="1">
      <alignment horizontal="center" wrapText="1"/>
    </xf>
    <xf numFmtId="0" fontId="8" fillId="0" borderId="8" xfId="0" applyFont="1" applyBorder="1" applyAlignment="1">
      <alignment horizontal="left" vertical="top"/>
    </xf>
    <xf numFmtId="10" fontId="8" fillId="0" borderId="31" xfId="719" applyNumberFormat="1" applyFont="1" applyBorder="1" applyAlignment="1">
      <alignment horizontal="left" vertical="top" wrapText="1"/>
    </xf>
    <xf numFmtId="0" fontId="8" fillId="0" borderId="0" xfId="1046"/>
    <xf numFmtId="0" fontId="8" fillId="0" borderId="0" xfId="1046" applyAlignment="1">
      <alignment horizontal="center"/>
    </xf>
    <xf numFmtId="0" fontId="8" fillId="0" borderId="31" xfId="1046" applyBorder="1"/>
    <xf numFmtId="165" fontId="8" fillId="0" borderId="31" xfId="1046" applyNumberFormat="1" applyBorder="1" applyAlignment="1">
      <alignment horizontal="center"/>
    </xf>
    <xf numFmtId="165" fontId="8" fillId="0" borderId="31" xfId="1046" applyNumberFormat="1" applyBorder="1" applyAlignment="1">
      <alignment horizontal="left" vertical="top" wrapText="1"/>
    </xf>
    <xf numFmtId="165" fontId="8" fillId="0" borderId="31" xfId="1046" applyNumberFormat="1" applyBorder="1" applyAlignment="1">
      <alignment horizontal="left" vertical="top"/>
    </xf>
    <xf numFmtId="0" fontId="8" fillId="0" borderId="31" xfId="508" applyBorder="1"/>
    <xf numFmtId="165" fontId="8" fillId="0" borderId="32" xfId="1046" applyNumberFormat="1" applyBorder="1" applyAlignment="1">
      <alignment horizontal="left" vertical="top"/>
    </xf>
    <xf numFmtId="165" fontId="8" fillId="0" borderId="32" xfId="1046" applyNumberFormat="1" applyBorder="1" applyAlignment="1">
      <alignment horizontal="center"/>
    </xf>
    <xf numFmtId="14" fontId="8" fillId="0" borderId="8" xfId="1046" applyNumberFormat="1" applyBorder="1" applyAlignment="1">
      <alignment horizontal="left" vertical="top"/>
    </xf>
    <xf numFmtId="165" fontId="8" fillId="0" borderId="8" xfId="1046" applyNumberFormat="1" applyBorder="1" applyAlignment="1">
      <alignment horizontal="left" vertical="top"/>
    </xf>
    <xf numFmtId="165" fontId="8" fillId="0" borderId="8" xfId="1046" applyNumberFormat="1" applyBorder="1" applyAlignment="1">
      <alignment horizontal="center"/>
    </xf>
    <xf numFmtId="0" fontId="4" fillId="37" borderId="8" xfId="1046" applyFont="1" applyFill="1" applyBorder="1" applyAlignment="1">
      <alignment horizontal="left" vertical="center" wrapText="1"/>
    </xf>
    <xf numFmtId="0" fontId="4" fillId="37" borderId="8" xfId="1046" applyFont="1" applyFill="1" applyBorder="1" applyAlignment="1">
      <alignment horizontal="center" wrapText="1"/>
    </xf>
    <xf numFmtId="0" fontId="4" fillId="34" borderId="11" xfId="1046" applyFont="1" applyFill="1" applyBorder="1"/>
    <xf numFmtId="0" fontId="4" fillId="34" borderId="10" xfId="1046" applyFont="1" applyFill="1" applyBorder="1" applyAlignment="1">
      <alignment horizontal="left"/>
    </xf>
    <xf numFmtId="49" fontId="8" fillId="0" borderId="31" xfId="1046" applyNumberFormat="1" applyBorder="1" applyAlignment="1">
      <alignment horizontal="center"/>
    </xf>
    <xf numFmtId="0" fontId="8" fillId="0" borderId="31" xfId="1046" applyBorder="1" applyAlignment="1">
      <alignment horizontal="center"/>
    </xf>
    <xf numFmtId="0" fontId="23" fillId="0" borderId="31" xfId="508" applyNumberFormat="1" applyFont="1" applyBorder="1" applyAlignment="1">
      <alignment horizontal="left" vertical="top" wrapText="1"/>
    </xf>
    <xf numFmtId="0" fontId="4" fillId="34" borderId="65" xfId="0" applyFont="1" applyFill="1" applyBorder="1" applyAlignment="1">
      <alignment horizontal="left" vertical="top" wrapText="1"/>
    </xf>
    <xf numFmtId="0" fontId="4" fillId="34" borderId="65" xfId="0" applyFont="1" applyFill="1" applyBorder="1" applyAlignment="1" applyProtection="1">
      <alignment horizontal="left" vertical="top" wrapText="1"/>
      <protection locked="0"/>
    </xf>
    <xf numFmtId="0" fontId="8" fillId="42" borderId="31" xfId="695" applyNumberFormat="1" applyFont="1" applyFill="1" applyBorder="1" applyAlignment="1">
      <alignment horizontal="left" vertical="top" wrapText="1"/>
    </xf>
    <xf numFmtId="0" fontId="23" fillId="42" borderId="31" xfId="0" applyFont="1" applyFill="1" applyBorder="1" applyAlignment="1">
      <alignment horizontal="left" vertical="top" wrapText="1"/>
    </xf>
    <xf numFmtId="0" fontId="23" fillId="42" borderId="31" xfId="695" applyNumberFormat="1" applyFont="1" applyFill="1" applyBorder="1" applyAlignment="1">
      <alignment horizontal="left" vertical="top" wrapText="1"/>
    </xf>
    <xf numFmtId="0" fontId="7" fillId="42" borderId="31" xfId="0" applyFont="1" applyFill="1" applyBorder="1" applyAlignment="1">
      <alignment horizontal="left" vertical="top" wrapText="1"/>
    </xf>
    <xf numFmtId="0" fontId="27" fillId="42" borderId="31" xfId="0" applyFont="1" applyFill="1" applyBorder="1" applyAlignment="1">
      <alignment horizontal="left" vertical="top" wrapText="1"/>
    </xf>
    <xf numFmtId="0" fontId="8" fillId="42" borderId="31" xfId="650" applyNumberFormat="1" applyFont="1" applyFill="1" applyBorder="1" applyAlignment="1">
      <alignment horizontal="left" vertical="top" wrapText="1"/>
    </xf>
    <xf numFmtId="0" fontId="23" fillId="42" borderId="31" xfId="0" applyFont="1" applyFill="1" applyBorder="1" applyAlignment="1">
      <alignment vertical="top" wrapText="1"/>
    </xf>
    <xf numFmtId="0" fontId="36" fillId="42" borderId="31" xfId="0" applyFont="1" applyFill="1" applyBorder="1" applyAlignment="1">
      <alignment horizontal="left" vertical="top" wrapText="1"/>
    </xf>
    <xf numFmtId="0" fontId="23" fillId="42" borderId="31" xfId="508" applyNumberFormat="1" applyFont="1" applyFill="1" applyBorder="1" applyAlignment="1">
      <alignment horizontal="left" vertical="top" wrapText="1"/>
    </xf>
    <xf numFmtId="0" fontId="8" fillId="0" borderId="31" xfId="695" applyNumberFormat="1" applyFont="1" applyBorder="1" applyAlignment="1">
      <alignment horizontal="left" vertical="top" wrapText="1"/>
    </xf>
    <xf numFmtId="0" fontId="23" fillId="0" borderId="31" xfId="0" applyFont="1" applyBorder="1" applyAlignment="1">
      <alignment horizontal="left" vertical="top" wrapText="1"/>
    </xf>
    <xf numFmtId="0" fontId="23" fillId="0" borderId="31" xfId="695" applyNumberFormat="1" applyFont="1" applyBorder="1" applyAlignment="1">
      <alignment horizontal="left" vertical="top" wrapText="1"/>
    </xf>
    <xf numFmtId="0" fontId="27" fillId="0" borderId="31" xfId="0" applyFont="1" applyBorder="1" applyAlignment="1">
      <alignment horizontal="left" vertical="top" wrapText="1"/>
    </xf>
    <xf numFmtId="0" fontId="23" fillId="0" borderId="31" xfId="0" applyFont="1" applyBorder="1" applyAlignment="1">
      <alignment vertical="top" wrapText="1"/>
    </xf>
    <xf numFmtId="0" fontId="36" fillId="0" borderId="31" xfId="0" applyFont="1" applyBorder="1" applyAlignment="1">
      <alignment horizontal="left" vertical="top" wrapText="1"/>
    </xf>
    <xf numFmtId="0" fontId="31" fillId="42" borderId="31" xfId="695" applyNumberFormat="1" applyFont="1" applyFill="1" applyBorder="1" applyAlignment="1">
      <alignment horizontal="left" vertical="top" wrapText="1"/>
    </xf>
    <xf numFmtId="0" fontId="31" fillId="42" borderId="31" xfId="0" applyFont="1" applyFill="1" applyBorder="1" applyAlignment="1">
      <alignment horizontal="left" vertical="top" wrapText="1"/>
    </xf>
    <xf numFmtId="0" fontId="23" fillId="42" borderId="31" xfId="0" applyFont="1" applyFill="1" applyBorder="1" applyAlignment="1">
      <alignment horizontal="left" vertical="top"/>
    </xf>
    <xf numFmtId="0" fontId="8" fillId="42" borderId="31" xfId="650" applyNumberFormat="1" applyFont="1" applyFill="1" applyBorder="1" applyAlignment="1">
      <alignment vertical="top" wrapText="1"/>
    </xf>
    <xf numFmtId="0" fontId="7" fillId="42" borderId="31" xfId="695" applyNumberFormat="1" applyFont="1" applyFill="1" applyBorder="1" applyAlignment="1">
      <alignment wrapText="1"/>
    </xf>
    <xf numFmtId="0" fontId="31" fillId="0" borderId="31" xfId="695" applyNumberFormat="1" applyFont="1" applyBorder="1" applyAlignment="1">
      <alignment horizontal="left" vertical="top" wrapText="1"/>
    </xf>
    <xf numFmtId="0" fontId="23" fillId="0" borderId="31" xfId="0" applyFont="1" applyBorder="1" applyAlignment="1">
      <alignment horizontal="left" vertical="top"/>
    </xf>
    <xf numFmtId="0" fontId="7" fillId="0" borderId="31" xfId="695" applyNumberFormat="1" applyFont="1" applyBorder="1" applyAlignment="1">
      <alignment wrapText="1"/>
    </xf>
    <xf numFmtId="0" fontId="7" fillId="42" borderId="31" xfId="0" applyFont="1" applyFill="1" applyBorder="1" applyAlignment="1">
      <alignment horizontal="left" vertical="top" wrapText="1" readingOrder="1"/>
    </xf>
    <xf numFmtId="0" fontId="31" fillId="0" borderId="31" xfId="0" applyFont="1" applyBorder="1" applyAlignment="1">
      <alignment vertical="top" wrapText="1"/>
    </xf>
    <xf numFmtId="0" fontId="8" fillId="42" borderId="31" xfId="719" applyNumberFormat="1" applyFont="1" applyFill="1" applyBorder="1" applyAlignment="1">
      <alignment horizontal="left" vertical="top" wrapText="1"/>
    </xf>
    <xf numFmtId="10" fontId="8" fillId="42" borderId="31" xfId="719" applyNumberFormat="1" applyFont="1" applyFill="1" applyBorder="1" applyAlignment="1">
      <alignment horizontal="left" vertical="top" wrapText="1"/>
    </xf>
    <xf numFmtId="0" fontId="8" fillId="0" borderId="31" xfId="719" applyNumberFormat="1" applyFont="1" applyBorder="1" applyAlignment="1">
      <alignment horizontal="left" vertical="top" wrapText="1"/>
    </xf>
    <xf numFmtId="0" fontId="36" fillId="42" borderId="31" xfId="0" applyFont="1" applyFill="1" applyBorder="1" applyAlignment="1">
      <alignment horizontal="left" vertical="top"/>
    </xf>
    <xf numFmtId="0" fontId="36" fillId="42" borderId="31" xfId="0" applyFont="1" applyFill="1" applyBorder="1" applyAlignment="1">
      <alignment vertical="top" wrapText="1"/>
    </xf>
    <xf numFmtId="0" fontId="36" fillId="0" borderId="31" xfId="0" applyFont="1" applyBorder="1" applyAlignment="1">
      <alignment horizontal="left" vertical="top"/>
    </xf>
    <xf numFmtId="0" fontId="36" fillId="0" borderId="31" xfId="0" applyFont="1" applyBorder="1" applyAlignment="1">
      <alignment vertical="top" wrapText="1"/>
    </xf>
    <xf numFmtId="0" fontId="8" fillId="0" borderId="31" xfId="650" applyNumberFormat="1" applyFont="1" applyBorder="1" applyAlignment="1">
      <alignment horizontal="left" vertical="top" wrapText="1"/>
    </xf>
    <xf numFmtId="0" fontId="7" fillId="0" borderId="31" xfId="0" applyFont="1" applyBorder="1" applyAlignment="1">
      <alignment vertical="top" wrapText="1"/>
    </xf>
    <xf numFmtId="0" fontId="36" fillId="0" borderId="31" xfId="0" applyFont="1" applyBorder="1"/>
    <xf numFmtId="0" fontId="34" fillId="42" borderId="31" xfId="0" applyFont="1" applyFill="1" applyBorder="1" applyAlignment="1">
      <alignment horizontal="left" vertical="center" wrapText="1"/>
    </xf>
    <xf numFmtId="0" fontId="35" fillId="43" borderId="31" xfId="0" applyFont="1" applyFill="1" applyBorder="1" applyAlignment="1">
      <alignment vertical="center" wrapText="1"/>
    </xf>
    <xf numFmtId="0" fontId="35" fillId="43" borderId="31" xfId="0" applyFont="1" applyFill="1" applyBorder="1" applyAlignment="1">
      <alignment vertical="center"/>
    </xf>
    <xf numFmtId="0" fontId="35" fillId="44" borderId="31" xfId="0" applyFont="1" applyFill="1" applyBorder="1" applyAlignment="1">
      <alignment vertical="center" wrapText="1"/>
    </xf>
    <xf numFmtId="0" fontId="35" fillId="44" borderId="31" xfId="740" applyNumberFormat="1" applyFont="1" applyFill="1" applyBorder="1" applyAlignment="1">
      <alignment vertical="center"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40" borderId="33" xfId="0" applyFont="1" applyFill="1" applyBorder="1" applyAlignment="1">
      <alignment horizontal="left" vertical="top" wrapText="1"/>
    </xf>
    <xf numFmtId="0" fontId="8" fillId="40" borderId="30" xfId="0" applyFont="1" applyFill="1" applyBorder="1" applyAlignment="1">
      <alignment horizontal="left" vertical="top"/>
    </xf>
    <xf numFmtId="0" fontId="8" fillId="40" borderId="37" xfId="0" applyFont="1" applyFill="1" applyBorder="1" applyAlignment="1">
      <alignment horizontal="left" vertical="top"/>
    </xf>
    <xf numFmtId="0" fontId="8" fillId="40" borderId="13" xfId="0" applyFont="1" applyFill="1" applyBorder="1" applyAlignment="1">
      <alignment horizontal="left" vertical="top"/>
    </xf>
    <xf numFmtId="0" fontId="8" fillId="40" borderId="0" xfId="0" applyFont="1" applyFill="1" applyAlignment="1">
      <alignment horizontal="left" vertical="top"/>
    </xf>
    <xf numFmtId="0" fontId="8" fillId="40" borderId="38" xfId="0" applyFont="1" applyFill="1" applyBorder="1" applyAlignment="1">
      <alignment horizontal="left" vertical="top"/>
    </xf>
    <xf numFmtId="0" fontId="8" fillId="40" borderId="61" xfId="0" applyFont="1" applyFill="1" applyBorder="1" applyAlignment="1">
      <alignment horizontal="left" vertical="top" wrapText="1"/>
    </xf>
    <xf numFmtId="0" fontId="8" fillId="40" borderId="62" xfId="0" applyFont="1" applyFill="1" applyBorder="1" applyAlignment="1">
      <alignment horizontal="left" vertical="top" wrapText="1"/>
    </xf>
    <xf numFmtId="0" fontId="8" fillId="40" borderId="63" xfId="0" applyFont="1" applyFill="1" applyBorder="1" applyAlignment="1">
      <alignment horizontal="left" vertical="top" wrapText="1"/>
    </xf>
    <xf numFmtId="0" fontId="8" fillId="40" borderId="22" xfId="0" applyFont="1" applyFill="1" applyBorder="1" applyAlignment="1">
      <alignment horizontal="left" vertical="top" wrapText="1"/>
    </xf>
    <xf numFmtId="0" fontId="8" fillId="40" borderId="0" xfId="0" applyFont="1" applyFill="1" applyAlignment="1">
      <alignment horizontal="left" vertical="top" wrapText="1"/>
    </xf>
    <xf numFmtId="0" fontId="8" fillId="40" borderId="23" xfId="0" applyFont="1" applyFill="1" applyBorder="1" applyAlignment="1">
      <alignment horizontal="left" vertical="top" wrapText="1"/>
    </xf>
    <xf numFmtId="0" fontId="4" fillId="38" borderId="61" xfId="0" applyFont="1" applyFill="1" applyBorder="1" applyAlignment="1">
      <alignment horizontal="left" vertical="top"/>
    </xf>
    <xf numFmtId="0" fontId="4" fillId="38" borderId="62" xfId="0" applyFont="1" applyFill="1" applyBorder="1" applyAlignment="1">
      <alignment horizontal="left" vertical="top"/>
    </xf>
    <xf numFmtId="0" fontId="4" fillId="38" borderId="63" xfId="0" applyFont="1" applyFill="1" applyBorder="1" applyAlignment="1">
      <alignment horizontal="left" vertical="top"/>
    </xf>
    <xf numFmtId="0" fontId="4" fillId="38" borderId="24" xfId="0" applyFont="1" applyFill="1" applyBorder="1" applyAlignment="1">
      <alignment horizontal="left" vertical="top"/>
    </xf>
    <xf numFmtId="0" fontId="4" fillId="38" borderId="25" xfId="0" applyFont="1" applyFill="1" applyBorder="1" applyAlignment="1">
      <alignment horizontal="left" vertical="top"/>
    </xf>
    <xf numFmtId="0" fontId="4" fillId="38" borderId="26" xfId="0" applyFont="1" applyFill="1" applyBorder="1" applyAlignment="1">
      <alignment horizontal="left" vertical="top"/>
    </xf>
    <xf numFmtId="0" fontId="8" fillId="40" borderId="24" xfId="0" applyFont="1" applyFill="1" applyBorder="1" applyAlignment="1">
      <alignment horizontal="left" vertical="top" wrapText="1"/>
    </xf>
    <xf numFmtId="0" fontId="8" fillId="40" borderId="25" xfId="0" applyFont="1" applyFill="1" applyBorder="1" applyAlignment="1">
      <alignment horizontal="left" vertical="top" wrapText="1"/>
    </xf>
    <xf numFmtId="0" fontId="8" fillId="40" borderId="26" xfId="0" applyFont="1" applyFill="1" applyBorder="1" applyAlignment="1">
      <alignment horizontal="left" vertical="top" wrapText="1"/>
    </xf>
    <xf numFmtId="0" fontId="4" fillId="34" borderId="64" xfId="0" applyFont="1" applyFill="1" applyBorder="1" applyAlignment="1">
      <alignment horizontal="left" vertical="top" wrapText="1"/>
    </xf>
    <xf numFmtId="0" fontId="4" fillId="34" borderId="65" xfId="0" applyFont="1" applyFill="1" applyBorder="1" applyAlignment="1">
      <alignment horizontal="left" vertical="top" wrapText="1"/>
    </xf>
  </cellXfs>
  <cellStyles count="1047">
    <cellStyle name="20% - Accent1 2" xfId="1" xr:uid="{00000000-0005-0000-0000-000000000000}"/>
    <cellStyle name="20% - Accent1 3" xfId="2" xr:uid="{00000000-0005-0000-0000-000001000000}"/>
    <cellStyle name="20% - Accent1 4" xfId="3" xr:uid="{00000000-0005-0000-0000-000002000000}"/>
    <cellStyle name="20% - Accent1 5" xfId="4" xr:uid="{00000000-0005-0000-0000-000003000000}"/>
    <cellStyle name="20% - Accent1 6" xfId="5" xr:uid="{00000000-0005-0000-0000-000004000000}"/>
    <cellStyle name="20% - Accent2 2" xfId="6" xr:uid="{00000000-0005-0000-0000-000005000000}"/>
    <cellStyle name="20% - Accent2 3" xfId="7" xr:uid="{00000000-0005-0000-0000-000006000000}"/>
    <cellStyle name="20% - Accent2 4" xfId="8" xr:uid="{00000000-0005-0000-0000-000007000000}"/>
    <cellStyle name="20% - Accent2 5" xfId="9" xr:uid="{00000000-0005-0000-0000-000008000000}"/>
    <cellStyle name="20% - Accent2 6" xfId="10" xr:uid="{00000000-0005-0000-0000-000009000000}"/>
    <cellStyle name="20% - Accent3 2" xfId="11" xr:uid="{00000000-0005-0000-0000-00000A000000}"/>
    <cellStyle name="20% - Accent3 3" xfId="12" xr:uid="{00000000-0005-0000-0000-00000B000000}"/>
    <cellStyle name="20% - Accent3 4" xfId="13" xr:uid="{00000000-0005-0000-0000-00000C000000}"/>
    <cellStyle name="20% - Accent3 5" xfId="14" xr:uid="{00000000-0005-0000-0000-00000D000000}"/>
    <cellStyle name="20% - Accent3 6" xfId="15" xr:uid="{00000000-0005-0000-0000-00000E000000}"/>
    <cellStyle name="20% - Accent4 2" xfId="16" xr:uid="{00000000-0005-0000-0000-00000F000000}"/>
    <cellStyle name="20% - Accent4 3" xfId="17" xr:uid="{00000000-0005-0000-0000-000010000000}"/>
    <cellStyle name="20% - Accent4 4" xfId="18" xr:uid="{00000000-0005-0000-0000-000011000000}"/>
    <cellStyle name="20% - Accent4 5" xfId="19" xr:uid="{00000000-0005-0000-0000-000012000000}"/>
    <cellStyle name="20% - Accent4 6" xfId="20" xr:uid="{00000000-0005-0000-0000-000013000000}"/>
    <cellStyle name="20% - Accent5 2" xfId="21" xr:uid="{00000000-0005-0000-0000-000014000000}"/>
    <cellStyle name="20% - Accent5 3" xfId="22" xr:uid="{00000000-0005-0000-0000-000015000000}"/>
    <cellStyle name="20% - Accent5 4" xfId="23" xr:uid="{00000000-0005-0000-0000-000016000000}"/>
    <cellStyle name="20% - Accent5 5" xfId="24" xr:uid="{00000000-0005-0000-0000-000017000000}"/>
    <cellStyle name="20% - Accent5 6" xfId="25" xr:uid="{00000000-0005-0000-0000-000018000000}"/>
    <cellStyle name="20% - Accent6 2" xfId="26" xr:uid="{00000000-0005-0000-0000-000019000000}"/>
    <cellStyle name="20% - Accent6 3" xfId="27" xr:uid="{00000000-0005-0000-0000-00001A000000}"/>
    <cellStyle name="20% - Accent6 4" xfId="28" xr:uid="{00000000-0005-0000-0000-00001B000000}"/>
    <cellStyle name="20% - Accent6 5" xfId="29" xr:uid="{00000000-0005-0000-0000-00001C000000}"/>
    <cellStyle name="20% - Accent6 6" xfId="30" xr:uid="{00000000-0005-0000-0000-00001D000000}"/>
    <cellStyle name="40% - Accent1 2" xfId="31" xr:uid="{00000000-0005-0000-0000-00001E000000}"/>
    <cellStyle name="40% - Accent1 3" xfId="32" xr:uid="{00000000-0005-0000-0000-00001F000000}"/>
    <cellStyle name="40% - Accent1 4" xfId="33" xr:uid="{00000000-0005-0000-0000-000020000000}"/>
    <cellStyle name="40% - Accent1 5" xfId="34" xr:uid="{00000000-0005-0000-0000-000021000000}"/>
    <cellStyle name="40% - Accent1 6" xfId="35" xr:uid="{00000000-0005-0000-0000-000022000000}"/>
    <cellStyle name="40% - Accent2 2" xfId="36" xr:uid="{00000000-0005-0000-0000-000023000000}"/>
    <cellStyle name="40% - Accent2 3" xfId="37" xr:uid="{00000000-0005-0000-0000-000024000000}"/>
    <cellStyle name="40% - Accent2 4" xfId="38" xr:uid="{00000000-0005-0000-0000-000025000000}"/>
    <cellStyle name="40% - Accent2 5" xfId="39" xr:uid="{00000000-0005-0000-0000-000026000000}"/>
    <cellStyle name="40% - Accent2 6" xfId="40" xr:uid="{00000000-0005-0000-0000-000027000000}"/>
    <cellStyle name="40% - Accent3 2" xfId="41" xr:uid="{00000000-0005-0000-0000-000028000000}"/>
    <cellStyle name="40% - Accent3 3" xfId="42" xr:uid="{00000000-0005-0000-0000-000029000000}"/>
    <cellStyle name="40% - Accent3 4" xfId="43" xr:uid="{00000000-0005-0000-0000-00002A000000}"/>
    <cellStyle name="40% - Accent3 5" xfId="44" xr:uid="{00000000-0005-0000-0000-00002B000000}"/>
    <cellStyle name="40% - Accent3 6" xfId="45" xr:uid="{00000000-0005-0000-0000-00002C000000}"/>
    <cellStyle name="40% - Accent4 2" xfId="46" xr:uid="{00000000-0005-0000-0000-00002D000000}"/>
    <cellStyle name="40% - Accent4 3" xfId="47" xr:uid="{00000000-0005-0000-0000-00002E000000}"/>
    <cellStyle name="40% - Accent4 4" xfId="48" xr:uid="{00000000-0005-0000-0000-00002F000000}"/>
    <cellStyle name="40% - Accent4 5" xfId="49" xr:uid="{00000000-0005-0000-0000-000030000000}"/>
    <cellStyle name="40% - Accent4 6" xfId="50" xr:uid="{00000000-0005-0000-0000-000031000000}"/>
    <cellStyle name="40% - Accent5 2" xfId="51" xr:uid="{00000000-0005-0000-0000-000032000000}"/>
    <cellStyle name="40% - Accent5 3" xfId="52" xr:uid="{00000000-0005-0000-0000-000033000000}"/>
    <cellStyle name="40% - Accent5 4" xfId="53" xr:uid="{00000000-0005-0000-0000-000034000000}"/>
    <cellStyle name="40% - Accent5 5" xfId="54" xr:uid="{00000000-0005-0000-0000-000035000000}"/>
    <cellStyle name="40% - Accent5 6" xfId="55" xr:uid="{00000000-0005-0000-0000-000036000000}"/>
    <cellStyle name="40% - Accent6 2" xfId="56" xr:uid="{00000000-0005-0000-0000-000037000000}"/>
    <cellStyle name="40% - Accent6 3" xfId="57" xr:uid="{00000000-0005-0000-0000-000038000000}"/>
    <cellStyle name="40% - Accent6 4" xfId="58" xr:uid="{00000000-0005-0000-0000-000039000000}"/>
    <cellStyle name="40% - Accent6 5" xfId="59" xr:uid="{00000000-0005-0000-0000-00003A000000}"/>
    <cellStyle name="40% - Accent6 6" xfId="60" xr:uid="{00000000-0005-0000-0000-00003B000000}"/>
    <cellStyle name="60% - Accent1 2" xfId="61" xr:uid="{00000000-0005-0000-0000-00003C000000}"/>
    <cellStyle name="60% - Accent1 3" xfId="62" xr:uid="{00000000-0005-0000-0000-00003D000000}"/>
    <cellStyle name="60% - Accent1 4" xfId="63" xr:uid="{00000000-0005-0000-0000-00003E000000}"/>
    <cellStyle name="60% - Accent1 5" xfId="64" xr:uid="{00000000-0005-0000-0000-00003F000000}"/>
    <cellStyle name="60% - Accent1 6" xfId="65" xr:uid="{00000000-0005-0000-0000-000040000000}"/>
    <cellStyle name="60% - Accent2 2" xfId="66" xr:uid="{00000000-0005-0000-0000-000041000000}"/>
    <cellStyle name="60% - Accent2 3" xfId="67" xr:uid="{00000000-0005-0000-0000-000042000000}"/>
    <cellStyle name="60% - Accent2 4" xfId="68" xr:uid="{00000000-0005-0000-0000-000043000000}"/>
    <cellStyle name="60% - Accent2 5" xfId="69" xr:uid="{00000000-0005-0000-0000-000044000000}"/>
    <cellStyle name="60% - Accent2 6" xfId="70" xr:uid="{00000000-0005-0000-0000-000045000000}"/>
    <cellStyle name="60% - Accent3 2" xfId="71" xr:uid="{00000000-0005-0000-0000-000046000000}"/>
    <cellStyle name="60% - Accent3 3" xfId="72" xr:uid="{00000000-0005-0000-0000-000047000000}"/>
    <cellStyle name="60% - Accent3 4" xfId="73" xr:uid="{00000000-0005-0000-0000-000048000000}"/>
    <cellStyle name="60% - Accent3 5" xfId="74" xr:uid="{00000000-0005-0000-0000-000049000000}"/>
    <cellStyle name="60% - Accent3 6" xfId="75" xr:uid="{00000000-0005-0000-0000-00004A000000}"/>
    <cellStyle name="60% - Accent4 2" xfId="76" xr:uid="{00000000-0005-0000-0000-00004B000000}"/>
    <cellStyle name="60% - Accent4 3" xfId="77" xr:uid="{00000000-0005-0000-0000-00004C000000}"/>
    <cellStyle name="60% - Accent4 4" xfId="78" xr:uid="{00000000-0005-0000-0000-00004D000000}"/>
    <cellStyle name="60% - Accent4 5" xfId="79" xr:uid="{00000000-0005-0000-0000-00004E000000}"/>
    <cellStyle name="60% - Accent4 6" xfId="80" xr:uid="{00000000-0005-0000-0000-00004F000000}"/>
    <cellStyle name="60% - Accent5 2" xfId="81" xr:uid="{00000000-0005-0000-0000-000050000000}"/>
    <cellStyle name="60% - Accent5 3" xfId="82" xr:uid="{00000000-0005-0000-0000-000051000000}"/>
    <cellStyle name="60% - Accent5 4" xfId="83" xr:uid="{00000000-0005-0000-0000-000052000000}"/>
    <cellStyle name="60% - Accent5 5" xfId="84" xr:uid="{00000000-0005-0000-0000-000053000000}"/>
    <cellStyle name="60% - Accent5 6" xfId="85" xr:uid="{00000000-0005-0000-0000-000054000000}"/>
    <cellStyle name="60% - Accent6 2" xfId="86" xr:uid="{00000000-0005-0000-0000-000055000000}"/>
    <cellStyle name="60% - Accent6 3" xfId="87" xr:uid="{00000000-0005-0000-0000-000056000000}"/>
    <cellStyle name="60% - Accent6 4" xfId="88" xr:uid="{00000000-0005-0000-0000-000057000000}"/>
    <cellStyle name="60% - Accent6 5" xfId="89" xr:uid="{00000000-0005-0000-0000-000058000000}"/>
    <cellStyle name="60% - Accent6 6" xfId="90" xr:uid="{00000000-0005-0000-0000-000059000000}"/>
    <cellStyle name="Accent1 - 20%" xfId="91" xr:uid="{00000000-0005-0000-0000-00005A000000}"/>
    <cellStyle name="Accent1 - 40%" xfId="92" xr:uid="{00000000-0005-0000-0000-00005B000000}"/>
    <cellStyle name="Accent1 - 60%" xfId="93" xr:uid="{00000000-0005-0000-0000-00005C000000}"/>
    <cellStyle name="Accent1 - 60% 2" xfId="94" xr:uid="{00000000-0005-0000-0000-00005D000000}"/>
    <cellStyle name="Accent1 2" xfId="95" xr:uid="{00000000-0005-0000-0000-00005E000000}"/>
    <cellStyle name="Accent1 2 2" xfId="96" xr:uid="{00000000-0005-0000-0000-00005F000000}"/>
    <cellStyle name="Accent1 3" xfId="97" xr:uid="{00000000-0005-0000-0000-000060000000}"/>
    <cellStyle name="Accent1 3 2" xfId="98" xr:uid="{00000000-0005-0000-0000-000061000000}"/>
    <cellStyle name="Accent1 4" xfId="99" xr:uid="{00000000-0005-0000-0000-000062000000}"/>
    <cellStyle name="Accent1 4 2" xfId="100" xr:uid="{00000000-0005-0000-0000-000063000000}"/>
    <cellStyle name="Accent1 5" xfId="101" xr:uid="{00000000-0005-0000-0000-000064000000}"/>
    <cellStyle name="Accent1 5 2" xfId="102" xr:uid="{00000000-0005-0000-0000-000065000000}"/>
    <cellStyle name="Accent1 6" xfId="103" xr:uid="{00000000-0005-0000-0000-000066000000}"/>
    <cellStyle name="Accent1 6 2" xfId="104" xr:uid="{00000000-0005-0000-0000-000067000000}"/>
    <cellStyle name="Accent2 - 20%" xfId="105" xr:uid="{00000000-0005-0000-0000-000068000000}"/>
    <cellStyle name="Accent2 - 40%" xfId="106" xr:uid="{00000000-0005-0000-0000-000069000000}"/>
    <cellStyle name="Accent2 - 60%" xfId="107" xr:uid="{00000000-0005-0000-0000-00006A000000}"/>
    <cellStyle name="Accent2 - 60% 2" xfId="108" xr:uid="{00000000-0005-0000-0000-00006B000000}"/>
    <cellStyle name="Accent2 2" xfId="109" xr:uid="{00000000-0005-0000-0000-00006C000000}"/>
    <cellStyle name="Accent2 2 2" xfId="110" xr:uid="{00000000-0005-0000-0000-00006D000000}"/>
    <cellStyle name="Accent2 3" xfId="111" xr:uid="{00000000-0005-0000-0000-00006E000000}"/>
    <cellStyle name="Accent2 3 2" xfId="112" xr:uid="{00000000-0005-0000-0000-00006F000000}"/>
    <cellStyle name="Accent2 4" xfId="113" xr:uid="{00000000-0005-0000-0000-000070000000}"/>
    <cellStyle name="Accent2 4 2" xfId="114" xr:uid="{00000000-0005-0000-0000-000071000000}"/>
    <cellStyle name="Accent2 5" xfId="115" xr:uid="{00000000-0005-0000-0000-000072000000}"/>
    <cellStyle name="Accent2 5 2" xfId="116" xr:uid="{00000000-0005-0000-0000-000073000000}"/>
    <cellStyle name="Accent2 6" xfId="117" xr:uid="{00000000-0005-0000-0000-000074000000}"/>
    <cellStyle name="Accent2 6 2" xfId="118" xr:uid="{00000000-0005-0000-0000-000075000000}"/>
    <cellStyle name="Accent3 - 20%" xfId="119" xr:uid="{00000000-0005-0000-0000-000076000000}"/>
    <cellStyle name="Accent3 - 40%" xfId="120" xr:uid="{00000000-0005-0000-0000-000077000000}"/>
    <cellStyle name="Accent3 - 60%" xfId="121" xr:uid="{00000000-0005-0000-0000-000078000000}"/>
    <cellStyle name="Accent3 - 60% 2" xfId="122" xr:uid="{00000000-0005-0000-0000-000079000000}"/>
    <cellStyle name="Accent3 2" xfId="123" xr:uid="{00000000-0005-0000-0000-00007A000000}"/>
    <cellStyle name="Accent3 2 2" xfId="124" xr:uid="{00000000-0005-0000-0000-00007B000000}"/>
    <cellStyle name="Accent3 3" xfId="125" xr:uid="{00000000-0005-0000-0000-00007C000000}"/>
    <cellStyle name="Accent3 3 2" xfId="126" xr:uid="{00000000-0005-0000-0000-00007D000000}"/>
    <cellStyle name="Accent3 4" xfId="127" xr:uid="{00000000-0005-0000-0000-00007E000000}"/>
    <cellStyle name="Accent3 4 2" xfId="128" xr:uid="{00000000-0005-0000-0000-00007F000000}"/>
    <cellStyle name="Accent3 5" xfId="129" xr:uid="{00000000-0005-0000-0000-000080000000}"/>
    <cellStyle name="Accent3 5 2" xfId="130" xr:uid="{00000000-0005-0000-0000-000081000000}"/>
    <cellStyle name="Accent3 6" xfId="131" xr:uid="{00000000-0005-0000-0000-000082000000}"/>
    <cellStyle name="Accent3 6 2" xfId="132" xr:uid="{00000000-0005-0000-0000-000083000000}"/>
    <cellStyle name="Accent4 - 20%" xfId="133" xr:uid="{00000000-0005-0000-0000-000084000000}"/>
    <cellStyle name="Accent4 - 40%" xfId="134" xr:uid="{00000000-0005-0000-0000-000085000000}"/>
    <cellStyle name="Accent4 - 60%" xfId="135" xr:uid="{00000000-0005-0000-0000-000086000000}"/>
    <cellStyle name="Accent4 - 60% 2" xfId="136" xr:uid="{00000000-0005-0000-0000-000087000000}"/>
    <cellStyle name="Accent4 2" xfId="137" xr:uid="{00000000-0005-0000-0000-000088000000}"/>
    <cellStyle name="Accent4 2 2" xfId="138" xr:uid="{00000000-0005-0000-0000-000089000000}"/>
    <cellStyle name="Accent4 3" xfId="139" xr:uid="{00000000-0005-0000-0000-00008A000000}"/>
    <cellStyle name="Accent4 3 2" xfId="140" xr:uid="{00000000-0005-0000-0000-00008B000000}"/>
    <cellStyle name="Accent4 4" xfId="141" xr:uid="{00000000-0005-0000-0000-00008C000000}"/>
    <cellStyle name="Accent4 4 2" xfId="142" xr:uid="{00000000-0005-0000-0000-00008D000000}"/>
    <cellStyle name="Accent4 5" xfId="143" xr:uid="{00000000-0005-0000-0000-00008E000000}"/>
    <cellStyle name="Accent4 5 2" xfId="144" xr:uid="{00000000-0005-0000-0000-00008F000000}"/>
    <cellStyle name="Accent4 6" xfId="145" xr:uid="{00000000-0005-0000-0000-000090000000}"/>
    <cellStyle name="Accent4 6 2" xfId="146" xr:uid="{00000000-0005-0000-0000-000091000000}"/>
    <cellStyle name="Accent5 - 20%" xfId="147" xr:uid="{00000000-0005-0000-0000-000092000000}"/>
    <cellStyle name="Accent5 - 40%" xfId="148" xr:uid="{00000000-0005-0000-0000-000093000000}"/>
    <cellStyle name="Accent5 - 60%" xfId="149" xr:uid="{00000000-0005-0000-0000-000094000000}"/>
    <cellStyle name="Accent5 - 60% 2" xfId="150" xr:uid="{00000000-0005-0000-0000-000095000000}"/>
    <cellStyle name="Accent5 2" xfId="151" xr:uid="{00000000-0005-0000-0000-000096000000}"/>
    <cellStyle name="Accent5 2 2" xfId="152" xr:uid="{00000000-0005-0000-0000-000097000000}"/>
    <cellStyle name="Accent5 3" xfId="153" xr:uid="{00000000-0005-0000-0000-000098000000}"/>
    <cellStyle name="Accent5 3 2" xfId="154" xr:uid="{00000000-0005-0000-0000-000099000000}"/>
    <cellStyle name="Accent5 4" xfId="155" xr:uid="{00000000-0005-0000-0000-00009A000000}"/>
    <cellStyle name="Accent5 4 2" xfId="156" xr:uid="{00000000-0005-0000-0000-00009B000000}"/>
    <cellStyle name="Accent5 5" xfId="157" xr:uid="{00000000-0005-0000-0000-00009C000000}"/>
    <cellStyle name="Accent5 5 2" xfId="158" xr:uid="{00000000-0005-0000-0000-00009D000000}"/>
    <cellStyle name="Accent5 6" xfId="159" xr:uid="{00000000-0005-0000-0000-00009E000000}"/>
    <cellStyle name="Accent5 6 2" xfId="160" xr:uid="{00000000-0005-0000-0000-00009F000000}"/>
    <cellStyle name="Accent6 - 20%" xfId="161" xr:uid="{00000000-0005-0000-0000-0000A0000000}"/>
    <cellStyle name="Accent6 - 40%" xfId="162" xr:uid="{00000000-0005-0000-0000-0000A1000000}"/>
    <cellStyle name="Accent6 - 60%" xfId="163" xr:uid="{00000000-0005-0000-0000-0000A2000000}"/>
    <cellStyle name="Accent6 - 60% 2" xfId="164" xr:uid="{00000000-0005-0000-0000-0000A3000000}"/>
    <cellStyle name="Accent6 2" xfId="165" xr:uid="{00000000-0005-0000-0000-0000A4000000}"/>
    <cellStyle name="Accent6 2 2" xfId="166" xr:uid="{00000000-0005-0000-0000-0000A5000000}"/>
    <cellStyle name="Accent6 3" xfId="167" xr:uid="{00000000-0005-0000-0000-0000A6000000}"/>
    <cellStyle name="Accent6 3 2" xfId="168" xr:uid="{00000000-0005-0000-0000-0000A7000000}"/>
    <cellStyle name="Accent6 4" xfId="169" xr:uid="{00000000-0005-0000-0000-0000A8000000}"/>
    <cellStyle name="Accent6 4 2" xfId="170" xr:uid="{00000000-0005-0000-0000-0000A9000000}"/>
    <cellStyle name="Accent6 5" xfId="171" xr:uid="{00000000-0005-0000-0000-0000AA000000}"/>
    <cellStyle name="Accent6 5 2" xfId="172" xr:uid="{00000000-0005-0000-0000-0000AB000000}"/>
    <cellStyle name="Accent6 6" xfId="173" xr:uid="{00000000-0005-0000-0000-0000AC000000}"/>
    <cellStyle name="Accent6 6 2" xfId="174" xr:uid="{00000000-0005-0000-0000-0000AD000000}"/>
    <cellStyle name="Bad 2" xfId="175" xr:uid="{00000000-0005-0000-0000-0000AE000000}"/>
    <cellStyle name="Bad 2 2" xfId="176" xr:uid="{00000000-0005-0000-0000-0000AF000000}"/>
    <cellStyle name="Bad 3" xfId="177" xr:uid="{00000000-0005-0000-0000-0000B0000000}"/>
    <cellStyle name="Bad 3 2" xfId="178" xr:uid="{00000000-0005-0000-0000-0000B1000000}"/>
    <cellStyle name="Bad 4" xfId="179" xr:uid="{00000000-0005-0000-0000-0000B2000000}"/>
    <cellStyle name="Bad 4 2" xfId="180" xr:uid="{00000000-0005-0000-0000-0000B3000000}"/>
    <cellStyle name="Bad 5" xfId="181" xr:uid="{00000000-0005-0000-0000-0000B4000000}"/>
    <cellStyle name="Bad 5 2" xfId="182" xr:uid="{00000000-0005-0000-0000-0000B5000000}"/>
    <cellStyle name="Bad 6" xfId="183" xr:uid="{00000000-0005-0000-0000-0000B6000000}"/>
    <cellStyle name="Bad 6 2" xfId="184" xr:uid="{00000000-0005-0000-0000-0000B7000000}"/>
    <cellStyle name="Bold" xfId="185" xr:uid="{00000000-0005-0000-0000-0000B8000000}"/>
    <cellStyle name="Calculation 2" xfId="186" xr:uid="{00000000-0005-0000-0000-0000B9000000}"/>
    <cellStyle name="Calculation 2 2" xfId="187" xr:uid="{00000000-0005-0000-0000-0000BA000000}"/>
    <cellStyle name="Calculation 3" xfId="188" xr:uid="{00000000-0005-0000-0000-0000BB000000}"/>
    <cellStyle name="Calculation 3 2" xfId="189" xr:uid="{00000000-0005-0000-0000-0000BC000000}"/>
    <cellStyle name="Calculation 4" xfId="190" xr:uid="{00000000-0005-0000-0000-0000BD000000}"/>
    <cellStyle name="Calculation 4 2" xfId="191" xr:uid="{00000000-0005-0000-0000-0000BE000000}"/>
    <cellStyle name="Calculation 5" xfId="192" xr:uid="{00000000-0005-0000-0000-0000BF000000}"/>
    <cellStyle name="Calculation 5 2" xfId="193" xr:uid="{00000000-0005-0000-0000-0000C0000000}"/>
    <cellStyle name="Calculation 6" xfId="194" xr:uid="{00000000-0005-0000-0000-0000C1000000}"/>
    <cellStyle name="Calculation 6 2" xfId="195" xr:uid="{00000000-0005-0000-0000-0000C2000000}"/>
    <cellStyle name="Check Cell 2" xfId="196" xr:uid="{00000000-0005-0000-0000-0000C3000000}"/>
    <cellStyle name="Check Cell 2 2" xfId="197" xr:uid="{00000000-0005-0000-0000-0000C4000000}"/>
    <cellStyle name="Check Cell 3" xfId="198" xr:uid="{00000000-0005-0000-0000-0000C5000000}"/>
    <cellStyle name="Check Cell 3 2" xfId="199" xr:uid="{00000000-0005-0000-0000-0000C6000000}"/>
    <cellStyle name="Check Cell 4" xfId="200" xr:uid="{00000000-0005-0000-0000-0000C7000000}"/>
    <cellStyle name="Check Cell 4 2" xfId="201" xr:uid="{00000000-0005-0000-0000-0000C8000000}"/>
    <cellStyle name="Check Cell 5" xfId="202" xr:uid="{00000000-0005-0000-0000-0000C9000000}"/>
    <cellStyle name="Check Cell 5 2" xfId="203" xr:uid="{00000000-0005-0000-0000-0000CA000000}"/>
    <cellStyle name="Check Cell 6" xfId="204" xr:uid="{00000000-0005-0000-0000-0000CB000000}"/>
    <cellStyle name="Check Cell 6 2" xfId="205" xr:uid="{00000000-0005-0000-0000-0000CC000000}"/>
    <cellStyle name="Emphasis 1" xfId="206" xr:uid="{00000000-0005-0000-0000-0000CD000000}"/>
    <cellStyle name="Emphasis 1 2" xfId="207" xr:uid="{00000000-0005-0000-0000-0000CE000000}"/>
    <cellStyle name="Emphasis 2" xfId="208" xr:uid="{00000000-0005-0000-0000-0000CF000000}"/>
    <cellStyle name="Emphasis 2 2" xfId="209" xr:uid="{00000000-0005-0000-0000-0000D0000000}"/>
    <cellStyle name="Emphasis 3" xfId="210" xr:uid="{00000000-0005-0000-0000-0000D1000000}"/>
    <cellStyle name="Emphasis 3 2" xfId="211" xr:uid="{00000000-0005-0000-0000-0000D2000000}"/>
    <cellStyle name="Explanatory Text 2" xfId="212" xr:uid="{00000000-0005-0000-0000-0000D3000000}"/>
    <cellStyle name="Explanatory Text 3" xfId="213" xr:uid="{00000000-0005-0000-0000-0000D4000000}"/>
    <cellStyle name="Explanatory Text 4" xfId="214" xr:uid="{00000000-0005-0000-0000-0000D5000000}"/>
    <cellStyle name="Explanatory Text 5" xfId="215" xr:uid="{00000000-0005-0000-0000-0000D6000000}"/>
    <cellStyle name="Explanatory Text 6" xfId="216" xr:uid="{00000000-0005-0000-0000-0000D7000000}"/>
    <cellStyle name="Followed Hyperlink" xfId="890" builtinId="9" hidden="1"/>
    <cellStyle name="Followed Hyperlink" xfId="886" builtinId="9" hidden="1"/>
    <cellStyle name="Followed Hyperlink" xfId="882" builtinId="9" hidden="1"/>
    <cellStyle name="Followed Hyperlink" xfId="873" builtinId="9" hidden="1"/>
    <cellStyle name="Followed Hyperlink" xfId="910" builtinId="9" hidden="1"/>
    <cellStyle name="Followed Hyperlink" xfId="937" builtinId="9" hidden="1"/>
    <cellStyle name="Followed Hyperlink" xfId="928" builtinId="9" hidden="1"/>
    <cellStyle name="Followed Hyperlink" xfId="923" builtinId="9" hidden="1"/>
    <cellStyle name="Followed Hyperlink" xfId="919" builtinId="9" hidden="1"/>
    <cellStyle name="Followed Hyperlink" xfId="909" builtinId="9" hidden="1"/>
    <cellStyle name="Followed Hyperlink" xfId="905" builtinId="9" hidden="1"/>
    <cellStyle name="Followed Hyperlink" xfId="900" builtinId="9" hidden="1"/>
    <cellStyle name="Followed Hyperlink" xfId="891" builtinId="9" hidden="1"/>
    <cellStyle name="Followed Hyperlink" xfId="950" builtinId="9" hidden="1"/>
    <cellStyle name="Followed Hyperlink" xfId="966" builtinId="9" hidden="1"/>
    <cellStyle name="Followed Hyperlink" xfId="998" builtinId="9" hidden="1"/>
    <cellStyle name="Followed Hyperlink" xfId="1014" builtinId="9" hidden="1"/>
    <cellStyle name="Followed Hyperlink" xfId="1030" builtinId="9" hidden="1"/>
    <cellStyle name="Followed Hyperlink" xfId="987" builtinId="9" hidden="1"/>
    <cellStyle name="Followed Hyperlink" xfId="988" builtinId="9" hidden="1"/>
    <cellStyle name="Followed Hyperlink" xfId="991" builtinId="9" hidden="1"/>
    <cellStyle name="Followed Hyperlink" xfId="993" builtinId="9" hidden="1"/>
    <cellStyle name="Followed Hyperlink" xfId="995" builtinId="9" hidden="1"/>
    <cellStyle name="Followed Hyperlink" xfId="996"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8" builtinId="9" hidden="1"/>
    <cellStyle name="Followed Hyperlink" xfId="1012"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0" builtinId="9" hidden="1"/>
    <cellStyle name="Followed Hyperlink" xfId="1024"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6" builtinId="9" hidden="1"/>
    <cellStyle name="Followed Hyperlink" xfId="1037" builtinId="9" hidden="1"/>
    <cellStyle name="Followed Hyperlink" xfId="1039" builtinId="9" hidden="1"/>
    <cellStyle name="Followed Hyperlink" xfId="1041" builtinId="9" hidden="1"/>
    <cellStyle name="Followed Hyperlink" xfId="1042" builtinId="9" hidden="1"/>
    <cellStyle name="Followed Hyperlink" xfId="1038" builtinId="9" hidden="1"/>
    <cellStyle name="Followed Hyperlink" xfId="1043" builtinId="9" hidden="1"/>
    <cellStyle name="Followed Hyperlink" xfId="1032" builtinId="9" hidden="1"/>
    <cellStyle name="Followed Hyperlink" xfId="1021" builtinId="9" hidden="1"/>
    <cellStyle name="Followed Hyperlink" xfId="1000" builtinId="9" hidden="1"/>
    <cellStyle name="Followed Hyperlink" xfId="989" builtinId="9" hidden="1"/>
    <cellStyle name="Followed Hyperlink" xfId="960" builtinId="9" hidden="1"/>
    <cellStyle name="Followed Hyperlink" xfId="963" builtinId="9" hidden="1"/>
    <cellStyle name="Followed Hyperlink" xfId="964" builtinId="9" hidden="1"/>
    <cellStyle name="Followed Hyperlink" xfId="965" builtinId="9" hidden="1"/>
    <cellStyle name="Followed Hyperlink" xfId="969" builtinId="9" hidden="1"/>
    <cellStyle name="Followed Hyperlink" xfId="971" builtinId="9" hidden="1"/>
    <cellStyle name="Followed Hyperlink" xfId="972" builtinId="9" hidden="1"/>
    <cellStyle name="Followed Hyperlink" xfId="975" builtinId="9" hidden="1"/>
    <cellStyle name="Followed Hyperlink" xfId="976" builtinId="9" hidden="1"/>
    <cellStyle name="Followed Hyperlink" xfId="977" builtinId="9" hidden="1"/>
    <cellStyle name="Followed Hyperlink" xfId="980" builtinId="9" hidden="1"/>
    <cellStyle name="Followed Hyperlink" xfId="981" builtinId="9" hidden="1"/>
    <cellStyle name="Followed Hyperlink" xfId="983" builtinId="9" hidden="1"/>
    <cellStyle name="Followed Hyperlink" xfId="968"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6" builtinId="9" hidden="1"/>
    <cellStyle name="Followed Hyperlink" xfId="959" builtinId="9" hidden="1"/>
    <cellStyle name="Followed Hyperlink" xfId="943" builtinId="9" hidden="1"/>
    <cellStyle name="Followed Hyperlink" xfId="944" builtinId="9" hidden="1"/>
    <cellStyle name="Followed Hyperlink" xfId="948" builtinId="9" hidden="1"/>
    <cellStyle name="Followed Hyperlink" xfId="947" builtinId="9" hidden="1"/>
    <cellStyle name="Followed Hyperlink" xfId="940" builtinId="9" hidden="1"/>
    <cellStyle name="Followed Hyperlink" xfId="939" builtinId="9" hidden="1"/>
    <cellStyle name="Followed Hyperlink" xfId="941" builtinId="9" hidden="1"/>
    <cellStyle name="Followed Hyperlink" xfId="945" builtinId="9" hidden="1"/>
    <cellStyle name="Followed Hyperlink" xfId="957" builtinId="9" hidden="1"/>
    <cellStyle name="Followed Hyperlink" xfId="952" builtinId="9" hidden="1"/>
    <cellStyle name="Followed Hyperlink" xfId="984" builtinId="9" hidden="1"/>
    <cellStyle name="Followed Hyperlink" xfId="979" builtinId="9" hidden="1"/>
    <cellStyle name="Followed Hyperlink" xfId="973" builtinId="9" hidden="1"/>
    <cellStyle name="Followed Hyperlink" xfId="967" builtinId="9" hidden="1"/>
    <cellStyle name="Followed Hyperlink" xfId="961" builtinId="9" hidden="1"/>
    <cellStyle name="Followed Hyperlink" xfId="1011" builtinId="9" hidden="1"/>
    <cellStyle name="Followed Hyperlink" xfId="1034" builtinId="9" hidden="1"/>
    <cellStyle name="Followed Hyperlink" xfId="1040" builtinId="9" hidden="1"/>
    <cellStyle name="Followed Hyperlink" xfId="1035" builtinId="9" hidden="1"/>
    <cellStyle name="Followed Hyperlink" xfId="1028" builtinId="9" hidden="1"/>
    <cellStyle name="Followed Hyperlink" xfId="1023" builtinId="9" hidden="1"/>
    <cellStyle name="Followed Hyperlink" xfId="1016" builtinId="9" hidden="1"/>
    <cellStyle name="Followed Hyperlink" xfId="1009" builtinId="9" hidden="1"/>
    <cellStyle name="Followed Hyperlink" xfId="1004" builtinId="9" hidden="1"/>
    <cellStyle name="Followed Hyperlink" xfId="997" builtinId="9" hidden="1"/>
    <cellStyle name="Followed Hyperlink" xfId="992" builtinId="9" hidden="1"/>
    <cellStyle name="Followed Hyperlink" xfId="985" builtinId="9" hidden="1"/>
    <cellStyle name="Followed Hyperlink" xfId="982" builtinId="9" hidden="1"/>
    <cellStyle name="Followed Hyperlink" xfId="896" builtinId="9" hidden="1"/>
    <cellStyle name="Followed Hyperlink" xfId="914" builtinId="9" hidden="1"/>
    <cellStyle name="Followed Hyperlink" xfId="932" builtinId="9" hidden="1"/>
    <cellStyle name="Followed Hyperlink" xfId="877" builtinId="9" hidden="1"/>
    <cellStyle name="Followed Hyperlink" xfId="866" builtinId="9" hidden="1"/>
    <cellStyle name="Followed Hyperlink" xfId="917" builtinId="9" hidden="1"/>
    <cellStyle name="Followed Hyperlink" xfId="920" builtinId="9" hidden="1"/>
    <cellStyle name="Followed Hyperlink" xfId="921" builtinId="9" hidden="1"/>
    <cellStyle name="Followed Hyperlink" xfId="924" builtinId="9" hidden="1"/>
    <cellStyle name="Followed Hyperlink" xfId="925" builtinId="9" hidden="1"/>
    <cellStyle name="Followed Hyperlink" xfId="927" builtinId="9" hidden="1"/>
    <cellStyle name="Followed Hyperlink" xfId="929" builtinId="9" hidden="1"/>
    <cellStyle name="Followed Hyperlink" xfId="930" builtinId="9" hidden="1"/>
    <cellStyle name="Followed Hyperlink" xfId="931" builtinId="9" hidden="1"/>
    <cellStyle name="Followed Hyperlink" xfId="933" builtinId="9" hidden="1"/>
    <cellStyle name="Followed Hyperlink" xfId="936" builtinId="9" hidden="1"/>
    <cellStyle name="Followed Hyperlink" xfId="934" builtinId="9" hidden="1"/>
    <cellStyle name="Followed Hyperlink" xfId="926" builtinId="9" hidden="1"/>
    <cellStyle name="Followed Hyperlink" xfId="918" builtinId="9" hidden="1"/>
    <cellStyle name="Followed Hyperlink" xfId="902" builtinId="9" hidden="1"/>
    <cellStyle name="Followed Hyperlink" xfId="894" builtinId="9" hidden="1"/>
    <cellStyle name="Followed Hyperlink" xfId="872" builtinId="9" hidden="1"/>
    <cellStyle name="Followed Hyperlink" xfId="875" builtinId="9" hidden="1"/>
    <cellStyle name="Followed Hyperlink" xfId="876" builtinId="9" hidden="1"/>
    <cellStyle name="Followed Hyperlink" xfId="879" builtinId="9" hidden="1"/>
    <cellStyle name="Followed Hyperlink" xfId="880" builtinId="9" hidden="1"/>
    <cellStyle name="Followed Hyperlink" xfId="881" builtinId="9" hidden="1"/>
    <cellStyle name="Followed Hyperlink" xfId="883" builtinId="9" hidden="1"/>
    <cellStyle name="Followed Hyperlink" xfId="884" builtinId="9" hidden="1"/>
    <cellStyle name="Followed Hyperlink" xfId="887" builtinId="9" hidden="1"/>
    <cellStyle name="Followed Hyperlink" xfId="888" builtinId="9" hidden="1"/>
    <cellStyle name="Followed Hyperlink" xfId="889" builtinId="9" hidden="1"/>
    <cellStyle name="Followed Hyperlink" xfId="878" builtinId="9" hidden="1"/>
    <cellStyle name="Followed Hyperlink" xfId="864"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59" builtinId="9" hidden="1"/>
    <cellStyle name="Followed Hyperlink" xfId="860" builtinId="9" hidden="1"/>
    <cellStyle name="Followed Hyperlink" xfId="863" builtinId="9" hidden="1"/>
    <cellStyle name="Followed Hyperlink" xfId="862" builtinId="9" hidden="1"/>
    <cellStyle name="Followed Hyperlink" xfId="857" builtinId="9" hidden="1"/>
    <cellStyle name="Followed Hyperlink" xfId="858" builtinId="9" hidden="1"/>
    <cellStyle name="Followed Hyperlink" xfId="861" builtinId="9" hidden="1"/>
    <cellStyle name="Followed Hyperlink" xfId="870" builtinId="9" hidden="1"/>
    <cellStyle name="Followed Hyperlink" xfId="856" builtinId="9" hidden="1"/>
    <cellStyle name="Followed Hyperlink" xfId="868" builtinId="9" hidden="1"/>
    <cellStyle name="Followed Hyperlink" xfId="885" builtinId="9" hidden="1"/>
    <cellStyle name="Followed Hyperlink" xfId="874" builtinId="9" hidden="1"/>
    <cellStyle name="Followed Hyperlink" xfId="935" builtinId="9" hidden="1"/>
    <cellStyle name="Followed Hyperlink" xfId="922" builtinId="9" hidden="1"/>
    <cellStyle name="Followed Hyperlink" xfId="942" builtinId="9" hidden="1"/>
    <cellStyle name="Followed Hyperlink" xfId="938" builtinId="9" hidden="1"/>
    <cellStyle name="Followed Hyperlink" xfId="892"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4" builtinId="9" hidden="1"/>
    <cellStyle name="Followed Hyperlink" xfId="906" builtinId="9" hidden="1"/>
    <cellStyle name="Followed Hyperlink" xfId="907" builtinId="9" hidden="1"/>
    <cellStyle name="Followed Hyperlink" xfId="908" builtinId="9" hidden="1"/>
    <cellStyle name="Followed Hyperlink" xfId="911" builtinId="9" hidden="1"/>
    <cellStyle name="Followed Hyperlink" xfId="912" builtinId="9" hidden="1"/>
    <cellStyle name="Followed Hyperlink" xfId="913" builtinId="9" hidden="1"/>
    <cellStyle name="Followed Hyperlink" xfId="915" builtinId="9" hidden="1"/>
    <cellStyle name="Followed Hyperlink" xfId="916" builtinId="9" hidden="1"/>
    <cellStyle name="Followed Hyperlink" xfId="898" builtinId="9" hidden="1"/>
    <cellStyle name="Followed Hyperlink" xfId="986" builtinId="9" hidden="1"/>
    <cellStyle name="Followed Hyperlink" xfId="978" builtinId="9" hidden="1"/>
    <cellStyle name="Followed Hyperlink" xfId="974" builtinId="9" hidden="1"/>
    <cellStyle name="Followed Hyperlink" xfId="970" builtinId="9" hidden="1"/>
    <cellStyle name="Followed Hyperlink" xfId="962" builtinId="9" hidden="1"/>
    <cellStyle name="Followed Hyperlink" xfId="958" builtinId="9" hidden="1"/>
    <cellStyle name="Followed Hyperlink" xfId="954" builtinId="9" hidden="1"/>
    <cellStyle name="Followed Hyperlink" xfId="946" builtinId="9" hidden="1"/>
    <cellStyle name="Followed Hyperlink" xfId="1010" builtinId="9" hidden="1"/>
    <cellStyle name="Followed Hyperlink" xfId="1006" builtinId="9" hidden="1"/>
    <cellStyle name="Followed Hyperlink" xfId="1002" builtinId="9" hidden="1"/>
    <cellStyle name="Followed Hyperlink" xfId="990" builtinId="9" hidden="1"/>
    <cellStyle name="Followed Hyperlink" xfId="994" builtinId="9" hidden="1"/>
    <cellStyle name="Followed Hyperlink" xfId="1022" builtinId="9" hidden="1"/>
    <cellStyle name="Followed Hyperlink" xfId="1018" builtinId="9" hidden="1"/>
    <cellStyle name="Followed Hyperlink" xfId="1026" builtinId="9" hidden="1"/>
    <cellStyle name="Good 2" xfId="217" xr:uid="{00000000-0005-0000-0000-000094010000}"/>
    <cellStyle name="Good 2 2" xfId="218" xr:uid="{00000000-0005-0000-0000-000095010000}"/>
    <cellStyle name="Good 3" xfId="219" xr:uid="{00000000-0005-0000-0000-000096010000}"/>
    <cellStyle name="Good 3 2" xfId="220" xr:uid="{00000000-0005-0000-0000-000097010000}"/>
    <cellStyle name="Good 4" xfId="221" xr:uid="{00000000-0005-0000-0000-000098010000}"/>
    <cellStyle name="Good 4 2" xfId="222" xr:uid="{00000000-0005-0000-0000-000099010000}"/>
    <cellStyle name="Good 5" xfId="223" xr:uid="{00000000-0005-0000-0000-00009A010000}"/>
    <cellStyle name="Good 5 2" xfId="224" xr:uid="{00000000-0005-0000-0000-00009B010000}"/>
    <cellStyle name="Good 6" xfId="225" xr:uid="{00000000-0005-0000-0000-00009C010000}"/>
    <cellStyle name="Good 6 2" xfId="226" xr:uid="{00000000-0005-0000-0000-00009D010000}"/>
    <cellStyle name="Heading 1 2" xfId="227" xr:uid="{00000000-0005-0000-0000-00009E010000}"/>
    <cellStyle name="Heading 1 3" xfId="228" xr:uid="{00000000-0005-0000-0000-00009F010000}"/>
    <cellStyle name="Heading 1 4" xfId="229" xr:uid="{00000000-0005-0000-0000-0000A0010000}"/>
    <cellStyle name="Heading 1 5" xfId="230" xr:uid="{00000000-0005-0000-0000-0000A1010000}"/>
    <cellStyle name="Heading 1 6" xfId="231" xr:uid="{00000000-0005-0000-0000-0000A2010000}"/>
    <cellStyle name="Heading 2 2" xfId="232" xr:uid="{00000000-0005-0000-0000-0000A3010000}"/>
    <cellStyle name="Heading 2 3" xfId="233" xr:uid="{00000000-0005-0000-0000-0000A4010000}"/>
    <cellStyle name="Heading 2 4" xfId="234" xr:uid="{00000000-0005-0000-0000-0000A5010000}"/>
    <cellStyle name="Heading 2 5" xfId="235" xr:uid="{00000000-0005-0000-0000-0000A6010000}"/>
    <cellStyle name="Heading 2 6" xfId="236" xr:uid="{00000000-0005-0000-0000-0000A7010000}"/>
    <cellStyle name="Heading 3 2" xfId="237" xr:uid="{00000000-0005-0000-0000-0000A8010000}"/>
    <cellStyle name="Heading 3 3" xfId="238" xr:uid="{00000000-0005-0000-0000-0000A9010000}"/>
    <cellStyle name="Heading 3 4" xfId="239" xr:uid="{00000000-0005-0000-0000-0000AA010000}"/>
    <cellStyle name="Heading 3 5" xfId="240" xr:uid="{00000000-0005-0000-0000-0000AB010000}"/>
    <cellStyle name="Heading 3 6" xfId="241" xr:uid="{00000000-0005-0000-0000-0000AC010000}"/>
    <cellStyle name="Heading 4 2" xfId="242" xr:uid="{00000000-0005-0000-0000-0000AD010000}"/>
    <cellStyle name="Heading 4 3" xfId="243" xr:uid="{00000000-0005-0000-0000-0000AE010000}"/>
    <cellStyle name="Heading 4 4" xfId="244" xr:uid="{00000000-0005-0000-0000-0000AF010000}"/>
    <cellStyle name="Heading 4 5" xfId="245" xr:uid="{00000000-0005-0000-0000-0000B0010000}"/>
    <cellStyle name="Heading 4 6" xfId="246" xr:uid="{00000000-0005-0000-0000-0000B1010000}"/>
    <cellStyle name="Hyperlink 2" xfId="247" xr:uid="{00000000-0005-0000-0000-0000B2010000}"/>
    <cellStyle name="Hyperlink 3" xfId="248" xr:uid="{00000000-0005-0000-0000-0000B3010000}"/>
    <cellStyle name="Input 2" xfId="249" xr:uid="{00000000-0005-0000-0000-0000B4010000}"/>
    <cellStyle name="Input 3" xfId="250" xr:uid="{00000000-0005-0000-0000-0000B5010000}"/>
    <cellStyle name="Input 4" xfId="251" xr:uid="{00000000-0005-0000-0000-0000B6010000}"/>
    <cellStyle name="Input 5" xfId="252" xr:uid="{00000000-0005-0000-0000-0000B7010000}"/>
    <cellStyle name="Input 6" xfId="253" xr:uid="{00000000-0005-0000-0000-0000B8010000}"/>
    <cellStyle name="Linked Cell 2" xfId="254" xr:uid="{00000000-0005-0000-0000-0000B9010000}"/>
    <cellStyle name="Linked Cell 2 2" xfId="255" xr:uid="{00000000-0005-0000-0000-0000BA010000}"/>
    <cellStyle name="Linked Cell 3" xfId="256" xr:uid="{00000000-0005-0000-0000-0000BB010000}"/>
    <cellStyle name="Linked Cell 3 2" xfId="257" xr:uid="{00000000-0005-0000-0000-0000BC010000}"/>
    <cellStyle name="Linked Cell 4" xfId="258" xr:uid="{00000000-0005-0000-0000-0000BD010000}"/>
    <cellStyle name="Linked Cell 4 2" xfId="259" xr:uid="{00000000-0005-0000-0000-0000BE010000}"/>
    <cellStyle name="Linked Cell 5" xfId="260" xr:uid="{00000000-0005-0000-0000-0000BF010000}"/>
    <cellStyle name="Linked Cell 5 2" xfId="261" xr:uid="{00000000-0005-0000-0000-0000C0010000}"/>
    <cellStyle name="Linked Cell 6" xfId="262" xr:uid="{00000000-0005-0000-0000-0000C1010000}"/>
    <cellStyle name="Linked Cell 6 2" xfId="263" xr:uid="{00000000-0005-0000-0000-0000C2010000}"/>
    <cellStyle name="My Normal" xfId="264" xr:uid="{00000000-0005-0000-0000-0000C3010000}"/>
    <cellStyle name="Neutral 2" xfId="265" xr:uid="{00000000-0005-0000-0000-0000C4010000}"/>
    <cellStyle name="Neutral 3" xfId="266" xr:uid="{00000000-0005-0000-0000-0000C5010000}"/>
    <cellStyle name="Neutral 4" xfId="267" xr:uid="{00000000-0005-0000-0000-0000C6010000}"/>
    <cellStyle name="Neutral 5" xfId="268" xr:uid="{00000000-0005-0000-0000-0000C7010000}"/>
    <cellStyle name="Neutral 6" xfId="269" xr:uid="{00000000-0005-0000-0000-0000C8010000}"/>
    <cellStyle name="Normal" xfId="0" builtinId="0"/>
    <cellStyle name="Normal 10" xfId="270" xr:uid="{00000000-0005-0000-0000-0000CA010000}"/>
    <cellStyle name="Normal 10 2" xfId="271" xr:uid="{00000000-0005-0000-0000-0000CB010000}"/>
    <cellStyle name="Normal 10 3" xfId="272" xr:uid="{00000000-0005-0000-0000-0000CC010000}"/>
    <cellStyle name="Normal 10 4" xfId="273" xr:uid="{00000000-0005-0000-0000-0000CD010000}"/>
    <cellStyle name="Normal 10 5" xfId="274" xr:uid="{00000000-0005-0000-0000-0000CE010000}"/>
    <cellStyle name="Normal 100" xfId="275" xr:uid="{00000000-0005-0000-0000-0000CF010000}"/>
    <cellStyle name="Normal 100 2" xfId="276" xr:uid="{00000000-0005-0000-0000-0000D0010000}"/>
    <cellStyle name="Normal 101" xfId="277" xr:uid="{00000000-0005-0000-0000-0000D1010000}"/>
    <cellStyle name="Normal 101 2" xfId="278" xr:uid="{00000000-0005-0000-0000-0000D2010000}"/>
    <cellStyle name="Normal 102" xfId="279" xr:uid="{00000000-0005-0000-0000-0000D3010000}"/>
    <cellStyle name="Normal 102 2" xfId="280" xr:uid="{00000000-0005-0000-0000-0000D4010000}"/>
    <cellStyle name="Normal 103" xfId="281" xr:uid="{00000000-0005-0000-0000-0000D5010000}"/>
    <cellStyle name="Normal 103 2" xfId="282" xr:uid="{00000000-0005-0000-0000-0000D6010000}"/>
    <cellStyle name="Normal 104" xfId="283" xr:uid="{00000000-0005-0000-0000-0000D7010000}"/>
    <cellStyle name="Normal 104 2" xfId="284" xr:uid="{00000000-0005-0000-0000-0000D8010000}"/>
    <cellStyle name="Normal 105" xfId="285" xr:uid="{00000000-0005-0000-0000-0000D9010000}"/>
    <cellStyle name="Normal 105 2" xfId="286" xr:uid="{00000000-0005-0000-0000-0000DA010000}"/>
    <cellStyle name="Normal 106" xfId="287" xr:uid="{00000000-0005-0000-0000-0000DB010000}"/>
    <cellStyle name="Normal 106 2" xfId="288" xr:uid="{00000000-0005-0000-0000-0000DC010000}"/>
    <cellStyle name="Normal 107" xfId="289" xr:uid="{00000000-0005-0000-0000-0000DD010000}"/>
    <cellStyle name="Normal 107 2" xfId="290" xr:uid="{00000000-0005-0000-0000-0000DE010000}"/>
    <cellStyle name="Normal 108" xfId="291" xr:uid="{00000000-0005-0000-0000-0000DF010000}"/>
    <cellStyle name="Normal 108 2" xfId="292" xr:uid="{00000000-0005-0000-0000-0000E0010000}"/>
    <cellStyle name="Normal 109" xfId="293" xr:uid="{00000000-0005-0000-0000-0000E1010000}"/>
    <cellStyle name="Normal 109 2" xfId="294" xr:uid="{00000000-0005-0000-0000-0000E2010000}"/>
    <cellStyle name="Normal 11" xfId="295" xr:uid="{00000000-0005-0000-0000-0000E3010000}"/>
    <cellStyle name="Normal 11 2" xfId="296" xr:uid="{00000000-0005-0000-0000-0000E4010000}"/>
    <cellStyle name="Normal 110" xfId="297" xr:uid="{00000000-0005-0000-0000-0000E5010000}"/>
    <cellStyle name="Normal 110 2" xfId="298" xr:uid="{00000000-0005-0000-0000-0000E6010000}"/>
    <cellStyle name="Normal 111" xfId="299" xr:uid="{00000000-0005-0000-0000-0000E7010000}"/>
    <cellStyle name="Normal 111 2" xfId="300" xr:uid="{00000000-0005-0000-0000-0000E8010000}"/>
    <cellStyle name="Normal 112" xfId="301" xr:uid="{00000000-0005-0000-0000-0000E9010000}"/>
    <cellStyle name="Normal 112 2" xfId="302" xr:uid="{00000000-0005-0000-0000-0000EA010000}"/>
    <cellStyle name="Normal 113" xfId="303" xr:uid="{00000000-0005-0000-0000-0000EB010000}"/>
    <cellStyle name="Normal 113 2" xfId="304" xr:uid="{00000000-0005-0000-0000-0000EC010000}"/>
    <cellStyle name="Normal 114" xfId="305" xr:uid="{00000000-0005-0000-0000-0000ED010000}"/>
    <cellStyle name="Normal 114 2" xfId="306" xr:uid="{00000000-0005-0000-0000-0000EE010000}"/>
    <cellStyle name="Normal 115" xfId="307" xr:uid="{00000000-0005-0000-0000-0000EF010000}"/>
    <cellStyle name="Normal 115 2" xfId="308" xr:uid="{00000000-0005-0000-0000-0000F0010000}"/>
    <cellStyle name="Normal 116" xfId="309" xr:uid="{00000000-0005-0000-0000-0000F1010000}"/>
    <cellStyle name="Normal 116 2" xfId="310" xr:uid="{00000000-0005-0000-0000-0000F2010000}"/>
    <cellStyle name="Normal 117" xfId="311" xr:uid="{00000000-0005-0000-0000-0000F3010000}"/>
    <cellStyle name="Normal 117 2" xfId="312" xr:uid="{00000000-0005-0000-0000-0000F4010000}"/>
    <cellStyle name="Normal 118" xfId="313" xr:uid="{00000000-0005-0000-0000-0000F5010000}"/>
    <cellStyle name="Normal 118 2" xfId="314" xr:uid="{00000000-0005-0000-0000-0000F6010000}"/>
    <cellStyle name="Normal 119" xfId="315" xr:uid="{00000000-0005-0000-0000-0000F7010000}"/>
    <cellStyle name="Normal 119 2" xfId="316" xr:uid="{00000000-0005-0000-0000-0000F8010000}"/>
    <cellStyle name="Normal 12" xfId="317" xr:uid="{00000000-0005-0000-0000-0000F9010000}"/>
    <cellStyle name="Normal 12 2" xfId="318" xr:uid="{00000000-0005-0000-0000-0000FA010000}"/>
    <cellStyle name="Normal 12 3" xfId="319" xr:uid="{00000000-0005-0000-0000-0000FB010000}"/>
    <cellStyle name="Normal 12 4" xfId="320" xr:uid="{00000000-0005-0000-0000-0000FC010000}"/>
    <cellStyle name="Normal 12 5" xfId="321" xr:uid="{00000000-0005-0000-0000-0000FD010000}"/>
    <cellStyle name="Normal 120" xfId="322" xr:uid="{00000000-0005-0000-0000-0000FE010000}"/>
    <cellStyle name="Normal 120 2" xfId="323" xr:uid="{00000000-0005-0000-0000-0000FF010000}"/>
    <cellStyle name="Normal 121" xfId="324" xr:uid="{00000000-0005-0000-0000-000000020000}"/>
    <cellStyle name="Normal 121 2" xfId="325" xr:uid="{00000000-0005-0000-0000-000001020000}"/>
    <cellStyle name="Normal 122" xfId="326" xr:uid="{00000000-0005-0000-0000-000002020000}"/>
    <cellStyle name="Normal 122 2" xfId="327" xr:uid="{00000000-0005-0000-0000-000003020000}"/>
    <cellStyle name="Normal 123" xfId="328" xr:uid="{00000000-0005-0000-0000-000004020000}"/>
    <cellStyle name="Normal 123 2" xfId="329" xr:uid="{00000000-0005-0000-0000-000005020000}"/>
    <cellStyle name="Normal 124" xfId="330" xr:uid="{00000000-0005-0000-0000-000006020000}"/>
    <cellStyle name="Normal 124 2" xfId="331" xr:uid="{00000000-0005-0000-0000-000007020000}"/>
    <cellStyle name="Normal 125" xfId="332" xr:uid="{00000000-0005-0000-0000-000008020000}"/>
    <cellStyle name="Normal 125 2" xfId="333" xr:uid="{00000000-0005-0000-0000-000009020000}"/>
    <cellStyle name="Normal 126" xfId="334" xr:uid="{00000000-0005-0000-0000-00000A020000}"/>
    <cellStyle name="Normal 126 2" xfId="335" xr:uid="{00000000-0005-0000-0000-00000B020000}"/>
    <cellStyle name="Normal 127" xfId="336" xr:uid="{00000000-0005-0000-0000-00000C020000}"/>
    <cellStyle name="Normal 127 2" xfId="337" xr:uid="{00000000-0005-0000-0000-00000D020000}"/>
    <cellStyle name="Normal 128" xfId="338" xr:uid="{00000000-0005-0000-0000-00000E020000}"/>
    <cellStyle name="Normal 128 2" xfId="339" xr:uid="{00000000-0005-0000-0000-00000F020000}"/>
    <cellStyle name="Normal 129" xfId="340" xr:uid="{00000000-0005-0000-0000-000010020000}"/>
    <cellStyle name="Normal 129 2" xfId="341" xr:uid="{00000000-0005-0000-0000-000011020000}"/>
    <cellStyle name="Normal 13" xfId="342" xr:uid="{00000000-0005-0000-0000-000012020000}"/>
    <cellStyle name="Normal 13 2" xfId="343" xr:uid="{00000000-0005-0000-0000-000013020000}"/>
    <cellStyle name="Normal 13 3" xfId="344" xr:uid="{00000000-0005-0000-0000-000014020000}"/>
    <cellStyle name="Normal 13 4" xfId="345" xr:uid="{00000000-0005-0000-0000-000015020000}"/>
    <cellStyle name="Normal 13 5" xfId="346" xr:uid="{00000000-0005-0000-0000-000016020000}"/>
    <cellStyle name="Normal 130" xfId="347" xr:uid="{00000000-0005-0000-0000-000017020000}"/>
    <cellStyle name="Normal 130 2" xfId="348" xr:uid="{00000000-0005-0000-0000-000018020000}"/>
    <cellStyle name="Normal 131" xfId="349" xr:uid="{00000000-0005-0000-0000-000019020000}"/>
    <cellStyle name="Normal 131 2" xfId="350" xr:uid="{00000000-0005-0000-0000-00001A020000}"/>
    <cellStyle name="Normal 132" xfId="351" xr:uid="{00000000-0005-0000-0000-00001B020000}"/>
    <cellStyle name="Normal 132 2" xfId="352" xr:uid="{00000000-0005-0000-0000-00001C020000}"/>
    <cellStyle name="Normal 133" xfId="353" xr:uid="{00000000-0005-0000-0000-00001D020000}"/>
    <cellStyle name="Normal 133 2" xfId="354" xr:uid="{00000000-0005-0000-0000-00001E020000}"/>
    <cellStyle name="Normal 134" xfId="355" xr:uid="{00000000-0005-0000-0000-00001F020000}"/>
    <cellStyle name="Normal 134 2" xfId="356" xr:uid="{00000000-0005-0000-0000-000020020000}"/>
    <cellStyle name="Normal 135" xfId="357" xr:uid="{00000000-0005-0000-0000-000021020000}"/>
    <cellStyle name="Normal 135 2" xfId="358" xr:uid="{00000000-0005-0000-0000-000022020000}"/>
    <cellStyle name="Normal 136" xfId="359" xr:uid="{00000000-0005-0000-0000-000023020000}"/>
    <cellStyle name="Normal 136 2" xfId="360" xr:uid="{00000000-0005-0000-0000-000024020000}"/>
    <cellStyle name="Normal 137" xfId="361" xr:uid="{00000000-0005-0000-0000-000025020000}"/>
    <cellStyle name="Normal 137 2" xfId="362" xr:uid="{00000000-0005-0000-0000-000026020000}"/>
    <cellStyle name="Normal 138" xfId="363" xr:uid="{00000000-0005-0000-0000-000027020000}"/>
    <cellStyle name="Normal 138 2" xfId="364" xr:uid="{00000000-0005-0000-0000-000028020000}"/>
    <cellStyle name="Normal 139" xfId="365" xr:uid="{00000000-0005-0000-0000-000029020000}"/>
    <cellStyle name="Normal 139 2" xfId="366" xr:uid="{00000000-0005-0000-0000-00002A020000}"/>
    <cellStyle name="Normal 14" xfId="367" xr:uid="{00000000-0005-0000-0000-00002B020000}"/>
    <cellStyle name="Normal 14 2" xfId="368" xr:uid="{00000000-0005-0000-0000-00002C020000}"/>
    <cellStyle name="Normal 14 3" xfId="369" xr:uid="{00000000-0005-0000-0000-00002D020000}"/>
    <cellStyle name="Normal 14 4" xfId="370" xr:uid="{00000000-0005-0000-0000-00002E020000}"/>
    <cellStyle name="Normal 14 5" xfId="371" xr:uid="{00000000-0005-0000-0000-00002F020000}"/>
    <cellStyle name="Normal 140" xfId="372" xr:uid="{00000000-0005-0000-0000-000030020000}"/>
    <cellStyle name="Normal 140 2" xfId="373" xr:uid="{00000000-0005-0000-0000-000031020000}"/>
    <cellStyle name="Normal 141" xfId="374" xr:uid="{00000000-0005-0000-0000-000032020000}"/>
    <cellStyle name="Normal 141 2" xfId="375" xr:uid="{00000000-0005-0000-0000-000033020000}"/>
    <cellStyle name="Normal 142" xfId="376" xr:uid="{00000000-0005-0000-0000-000034020000}"/>
    <cellStyle name="Normal 142 2" xfId="377" xr:uid="{00000000-0005-0000-0000-000035020000}"/>
    <cellStyle name="Normal 143" xfId="378" xr:uid="{00000000-0005-0000-0000-000036020000}"/>
    <cellStyle name="Normal 143 2" xfId="379" xr:uid="{00000000-0005-0000-0000-000037020000}"/>
    <cellStyle name="Normal 144" xfId="380" xr:uid="{00000000-0005-0000-0000-000038020000}"/>
    <cellStyle name="Normal 144 2" xfId="381" xr:uid="{00000000-0005-0000-0000-000039020000}"/>
    <cellStyle name="Normal 145" xfId="382" xr:uid="{00000000-0005-0000-0000-00003A020000}"/>
    <cellStyle name="Normal 145 2" xfId="383" xr:uid="{00000000-0005-0000-0000-00003B020000}"/>
    <cellStyle name="Normal 146" xfId="384" xr:uid="{00000000-0005-0000-0000-00003C020000}"/>
    <cellStyle name="Normal 146 2" xfId="385" xr:uid="{00000000-0005-0000-0000-00003D020000}"/>
    <cellStyle name="Normal 147" xfId="386" xr:uid="{00000000-0005-0000-0000-00003E020000}"/>
    <cellStyle name="Normal 147 2" xfId="387" xr:uid="{00000000-0005-0000-0000-00003F020000}"/>
    <cellStyle name="Normal 148" xfId="388" xr:uid="{00000000-0005-0000-0000-000040020000}"/>
    <cellStyle name="Normal 148 2" xfId="389" xr:uid="{00000000-0005-0000-0000-000041020000}"/>
    <cellStyle name="Normal 149" xfId="390" xr:uid="{00000000-0005-0000-0000-000042020000}"/>
    <cellStyle name="Normal 149 2" xfId="391" xr:uid="{00000000-0005-0000-0000-000043020000}"/>
    <cellStyle name="Normal 15" xfId="392" xr:uid="{00000000-0005-0000-0000-000044020000}"/>
    <cellStyle name="Normal 15 2" xfId="393" xr:uid="{00000000-0005-0000-0000-000045020000}"/>
    <cellStyle name="Normal 15 3" xfId="394" xr:uid="{00000000-0005-0000-0000-000046020000}"/>
    <cellStyle name="Normal 15 4" xfId="395" xr:uid="{00000000-0005-0000-0000-000047020000}"/>
    <cellStyle name="Normal 15 5" xfId="396" xr:uid="{00000000-0005-0000-0000-000048020000}"/>
    <cellStyle name="Normal 150" xfId="397" xr:uid="{00000000-0005-0000-0000-000049020000}"/>
    <cellStyle name="Normal 150 2" xfId="398" xr:uid="{00000000-0005-0000-0000-00004A020000}"/>
    <cellStyle name="Normal 151" xfId="399" xr:uid="{00000000-0005-0000-0000-00004B020000}"/>
    <cellStyle name="Normal 151 2" xfId="400" xr:uid="{00000000-0005-0000-0000-00004C020000}"/>
    <cellStyle name="Normal 152" xfId="401" xr:uid="{00000000-0005-0000-0000-00004D020000}"/>
    <cellStyle name="Normal 152 2" xfId="402" xr:uid="{00000000-0005-0000-0000-00004E020000}"/>
    <cellStyle name="Normal 153" xfId="403" xr:uid="{00000000-0005-0000-0000-00004F020000}"/>
    <cellStyle name="Normal 153 2" xfId="404" xr:uid="{00000000-0005-0000-0000-000050020000}"/>
    <cellStyle name="Normal 154" xfId="405" xr:uid="{00000000-0005-0000-0000-000051020000}"/>
    <cellStyle name="Normal 154 2" xfId="406" xr:uid="{00000000-0005-0000-0000-000052020000}"/>
    <cellStyle name="Normal 155" xfId="407" xr:uid="{00000000-0005-0000-0000-000053020000}"/>
    <cellStyle name="Normal 155 2" xfId="408" xr:uid="{00000000-0005-0000-0000-000054020000}"/>
    <cellStyle name="Normal 156" xfId="409" xr:uid="{00000000-0005-0000-0000-000055020000}"/>
    <cellStyle name="Normal 156 2" xfId="410" xr:uid="{00000000-0005-0000-0000-000056020000}"/>
    <cellStyle name="Normal 157" xfId="411" xr:uid="{00000000-0005-0000-0000-000057020000}"/>
    <cellStyle name="Normal 157 2" xfId="412" xr:uid="{00000000-0005-0000-0000-000058020000}"/>
    <cellStyle name="Normal 158" xfId="413" xr:uid="{00000000-0005-0000-0000-000059020000}"/>
    <cellStyle name="Normal 158 2" xfId="414" xr:uid="{00000000-0005-0000-0000-00005A020000}"/>
    <cellStyle name="Normal 159" xfId="415" xr:uid="{00000000-0005-0000-0000-00005B020000}"/>
    <cellStyle name="Normal 159 2" xfId="416" xr:uid="{00000000-0005-0000-0000-00005C020000}"/>
    <cellStyle name="Normal 16" xfId="417" xr:uid="{00000000-0005-0000-0000-00005D020000}"/>
    <cellStyle name="Normal 16 2" xfId="418" xr:uid="{00000000-0005-0000-0000-00005E020000}"/>
    <cellStyle name="Normal 160" xfId="419" xr:uid="{00000000-0005-0000-0000-00005F020000}"/>
    <cellStyle name="Normal 160 2" xfId="420" xr:uid="{00000000-0005-0000-0000-000060020000}"/>
    <cellStyle name="Normal 161" xfId="421" xr:uid="{00000000-0005-0000-0000-000061020000}"/>
    <cellStyle name="Normal 161 2" xfId="422" xr:uid="{00000000-0005-0000-0000-000062020000}"/>
    <cellStyle name="Normal 162" xfId="423" xr:uid="{00000000-0005-0000-0000-000063020000}"/>
    <cellStyle name="Normal 162 2" xfId="424" xr:uid="{00000000-0005-0000-0000-000064020000}"/>
    <cellStyle name="Normal 163" xfId="425" xr:uid="{00000000-0005-0000-0000-000065020000}"/>
    <cellStyle name="Normal 163 2" xfId="426" xr:uid="{00000000-0005-0000-0000-000066020000}"/>
    <cellStyle name="Normal 164" xfId="427" xr:uid="{00000000-0005-0000-0000-000067020000}"/>
    <cellStyle name="Normal 164 2" xfId="428" xr:uid="{00000000-0005-0000-0000-000068020000}"/>
    <cellStyle name="Normal 165" xfId="429" xr:uid="{00000000-0005-0000-0000-000069020000}"/>
    <cellStyle name="Normal 165 2" xfId="430" xr:uid="{00000000-0005-0000-0000-00006A020000}"/>
    <cellStyle name="Normal 166" xfId="431" xr:uid="{00000000-0005-0000-0000-00006B020000}"/>
    <cellStyle name="Normal 166 2" xfId="432" xr:uid="{00000000-0005-0000-0000-00006C020000}"/>
    <cellStyle name="Normal 167" xfId="433" xr:uid="{00000000-0005-0000-0000-00006D020000}"/>
    <cellStyle name="Normal 167 2" xfId="434" xr:uid="{00000000-0005-0000-0000-00006E020000}"/>
    <cellStyle name="Normal 168" xfId="435" xr:uid="{00000000-0005-0000-0000-00006F020000}"/>
    <cellStyle name="Normal 168 2" xfId="436" xr:uid="{00000000-0005-0000-0000-000070020000}"/>
    <cellStyle name="Normal 169" xfId="437" xr:uid="{00000000-0005-0000-0000-000071020000}"/>
    <cellStyle name="Normal 169 2" xfId="438" xr:uid="{00000000-0005-0000-0000-000072020000}"/>
    <cellStyle name="Normal 17" xfId="439" xr:uid="{00000000-0005-0000-0000-000073020000}"/>
    <cellStyle name="Normal 17 2" xfId="440" xr:uid="{00000000-0005-0000-0000-000074020000}"/>
    <cellStyle name="Normal 170" xfId="441" xr:uid="{00000000-0005-0000-0000-000075020000}"/>
    <cellStyle name="Normal 170 2" xfId="442" xr:uid="{00000000-0005-0000-0000-000076020000}"/>
    <cellStyle name="Normal 171" xfId="443" xr:uid="{00000000-0005-0000-0000-000077020000}"/>
    <cellStyle name="Normal 171 2" xfId="444" xr:uid="{00000000-0005-0000-0000-000078020000}"/>
    <cellStyle name="Normal 172" xfId="445" xr:uid="{00000000-0005-0000-0000-000079020000}"/>
    <cellStyle name="Normal 172 2" xfId="446" xr:uid="{00000000-0005-0000-0000-00007A020000}"/>
    <cellStyle name="Normal 173" xfId="447" xr:uid="{00000000-0005-0000-0000-00007B020000}"/>
    <cellStyle name="Normal 173 2" xfId="448" xr:uid="{00000000-0005-0000-0000-00007C020000}"/>
    <cellStyle name="Normal 174" xfId="449" xr:uid="{00000000-0005-0000-0000-00007D020000}"/>
    <cellStyle name="Normal 174 2" xfId="450" xr:uid="{00000000-0005-0000-0000-00007E020000}"/>
    <cellStyle name="Normal 175" xfId="451" xr:uid="{00000000-0005-0000-0000-00007F020000}"/>
    <cellStyle name="Normal 175 2" xfId="452" xr:uid="{00000000-0005-0000-0000-000080020000}"/>
    <cellStyle name="Normal 176" xfId="453" xr:uid="{00000000-0005-0000-0000-000081020000}"/>
    <cellStyle name="Normal 176 2" xfId="454" xr:uid="{00000000-0005-0000-0000-000082020000}"/>
    <cellStyle name="Normal 177" xfId="455" xr:uid="{00000000-0005-0000-0000-000083020000}"/>
    <cellStyle name="Normal 177 2" xfId="456" xr:uid="{00000000-0005-0000-0000-000084020000}"/>
    <cellStyle name="Normal 178" xfId="457" xr:uid="{00000000-0005-0000-0000-000085020000}"/>
    <cellStyle name="Normal 178 2" xfId="458" xr:uid="{00000000-0005-0000-0000-000086020000}"/>
    <cellStyle name="Normal 179" xfId="459" xr:uid="{00000000-0005-0000-0000-000087020000}"/>
    <cellStyle name="Normal 179 2" xfId="460" xr:uid="{00000000-0005-0000-0000-000088020000}"/>
    <cellStyle name="Normal 18" xfId="461" xr:uid="{00000000-0005-0000-0000-000089020000}"/>
    <cellStyle name="Normal 18 2" xfId="462" xr:uid="{00000000-0005-0000-0000-00008A020000}"/>
    <cellStyle name="Normal 18 3" xfId="463" xr:uid="{00000000-0005-0000-0000-00008B020000}"/>
    <cellStyle name="Normal 18 4" xfId="464" xr:uid="{00000000-0005-0000-0000-00008C020000}"/>
    <cellStyle name="Normal 18 5" xfId="465" xr:uid="{00000000-0005-0000-0000-00008D020000}"/>
    <cellStyle name="Normal 180" xfId="466" xr:uid="{00000000-0005-0000-0000-00008E020000}"/>
    <cellStyle name="Normal 180 2" xfId="467" xr:uid="{00000000-0005-0000-0000-00008F020000}"/>
    <cellStyle name="Normal 181" xfId="468" xr:uid="{00000000-0005-0000-0000-000090020000}"/>
    <cellStyle name="Normal 181 2" xfId="469" xr:uid="{00000000-0005-0000-0000-000091020000}"/>
    <cellStyle name="Normal 182" xfId="470" xr:uid="{00000000-0005-0000-0000-000092020000}"/>
    <cellStyle name="Normal 182 2" xfId="471" xr:uid="{00000000-0005-0000-0000-000093020000}"/>
    <cellStyle name="Normal 183" xfId="472" xr:uid="{00000000-0005-0000-0000-000094020000}"/>
    <cellStyle name="Normal 183 2" xfId="473" xr:uid="{00000000-0005-0000-0000-000095020000}"/>
    <cellStyle name="Normal 184" xfId="474" xr:uid="{00000000-0005-0000-0000-000096020000}"/>
    <cellStyle name="Normal 184 2" xfId="475" xr:uid="{00000000-0005-0000-0000-000097020000}"/>
    <cellStyle name="Normal 185" xfId="476" xr:uid="{00000000-0005-0000-0000-000098020000}"/>
    <cellStyle name="Normal 185 2" xfId="477" xr:uid="{00000000-0005-0000-0000-000099020000}"/>
    <cellStyle name="Normal 186" xfId="478" xr:uid="{00000000-0005-0000-0000-00009A020000}"/>
    <cellStyle name="Normal 186 2" xfId="479" xr:uid="{00000000-0005-0000-0000-00009B020000}"/>
    <cellStyle name="Normal 187" xfId="480" xr:uid="{00000000-0005-0000-0000-00009C020000}"/>
    <cellStyle name="Normal 187 2" xfId="481" xr:uid="{00000000-0005-0000-0000-00009D020000}"/>
    <cellStyle name="Normal 188" xfId="482" xr:uid="{00000000-0005-0000-0000-00009E020000}"/>
    <cellStyle name="Normal 188 2" xfId="483" xr:uid="{00000000-0005-0000-0000-00009F020000}"/>
    <cellStyle name="Normal 189" xfId="484" xr:uid="{00000000-0005-0000-0000-0000A0020000}"/>
    <cellStyle name="Normal 189 2" xfId="485" xr:uid="{00000000-0005-0000-0000-0000A1020000}"/>
    <cellStyle name="Normal 19" xfId="486" xr:uid="{00000000-0005-0000-0000-0000A2020000}"/>
    <cellStyle name="Normal 19 2" xfId="487" xr:uid="{00000000-0005-0000-0000-0000A3020000}"/>
    <cellStyle name="Normal 190" xfId="488" xr:uid="{00000000-0005-0000-0000-0000A4020000}"/>
    <cellStyle name="Normal 190 2" xfId="489" xr:uid="{00000000-0005-0000-0000-0000A5020000}"/>
    <cellStyle name="Normal 191" xfId="490" xr:uid="{00000000-0005-0000-0000-0000A6020000}"/>
    <cellStyle name="Normal 191 2" xfId="491" xr:uid="{00000000-0005-0000-0000-0000A7020000}"/>
    <cellStyle name="Normal 192" xfId="492" xr:uid="{00000000-0005-0000-0000-0000A8020000}"/>
    <cellStyle name="Normal 192 2" xfId="493" xr:uid="{00000000-0005-0000-0000-0000A9020000}"/>
    <cellStyle name="Normal 193" xfId="494" xr:uid="{00000000-0005-0000-0000-0000AA020000}"/>
    <cellStyle name="Normal 193 2" xfId="495" xr:uid="{00000000-0005-0000-0000-0000AB020000}"/>
    <cellStyle name="Normal 194" xfId="496" xr:uid="{00000000-0005-0000-0000-0000AC020000}"/>
    <cellStyle name="Normal 194 2" xfId="497" xr:uid="{00000000-0005-0000-0000-0000AD020000}"/>
    <cellStyle name="Normal 195" xfId="498" xr:uid="{00000000-0005-0000-0000-0000AE020000}"/>
    <cellStyle name="Normal 195 2" xfId="499" xr:uid="{00000000-0005-0000-0000-0000AF020000}"/>
    <cellStyle name="Normal 196" xfId="500" xr:uid="{00000000-0005-0000-0000-0000B0020000}"/>
    <cellStyle name="Normal 196 2" xfId="501" xr:uid="{00000000-0005-0000-0000-0000B1020000}"/>
    <cellStyle name="Normal 197" xfId="502" xr:uid="{00000000-0005-0000-0000-0000B2020000}"/>
    <cellStyle name="Normal 197 2" xfId="503" xr:uid="{00000000-0005-0000-0000-0000B3020000}"/>
    <cellStyle name="Normal 198" xfId="504" xr:uid="{00000000-0005-0000-0000-0000B4020000}"/>
    <cellStyle name="Normal 198 2" xfId="505" xr:uid="{00000000-0005-0000-0000-0000B5020000}"/>
    <cellStyle name="Normal 199" xfId="506" xr:uid="{00000000-0005-0000-0000-0000B6020000}"/>
    <cellStyle name="Normal 199 2" xfId="507" xr:uid="{00000000-0005-0000-0000-0000B7020000}"/>
    <cellStyle name="Normal 2" xfId="508" xr:uid="{00000000-0005-0000-0000-0000B8020000}"/>
    <cellStyle name="Normal 2 2" xfId="509" xr:uid="{00000000-0005-0000-0000-0000B9020000}"/>
    <cellStyle name="Normal 2 2 2" xfId="510" xr:uid="{00000000-0005-0000-0000-0000BA020000}"/>
    <cellStyle name="Normal 2 2 2 50" xfId="511" xr:uid="{00000000-0005-0000-0000-0000BB020000}"/>
    <cellStyle name="Normal 2 2 3" xfId="512" xr:uid="{00000000-0005-0000-0000-0000BC020000}"/>
    <cellStyle name="Normal 2 2 76" xfId="513" xr:uid="{00000000-0005-0000-0000-0000BD020000}"/>
    <cellStyle name="Normal 2 3" xfId="514" xr:uid="{00000000-0005-0000-0000-0000BE020000}"/>
    <cellStyle name="Normal 20" xfId="515" xr:uid="{00000000-0005-0000-0000-0000BF020000}"/>
    <cellStyle name="Normal 20 2" xfId="516" xr:uid="{00000000-0005-0000-0000-0000C0020000}"/>
    <cellStyle name="Normal 20 3" xfId="517" xr:uid="{00000000-0005-0000-0000-0000C1020000}"/>
    <cellStyle name="Normal 20 4" xfId="518" xr:uid="{00000000-0005-0000-0000-0000C2020000}"/>
    <cellStyle name="Normal 20 5" xfId="519" xr:uid="{00000000-0005-0000-0000-0000C3020000}"/>
    <cellStyle name="Normal 200" xfId="520" xr:uid="{00000000-0005-0000-0000-0000C4020000}"/>
    <cellStyle name="Normal 200 2" xfId="521" xr:uid="{00000000-0005-0000-0000-0000C5020000}"/>
    <cellStyle name="Normal 201" xfId="522" xr:uid="{00000000-0005-0000-0000-0000C6020000}"/>
    <cellStyle name="Normal 201 2" xfId="523" xr:uid="{00000000-0005-0000-0000-0000C7020000}"/>
    <cellStyle name="Normal 202" xfId="524" xr:uid="{00000000-0005-0000-0000-0000C8020000}"/>
    <cellStyle name="Normal 202 2" xfId="525" xr:uid="{00000000-0005-0000-0000-0000C9020000}"/>
    <cellStyle name="Normal 203" xfId="526" xr:uid="{00000000-0005-0000-0000-0000CA020000}"/>
    <cellStyle name="Normal 203 2" xfId="527" xr:uid="{00000000-0005-0000-0000-0000CB020000}"/>
    <cellStyle name="Normal 204" xfId="528" xr:uid="{00000000-0005-0000-0000-0000CC020000}"/>
    <cellStyle name="Normal 204 2" xfId="529" xr:uid="{00000000-0005-0000-0000-0000CD020000}"/>
    <cellStyle name="Normal 205" xfId="530" xr:uid="{00000000-0005-0000-0000-0000CE020000}"/>
    <cellStyle name="Normal 205 2" xfId="531" xr:uid="{00000000-0005-0000-0000-0000CF020000}"/>
    <cellStyle name="Normal 206" xfId="532" xr:uid="{00000000-0005-0000-0000-0000D0020000}"/>
    <cellStyle name="Normal 206 2" xfId="533" xr:uid="{00000000-0005-0000-0000-0000D1020000}"/>
    <cellStyle name="Normal 207" xfId="534" xr:uid="{00000000-0005-0000-0000-0000D2020000}"/>
    <cellStyle name="Normal 207 2" xfId="535" xr:uid="{00000000-0005-0000-0000-0000D3020000}"/>
    <cellStyle name="Normal 208" xfId="536" xr:uid="{00000000-0005-0000-0000-0000D4020000}"/>
    <cellStyle name="Normal 208 2" xfId="537" xr:uid="{00000000-0005-0000-0000-0000D5020000}"/>
    <cellStyle name="Normal 209" xfId="538" xr:uid="{00000000-0005-0000-0000-0000D6020000}"/>
    <cellStyle name="Normal 209 2" xfId="539" xr:uid="{00000000-0005-0000-0000-0000D7020000}"/>
    <cellStyle name="Normal 21" xfId="540" xr:uid="{00000000-0005-0000-0000-0000D8020000}"/>
    <cellStyle name="Normal 21 2" xfId="541" xr:uid="{00000000-0005-0000-0000-0000D9020000}"/>
    <cellStyle name="Normal 21 3" xfId="542" xr:uid="{00000000-0005-0000-0000-0000DA020000}"/>
    <cellStyle name="Normal 21 4" xfId="543" xr:uid="{00000000-0005-0000-0000-0000DB020000}"/>
    <cellStyle name="Normal 21 5" xfId="544" xr:uid="{00000000-0005-0000-0000-0000DC020000}"/>
    <cellStyle name="Normal 210" xfId="545" xr:uid="{00000000-0005-0000-0000-0000DD020000}"/>
    <cellStyle name="Normal 210 2" xfId="546" xr:uid="{00000000-0005-0000-0000-0000DE020000}"/>
    <cellStyle name="Normal 211" xfId="547" xr:uid="{00000000-0005-0000-0000-0000DF020000}"/>
    <cellStyle name="Normal 211 2" xfId="548" xr:uid="{00000000-0005-0000-0000-0000E0020000}"/>
    <cellStyle name="Normal 212" xfId="549" xr:uid="{00000000-0005-0000-0000-0000E1020000}"/>
    <cellStyle name="Normal 212 2" xfId="550" xr:uid="{00000000-0005-0000-0000-0000E2020000}"/>
    <cellStyle name="Normal 213" xfId="551" xr:uid="{00000000-0005-0000-0000-0000E3020000}"/>
    <cellStyle name="Normal 213 2" xfId="552" xr:uid="{00000000-0005-0000-0000-0000E4020000}"/>
    <cellStyle name="Normal 214" xfId="553" xr:uid="{00000000-0005-0000-0000-0000E5020000}"/>
    <cellStyle name="Normal 214 2" xfId="554" xr:uid="{00000000-0005-0000-0000-0000E6020000}"/>
    <cellStyle name="Normal 215" xfId="555" xr:uid="{00000000-0005-0000-0000-0000E7020000}"/>
    <cellStyle name="Normal 215 2" xfId="556" xr:uid="{00000000-0005-0000-0000-0000E8020000}"/>
    <cellStyle name="Normal 216" xfId="557" xr:uid="{00000000-0005-0000-0000-0000E9020000}"/>
    <cellStyle name="Normal 216 2" xfId="558" xr:uid="{00000000-0005-0000-0000-0000EA020000}"/>
    <cellStyle name="Normal 217" xfId="559" xr:uid="{00000000-0005-0000-0000-0000EB020000}"/>
    <cellStyle name="Normal 217 2" xfId="560" xr:uid="{00000000-0005-0000-0000-0000EC020000}"/>
    <cellStyle name="Normal 218" xfId="561" xr:uid="{00000000-0005-0000-0000-0000ED020000}"/>
    <cellStyle name="Normal 218 2" xfId="562" xr:uid="{00000000-0005-0000-0000-0000EE020000}"/>
    <cellStyle name="Normal 219" xfId="563" xr:uid="{00000000-0005-0000-0000-0000EF020000}"/>
    <cellStyle name="Normal 219 2" xfId="564" xr:uid="{00000000-0005-0000-0000-0000F0020000}"/>
    <cellStyle name="Normal 22" xfId="565" xr:uid="{00000000-0005-0000-0000-0000F1020000}"/>
    <cellStyle name="Normal 22 2" xfId="566" xr:uid="{00000000-0005-0000-0000-0000F2020000}"/>
    <cellStyle name="Normal 220" xfId="567" xr:uid="{00000000-0005-0000-0000-0000F3020000}"/>
    <cellStyle name="Normal 220 2" xfId="568" xr:uid="{00000000-0005-0000-0000-0000F4020000}"/>
    <cellStyle name="Normal 221" xfId="569" xr:uid="{00000000-0005-0000-0000-0000F5020000}"/>
    <cellStyle name="Normal 221 2" xfId="570" xr:uid="{00000000-0005-0000-0000-0000F6020000}"/>
    <cellStyle name="Normal 222" xfId="571" xr:uid="{00000000-0005-0000-0000-0000F7020000}"/>
    <cellStyle name="Normal 222 2" xfId="572" xr:uid="{00000000-0005-0000-0000-0000F8020000}"/>
    <cellStyle name="Normal 223" xfId="573" xr:uid="{00000000-0005-0000-0000-0000F9020000}"/>
    <cellStyle name="Normal 223 2" xfId="574" xr:uid="{00000000-0005-0000-0000-0000FA020000}"/>
    <cellStyle name="Normal 224" xfId="575" xr:uid="{00000000-0005-0000-0000-0000FB020000}"/>
    <cellStyle name="Normal 224 2" xfId="576" xr:uid="{00000000-0005-0000-0000-0000FC020000}"/>
    <cellStyle name="Normal 225" xfId="577" xr:uid="{00000000-0005-0000-0000-0000FD020000}"/>
    <cellStyle name="Normal 225 2" xfId="578" xr:uid="{00000000-0005-0000-0000-0000FE020000}"/>
    <cellStyle name="Normal 226" xfId="579" xr:uid="{00000000-0005-0000-0000-0000FF020000}"/>
    <cellStyle name="Normal 226 2" xfId="580" xr:uid="{00000000-0005-0000-0000-000000030000}"/>
    <cellStyle name="Normal 227" xfId="581" xr:uid="{00000000-0005-0000-0000-000001030000}"/>
    <cellStyle name="Normal 227 2" xfId="582" xr:uid="{00000000-0005-0000-0000-000002030000}"/>
    <cellStyle name="Normal 228" xfId="583" xr:uid="{00000000-0005-0000-0000-000003030000}"/>
    <cellStyle name="Normal 228 2" xfId="584" xr:uid="{00000000-0005-0000-0000-000004030000}"/>
    <cellStyle name="Normal 229" xfId="585" xr:uid="{00000000-0005-0000-0000-000005030000}"/>
    <cellStyle name="Normal 229 2" xfId="586" xr:uid="{00000000-0005-0000-0000-000006030000}"/>
    <cellStyle name="Normal 23" xfId="587" xr:uid="{00000000-0005-0000-0000-000007030000}"/>
    <cellStyle name="Normal 23 2" xfId="588" xr:uid="{00000000-0005-0000-0000-000008030000}"/>
    <cellStyle name="Normal 23 3" xfId="589" xr:uid="{00000000-0005-0000-0000-000009030000}"/>
    <cellStyle name="Normal 23 4" xfId="590" xr:uid="{00000000-0005-0000-0000-00000A030000}"/>
    <cellStyle name="Normal 23 5" xfId="591" xr:uid="{00000000-0005-0000-0000-00000B030000}"/>
    <cellStyle name="Normal 230" xfId="592" xr:uid="{00000000-0005-0000-0000-00000C030000}"/>
    <cellStyle name="Normal 230 2" xfId="593" xr:uid="{00000000-0005-0000-0000-00000D030000}"/>
    <cellStyle name="Normal 231" xfId="594" xr:uid="{00000000-0005-0000-0000-00000E030000}"/>
    <cellStyle name="Normal 231 2" xfId="595" xr:uid="{00000000-0005-0000-0000-00000F030000}"/>
    <cellStyle name="Normal 232" xfId="596" xr:uid="{00000000-0005-0000-0000-000010030000}"/>
    <cellStyle name="Normal 232 2" xfId="597" xr:uid="{00000000-0005-0000-0000-000011030000}"/>
    <cellStyle name="Normal 233" xfId="598" xr:uid="{00000000-0005-0000-0000-000012030000}"/>
    <cellStyle name="Normal 233 2" xfId="599" xr:uid="{00000000-0005-0000-0000-000013030000}"/>
    <cellStyle name="Normal 234" xfId="600" xr:uid="{00000000-0005-0000-0000-000014030000}"/>
    <cellStyle name="Normal 234 2" xfId="601" xr:uid="{00000000-0005-0000-0000-000015030000}"/>
    <cellStyle name="Normal 235" xfId="602" xr:uid="{00000000-0005-0000-0000-000016030000}"/>
    <cellStyle name="Normal 235 2" xfId="603" xr:uid="{00000000-0005-0000-0000-000017030000}"/>
    <cellStyle name="Normal 236" xfId="604" xr:uid="{00000000-0005-0000-0000-000018030000}"/>
    <cellStyle name="Normal 236 2" xfId="605" xr:uid="{00000000-0005-0000-0000-000019030000}"/>
    <cellStyle name="Normal 237" xfId="606" xr:uid="{00000000-0005-0000-0000-00001A030000}"/>
    <cellStyle name="Normal 237 2" xfId="607" xr:uid="{00000000-0005-0000-0000-00001B030000}"/>
    <cellStyle name="Normal 238" xfId="608" xr:uid="{00000000-0005-0000-0000-00001C030000}"/>
    <cellStyle name="Normal 238 2" xfId="609" xr:uid="{00000000-0005-0000-0000-00001D030000}"/>
    <cellStyle name="Normal 239" xfId="610" xr:uid="{00000000-0005-0000-0000-00001E030000}"/>
    <cellStyle name="Normal 239 2" xfId="611" xr:uid="{00000000-0005-0000-0000-00001F030000}"/>
    <cellStyle name="Normal 24" xfId="612" xr:uid="{00000000-0005-0000-0000-000020030000}"/>
    <cellStyle name="Normal 24 2" xfId="613" xr:uid="{00000000-0005-0000-0000-000021030000}"/>
    <cellStyle name="Normal 240" xfId="614" xr:uid="{00000000-0005-0000-0000-000022030000}"/>
    <cellStyle name="Normal 240 2" xfId="615" xr:uid="{00000000-0005-0000-0000-000023030000}"/>
    <cellStyle name="Normal 241" xfId="616" xr:uid="{00000000-0005-0000-0000-000024030000}"/>
    <cellStyle name="Normal 241 2" xfId="617" xr:uid="{00000000-0005-0000-0000-000025030000}"/>
    <cellStyle name="Normal 242" xfId="618" xr:uid="{00000000-0005-0000-0000-000026030000}"/>
    <cellStyle name="Normal 242 2" xfId="619" xr:uid="{00000000-0005-0000-0000-000027030000}"/>
    <cellStyle name="Normal 243" xfId="620" xr:uid="{00000000-0005-0000-0000-000028030000}"/>
    <cellStyle name="Normal 243 2" xfId="621" xr:uid="{00000000-0005-0000-0000-000029030000}"/>
    <cellStyle name="Normal 244" xfId="622" xr:uid="{00000000-0005-0000-0000-00002A030000}"/>
    <cellStyle name="Normal 244 2" xfId="623" xr:uid="{00000000-0005-0000-0000-00002B030000}"/>
    <cellStyle name="Normal 245" xfId="624" xr:uid="{00000000-0005-0000-0000-00002C030000}"/>
    <cellStyle name="Normal 245 2" xfId="625" xr:uid="{00000000-0005-0000-0000-00002D030000}"/>
    <cellStyle name="Normal 246" xfId="626" xr:uid="{00000000-0005-0000-0000-00002E030000}"/>
    <cellStyle name="Normal 246 2" xfId="627" xr:uid="{00000000-0005-0000-0000-00002F030000}"/>
    <cellStyle name="Normal 247" xfId="628" xr:uid="{00000000-0005-0000-0000-000030030000}"/>
    <cellStyle name="Normal 247 2" xfId="629" xr:uid="{00000000-0005-0000-0000-000031030000}"/>
    <cellStyle name="Normal 248" xfId="630" xr:uid="{00000000-0005-0000-0000-000032030000}"/>
    <cellStyle name="Normal 248 2" xfId="631" xr:uid="{00000000-0005-0000-0000-000033030000}"/>
    <cellStyle name="Normal 249" xfId="632" xr:uid="{00000000-0005-0000-0000-000034030000}"/>
    <cellStyle name="Normal 249 2" xfId="633" xr:uid="{00000000-0005-0000-0000-000035030000}"/>
    <cellStyle name="Normal 25" xfId="634" xr:uid="{00000000-0005-0000-0000-000036030000}"/>
    <cellStyle name="Normal 25 2" xfId="635" xr:uid="{00000000-0005-0000-0000-000037030000}"/>
    <cellStyle name="Normal 250" xfId="636" xr:uid="{00000000-0005-0000-0000-000038030000}"/>
    <cellStyle name="Normal 250 2" xfId="637" xr:uid="{00000000-0005-0000-0000-000039030000}"/>
    <cellStyle name="Normal 251" xfId="638" xr:uid="{00000000-0005-0000-0000-00003A030000}"/>
    <cellStyle name="Normal 251 2" xfId="639" xr:uid="{00000000-0005-0000-0000-00003B030000}"/>
    <cellStyle name="Normal 252" xfId="640" xr:uid="{00000000-0005-0000-0000-00003C030000}"/>
    <cellStyle name="Normal 252 2" xfId="641" xr:uid="{00000000-0005-0000-0000-00003D030000}"/>
    <cellStyle name="Normal 253" xfId="642" xr:uid="{00000000-0005-0000-0000-00003E030000}"/>
    <cellStyle name="Normal 253 2" xfId="643" xr:uid="{00000000-0005-0000-0000-00003F030000}"/>
    <cellStyle name="Normal 254" xfId="644" xr:uid="{00000000-0005-0000-0000-000040030000}"/>
    <cellStyle name="Normal 254 2" xfId="645" xr:uid="{00000000-0005-0000-0000-000041030000}"/>
    <cellStyle name="Normal 255" xfId="646" xr:uid="{00000000-0005-0000-0000-000042030000}"/>
    <cellStyle name="Normal 255 2" xfId="647" xr:uid="{00000000-0005-0000-0000-000043030000}"/>
    <cellStyle name="Normal 256" xfId="648" xr:uid="{00000000-0005-0000-0000-000044030000}"/>
    <cellStyle name="Normal 256 2" xfId="649" xr:uid="{00000000-0005-0000-0000-000045030000}"/>
    <cellStyle name="Normal 257" xfId="650" xr:uid="{00000000-0005-0000-0000-000046030000}"/>
    <cellStyle name="Normal 257 2" xfId="651" xr:uid="{00000000-0005-0000-0000-000047030000}"/>
    <cellStyle name="Normal 257 3" xfId="1044" xr:uid="{00000000-0005-0000-0000-000048030000}"/>
    <cellStyle name="Normal 258" xfId="652" xr:uid="{00000000-0005-0000-0000-000049030000}"/>
    <cellStyle name="Normal 258 2" xfId="653" xr:uid="{00000000-0005-0000-0000-00004A030000}"/>
    <cellStyle name="Normal 258 3" xfId="654" xr:uid="{00000000-0005-0000-0000-00004B030000}"/>
    <cellStyle name="Normal 259" xfId="1045" xr:uid="{00000000-0005-0000-0000-00004C030000}"/>
    <cellStyle name="Normal 26" xfId="655" xr:uid="{00000000-0005-0000-0000-00004D030000}"/>
    <cellStyle name="Normal 26 2" xfId="656" xr:uid="{00000000-0005-0000-0000-00004E030000}"/>
    <cellStyle name="Normal 27" xfId="657" xr:uid="{00000000-0005-0000-0000-00004F030000}"/>
    <cellStyle name="Normal 27 2" xfId="658" xr:uid="{00000000-0005-0000-0000-000050030000}"/>
    <cellStyle name="Normal 28" xfId="659" xr:uid="{00000000-0005-0000-0000-000051030000}"/>
    <cellStyle name="Normal 28 2" xfId="660" xr:uid="{00000000-0005-0000-0000-000052030000}"/>
    <cellStyle name="Normal 28 3" xfId="661" xr:uid="{00000000-0005-0000-0000-000053030000}"/>
    <cellStyle name="Normal 28 4" xfId="662" xr:uid="{00000000-0005-0000-0000-000054030000}"/>
    <cellStyle name="Normal 28 5" xfId="663" xr:uid="{00000000-0005-0000-0000-000055030000}"/>
    <cellStyle name="Normal 29" xfId="664" xr:uid="{00000000-0005-0000-0000-000056030000}"/>
    <cellStyle name="Normal 29 2" xfId="665" xr:uid="{00000000-0005-0000-0000-000057030000}"/>
    <cellStyle name="Normal 29 3" xfId="666" xr:uid="{00000000-0005-0000-0000-000058030000}"/>
    <cellStyle name="Normal 29 4" xfId="667" xr:uid="{00000000-0005-0000-0000-000059030000}"/>
    <cellStyle name="Normal 29 5" xfId="668" xr:uid="{00000000-0005-0000-0000-00005A030000}"/>
    <cellStyle name="Normal 3" xfId="669" xr:uid="{00000000-0005-0000-0000-00005B030000}"/>
    <cellStyle name="Normal 3 2" xfId="670" xr:uid="{00000000-0005-0000-0000-00005C030000}"/>
    <cellStyle name="Normal 3 3" xfId="671" xr:uid="{00000000-0005-0000-0000-00005D030000}"/>
    <cellStyle name="Normal 3 4" xfId="672" xr:uid="{00000000-0005-0000-0000-00005E030000}"/>
    <cellStyle name="Normal 3 5" xfId="673" xr:uid="{00000000-0005-0000-0000-00005F030000}"/>
    <cellStyle name="Normal 3 6" xfId="674" xr:uid="{00000000-0005-0000-0000-000060030000}"/>
    <cellStyle name="Normal 30" xfId="675" xr:uid="{00000000-0005-0000-0000-000061030000}"/>
    <cellStyle name="Normal 30 2" xfId="676" xr:uid="{00000000-0005-0000-0000-000062030000}"/>
    <cellStyle name="Normal 31" xfId="677" xr:uid="{00000000-0005-0000-0000-000063030000}"/>
    <cellStyle name="Normal 31 2" xfId="678" xr:uid="{00000000-0005-0000-0000-000064030000}"/>
    <cellStyle name="Normal 32" xfId="679" xr:uid="{00000000-0005-0000-0000-000065030000}"/>
    <cellStyle name="Normal 32 2" xfId="680" xr:uid="{00000000-0005-0000-0000-000066030000}"/>
    <cellStyle name="Normal 33" xfId="681" xr:uid="{00000000-0005-0000-0000-000067030000}"/>
    <cellStyle name="Normal 33 2" xfId="682" xr:uid="{00000000-0005-0000-0000-000068030000}"/>
    <cellStyle name="Normal 34" xfId="683" xr:uid="{00000000-0005-0000-0000-000069030000}"/>
    <cellStyle name="Normal 34 2" xfId="684" xr:uid="{00000000-0005-0000-0000-00006A030000}"/>
    <cellStyle name="Normal 35" xfId="685" xr:uid="{00000000-0005-0000-0000-00006B030000}"/>
    <cellStyle name="Normal 35 2" xfId="686" xr:uid="{00000000-0005-0000-0000-00006C030000}"/>
    <cellStyle name="Normal 36" xfId="687" xr:uid="{00000000-0005-0000-0000-00006D030000}"/>
    <cellStyle name="Normal 36 2" xfId="688" xr:uid="{00000000-0005-0000-0000-00006E030000}"/>
    <cellStyle name="Normal 37" xfId="689" xr:uid="{00000000-0005-0000-0000-00006F030000}"/>
    <cellStyle name="Normal 37 2" xfId="690" xr:uid="{00000000-0005-0000-0000-000070030000}"/>
    <cellStyle name="Normal 38" xfId="691" xr:uid="{00000000-0005-0000-0000-000071030000}"/>
    <cellStyle name="Normal 38 2" xfId="692" xr:uid="{00000000-0005-0000-0000-000072030000}"/>
    <cellStyle name="Normal 39" xfId="693" xr:uid="{00000000-0005-0000-0000-000073030000}"/>
    <cellStyle name="Normal 39 2" xfId="694" xr:uid="{00000000-0005-0000-0000-000074030000}"/>
    <cellStyle name="Normal 4" xfId="695" xr:uid="{00000000-0005-0000-0000-000075030000}"/>
    <cellStyle name="Normal 4 2" xfId="696" xr:uid="{00000000-0005-0000-0000-000076030000}"/>
    <cellStyle name="Normal 4 3" xfId="697" xr:uid="{00000000-0005-0000-0000-000077030000}"/>
    <cellStyle name="Normal 4 4" xfId="698" xr:uid="{00000000-0005-0000-0000-000078030000}"/>
    <cellStyle name="Normal 40" xfId="699" xr:uid="{00000000-0005-0000-0000-000079030000}"/>
    <cellStyle name="Normal 40 2" xfId="700" xr:uid="{00000000-0005-0000-0000-00007A030000}"/>
    <cellStyle name="Normal 41" xfId="701" xr:uid="{00000000-0005-0000-0000-00007B030000}"/>
    <cellStyle name="Normal 41 2" xfId="702" xr:uid="{00000000-0005-0000-0000-00007C030000}"/>
    <cellStyle name="Normal 42" xfId="703" xr:uid="{00000000-0005-0000-0000-00007D030000}"/>
    <cellStyle name="Normal 42 2" xfId="704" xr:uid="{00000000-0005-0000-0000-00007E030000}"/>
    <cellStyle name="Normal 43" xfId="705" xr:uid="{00000000-0005-0000-0000-00007F030000}"/>
    <cellStyle name="Normal 43 2" xfId="706" xr:uid="{00000000-0005-0000-0000-000080030000}"/>
    <cellStyle name="Normal 44" xfId="707" xr:uid="{00000000-0005-0000-0000-000081030000}"/>
    <cellStyle name="Normal 44 2" xfId="708" xr:uid="{00000000-0005-0000-0000-000082030000}"/>
    <cellStyle name="Normal 45" xfId="709" xr:uid="{00000000-0005-0000-0000-000083030000}"/>
    <cellStyle name="Normal 45 2" xfId="710" xr:uid="{00000000-0005-0000-0000-000084030000}"/>
    <cellStyle name="Normal 46" xfId="711" xr:uid="{00000000-0005-0000-0000-000085030000}"/>
    <cellStyle name="Normal 46 2" xfId="712" xr:uid="{00000000-0005-0000-0000-000086030000}"/>
    <cellStyle name="Normal 47" xfId="713" xr:uid="{00000000-0005-0000-0000-000087030000}"/>
    <cellStyle name="Normal 47 2" xfId="714" xr:uid="{00000000-0005-0000-0000-000088030000}"/>
    <cellStyle name="Normal 48" xfId="715" xr:uid="{00000000-0005-0000-0000-000089030000}"/>
    <cellStyle name="Normal 48 2" xfId="716" xr:uid="{00000000-0005-0000-0000-00008A030000}"/>
    <cellStyle name="Normal 49" xfId="717" xr:uid="{00000000-0005-0000-0000-00008B030000}"/>
    <cellStyle name="Normal 49 2" xfId="718" xr:uid="{00000000-0005-0000-0000-00008C030000}"/>
    <cellStyle name="Normal 5" xfId="719" xr:uid="{00000000-0005-0000-0000-00008D030000}"/>
    <cellStyle name="Normal 50" xfId="720" xr:uid="{00000000-0005-0000-0000-00008E030000}"/>
    <cellStyle name="Normal 50 2" xfId="721" xr:uid="{00000000-0005-0000-0000-00008F030000}"/>
    <cellStyle name="Normal 51" xfId="722" xr:uid="{00000000-0005-0000-0000-000090030000}"/>
    <cellStyle name="Normal 51 2" xfId="723" xr:uid="{00000000-0005-0000-0000-000091030000}"/>
    <cellStyle name="Normal 52" xfId="724" xr:uid="{00000000-0005-0000-0000-000092030000}"/>
    <cellStyle name="Normal 52 2" xfId="725" xr:uid="{00000000-0005-0000-0000-000093030000}"/>
    <cellStyle name="Normal 53" xfId="726" xr:uid="{00000000-0005-0000-0000-000094030000}"/>
    <cellStyle name="Normal 53 2" xfId="727" xr:uid="{00000000-0005-0000-0000-000095030000}"/>
    <cellStyle name="Normal 54" xfId="728" xr:uid="{00000000-0005-0000-0000-000096030000}"/>
    <cellStyle name="Normal 54 2" xfId="729" xr:uid="{00000000-0005-0000-0000-000097030000}"/>
    <cellStyle name="Normal 55" xfId="730" xr:uid="{00000000-0005-0000-0000-000098030000}"/>
    <cellStyle name="Normal 55 2" xfId="731" xr:uid="{00000000-0005-0000-0000-000099030000}"/>
    <cellStyle name="Normal 56" xfId="732" xr:uid="{00000000-0005-0000-0000-00009A030000}"/>
    <cellStyle name="Normal 56 2" xfId="733" xr:uid="{00000000-0005-0000-0000-00009B030000}"/>
    <cellStyle name="Normal 57" xfId="734" xr:uid="{00000000-0005-0000-0000-00009C030000}"/>
    <cellStyle name="Normal 57 2" xfId="735" xr:uid="{00000000-0005-0000-0000-00009D030000}"/>
    <cellStyle name="Normal 58" xfId="736" xr:uid="{00000000-0005-0000-0000-00009E030000}"/>
    <cellStyle name="Normal 58 2" xfId="737" xr:uid="{00000000-0005-0000-0000-00009F030000}"/>
    <cellStyle name="Normal 59" xfId="738" xr:uid="{00000000-0005-0000-0000-0000A0030000}"/>
    <cellStyle name="Normal 59 2" xfId="739" xr:uid="{00000000-0005-0000-0000-0000A1030000}"/>
    <cellStyle name="Normal 6" xfId="740" xr:uid="{00000000-0005-0000-0000-0000A2030000}"/>
    <cellStyle name="Normal 6 2" xfId="741" xr:uid="{00000000-0005-0000-0000-0000A3030000}"/>
    <cellStyle name="Normal 60" xfId="742" xr:uid="{00000000-0005-0000-0000-0000A4030000}"/>
    <cellStyle name="Normal 60 2" xfId="743" xr:uid="{00000000-0005-0000-0000-0000A5030000}"/>
    <cellStyle name="Normal 61" xfId="744" xr:uid="{00000000-0005-0000-0000-0000A6030000}"/>
    <cellStyle name="Normal 61 2" xfId="745" xr:uid="{00000000-0005-0000-0000-0000A7030000}"/>
    <cellStyle name="Normal 62" xfId="746" xr:uid="{00000000-0005-0000-0000-0000A8030000}"/>
    <cellStyle name="Normal 62 2" xfId="747" xr:uid="{00000000-0005-0000-0000-0000A9030000}"/>
    <cellStyle name="Normal 63" xfId="748" xr:uid="{00000000-0005-0000-0000-0000AA030000}"/>
    <cellStyle name="Normal 63 2" xfId="749" xr:uid="{00000000-0005-0000-0000-0000AB030000}"/>
    <cellStyle name="Normal 64" xfId="750" xr:uid="{00000000-0005-0000-0000-0000AC030000}"/>
    <cellStyle name="Normal 64 2" xfId="751" xr:uid="{00000000-0005-0000-0000-0000AD030000}"/>
    <cellStyle name="Normal 65" xfId="752" xr:uid="{00000000-0005-0000-0000-0000AE030000}"/>
    <cellStyle name="Normal 65 2" xfId="753" xr:uid="{00000000-0005-0000-0000-0000AF030000}"/>
    <cellStyle name="Normal 66" xfId="754" xr:uid="{00000000-0005-0000-0000-0000B0030000}"/>
    <cellStyle name="Normal 66 2" xfId="755" xr:uid="{00000000-0005-0000-0000-0000B1030000}"/>
    <cellStyle name="Normal 67" xfId="756" xr:uid="{00000000-0005-0000-0000-0000B2030000}"/>
    <cellStyle name="Normal 67 2" xfId="757" xr:uid="{00000000-0005-0000-0000-0000B3030000}"/>
    <cellStyle name="Normal 68" xfId="758" xr:uid="{00000000-0005-0000-0000-0000B4030000}"/>
    <cellStyle name="Normal 68 2" xfId="759" xr:uid="{00000000-0005-0000-0000-0000B5030000}"/>
    <cellStyle name="Normal 69" xfId="760" xr:uid="{00000000-0005-0000-0000-0000B6030000}"/>
    <cellStyle name="Normal 69 2" xfId="761" xr:uid="{00000000-0005-0000-0000-0000B7030000}"/>
    <cellStyle name="Normal 7" xfId="762" xr:uid="{00000000-0005-0000-0000-0000B8030000}"/>
    <cellStyle name="Normal 7 2" xfId="763" xr:uid="{00000000-0005-0000-0000-0000B9030000}"/>
    <cellStyle name="Normal 7 3" xfId="764" xr:uid="{00000000-0005-0000-0000-0000BA030000}"/>
    <cellStyle name="Normal 7 4" xfId="765" xr:uid="{00000000-0005-0000-0000-0000BB030000}"/>
    <cellStyle name="Normal 7 5" xfId="766" xr:uid="{00000000-0005-0000-0000-0000BC030000}"/>
    <cellStyle name="Normal 7 6" xfId="1046" xr:uid="{3740C0D7-C3D7-46A2-94B9-E61D3E6DD0B9}"/>
    <cellStyle name="Normal 70" xfId="767" xr:uid="{00000000-0005-0000-0000-0000BD030000}"/>
    <cellStyle name="Normal 70 2" xfId="768" xr:uid="{00000000-0005-0000-0000-0000BE030000}"/>
    <cellStyle name="Normal 71" xfId="769" xr:uid="{00000000-0005-0000-0000-0000BF030000}"/>
    <cellStyle name="Normal 71 2" xfId="770" xr:uid="{00000000-0005-0000-0000-0000C0030000}"/>
    <cellStyle name="Normal 72" xfId="771" xr:uid="{00000000-0005-0000-0000-0000C1030000}"/>
    <cellStyle name="Normal 72 2" xfId="772" xr:uid="{00000000-0005-0000-0000-0000C2030000}"/>
    <cellStyle name="Normal 73" xfId="773" xr:uid="{00000000-0005-0000-0000-0000C3030000}"/>
    <cellStyle name="Normal 73 2" xfId="774" xr:uid="{00000000-0005-0000-0000-0000C4030000}"/>
    <cellStyle name="Normal 74" xfId="775" xr:uid="{00000000-0005-0000-0000-0000C5030000}"/>
    <cellStyle name="Normal 74 2" xfId="776" xr:uid="{00000000-0005-0000-0000-0000C6030000}"/>
    <cellStyle name="Normal 75" xfId="777" xr:uid="{00000000-0005-0000-0000-0000C7030000}"/>
    <cellStyle name="Normal 75 2" xfId="778" xr:uid="{00000000-0005-0000-0000-0000C8030000}"/>
    <cellStyle name="Normal 76" xfId="779" xr:uid="{00000000-0005-0000-0000-0000C9030000}"/>
    <cellStyle name="Normal 76 2" xfId="780" xr:uid="{00000000-0005-0000-0000-0000CA030000}"/>
    <cellStyle name="Normal 77" xfId="781" xr:uid="{00000000-0005-0000-0000-0000CB030000}"/>
    <cellStyle name="Normal 77 2" xfId="782" xr:uid="{00000000-0005-0000-0000-0000CC030000}"/>
    <cellStyle name="Normal 78" xfId="783" xr:uid="{00000000-0005-0000-0000-0000CD030000}"/>
    <cellStyle name="Normal 78 2" xfId="784" xr:uid="{00000000-0005-0000-0000-0000CE030000}"/>
    <cellStyle name="Normal 79" xfId="785" xr:uid="{00000000-0005-0000-0000-0000CF030000}"/>
    <cellStyle name="Normal 79 2" xfId="786" xr:uid="{00000000-0005-0000-0000-0000D0030000}"/>
    <cellStyle name="Normal 8" xfId="787" xr:uid="{00000000-0005-0000-0000-0000D1030000}"/>
    <cellStyle name="Normal 80" xfId="788" xr:uid="{00000000-0005-0000-0000-0000D2030000}"/>
    <cellStyle name="Normal 80 2" xfId="789" xr:uid="{00000000-0005-0000-0000-0000D3030000}"/>
    <cellStyle name="Normal 81" xfId="790" xr:uid="{00000000-0005-0000-0000-0000D4030000}"/>
    <cellStyle name="Normal 81 2" xfId="791" xr:uid="{00000000-0005-0000-0000-0000D5030000}"/>
    <cellStyle name="Normal 82" xfId="792" xr:uid="{00000000-0005-0000-0000-0000D6030000}"/>
    <cellStyle name="Normal 82 2" xfId="793" xr:uid="{00000000-0005-0000-0000-0000D7030000}"/>
    <cellStyle name="Normal 83" xfId="794" xr:uid="{00000000-0005-0000-0000-0000D8030000}"/>
    <cellStyle name="Normal 83 2" xfId="795" xr:uid="{00000000-0005-0000-0000-0000D9030000}"/>
    <cellStyle name="Normal 84" xfId="796" xr:uid="{00000000-0005-0000-0000-0000DA030000}"/>
    <cellStyle name="Normal 84 2" xfId="797" xr:uid="{00000000-0005-0000-0000-0000DB030000}"/>
    <cellStyle name="Normal 85" xfId="798" xr:uid="{00000000-0005-0000-0000-0000DC030000}"/>
    <cellStyle name="Normal 85 2" xfId="799" xr:uid="{00000000-0005-0000-0000-0000DD030000}"/>
    <cellStyle name="Normal 86" xfId="800" xr:uid="{00000000-0005-0000-0000-0000DE030000}"/>
    <cellStyle name="Normal 86 2" xfId="801" xr:uid="{00000000-0005-0000-0000-0000DF030000}"/>
    <cellStyle name="Normal 87" xfId="802" xr:uid="{00000000-0005-0000-0000-0000E0030000}"/>
    <cellStyle name="Normal 87 2" xfId="803" xr:uid="{00000000-0005-0000-0000-0000E1030000}"/>
    <cellStyle name="Normal 88" xfId="804" xr:uid="{00000000-0005-0000-0000-0000E2030000}"/>
    <cellStyle name="Normal 88 2" xfId="805" xr:uid="{00000000-0005-0000-0000-0000E3030000}"/>
    <cellStyle name="Normal 89" xfId="806" xr:uid="{00000000-0005-0000-0000-0000E4030000}"/>
    <cellStyle name="Normal 89 2" xfId="807" xr:uid="{00000000-0005-0000-0000-0000E5030000}"/>
    <cellStyle name="Normal 9" xfId="808" xr:uid="{00000000-0005-0000-0000-0000E6030000}"/>
    <cellStyle name="Normal 9 2" xfId="809" xr:uid="{00000000-0005-0000-0000-0000E7030000}"/>
    <cellStyle name="Normal 9 3" xfId="810" xr:uid="{00000000-0005-0000-0000-0000E8030000}"/>
    <cellStyle name="Normal 9 4" xfId="811" xr:uid="{00000000-0005-0000-0000-0000E9030000}"/>
    <cellStyle name="Normal 9 5" xfId="812" xr:uid="{00000000-0005-0000-0000-0000EA030000}"/>
    <cellStyle name="Normal 90" xfId="813" xr:uid="{00000000-0005-0000-0000-0000EB030000}"/>
    <cellStyle name="Normal 90 2" xfId="814" xr:uid="{00000000-0005-0000-0000-0000EC030000}"/>
    <cellStyle name="Normal 91" xfId="815" xr:uid="{00000000-0005-0000-0000-0000ED030000}"/>
    <cellStyle name="Normal 91 2" xfId="816" xr:uid="{00000000-0005-0000-0000-0000EE030000}"/>
    <cellStyle name="Normal 92" xfId="817" xr:uid="{00000000-0005-0000-0000-0000EF030000}"/>
    <cellStyle name="Normal 92 2" xfId="818" xr:uid="{00000000-0005-0000-0000-0000F0030000}"/>
    <cellStyle name="Normal 93" xfId="819" xr:uid="{00000000-0005-0000-0000-0000F1030000}"/>
    <cellStyle name="Normal 93 2" xfId="820" xr:uid="{00000000-0005-0000-0000-0000F2030000}"/>
    <cellStyle name="Normal 94" xfId="821" xr:uid="{00000000-0005-0000-0000-0000F3030000}"/>
    <cellStyle name="Normal 94 2" xfId="822" xr:uid="{00000000-0005-0000-0000-0000F4030000}"/>
    <cellStyle name="Normal 95" xfId="823" xr:uid="{00000000-0005-0000-0000-0000F5030000}"/>
    <cellStyle name="Normal 95 2" xfId="824" xr:uid="{00000000-0005-0000-0000-0000F6030000}"/>
    <cellStyle name="Normal 96" xfId="825" xr:uid="{00000000-0005-0000-0000-0000F7030000}"/>
    <cellStyle name="Normal 96 2" xfId="826" xr:uid="{00000000-0005-0000-0000-0000F8030000}"/>
    <cellStyle name="Normal 97" xfId="827" xr:uid="{00000000-0005-0000-0000-0000F9030000}"/>
    <cellStyle name="Normal 97 2" xfId="828" xr:uid="{00000000-0005-0000-0000-0000FA030000}"/>
    <cellStyle name="Normal 98" xfId="829" xr:uid="{00000000-0005-0000-0000-0000FB030000}"/>
    <cellStyle name="Normal 98 2" xfId="830" xr:uid="{00000000-0005-0000-0000-0000FC030000}"/>
    <cellStyle name="Normal 99" xfId="831" xr:uid="{00000000-0005-0000-0000-0000FD030000}"/>
    <cellStyle name="Normal 99 2" xfId="832" xr:uid="{00000000-0005-0000-0000-0000FE030000}"/>
    <cellStyle name="Note 2" xfId="833" xr:uid="{00000000-0005-0000-0000-0000FF030000}"/>
    <cellStyle name="Note 2 2" xfId="834" xr:uid="{00000000-0005-0000-0000-000000040000}"/>
    <cellStyle name="Note 2 3" xfId="835" xr:uid="{00000000-0005-0000-0000-000001040000}"/>
    <cellStyle name="Note 2 4" xfId="836" xr:uid="{00000000-0005-0000-0000-000002040000}"/>
    <cellStyle name="Note 3" xfId="837" xr:uid="{00000000-0005-0000-0000-000003040000}"/>
    <cellStyle name="Note 3 2" xfId="838" xr:uid="{00000000-0005-0000-0000-000004040000}"/>
    <cellStyle name="Note 4" xfId="839" xr:uid="{00000000-0005-0000-0000-000005040000}"/>
    <cellStyle name="Output 2" xfId="840" xr:uid="{00000000-0005-0000-0000-000006040000}"/>
    <cellStyle name="Sheet Title" xfId="841" xr:uid="{00000000-0005-0000-0000-000007040000}"/>
    <cellStyle name="Title 2" xfId="842" xr:uid="{00000000-0005-0000-0000-000008040000}"/>
    <cellStyle name="Total 2" xfId="843" xr:uid="{00000000-0005-0000-0000-000009040000}"/>
    <cellStyle name="Total 2 2" xfId="844" xr:uid="{00000000-0005-0000-0000-00000A040000}"/>
    <cellStyle name="Warning Text 2" xfId="845" xr:uid="{00000000-0005-0000-0000-00000B040000}"/>
    <cellStyle name="Warning Text 2 2" xfId="846" xr:uid="{00000000-0005-0000-0000-00000C040000}"/>
    <cellStyle name="Warning Text 2 2 2" xfId="847" xr:uid="{00000000-0005-0000-0000-00000D040000}"/>
    <cellStyle name="Warning Text 2 3" xfId="848" xr:uid="{00000000-0005-0000-0000-00000E040000}"/>
    <cellStyle name="Warning Text 2 3 2" xfId="849" xr:uid="{00000000-0005-0000-0000-00000F040000}"/>
    <cellStyle name="Warning Text 3" xfId="850" xr:uid="{00000000-0005-0000-0000-000010040000}"/>
    <cellStyle name="Warning Text 3 2" xfId="851" xr:uid="{00000000-0005-0000-0000-000011040000}"/>
    <cellStyle name="Warning Text 3 2 2" xfId="852" xr:uid="{00000000-0005-0000-0000-000012040000}"/>
    <cellStyle name="Warning Text 3 3" xfId="853" xr:uid="{00000000-0005-0000-0000-000013040000}"/>
    <cellStyle name="Warning Text 4" xfId="854" xr:uid="{00000000-0005-0000-0000-000014040000}"/>
    <cellStyle name="Warning Text 4 2" xfId="855" xr:uid="{00000000-0005-0000-0000-000015040000}"/>
  </cellStyles>
  <dxfs count="14">
    <dxf>
      <font>
        <color theme="0"/>
      </font>
      <fill>
        <patternFill>
          <bgColor rgb="FFFF0000"/>
        </patternFill>
      </fill>
    </dxf>
    <dxf>
      <font>
        <b/>
        <i val="0"/>
        <color rgb="FFFF0000"/>
      </font>
      <fill>
        <patternFill>
          <bgColor rgb="FFFFFF00"/>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b/>
        <i val="0"/>
        <color rgb="FFFF0000"/>
      </font>
      <fill>
        <patternFill>
          <bgColor rgb="FFFFFF00"/>
        </patternFill>
      </fill>
    </dxf>
    <dxf>
      <font>
        <color theme="0"/>
      </font>
      <fill>
        <patternFill>
          <bgColor rgb="FF008000"/>
        </patternFill>
      </fill>
    </dxf>
    <dxf>
      <font>
        <color auto="1"/>
      </font>
      <fill>
        <patternFill>
          <bgColor rgb="FFFF0000"/>
        </patternFill>
      </fill>
    </dxf>
    <dxf>
      <font>
        <color auto="1"/>
      </font>
      <fill>
        <patternFill>
          <bgColor rgb="FFFFFF99"/>
        </patternFill>
      </fill>
    </dxf>
    <dxf>
      <font>
        <condense val="0"/>
        <extend val="0"/>
        <color indexed="10"/>
      </font>
      <fill>
        <patternFill>
          <bgColor indexed="43"/>
        </patternFill>
      </fill>
    </dxf>
    <dxf>
      <fill>
        <patternFill>
          <bgColor rgb="FFFFFF00"/>
        </patternFill>
      </fill>
    </dxf>
    <dxf>
      <fill>
        <patternFill>
          <bgColor rgb="FFFFFF00"/>
        </patternFill>
      </fill>
    </dxf>
    <dxf>
      <font>
        <color theme="0"/>
      </font>
    </dxf>
    <dxf>
      <font>
        <color theme="0"/>
      </font>
    </dxf>
  </dxfs>
  <tableStyles count="0" defaultTableStyle="TableStyleMedium2" defaultPivotStyle="PivotStyleLight16"/>
  <colors>
    <mruColors>
      <color rgb="FFFFFF99"/>
      <color rgb="FFFF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49"/>
  <sheetViews>
    <sheetView showGridLines="0" tabSelected="1" showRuler="0" zoomScale="80" zoomScaleNormal="80" workbookViewId="0">
      <selection activeCell="A6" sqref="A6"/>
    </sheetView>
  </sheetViews>
  <sheetFormatPr defaultColWidth="9.1796875" defaultRowHeight="12.5" x14ac:dyDescent="0.25"/>
  <cols>
    <col min="2" max="2" width="9.81640625" customWidth="1"/>
    <col min="3" max="3" width="108.1796875" customWidth="1"/>
  </cols>
  <sheetData>
    <row r="1" spans="1:3" ht="15.5" x14ac:dyDescent="0.35">
      <c r="A1" s="93" t="s">
        <v>0</v>
      </c>
      <c r="B1" s="94"/>
      <c r="C1" s="60"/>
    </row>
    <row r="2" spans="1:3" ht="15.5" x14ac:dyDescent="0.35">
      <c r="A2" s="31" t="s">
        <v>1</v>
      </c>
      <c r="B2" s="10"/>
      <c r="C2" s="197"/>
    </row>
    <row r="3" spans="1:3" x14ac:dyDescent="0.25">
      <c r="A3" s="32"/>
      <c r="B3" s="11"/>
      <c r="C3" s="198"/>
    </row>
    <row r="4" spans="1:3" x14ac:dyDescent="0.25">
      <c r="A4" s="32" t="s">
        <v>2</v>
      </c>
      <c r="B4" s="11"/>
      <c r="C4" s="198"/>
    </row>
    <row r="5" spans="1:3" x14ac:dyDescent="0.25">
      <c r="A5" s="32" t="s">
        <v>4983</v>
      </c>
      <c r="B5" s="11"/>
      <c r="C5" s="198"/>
    </row>
    <row r="6" spans="1:3" x14ac:dyDescent="0.25">
      <c r="A6" s="32" t="s">
        <v>5012</v>
      </c>
      <c r="B6" s="11"/>
      <c r="C6" s="198"/>
    </row>
    <row r="7" spans="1:3" x14ac:dyDescent="0.25">
      <c r="A7" s="95"/>
      <c r="B7" s="96"/>
      <c r="C7" s="61"/>
    </row>
    <row r="8" spans="1:3" ht="18" customHeight="1" x14ac:dyDescent="0.25">
      <c r="A8" s="97" t="s">
        <v>3</v>
      </c>
      <c r="B8" s="98"/>
      <c r="C8" s="62"/>
    </row>
    <row r="9" spans="1:3" ht="12.75" customHeight="1" x14ac:dyDescent="0.25">
      <c r="A9" s="12" t="s">
        <v>4</v>
      </c>
      <c r="B9" s="13"/>
      <c r="C9" s="199"/>
    </row>
    <row r="10" spans="1:3" x14ac:dyDescent="0.25">
      <c r="A10" s="12" t="s">
        <v>5</v>
      </c>
      <c r="B10" s="13"/>
      <c r="C10" s="199"/>
    </row>
    <row r="11" spans="1:3" x14ac:dyDescent="0.25">
      <c r="A11" s="12" t="s">
        <v>6</v>
      </c>
      <c r="B11" s="13"/>
      <c r="C11" s="199"/>
    </row>
    <row r="12" spans="1:3" x14ac:dyDescent="0.25">
      <c r="A12" s="12" t="s">
        <v>7</v>
      </c>
      <c r="B12" s="13"/>
      <c r="C12" s="199"/>
    </row>
    <row r="13" spans="1:3" x14ac:dyDescent="0.25">
      <c r="A13" s="12" t="s">
        <v>8</v>
      </c>
      <c r="B13" s="13"/>
      <c r="C13" s="199"/>
    </row>
    <row r="14" spans="1:3" x14ac:dyDescent="0.25">
      <c r="A14" s="99"/>
      <c r="B14" s="100"/>
      <c r="C14" s="63"/>
    </row>
    <row r="16" spans="1:3" ht="13" x14ac:dyDescent="0.25">
      <c r="A16" s="14" t="s">
        <v>9</v>
      </c>
      <c r="B16" s="15"/>
      <c r="C16" s="15"/>
    </row>
    <row r="17" spans="1:3" ht="13" x14ac:dyDescent="0.25">
      <c r="A17" s="101" t="s">
        <v>10</v>
      </c>
      <c r="B17" s="102"/>
      <c r="C17" s="103"/>
    </row>
    <row r="18" spans="1:3" ht="13" x14ac:dyDescent="0.25">
      <c r="A18" s="101" t="s">
        <v>11</v>
      </c>
      <c r="B18" s="102"/>
      <c r="C18" s="103"/>
    </row>
    <row r="19" spans="1:3" ht="13" x14ac:dyDescent="0.25">
      <c r="A19" s="101" t="s">
        <v>12</v>
      </c>
      <c r="B19" s="102"/>
      <c r="C19" s="103"/>
    </row>
    <row r="20" spans="1:3" ht="13" x14ac:dyDescent="0.25">
      <c r="A20" s="101" t="s">
        <v>13</v>
      </c>
      <c r="B20" s="102"/>
      <c r="C20" s="104"/>
    </row>
    <row r="21" spans="1:3" ht="13" x14ac:dyDescent="0.25">
      <c r="A21" s="101" t="s">
        <v>14</v>
      </c>
      <c r="B21" s="102"/>
      <c r="C21" s="105"/>
    </row>
    <row r="22" spans="1:3" ht="13" x14ac:dyDescent="0.25">
      <c r="A22" s="101" t="s">
        <v>15</v>
      </c>
      <c r="B22" s="102"/>
      <c r="C22" s="103"/>
    </row>
    <row r="23" spans="1:3" ht="13" x14ac:dyDescent="0.25">
      <c r="A23" s="101" t="s">
        <v>16</v>
      </c>
      <c r="B23" s="102"/>
      <c r="C23" s="103"/>
    </row>
    <row r="24" spans="1:3" ht="13" x14ac:dyDescent="0.25">
      <c r="A24" s="101" t="s">
        <v>17</v>
      </c>
      <c r="B24" s="102"/>
      <c r="C24" s="103"/>
    </row>
    <row r="25" spans="1:3" ht="13" x14ac:dyDescent="0.25">
      <c r="A25" s="101" t="s">
        <v>18</v>
      </c>
      <c r="B25" s="102"/>
      <c r="C25" s="103"/>
    </row>
    <row r="26" spans="1:3" ht="13" x14ac:dyDescent="0.25">
      <c r="A26" s="106" t="s">
        <v>19</v>
      </c>
      <c r="B26" s="102"/>
      <c r="C26" s="103"/>
    </row>
    <row r="27" spans="1:3" ht="13" x14ac:dyDescent="0.25">
      <c r="A27" s="106" t="s">
        <v>20</v>
      </c>
      <c r="B27" s="102"/>
      <c r="C27" s="103"/>
    </row>
    <row r="29" spans="1:3" ht="13" x14ac:dyDescent="0.25">
      <c r="A29" s="14" t="s">
        <v>21</v>
      </c>
      <c r="B29" s="15"/>
      <c r="C29" s="107"/>
    </row>
    <row r="30" spans="1:3" x14ac:dyDescent="0.25">
      <c r="A30" s="17"/>
      <c r="B30" s="18"/>
      <c r="C30" s="108"/>
    </row>
    <row r="31" spans="1:3" ht="13" x14ac:dyDescent="0.25">
      <c r="A31" s="16" t="s">
        <v>22</v>
      </c>
      <c r="B31" s="109"/>
      <c r="C31" s="86"/>
    </row>
    <row r="32" spans="1:3" ht="13" x14ac:dyDescent="0.25">
      <c r="A32" s="16" t="s">
        <v>23</v>
      </c>
      <c r="B32" s="109"/>
      <c r="C32" s="86"/>
    </row>
    <row r="33" spans="1:3" ht="12.75" customHeight="1" x14ac:dyDescent="0.25">
      <c r="A33" s="16" t="s">
        <v>24</v>
      </c>
      <c r="B33" s="109"/>
      <c r="C33" s="86"/>
    </row>
    <row r="34" spans="1:3" ht="12.75" customHeight="1" x14ac:dyDescent="0.25">
      <c r="A34" s="16" t="s">
        <v>25</v>
      </c>
      <c r="B34" s="110"/>
      <c r="C34" s="86"/>
    </row>
    <row r="35" spans="1:3" ht="13" x14ac:dyDescent="0.25">
      <c r="A35" s="16" t="s">
        <v>26</v>
      </c>
      <c r="B35" s="109"/>
      <c r="C35" s="86"/>
    </row>
    <row r="36" spans="1:3" x14ac:dyDescent="0.25">
      <c r="A36" s="17"/>
      <c r="B36" s="18"/>
      <c r="C36" s="108"/>
    </row>
    <row r="37" spans="1:3" ht="13" x14ac:dyDescent="0.25">
      <c r="A37" s="16" t="s">
        <v>22</v>
      </c>
      <c r="B37" s="109"/>
      <c r="C37" s="86"/>
    </row>
    <row r="38" spans="1:3" ht="13" x14ac:dyDescent="0.25">
      <c r="A38" s="16" t="s">
        <v>23</v>
      </c>
      <c r="B38" s="109"/>
      <c r="C38" s="86"/>
    </row>
    <row r="39" spans="1:3" ht="13" x14ac:dyDescent="0.25">
      <c r="A39" s="16" t="s">
        <v>24</v>
      </c>
      <c r="B39" s="109"/>
      <c r="C39" s="86"/>
    </row>
    <row r="40" spans="1:3" ht="13" x14ac:dyDescent="0.25">
      <c r="A40" s="16" t="s">
        <v>25</v>
      </c>
      <c r="B40" s="110"/>
      <c r="C40" s="86"/>
    </row>
    <row r="41" spans="1:3" ht="13" x14ac:dyDescent="0.25">
      <c r="A41" s="16" t="s">
        <v>26</v>
      </c>
      <c r="B41" s="109"/>
      <c r="C41" s="86"/>
    </row>
    <row r="43" spans="1:3" x14ac:dyDescent="0.25">
      <c r="A43" s="36" t="s">
        <v>27</v>
      </c>
    </row>
    <row r="44" spans="1:3" x14ac:dyDescent="0.25">
      <c r="A44" s="36" t="s">
        <v>28</v>
      </c>
    </row>
    <row r="45" spans="1:3" x14ac:dyDescent="0.25">
      <c r="A45" s="36" t="s">
        <v>29</v>
      </c>
    </row>
    <row r="47" spans="1:3" ht="12.75" hidden="1" customHeight="1" x14ac:dyDescent="0.35">
      <c r="A47" s="64" t="s">
        <v>30</v>
      </c>
      <c r="B47" s="52"/>
    </row>
    <row r="48" spans="1:3" ht="12.75" hidden="1" customHeight="1" x14ac:dyDescent="0.35">
      <c r="A48" s="64" t="s">
        <v>31</v>
      </c>
    </row>
    <row r="49" spans="1:1" ht="12.75" hidden="1" customHeight="1" x14ac:dyDescent="0.35">
      <c r="A49" s="64" t="s">
        <v>32</v>
      </c>
    </row>
  </sheetData>
  <sheetProtection sort="0" autoFilter="0"/>
  <phoneticPr fontId="3" type="noConversion"/>
  <dataValidations count="11">
    <dataValidation allowBlank="1" showInputMessage="1" showErrorMessage="1" prompt="Insert complete agency name" sqref="C17" xr:uid="{00000000-0002-0000-0000-000000000000}"/>
    <dataValidation allowBlank="1" showInputMessage="1" showErrorMessage="1" prompt="Insert complete agency code" sqref="C18" xr:uid="{00000000-0002-0000-0000-000001000000}"/>
    <dataValidation allowBlank="1" showInputMessage="1" showErrorMessage="1" prompt="Insert city, state and address or building number" sqref="C19" xr:uid="{00000000-0002-0000-0000-000002000000}"/>
    <dataValidation allowBlank="1" showInputMessage="1" showErrorMessage="1" prompt="Insert date testing occurred" sqref="C20" xr:uid="{00000000-0002-0000-0000-000003000000}"/>
    <dataValidation allowBlank="1" showInputMessage="1" showErrorMessage="1" prompt="Insert date of closing conference" sqref="C21" xr:uid="{00000000-0002-0000-0000-000004000000}"/>
    <dataValidation allowBlank="1" showInputMessage="1" showErrorMessage="1" prompt="Insert agency code(s) for all shared agencies" sqref="C22" xr:uid="{00000000-0002-0000-0000-000005000000}"/>
    <dataValidation allowBlank="1" showInputMessage="1" showErrorMessage="1" prompt="Insert device/host name" sqref="C24" xr:uid="{00000000-0002-0000-0000-000006000000}"/>
    <dataValidation allowBlank="1" showInputMessage="1" showErrorMessage="1" prompt="Insert operating system version (major and minor release/version)" sqref="C25" xr:uid="{00000000-0002-0000-0000-000007000000}"/>
    <dataValidation type="list" allowBlank="1" showInputMessage="1" showErrorMessage="1" prompt="Select logical network location of device" sqref="C26" xr:uid="{00000000-0002-0000-0000-000008000000}">
      <formula1>$A$47:$A$49</formula1>
    </dataValidation>
    <dataValidation allowBlank="1" showInputMessage="1" showErrorMessage="1" prompt="Insert device function" sqref="C27" xr:uid="{00000000-0002-0000-0000-000009000000}"/>
    <dataValidation allowBlank="1" showInputMessage="1" showErrorMessage="1" prompt="Insert tester name and organization" sqref="C23" xr:uid="{00000000-0002-0000-0000-00000A000000}"/>
  </dataValidations>
  <printOptions horizontalCentered="1"/>
  <pageMargins left="0.25" right="0.25" top="0.5" bottom="0.5" header="0.25" footer="0.25"/>
  <pageSetup orientation="landscape" horizontalDpi="1200" verticalDpi="1200"/>
  <headerFooter>
    <oddHeader>&amp;CIRS Office of Safeguards SCSEM</oddHeader>
    <oddFooter>&amp;L&amp;F&amp;RPage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1"/>
  <sheetViews>
    <sheetView showGridLines="0" showRuler="0" zoomScale="90" zoomScaleNormal="90" workbookViewId="0">
      <selection activeCell="C16" sqref="C16"/>
    </sheetView>
  </sheetViews>
  <sheetFormatPr defaultColWidth="8.81640625" defaultRowHeight="12.5" x14ac:dyDescent="0.25"/>
  <cols>
    <col min="2" max="2" width="12" customWidth="1"/>
    <col min="3" max="3" width="10.81640625" bestFit="1" customWidth="1"/>
    <col min="4" max="4" width="12.453125" customWidth="1"/>
    <col min="5" max="5" width="10.453125" customWidth="1"/>
    <col min="6" max="6" width="13.453125" customWidth="1"/>
    <col min="7" max="7" width="11.1796875" customWidth="1"/>
    <col min="8" max="8" width="8.81640625" hidden="1" customWidth="1"/>
    <col min="9" max="9" width="6.81640625" hidden="1" customWidth="1"/>
    <col min="13" max="13" width="9.1796875" customWidth="1"/>
  </cols>
  <sheetData>
    <row r="1" spans="1:16" ht="13" x14ac:dyDescent="0.3">
      <c r="A1" s="2" t="s">
        <v>33</v>
      </c>
      <c r="B1" s="3"/>
      <c r="C1" s="3"/>
      <c r="D1" s="3"/>
      <c r="E1" s="3"/>
      <c r="F1" s="3"/>
      <c r="G1" s="3"/>
      <c r="H1" s="3"/>
      <c r="I1" s="3"/>
      <c r="J1" s="3"/>
      <c r="K1" s="3"/>
      <c r="L1" s="3"/>
      <c r="M1" s="3"/>
      <c r="N1" s="3"/>
      <c r="O1" s="3"/>
      <c r="P1" s="4"/>
    </row>
    <row r="2" spans="1:16" ht="18" customHeight="1" x14ac:dyDescent="0.25">
      <c r="A2" s="111" t="s">
        <v>34</v>
      </c>
      <c r="B2" s="112"/>
      <c r="C2" s="112"/>
      <c r="D2" s="112"/>
      <c r="E2" s="112"/>
      <c r="F2" s="112"/>
      <c r="G2" s="112"/>
      <c r="H2" s="112"/>
      <c r="I2" s="112"/>
      <c r="J2" s="112"/>
      <c r="K2" s="112"/>
      <c r="L2" s="112"/>
      <c r="M2" s="112"/>
      <c r="N2" s="112"/>
      <c r="O2" s="112"/>
      <c r="P2" s="113"/>
    </row>
    <row r="3" spans="1:16" ht="12.75" customHeight="1" x14ac:dyDescent="0.25">
      <c r="A3" s="51" t="s">
        <v>35</v>
      </c>
      <c r="B3" s="6"/>
      <c r="C3" s="6"/>
      <c r="D3" s="6"/>
      <c r="E3" s="6"/>
      <c r="F3" s="6"/>
      <c r="G3" s="6"/>
      <c r="H3" s="6"/>
      <c r="I3" s="6"/>
      <c r="J3" s="6"/>
      <c r="K3" s="6"/>
      <c r="L3" s="6"/>
      <c r="M3" s="6"/>
      <c r="N3" s="6"/>
      <c r="O3" s="6"/>
      <c r="P3" s="114"/>
    </row>
    <row r="4" spans="1:16" x14ac:dyDescent="0.25">
      <c r="A4" s="33"/>
      <c r="B4" s="6"/>
      <c r="C4" s="6"/>
      <c r="D4" s="6"/>
      <c r="E4" s="6"/>
      <c r="F4" s="6"/>
      <c r="G4" s="6"/>
      <c r="H4" s="6"/>
      <c r="I4" s="6"/>
      <c r="J4" s="6"/>
      <c r="K4" s="6"/>
      <c r="L4" s="6"/>
      <c r="M4" s="6"/>
      <c r="N4" s="6"/>
      <c r="O4" s="6"/>
      <c r="P4" s="114"/>
    </row>
    <row r="5" spans="1:16" x14ac:dyDescent="0.25">
      <c r="A5" s="33" t="s">
        <v>36</v>
      </c>
      <c r="B5" s="6"/>
      <c r="C5" s="6"/>
      <c r="D5" s="6"/>
      <c r="E5" s="6"/>
      <c r="F5" s="6"/>
      <c r="G5" s="6"/>
      <c r="H5" s="6"/>
      <c r="I5" s="6"/>
      <c r="J5" s="6"/>
      <c r="K5" s="6"/>
      <c r="L5" s="6"/>
      <c r="M5" s="6"/>
      <c r="N5" s="6"/>
      <c r="O5" s="6"/>
      <c r="P5" s="114"/>
    </row>
    <row r="6" spans="1:16" x14ac:dyDescent="0.25">
      <c r="A6" s="33" t="s">
        <v>37</v>
      </c>
      <c r="B6" s="6"/>
      <c r="C6" s="6"/>
      <c r="D6" s="6"/>
      <c r="E6" s="6"/>
      <c r="F6" s="6"/>
      <c r="G6" s="6"/>
      <c r="H6" s="6"/>
      <c r="I6" s="6"/>
      <c r="J6" s="6"/>
      <c r="K6" s="6"/>
      <c r="L6" s="6"/>
      <c r="M6" s="6"/>
      <c r="N6" s="6"/>
      <c r="O6" s="6"/>
      <c r="P6" s="114"/>
    </row>
    <row r="7" spans="1:16" x14ac:dyDescent="0.25">
      <c r="A7" s="115"/>
      <c r="B7" s="116"/>
      <c r="C7" s="116"/>
      <c r="D7" s="116"/>
      <c r="E7" s="116"/>
      <c r="F7" s="116"/>
      <c r="G7" s="116"/>
      <c r="H7" s="116"/>
      <c r="I7" s="116"/>
      <c r="J7" s="116"/>
      <c r="K7" s="116"/>
      <c r="L7" s="116"/>
      <c r="M7" s="116"/>
      <c r="N7" s="116"/>
      <c r="O7" s="116"/>
      <c r="P7" s="117"/>
    </row>
    <row r="8" spans="1:16" ht="12.75" customHeight="1" x14ac:dyDescent="0.25">
      <c r="A8" s="37"/>
      <c r="B8" s="38"/>
      <c r="C8" s="38"/>
      <c r="D8" s="38"/>
      <c r="E8" s="38"/>
      <c r="F8" s="38"/>
      <c r="G8" s="38"/>
      <c r="H8" s="38"/>
      <c r="I8" s="38"/>
      <c r="J8" s="38"/>
      <c r="K8" s="38"/>
      <c r="L8" s="38"/>
      <c r="M8" s="38"/>
      <c r="N8" s="38"/>
      <c r="O8" s="38"/>
      <c r="P8" s="39"/>
    </row>
    <row r="9" spans="1:16" ht="12.75" customHeight="1" x14ac:dyDescent="0.3">
      <c r="A9" s="118"/>
      <c r="B9" s="40" t="s">
        <v>38</v>
      </c>
      <c r="C9" s="41"/>
      <c r="D9" s="41"/>
      <c r="E9" s="41"/>
      <c r="F9" s="41"/>
      <c r="G9" s="42"/>
      <c r="P9" s="119"/>
    </row>
    <row r="10" spans="1:16" ht="12.75" customHeight="1" x14ac:dyDescent="0.3">
      <c r="A10" s="120" t="s">
        <v>39</v>
      </c>
      <c r="B10" s="121" t="s">
        <v>40</v>
      </c>
      <c r="C10" s="122"/>
      <c r="D10" s="123"/>
      <c r="E10" s="123"/>
      <c r="F10" s="123"/>
      <c r="G10" s="124"/>
      <c r="K10" s="125" t="s">
        <v>41</v>
      </c>
      <c r="L10" s="126"/>
      <c r="M10" s="126"/>
      <c r="N10" s="126"/>
      <c r="O10" s="127"/>
      <c r="P10" s="119"/>
    </row>
    <row r="11" spans="1:16" ht="36" x14ac:dyDescent="0.25">
      <c r="A11" s="128"/>
      <c r="B11" s="129" t="s">
        <v>42</v>
      </c>
      <c r="C11" s="130" t="s">
        <v>43</v>
      </c>
      <c r="D11" s="130" t="s">
        <v>44</v>
      </c>
      <c r="E11" s="130" t="s">
        <v>45</v>
      </c>
      <c r="F11" s="130" t="s">
        <v>46</v>
      </c>
      <c r="G11" s="131" t="s">
        <v>47</v>
      </c>
      <c r="K11" s="43" t="s">
        <v>48</v>
      </c>
      <c r="L11" s="34"/>
      <c r="M11" s="44" t="s">
        <v>49</v>
      </c>
      <c r="N11" s="44" t="s">
        <v>50</v>
      </c>
      <c r="O11" s="45" t="s">
        <v>51</v>
      </c>
      <c r="P11" s="119"/>
    </row>
    <row r="12" spans="1:16" ht="12.75" customHeight="1" x14ac:dyDescent="0.3">
      <c r="A12" s="132"/>
      <c r="B12" s="133">
        <f>COUNTIF('Test Cases'!J3:J320,"Pass")</f>
        <v>0</v>
      </c>
      <c r="C12" s="134">
        <f>COUNTIF('Test Cases'!J3:J320,"Fail")</f>
        <v>0</v>
      </c>
      <c r="D12" s="135">
        <f>COUNTIF('Test Cases'!J3:J320,"Info")</f>
        <v>0</v>
      </c>
      <c r="E12" s="133">
        <f>COUNTIF('Test Cases'!J3:J320,"N/A")</f>
        <v>0</v>
      </c>
      <c r="F12" s="133">
        <f>B12+C12</f>
        <v>0</v>
      </c>
      <c r="G12" s="136">
        <f>D24/100</f>
        <v>0</v>
      </c>
      <c r="K12" s="137" t="s">
        <v>52</v>
      </c>
      <c r="L12" s="138"/>
      <c r="M12" s="46">
        <f>COUNTA('Test Cases'!J3:J320)</f>
        <v>0</v>
      </c>
      <c r="N12" s="46">
        <f>O12-M12</f>
        <v>318</v>
      </c>
      <c r="O12" s="47">
        <f>COUNTA('Test Cases'!A3:A320)</f>
        <v>318</v>
      </c>
      <c r="P12" s="119"/>
    </row>
    <row r="13" spans="1:16" ht="12.75" customHeight="1" x14ac:dyDescent="0.3">
      <c r="A13" s="132"/>
      <c r="B13" s="48"/>
      <c r="K13" s="28"/>
      <c r="L13" s="28"/>
      <c r="M13" s="28"/>
      <c r="N13" s="28"/>
      <c r="O13" s="28"/>
      <c r="P13" s="119"/>
    </row>
    <row r="14" spans="1:16" ht="12.75" customHeight="1" x14ac:dyDescent="0.3">
      <c r="A14" s="132"/>
      <c r="B14" s="121" t="s">
        <v>53</v>
      </c>
      <c r="C14" s="123"/>
      <c r="D14" s="123"/>
      <c r="E14" s="123"/>
      <c r="F14" s="123"/>
      <c r="G14" s="139"/>
      <c r="K14" s="28"/>
      <c r="L14" s="28"/>
      <c r="M14" s="28"/>
      <c r="N14" s="28"/>
      <c r="O14" s="28"/>
      <c r="P14" s="119"/>
    </row>
    <row r="15" spans="1:16" ht="12.75" customHeight="1" x14ac:dyDescent="0.25">
      <c r="A15" s="65"/>
      <c r="B15" s="140" t="s">
        <v>54</v>
      </c>
      <c r="C15" s="140" t="s">
        <v>55</v>
      </c>
      <c r="D15" s="140" t="s">
        <v>56</v>
      </c>
      <c r="E15" s="140" t="s">
        <v>57</v>
      </c>
      <c r="F15" s="140" t="s">
        <v>45</v>
      </c>
      <c r="G15" s="140" t="s">
        <v>58</v>
      </c>
      <c r="H15" s="49" t="s">
        <v>59</v>
      </c>
      <c r="I15" s="49" t="s">
        <v>60</v>
      </c>
      <c r="K15" s="35"/>
      <c r="L15" s="35"/>
      <c r="M15" s="35"/>
      <c r="N15" s="35"/>
      <c r="O15" s="35"/>
      <c r="P15" s="119"/>
    </row>
    <row r="16" spans="1:16" ht="12.75" customHeight="1" x14ac:dyDescent="0.25">
      <c r="A16" s="65"/>
      <c r="B16" s="141">
        <v>8</v>
      </c>
      <c r="C16" s="142">
        <f>COUNTIF('Test Cases'!Z:Z,B16)</f>
        <v>0</v>
      </c>
      <c r="D16" s="143">
        <f>COUNTIFS('Test Cases'!Z:Z,B16,'Test Cases'!J:J,$D$15)</f>
        <v>0</v>
      </c>
      <c r="E16" s="143">
        <f>COUNTIFS('Test Cases'!Z:Z,B16,'Test Cases'!J:J,$E$15)</f>
        <v>0</v>
      </c>
      <c r="F16" s="143">
        <f>COUNTIFS('Test Cases'!Z:Z,B16,'Test Cases'!J:J,$F$15)</f>
        <v>0</v>
      </c>
      <c r="G16" s="144">
        <v>1500</v>
      </c>
      <c r="H16">
        <f t="shared" ref="H16:H23" si="0">(C16-F16)*(G16)</f>
        <v>0</v>
      </c>
      <c r="I16">
        <f t="shared" ref="I16:I23" si="1">D16*G16</f>
        <v>0</v>
      </c>
      <c r="P16" s="119"/>
    </row>
    <row r="17" spans="1:16" ht="12.75" customHeight="1" x14ac:dyDescent="0.25">
      <c r="A17" s="65"/>
      <c r="B17" s="141">
        <v>7</v>
      </c>
      <c r="C17" s="142">
        <f>COUNTIF('Test Cases'!Z:Z,B17)</f>
        <v>5</v>
      </c>
      <c r="D17" s="143">
        <f>COUNTIFS('Test Cases'!Z:Z,B17,'Test Cases'!J:J,$D$15)</f>
        <v>0</v>
      </c>
      <c r="E17" s="143">
        <f>COUNTIFS('Test Cases'!Z:Z,B17,'Test Cases'!J:J,$E$15)</f>
        <v>0</v>
      </c>
      <c r="F17" s="143">
        <f>COUNTIFS('Test Cases'!Z:Z,B17,'Test Cases'!J:J,$F$15)</f>
        <v>0</v>
      </c>
      <c r="G17" s="144">
        <v>750</v>
      </c>
      <c r="H17">
        <f t="shared" si="0"/>
        <v>3750</v>
      </c>
      <c r="I17">
        <f t="shared" si="1"/>
        <v>0</v>
      </c>
      <c r="P17" s="119"/>
    </row>
    <row r="18" spans="1:16" ht="12.75" customHeight="1" x14ac:dyDescent="0.25">
      <c r="A18" s="65"/>
      <c r="B18" s="141">
        <v>6</v>
      </c>
      <c r="C18" s="142">
        <f>COUNTIF('Test Cases'!Z:Z,B18)</f>
        <v>38</v>
      </c>
      <c r="D18" s="143">
        <f>COUNTIFS('Test Cases'!Z:Z,B18,'Test Cases'!J:J,$D$15)</f>
        <v>0</v>
      </c>
      <c r="E18" s="143">
        <f>COUNTIFS('Test Cases'!Z:Z,B18,'Test Cases'!J:J,$E$15)</f>
        <v>0</v>
      </c>
      <c r="F18" s="143">
        <f>COUNTIFS('Test Cases'!Z:Z,B18,'Test Cases'!J:J,$F$15)</f>
        <v>0</v>
      </c>
      <c r="G18" s="144">
        <v>100</v>
      </c>
      <c r="H18">
        <f t="shared" si="0"/>
        <v>3800</v>
      </c>
      <c r="I18">
        <f t="shared" si="1"/>
        <v>0</v>
      </c>
      <c r="P18" s="119"/>
    </row>
    <row r="19" spans="1:16" ht="12.75" customHeight="1" x14ac:dyDescent="0.25">
      <c r="A19" s="65"/>
      <c r="B19" s="141">
        <v>5</v>
      </c>
      <c r="C19" s="142">
        <f>COUNTIF('Test Cases'!Z:Z,B19)</f>
        <v>166</v>
      </c>
      <c r="D19" s="143">
        <f>COUNTIFS('Test Cases'!Z:Z,B19,'Test Cases'!J:J,$D$15)</f>
        <v>0</v>
      </c>
      <c r="E19" s="143">
        <f>COUNTIFS('Test Cases'!Z:Z,B19,'Test Cases'!J:J,$E$15)</f>
        <v>0</v>
      </c>
      <c r="F19" s="143">
        <f>COUNTIFS('Test Cases'!Z:Z,B19,'Test Cases'!J:J,$F$15)</f>
        <v>0</v>
      </c>
      <c r="G19" s="144">
        <v>50</v>
      </c>
      <c r="H19">
        <f t="shared" si="0"/>
        <v>8300</v>
      </c>
      <c r="I19">
        <f t="shared" si="1"/>
        <v>0</v>
      </c>
      <c r="P19" s="119"/>
    </row>
    <row r="20" spans="1:16" ht="12.75" customHeight="1" x14ac:dyDescent="0.25">
      <c r="A20" s="65"/>
      <c r="B20" s="141">
        <v>4</v>
      </c>
      <c r="C20" s="142">
        <f>COUNTIF('Test Cases'!Z:Z,B20)</f>
        <v>67</v>
      </c>
      <c r="D20" s="143">
        <f>COUNTIFS('Test Cases'!Z:Z,B20,'Test Cases'!J:J,$D$15)</f>
        <v>0</v>
      </c>
      <c r="E20" s="143">
        <f>COUNTIFS('Test Cases'!Z:Z,B20,'Test Cases'!J:J,$E$15)</f>
        <v>0</v>
      </c>
      <c r="F20" s="143">
        <f>COUNTIFS('Test Cases'!Z:Z,B20,'Test Cases'!J:J,$F$15)</f>
        <v>0</v>
      </c>
      <c r="G20" s="144">
        <v>10</v>
      </c>
      <c r="H20">
        <f t="shared" si="0"/>
        <v>670</v>
      </c>
      <c r="I20">
        <f t="shared" si="1"/>
        <v>0</v>
      </c>
      <c r="P20" s="119"/>
    </row>
    <row r="21" spans="1:16" ht="12.75" customHeight="1" x14ac:dyDescent="0.25">
      <c r="A21" s="65"/>
      <c r="B21" s="141">
        <v>3</v>
      </c>
      <c r="C21" s="142">
        <f>COUNTIF('Test Cases'!Z:Z,B21)</f>
        <v>29</v>
      </c>
      <c r="D21" s="143">
        <f>COUNTIFS('Test Cases'!Z:Z,B21,'Test Cases'!J:J,$D$15)</f>
        <v>0</v>
      </c>
      <c r="E21" s="143">
        <f>COUNTIFS('Test Cases'!Z:Z,B21,'Test Cases'!J:J,$E$15)</f>
        <v>0</v>
      </c>
      <c r="F21" s="143">
        <f>COUNTIFS('Test Cases'!Z:Z,B21,'Test Cases'!J:J,$F$15)</f>
        <v>0</v>
      </c>
      <c r="G21" s="144">
        <v>5</v>
      </c>
      <c r="H21">
        <f t="shared" si="0"/>
        <v>145</v>
      </c>
      <c r="I21">
        <f t="shared" si="1"/>
        <v>0</v>
      </c>
      <c r="P21" s="119"/>
    </row>
    <row r="22" spans="1:16" ht="12.75" customHeight="1" x14ac:dyDescent="0.25">
      <c r="A22" s="65"/>
      <c r="B22" s="141">
        <v>2</v>
      </c>
      <c r="C22" s="142">
        <f>COUNTIF('Test Cases'!Z:Z,B22)</f>
        <v>5</v>
      </c>
      <c r="D22" s="143">
        <f>COUNTIFS('Test Cases'!Z:Z,B22,'Test Cases'!J:J,$D$15)</f>
        <v>0</v>
      </c>
      <c r="E22" s="143">
        <f>COUNTIFS('Test Cases'!Z:Z,B22,'Test Cases'!J:J,$E$15)</f>
        <v>0</v>
      </c>
      <c r="F22" s="143">
        <f>COUNTIFS('Test Cases'!Z:Z,B22,'Test Cases'!J:J,$F$15)</f>
        <v>0</v>
      </c>
      <c r="G22" s="144">
        <v>2</v>
      </c>
      <c r="H22">
        <f t="shared" si="0"/>
        <v>10</v>
      </c>
      <c r="I22">
        <f t="shared" si="1"/>
        <v>0</v>
      </c>
      <c r="P22" s="119"/>
    </row>
    <row r="23" spans="1:16" ht="12.75" customHeight="1" x14ac:dyDescent="0.25">
      <c r="A23" s="65"/>
      <c r="B23" s="141">
        <v>1</v>
      </c>
      <c r="C23" s="142">
        <f>COUNTIF('Test Cases'!Z:Z,B23)</f>
        <v>3</v>
      </c>
      <c r="D23" s="143">
        <f>COUNTIFS('Test Cases'!Z:Z,B23,'Test Cases'!J:J,$D$15)</f>
        <v>0</v>
      </c>
      <c r="E23" s="143">
        <f>COUNTIFS('Test Cases'!Z:Z,B23,'Test Cases'!J:J,$E$15)</f>
        <v>0</v>
      </c>
      <c r="F23" s="143">
        <f>COUNTIFS('Test Cases'!Z:Z,B23,'Test Cases'!J:J,$F$15)</f>
        <v>0</v>
      </c>
      <c r="G23" s="144">
        <v>1</v>
      </c>
      <c r="H23">
        <f t="shared" si="0"/>
        <v>3</v>
      </c>
      <c r="I23">
        <f t="shared" si="1"/>
        <v>0</v>
      </c>
      <c r="P23" s="119"/>
    </row>
    <row r="24" spans="1:16" ht="13" hidden="1" x14ac:dyDescent="0.3">
      <c r="A24" s="65"/>
      <c r="B24" s="145" t="s">
        <v>61</v>
      </c>
      <c r="C24" s="146"/>
      <c r="D24" s="147">
        <f>SUM(I16:I23)/SUM(H16:H23)*100</f>
        <v>0</v>
      </c>
      <c r="P24" s="119"/>
    </row>
    <row r="25" spans="1:16" ht="12.75" customHeight="1" x14ac:dyDescent="0.25">
      <c r="A25" s="148"/>
      <c r="B25" s="149"/>
      <c r="C25" s="149"/>
      <c r="D25" s="149"/>
      <c r="E25" s="149"/>
      <c r="F25" s="149"/>
      <c r="G25" s="149"/>
      <c r="H25" s="149"/>
      <c r="I25" s="149"/>
      <c r="J25" s="149"/>
      <c r="K25" s="150"/>
      <c r="L25" s="150"/>
      <c r="M25" s="150"/>
      <c r="N25" s="150"/>
      <c r="O25" s="150"/>
      <c r="P25" s="151"/>
    </row>
    <row r="26" spans="1:16" ht="14.25" customHeight="1" x14ac:dyDescent="0.25"/>
    <row r="27" spans="1:16" ht="13.5" customHeight="1" x14ac:dyDescent="0.3">
      <c r="A27" s="70">
        <f>D12+N12</f>
        <v>318</v>
      </c>
      <c r="B27" s="71" t="str">
        <f>"WARNING: THERE IS AT LEAST ONE TEST CASE WITH AN 'INFO' OR BLANK STATUS (SEE ABOVE)"</f>
        <v>WARNING: THERE IS AT LEAST ONE TEST CASE WITH AN 'INFO' OR BLANK STATUS (SEE ABOVE)</v>
      </c>
    </row>
    <row r="28" spans="1:16" ht="12.75" customHeight="1" x14ac:dyDescent="0.25">
      <c r="B28" s="69"/>
    </row>
    <row r="29" spans="1:16" ht="12.75" customHeight="1" x14ac:dyDescent="0.3">
      <c r="A29" s="70">
        <f>SUMPRODUCT(--ISERROR('Test Cases'!Z3:Z262))</f>
        <v>5</v>
      </c>
      <c r="B29" s="71" t="str">
        <f>"WARNING: THERE IS AT LEAST ONE TEST CASE WITH MULTIPLE OR INVALID ISSUE CODES (SEE TEST CASES TAB)"</f>
        <v>WARNING: THERE IS AT LEAST ONE TEST CASE WITH MULTIPLE OR INVALID ISSUE CODES (SEE TEST CASES TAB)</v>
      </c>
    </row>
    <row r="30" spans="1:16" ht="12.75" customHeight="1" x14ac:dyDescent="0.25"/>
    <row r="31" spans="1:16" ht="12.75" customHeight="1" x14ac:dyDescent="0.25"/>
    <row r="32" spans="1:16" ht="12.75" customHeight="1" x14ac:dyDescent="0.25"/>
    <row r="33" ht="12.75" customHeight="1" x14ac:dyDescent="0.25"/>
    <row r="34" ht="12.75" customHeight="1" x14ac:dyDescent="0.25"/>
    <row r="39" ht="12.75" customHeight="1" x14ac:dyDescent="0.25"/>
    <row r="40" ht="12.75" customHeight="1" x14ac:dyDescent="0.25"/>
    <row r="41" ht="12.75" customHeight="1" x14ac:dyDescent="0.25"/>
  </sheetData>
  <sheetProtection sort="0" autoFilter="0"/>
  <conditionalFormatting sqref="B27">
    <cfRule type="expression" dxfId="13" priority="2" stopIfTrue="1">
      <formula>$A$27=0</formula>
    </cfRule>
  </conditionalFormatting>
  <conditionalFormatting sqref="B29">
    <cfRule type="expression" dxfId="12" priority="1" stopIfTrue="1">
      <formula>$A$29=0</formula>
    </cfRule>
  </conditionalFormatting>
  <conditionalFormatting sqref="D12">
    <cfRule type="cellIs" dxfId="11" priority="5" stopIfTrue="1" operator="greaterThan">
      <formula>0</formula>
    </cfRule>
  </conditionalFormatting>
  <conditionalFormatting sqref="N12">
    <cfRule type="cellIs" dxfId="10" priority="3" stopIfTrue="1" operator="greaterThan">
      <formula>0</formula>
    </cfRule>
    <cfRule type="cellIs" dxfId="9" priority="4" stopIfTrue="1" operator="lessThan">
      <formula>0</formula>
    </cfRule>
  </conditionalFormatting>
  <printOptions horizontalCentered="1"/>
  <pageMargins left="0.25" right="0.25" top="0.5" bottom="0.5" header="0.25" footer="0.25"/>
  <pageSetup orientation="landscape" horizontalDpi="1200" verticalDpi="1200" r:id="rId1"/>
  <headerFooter>
    <oddHeader>&amp;CIRS Office of Safeguards SCSEM</oddHead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60"/>
  <sheetViews>
    <sheetView showGridLines="0" showRuler="0" zoomScale="80" zoomScaleNormal="80" workbookViewId="0">
      <pane ySplit="1" topLeftCell="A2" activePane="bottomLeft" state="frozen"/>
      <selection pane="bottomLeft" activeCell="M7" sqref="M7"/>
    </sheetView>
  </sheetViews>
  <sheetFormatPr defaultColWidth="9.1796875" defaultRowHeight="12.5" x14ac:dyDescent="0.25"/>
  <cols>
    <col min="14" max="14" width="9.1796875" customWidth="1"/>
  </cols>
  <sheetData>
    <row r="1" spans="1:14" ht="13" x14ac:dyDescent="0.3">
      <c r="A1" s="2" t="s">
        <v>62</v>
      </c>
      <c r="B1" s="3"/>
      <c r="C1" s="3"/>
      <c r="D1" s="3"/>
      <c r="E1" s="3"/>
      <c r="F1" s="3"/>
      <c r="G1" s="3"/>
      <c r="H1" s="3"/>
      <c r="I1" s="3"/>
      <c r="J1" s="3"/>
      <c r="K1" s="3"/>
      <c r="L1" s="3"/>
      <c r="M1" s="3"/>
      <c r="N1" s="4"/>
    </row>
    <row r="2" spans="1:14" ht="12.75" customHeight="1" x14ac:dyDescent="0.25">
      <c r="A2" s="7" t="s">
        <v>63</v>
      </c>
      <c r="B2" s="8"/>
      <c r="C2" s="8"/>
      <c r="D2" s="8"/>
      <c r="E2" s="8"/>
      <c r="F2" s="8"/>
      <c r="G2" s="8"/>
      <c r="H2" s="8"/>
      <c r="I2" s="8"/>
      <c r="J2" s="8"/>
      <c r="K2" s="8"/>
      <c r="L2" s="8"/>
      <c r="M2" s="8"/>
      <c r="N2" s="9"/>
    </row>
    <row r="3" spans="1:14" s="19" customFormat="1" ht="12.75" customHeight="1" x14ac:dyDescent="0.25">
      <c r="A3" s="152" t="s">
        <v>64</v>
      </c>
      <c r="B3" s="153"/>
      <c r="C3" s="153"/>
      <c r="D3" s="153"/>
      <c r="E3" s="153"/>
      <c r="F3" s="153"/>
      <c r="G3" s="153"/>
      <c r="H3" s="153"/>
      <c r="I3" s="153"/>
      <c r="J3" s="153"/>
      <c r="K3" s="153"/>
      <c r="L3" s="153"/>
      <c r="M3" s="153"/>
      <c r="N3" s="154"/>
    </row>
    <row r="4" spans="1:14" s="19" customFormat="1" x14ac:dyDescent="0.25">
      <c r="A4" s="5" t="s">
        <v>65</v>
      </c>
      <c r="B4" s="20"/>
      <c r="C4" s="20"/>
      <c r="D4" s="20"/>
      <c r="E4" s="20"/>
      <c r="F4" s="20"/>
      <c r="G4" s="20"/>
      <c r="H4" s="20"/>
      <c r="I4" s="20"/>
      <c r="J4" s="20"/>
      <c r="K4" s="20"/>
      <c r="L4" s="20"/>
      <c r="M4" s="20"/>
      <c r="N4" s="155"/>
    </row>
    <row r="5" spans="1:14" s="19" customFormat="1" x14ac:dyDescent="0.25">
      <c r="A5" s="5" t="s">
        <v>66</v>
      </c>
      <c r="B5" s="20"/>
      <c r="C5" s="20"/>
      <c r="D5" s="20"/>
      <c r="E5" s="20"/>
      <c r="F5" s="20"/>
      <c r="G5" s="20"/>
      <c r="H5" s="20"/>
      <c r="I5" s="20"/>
      <c r="J5" s="20"/>
      <c r="K5" s="20"/>
      <c r="L5" s="20"/>
      <c r="M5" s="20"/>
      <c r="N5" s="155"/>
    </row>
    <row r="6" spans="1:14" s="19" customFormat="1" x14ac:dyDescent="0.25">
      <c r="A6" s="5"/>
      <c r="B6" s="20"/>
      <c r="C6" s="20"/>
      <c r="D6" s="20"/>
      <c r="E6" s="20"/>
      <c r="F6" s="20"/>
      <c r="G6" s="20"/>
      <c r="H6" s="20"/>
      <c r="I6" s="20"/>
      <c r="J6" s="20"/>
      <c r="K6" s="20"/>
      <c r="L6" s="20"/>
      <c r="M6" s="20"/>
      <c r="N6" s="155"/>
    </row>
    <row r="7" spans="1:14" s="19" customFormat="1" x14ac:dyDescent="0.25">
      <c r="A7" s="5" t="s">
        <v>67</v>
      </c>
      <c r="B7" s="20"/>
      <c r="C7" s="20"/>
      <c r="D7" s="20"/>
      <c r="E7" s="20"/>
      <c r="F7" s="20"/>
      <c r="G7" s="20"/>
      <c r="H7" s="20"/>
      <c r="I7" s="20"/>
      <c r="J7" s="20"/>
      <c r="K7" s="20"/>
      <c r="L7" s="20"/>
      <c r="M7" s="20"/>
      <c r="N7" s="155"/>
    </row>
    <row r="8" spans="1:14" s="19" customFormat="1" x14ac:dyDescent="0.25">
      <c r="A8" s="5" t="s">
        <v>68</v>
      </c>
      <c r="B8" s="20"/>
      <c r="C8" s="20"/>
      <c r="D8" s="20"/>
      <c r="E8" s="20"/>
      <c r="F8" s="20"/>
      <c r="G8" s="20"/>
      <c r="H8" s="20"/>
      <c r="I8" s="20"/>
      <c r="J8" s="20"/>
      <c r="K8" s="20"/>
      <c r="L8" s="20"/>
      <c r="M8" s="20"/>
      <c r="N8" s="155"/>
    </row>
    <row r="9" spans="1:14" s="19" customFormat="1" ht="21" customHeight="1" x14ac:dyDescent="0.25">
      <c r="A9" s="5" t="s">
        <v>69</v>
      </c>
      <c r="B9" s="20"/>
      <c r="C9" s="20"/>
      <c r="D9" s="20"/>
      <c r="E9" s="20"/>
      <c r="F9" s="20"/>
      <c r="G9" s="20"/>
      <c r="H9" s="20"/>
      <c r="I9" s="20"/>
      <c r="J9" s="20"/>
      <c r="K9" s="20"/>
      <c r="L9" s="20"/>
      <c r="M9" s="20"/>
      <c r="N9" s="155"/>
    </row>
    <row r="10" spans="1:14" s="52" customFormat="1" ht="12.75" customHeight="1" x14ac:dyDescent="0.25">
      <c r="A10" s="7" t="s">
        <v>70</v>
      </c>
      <c r="B10" s="8"/>
      <c r="C10" s="8"/>
      <c r="D10" s="8"/>
      <c r="E10" s="8"/>
      <c r="F10" s="8"/>
      <c r="G10" s="8"/>
      <c r="H10" s="8"/>
      <c r="I10" s="8"/>
      <c r="J10" s="8"/>
      <c r="K10" s="8"/>
      <c r="L10" s="8"/>
      <c r="M10" s="8"/>
      <c r="N10" s="9"/>
    </row>
    <row r="11" spans="1:14" s="52" customFormat="1" ht="12.75" customHeight="1" x14ac:dyDescent="0.25">
      <c r="A11" s="156" t="s">
        <v>71</v>
      </c>
      <c r="B11" s="157"/>
      <c r="C11" s="158"/>
      <c r="D11" s="159" t="s">
        <v>72</v>
      </c>
      <c r="E11" s="160"/>
      <c r="F11" s="160"/>
      <c r="G11" s="160"/>
      <c r="H11" s="160"/>
      <c r="I11" s="160"/>
      <c r="J11" s="160"/>
      <c r="K11" s="160"/>
      <c r="L11" s="160"/>
      <c r="M11" s="160"/>
      <c r="N11" s="161"/>
    </row>
    <row r="12" spans="1:14" s="52" customFormat="1" ht="13" x14ac:dyDescent="0.25">
      <c r="A12" s="162"/>
      <c r="B12" s="163"/>
      <c r="C12" s="164"/>
      <c r="D12" s="165" t="s">
        <v>73</v>
      </c>
      <c r="E12" s="166"/>
      <c r="F12" s="166"/>
      <c r="G12" s="166"/>
      <c r="H12" s="166"/>
      <c r="I12" s="166"/>
      <c r="J12" s="166"/>
      <c r="K12" s="166"/>
      <c r="L12" s="166"/>
      <c r="M12" s="166"/>
      <c r="N12" s="167"/>
    </row>
    <row r="13" spans="1:14" s="52" customFormat="1" ht="12.75" customHeight="1" x14ac:dyDescent="0.25">
      <c r="A13" s="21" t="s">
        <v>74</v>
      </c>
      <c r="B13" s="22"/>
      <c r="C13" s="23"/>
      <c r="D13" s="53" t="s">
        <v>75</v>
      </c>
      <c r="E13" s="54"/>
      <c r="F13" s="54"/>
      <c r="G13" s="54"/>
      <c r="H13" s="54"/>
      <c r="I13" s="54"/>
      <c r="J13" s="54"/>
      <c r="K13" s="54"/>
      <c r="L13" s="54"/>
      <c r="M13" s="54"/>
      <c r="N13" s="55"/>
    </row>
    <row r="14" spans="1:14" ht="12.75" customHeight="1" x14ac:dyDescent="0.25">
      <c r="A14" s="156" t="s">
        <v>76</v>
      </c>
      <c r="B14" s="157"/>
      <c r="C14" s="158"/>
      <c r="D14" s="159" t="s">
        <v>77</v>
      </c>
      <c r="E14" s="160"/>
      <c r="F14" s="160"/>
      <c r="G14" s="160"/>
      <c r="H14" s="160"/>
      <c r="I14" s="160"/>
      <c r="J14" s="160"/>
      <c r="K14" s="160"/>
      <c r="L14" s="160"/>
      <c r="M14" s="160"/>
      <c r="N14" s="161"/>
    </row>
    <row r="15" spans="1:14" s="52" customFormat="1" ht="12.75" customHeight="1" x14ac:dyDescent="0.25">
      <c r="A15" s="156" t="s">
        <v>78</v>
      </c>
      <c r="B15" s="157"/>
      <c r="C15" s="158"/>
      <c r="D15" s="273" t="s">
        <v>79</v>
      </c>
      <c r="E15" s="274"/>
      <c r="F15" s="274"/>
      <c r="G15" s="274"/>
      <c r="H15" s="274"/>
      <c r="I15" s="274"/>
      <c r="J15" s="274"/>
      <c r="K15" s="274"/>
      <c r="L15" s="274"/>
      <c r="M15" s="274"/>
      <c r="N15" s="275"/>
    </row>
    <row r="16" spans="1:14" s="52" customFormat="1" ht="13" x14ac:dyDescent="0.25">
      <c r="A16" s="24"/>
      <c r="B16" s="25"/>
      <c r="C16" s="168"/>
      <c r="D16" s="276"/>
      <c r="E16" s="277"/>
      <c r="F16" s="277"/>
      <c r="G16" s="277"/>
      <c r="H16" s="277"/>
      <c r="I16" s="277"/>
      <c r="J16" s="277"/>
      <c r="K16" s="277"/>
      <c r="L16" s="277"/>
      <c r="M16" s="277"/>
      <c r="N16" s="278"/>
    </row>
    <row r="17" spans="1:14" s="52" customFormat="1" ht="12.75" customHeight="1" x14ac:dyDescent="0.25">
      <c r="A17" s="169" t="s">
        <v>80</v>
      </c>
      <c r="B17" s="170"/>
      <c r="C17" s="171"/>
      <c r="D17" s="172" t="s">
        <v>81</v>
      </c>
      <c r="E17" s="173"/>
      <c r="F17" s="173"/>
      <c r="G17" s="173"/>
      <c r="H17" s="173"/>
      <c r="I17" s="173"/>
      <c r="J17" s="173"/>
      <c r="K17" s="173"/>
      <c r="L17" s="173"/>
      <c r="M17" s="173"/>
      <c r="N17" s="174"/>
    </row>
    <row r="18" spans="1:14" ht="12.75" customHeight="1" x14ac:dyDescent="0.25">
      <c r="A18" s="24" t="s">
        <v>82</v>
      </c>
      <c r="B18" s="25"/>
      <c r="C18" s="168"/>
      <c r="D18" s="56" t="s">
        <v>83</v>
      </c>
      <c r="E18" s="57"/>
      <c r="F18" s="57"/>
      <c r="G18" s="57"/>
      <c r="H18" s="57"/>
      <c r="I18" s="57"/>
      <c r="J18" s="57"/>
      <c r="K18" s="57"/>
      <c r="L18" s="57"/>
      <c r="M18" s="57"/>
      <c r="N18" s="175"/>
    </row>
    <row r="19" spans="1:14" ht="13" x14ac:dyDescent="0.25">
      <c r="A19" s="162"/>
      <c r="B19" s="163"/>
      <c r="C19" s="164"/>
      <c r="D19" s="165" t="s">
        <v>84</v>
      </c>
      <c r="E19" s="166"/>
      <c r="F19" s="166"/>
      <c r="G19" s="166"/>
      <c r="H19" s="166"/>
      <c r="I19" s="166"/>
      <c r="J19" s="166"/>
      <c r="K19" s="166"/>
      <c r="L19" s="166"/>
      <c r="M19" s="166"/>
      <c r="N19" s="167"/>
    </row>
    <row r="20" spans="1:14" ht="12.75" customHeight="1" x14ac:dyDescent="0.25">
      <c r="A20" s="156" t="s">
        <v>85</v>
      </c>
      <c r="B20" s="157"/>
      <c r="C20" s="158"/>
      <c r="D20" s="159" t="s">
        <v>86</v>
      </c>
      <c r="E20" s="160"/>
      <c r="F20" s="160"/>
      <c r="G20" s="160"/>
      <c r="H20" s="160"/>
      <c r="I20" s="160"/>
      <c r="J20" s="160"/>
      <c r="K20" s="160"/>
      <c r="L20" s="160"/>
      <c r="M20" s="160"/>
      <c r="N20" s="161"/>
    </row>
    <row r="21" spans="1:14" ht="13" x14ac:dyDescent="0.25">
      <c r="A21" s="162"/>
      <c r="B21" s="163"/>
      <c r="C21" s="164"/>
      <c r="D21" s="165" t="s">
        <v>87</v>
      </c>
      <c r="E21" s="166"/>
      <c r="F21" s="166"/>
      <c r="G21" s="166"/>
      <c r="H21" s="166"/>
      <c r="I21" s="166"/>
      <c r="J21" s="166"/>
      <c r="K21" s="166"/>
      <c r="L21" s="166"/>
      <c r="M21" s="166"/>
      <c r="N21" s="167"/>
    </row>
    <row r="22" spans="1:14" ht="12.75" customHeight="1" x14ac:dyDescent="0.25">
      <c r="A22" s="21" t="s">
        <v>88</v>
      </c>
      <c r="B22" s="22"/>
      <c r="C22" s="23"/>
      <c r="D22" s="53" t="s">
        <v>89</v>
      </c>
      <c r="E22" s="54"/>
      <c r="F22" s="54"/>
      <c r="G22" s="54"/>
      <c r="H22" s="54"/>
      <c r="I22" s="54"/>
      <c r="J22" s="54"/>
      <c r="K22" s="54"/>
      <c r="L22" s="54"/>
      <c r="M22" s="54"/>
      <c r="N22" s="55"/>
    </row>
    <row r="23" spans="1:14" ht="12.75" customHeight="1" x14ac:dyDescent="0.25">
      <c r="A23" s="156" t="s">
        <v>90</v>
      </c>
      <c r="B23" s="157"/>
      <c r="C23" s="158"/>
      <c r="D23" s="159" t="s">
        <v>91</v>
      </c>
      <c r="E23" s="160"/>
      <c r="F23" s="160"/>
      <c r="G23" s="160"/>
      <c r="H23" s="160"/>
      <c r="I23" s="160"/>
      <c r="J23" s="160"/>
      <c r="K23" s="160"/>
      <c r="L23" s="160"/>
      <c r="M23" s="160"/>
      <c r="N23" s="161"/>
    </row>
    <row r="24" spans="1:14" ht="13" x14ac:dyDescent="0.25">
      <c r="A24" s="162"/>
      <c r="B24" s="163"/>
      <c r="C24" s="164"/>
      <c r="D24" s="165" t="s">
        <v>92</v>
      </c>
      <c r="E24" s="166"/>
      <c r="F24" s="166"/>
      <c r="G24" s="166"/>
      <c r="H24" s="166"/>
      <c r="I24" s="166"/>
      <c r="J24" s="166"/>
      <c r="K24" s="166"/>
      <c r="L24" s="166"/>
      <c r="M24" s="166"/>
      <c r="N24" s="167"/>
    </row>
    <row r="25" spans="1:14" ht="12.75" customHeight="1" x14ac:dyDescent="0.25">
      <c r="A25" s="156" t="s">
        <v>93</v>
      </c>
      <c r="B25" s="157"/>
      <c r="C25" s="158"/>
      <c r="D25" s="159" t="s">
        <v>94</v>
      </c>
      <c r="E25" s="160"/>
      <c r="F25" s="160"/>
      <c r="G25" s="160"/>
      <c r="H25" s="160"/>
      <c r="I25" s="160"/>
      <c r="J25" s="160"/>
      <c r="K25" s="160"/>
      <c r="L25" s="160"/>
      <c r="M25" s="160"/>
      <c r="N25" s="161"/>
    </row>
    <row r="26" spans="1:14" ht="13" x14ac:dyDescent="0.25">
      <c r="A26" s="24"/>
      <c r="B26" s="25"/>
      <c r="C26" s="168"/>
      <c r="D26" s="56" t="s">
        <v>95</v>
      </c>
      <c r="E26" s="57"/>
      <c r="F26" s="57"/>
      <c r="G26" s="57"/>
      <c r="H26" s="57"/>
      <c r="I26" s="57"/>
      <c r="J26" s="57"/>
      <c r="K26" s="57"/>
      <c r="L26" s="57"/>
      <c r="M26" s="57"/>
      <c r="N26" s="175"/>
    </row>
    <row r="27" spans="1:14" ht="13" x14ac:dyDescent="0.25">
      <c r="A27" s="24"/>
      <c r="B27" s="25"/>
      <c r="C27" s="168"/>
      <c r="D27" s="56" t="s">
        <v>96</v>
      </c>
      <c r="E27" s="57"/>
      <c r="F27" s="57"/>
      <c r="G27" s="57"/>
      <c r="H27" s="57"/>
      <c r="I27" s="57"/>
      <c r="J27" s="57"/>
      <c r="K27" s="57"/>
      <c r="L27" s="57"/>
      <c r="M27" s="57"/>
      <c r="N27" s="175"/>
    </row>
    <row r="28" spans="1:14" ht="13" x14ac:dyDescent="0.25">
      <c r="A28" s="24"/>
      <c r="B28" s="25"/>
      <c r="C28" s="168"/>
      <c r="D28" s="56" t="s">
        <v>97</v>
      </c>
      <c r="E28" s="57"/>
      <c r="F28" s="57"/>
      <c r="G28" s="57"/>
      <c r="H28" s="57"/>
      <c r="I28" s="57"/>
      <c r="J28" s="57"/>
      <c r="K28" s="57"/>
      <c r="L28" s="57"/>
      <c r="M28" s="57"/>
      <c r="N28" s="175"/>
    </row>
    <row r="29" spans="1:14" ht="13" x14ac:dyDescent="0.25">
      <c r="A29" s="162"/>
      <c r="B29" s="163"/>
      <c r="C29" s="164"/>
      <c r="D29" s="165" t="s">
        <v>98</v>
      </c>
      <c r="E29" s="166"/>
      <c r="F29" s="166"/>
      <c r="G29" s="166"/>
      <c r="H29" s="166"/>
      <c r="I29" s="166"/>
      <c r="J29" s="166"/>
      <c r="K29" s="166"/>
      <c r="L29" s="166"/>
      <c r="M29" s="166"/>
      <c r="N29" s="167"/>
    </row>
    <row r="30" spans="1:14" ht="12.75" customHeight="1" x14ac:dyDescent="0.25">
      <c r="A30" s="156" t="s">
        <v>99</v>
      </c>
      <c r="B30" s="157"/>
      <c r="C30" s="158"/>
      <c r="D30" s="159" t="s">
        <v>100</v>
      </c>
      <c r="E30" s="160"/>
      <c r="F30" s="160"/>
      <c r="G30" s="160"/>
      <c r="H30" s="160"/>
      <c r="I30" s="160"/>
      <c r="J30" s="160"/>
      <c r="K30" s="160"/>
      <c r="L30" s="160"/>
      <c r="M30" s="160"/>
      <c r="N30" s="161"/>
    </row>
    <row r="31" spans="1:14" ht="13" x14ac:dyDescent="0.25">
      <c r="A31" s="162"/>
      <c r="B31" s="163"/>
      <c r="C31" s="164"/>
      <c r="D31" s="165" t="s">
        <v>101</v>
      </c>
      <c r="E31" s="166"/>
      <c r="F31" s="166"/>
      <c r="G31" s="166"/>
      <c r="H31" s="166"/>
      <c r="I31" s="166"/>
      <c r="J31" s="166"/>
      <c r="K31" s="166"/>
      <c r="L31" s="166"/>
      <c r="M31" s="166"/>
      <c r="N31" s="167"/>
    </row>
    <row r="32" spans="1:14" ht="13" x14ac:dyDescent="0.25">
      <c r="A32" s="176" t="s">
        <v>102</v>
      </c>
      <c r="B32" s="177"/>
      <c r="C32" s="178"/>
      <c r="D32" s="279" t="s">
        <v>103</v>
      </c>
      <c r="E32" s="280"/>
      <c r="F32" s="280"/>
      <c r="G32" s="280"/>
      <c r="H32" s="280"/>
      <c r="I32" s="280"/>
      <c r="J32" s="280"/>
      <c r="K32" s="280"/>
      <c r="L32" s="280"/>
      <c r="M32" s="280"/>
      <c r="N32" s="281"/>
    </row>
    <row r="33" spans="1:14" ht="13" x14ac:dyDescent="0.25">
      <c r="A33" s="58"/>
      <c r="B33" s="25"/>
      <c r="C33" s="59"/>
      <c r="D33" s="282"/>
      <c r="E33" s="283"/>
      <c r="F33" s="283"/>
      <c r="G33" s="283"/>
      <c r="H33" s="283"/>
      <c r="I33" s="283"/>
      <c r="J33" s="283"/>
      <c r="K33" s="283"/>
      <c r="L33" s="283"/>
      <c r="M33" s="283"/>
      <c r="N33" s="284"/>
    </row>
    <row r="34" spans="1:14" ht="12.75" customHeight="1" x14ac:dyDescent="0.25">
      <c r="A34" s="179" t="s">
        <v>104</v>
      </c>
      <c r="B34" s="170"/>
      <c r="C34" s="180"/>
      <c r="D34" s="53" t="s">
        <v>105</v>
      </c>
      <c r="E34" s="54"/>
      <c r="F34" s="54"/>
      <c r="G34" s="54"/>
      <c r="H34" s="54"/>
      <c r="I34" s="54"/>
      <c r="J34" s="54"/>
      <c r="K34" s="54"/>
      <c r="L34" s="54"/>
      <c r="M34" s="54"/>
      <c r="N34" s="55"/>
    </row>
    <row r="35" spans="1:14" ht="12.75" customHeight="1" x14ac:dyDescent="0.25">
      <c r="A35" s="169" t="s">
        <v>106</v>
      </c>
      <c r="B35" s="170"/>
      <c r="C35" s="180"/>
      <c r="D35" s="53" t="s">
        <v>107</v>
      </c>
      <c r="E35" s="54"/>
      <c r="F35" s="54"/>
      <c r="G35" s="54"/>
      <c r="H35" s="54"/>
      <c r="I35" s="54"/>
      <c r="J35" s="54"/>
      <c r="K35" s="54"/>
      <c r="L35" s="54"/>
      <c r="M35" s="54"/>
      <c r="N35" s="55"/>
    </row>
    <row r="36" spans="1:14" ht="12.75" customHeight="1" x14ac:dyDescent="0.25">
      <c r="A36" s="285" t="s">
        <v>108</v>
      </c>
      <c r="B36" s="286"/>
      <c r="C36" s="287"/>
      <c r="D36" s="279" t="s">
        <v>109</v>
      </c>
      <c r="E36" s="280"/>
      <c r="F36" s="280"/>
      <c r="G36" s="280"/>
      <c r="H36" s="280"/>
      <c r="I36" s="280"/>
      <c r="J36" s="280"/>
      <c r="K36" s="280"/>
      <c r="L36" s="280"/>
      <c r="M36" s="280"/>
      <c r="N36" s="281"/>
    </row>
    <row r="37" spans="1:14" ht="12.75" customHeight="1" x14ac:dyDescent="0.25">
      <c r="A37" s="288"/>
      <c r="B37" s="289"/>
      <c r="C37" s="290"/>
      <c r="D37" s="291"/>
      <c r="E37" s="292"/>
      <c r="F37" s="292"/>
      <c r="G37" s="292"/>
      <c r="H37" s="292"/>
      <c r="I37" s="292"/>
      <c r="J37" s="292"/>
      <c r="K37" s="292"/>
      <c r="L37" s="292"/>
      <c r="M37" s="292"/>
      <c r="N37" s="293"/>
    </row>
    <row r="38" spans="1:14" ht="12.75" customHeight="1" x14ac:dyDescent="0.25">
      <c r="A38" s="285" t="s">
        <v>110</v>
      </c>
      <c r="B38" s="286"/>
      <c r="C38" s="287"/>
      <c r="D38" s="279" t="s">
        <v>111</v>
      </c>
      <c r="E38" s="280"/>
      <c r="F38" s="280"/>
      <c r="G38" s="280"/>
      <c r="H38" s="280"/>
      <c r="I38" s="280"/>
      <c r="J38" s="280"/>
      <c r="K38" s="280"/>
      <c r="L38" s="280"/>
      <c r="M38" s="280"/>
      <c r="N38" s="281"/>
    </row>
    <row r="39" spans="1:14" ht="12.75" customHeight="1" x14ac:dyDescent="0.25">
      <c r="A39" s="288"/>
      <c r="B39" s="289"/>
      <c r="C39" s="290"/>
      <c r="D39" s="291"/>
      <c r="E39" s="292"/>
      <c r="F39" s="292"/>
      <c r="G39" s="292"/>
      <c r="H39" s="292"/>
      <c r="I39" s="292"/>
      <c r="J39" s="292"/>
      <c r="K39" s="292"/>
      <c r="L39" s="292"/>
      <c r="M39" s="292"/>
      <c r="N39" s="293"/>
    </row>
    <row r="40" spans="1:14" ht="12.75" customHeight="1" x14ac:dyDescent="0.25">
      <c r="A40" s="176" t="s">
        <v>112</v>
      </c>
      <c r="B40" s="177"/>
      <c r="C40" s="178"/>
      <c r="D40" s="267" t="s">
        <v>113</v>
      </c>
      <c r="E40" s="268"/>
      <c r="F40" s="268"/>
      <c r="G40" s="268"/>
      <c r="H40" s="268"/>
      <c r="I40" s="268"/>
      <c r="J40" s="268"/>
      <c r="K40" s="268"/>
      <c r="L40" s="268"/>
      <c r="M40" s="268"/>
      <c r="N40" s="269"/>
    </row>
    <row r="41" spans="1:14" ht="12.75" customHeight="1" x14ac:dyDescent="0.25">
      <c r="A41" s="66"/>
      <c r="B41" s="67"/>
      <c r="C41" s="68"/>
      <c r="D41" s="270"/>
      <c r="E41" s="271"/>
      <c r="F41" s="271"/>
      <c r="G41" s="271"/>
      <c r="H41" s="271"/>
      <c r="I41" s="271"/>
      <c r="J41" s="271"/>
      <c r="K41" s="271"/>
      <c r="L41" s="271"/>
      <c r="M41" s="271"/>
      <c r="N41" s="272"/>
    </row>
    <row r="43" spans="1:14" ht="12.75" customHeight="1" x14ac:dyDescent="0.25">
      <c r="A43" s="7" t="s">
        <v>114</v>
      </c>
      <c r="B43" s="8"/>
      <c r="C43" s="8"/>
      <c r="D43" s="8"/>
      <c r="E43" s="8"/>
      <c r="F43" s="8"/>
      <c r="G43" s="8"/>
      <c r="H43" s="8"/>
      <c r="I43" s="8"/>
      <c r="J43" s="8"/>
      <c r="K43" s="8"/>
      <c r="L43" s="8"/>
      <c r="M43" s="8"/>
      <c r="N43" s="9"/>
    </row>
    <row r="44" spans="1:14" ht="12.75" customHeight="1" x14ac:dyDescent="0.25">
      <c r="A44" s="181" t="s">
        <v>115</v>
      </c>
      <c r="B44" s="182"/>
      <c r="C44" s="182"/>
      <c r="D44" s="182"/>
      <c r="E44" s="182"/>
      <c r="F44" s="182"/>
      <c r="G44" s="182"/>
      <c r="H44" s="182"/>
      <c r="I44" s="182"/>
      <c r="J44" s="182"/>
      <c r="K44" s="182"/>
      <c r="L44" s="182"/>
      <c r="M44" s="182"/>
      <c r="N44" s="183"/>
    </row>
    <row r="45" spans="1:14" ht="12.75" customHeight="1" x14ac:dyDescent="0.25">
      <c r="A45" s="26" t="s">
        <v>116</v>
      </c>
      <c r="B45" s="6" t="s">
        <v>117</v>
      </c>
      <c r="C45" s="6"/>
      <c r="D45" s="6"/>
      <c r="E45" s="6"/>
      <c r="F45" s="6"/>
      <c r="G45" s="6"/>
      <c r="H45" s="6"/>
      <c r="I45" s="6"/>
      <c r="J45" s="6"/>
      <c r="K45" s="6"/>
      <c r="L45" s="6"/>
      <c r="M45" s="6"/>
      <c r="N45" s="114"/>
    </row>
    <row r="46" spans="1:14" ht="12.75" customHeight="1" x14ac:dyDescent="0.25">
      <c r="A46" s="26" t="s">
        <v>118</v>
      </c>
      <c r="B46" s="6" t="s">
        <v>119</v>
      </c>
      <c r="C46" s="6"/>
      <c r="D46" s="6"/>
      <c r="E46" s="6"/>
      <c r="F46" s="6"/>
      <c r="G46" s="6"/>
      <c r="H46" s="6"/>
      <c r="I46" s="6"/>
      <c r="J46" s="6"/>
      <c r="K46" s="6"/>
      <c r="L46" s="6"/>
      <c r="M46" s="6"/>
      <c r="N46" s="114"/>
    </row>
    <row r="47" spans="1:14" ht="12.75" customHeight="1" x14ac:dyDescent="0.25">
      <c r="A47" s="26" t="s">
        <v>120</v>
      </c>
      <c r="B47" s="6" t="s">
        <v>121</v>
      </c>
      <c r="C47" s="6"/>
      <c r="D47" s="6"/>
      <c r="E47" s="6"/>
      <c r="F47" s="6"/>
      <c r="G47" s="6"/>
      <c r="H47" s="6"/>
      <c r="I47" s="6"/>
      <c r="J47" s="6"/>
      <c r="K47" s="6"/>
      <c r="L47" s="6"/>
      <c r="M47" s="6"/>
      <c r="N47" s="114"/>
    </row>
    <row r="48" spans="1:14" ht="12.75" customHeight="1" x14ac:dyDescent="0.25">
      <c r="A48" s="26" t="s">
        <v>122</v>
      </c>
      <c r="B48" s="6" t="s">
        <v>123</v>
      </c>
      <c r="C48" s="6"/>
      <c r="D48" s="6"/>
      <c r="E48" s="6"/>
      <c r="F48" s="6"/>
      <c r="G48" s="6"/>
      <c r="H48" s="6"/>
      <c r="I48" s="6"/>
      <c r="J48" s="6"/>
      <c r="K48" s="6"/>
      <c r="L48" s="6"/>
      <c r="M48" s="6"/>
      <c r="N48" s="114"/>
    </row>
    <row r="49" spans="1:14" ht="12.75" customHeight="1" x14ac:dyDescent="0.25">
      <c r="A49" s="26" t="s">
        <v>124</v>
      </c>
      <c r="B49" s="6" t="s">
        <v>125</v>
      </c>
      <c r="C49" s="6"/>
      <c r="D49" s="6"/>
      <c r="E49" s="6"/>
      <c r="F49" s="6"/>
      <c r="G49" s="6"/>
      <c r="H49" s="6"/>
      <c r="I49" s="6"/>
      <c r="J49" s="6"/>
      <c r="K49" s="6"/>
      <c r="L49" s="6"/>
      <c r="M49" s="6"/>
      <c r="N49" s="114"/>
    </row>
    <row r="50" spans="1:14" ht="12.75" customHeight="1" x14ac:dyDescent="0.25">
      <c r="A50" s="26" t="s">
        <v>126</v>
      </c>
      <c r="B50" s="6" t="s">
        <v>127</v>
      </c>
      <c r="C50" s="6"/>
      <c r="D50" s="6"/>
      <c r="E50" s="6"/>
      <c r="F50" s="6"/>
      <c r="G50" s="6"/>
      <c r="H50" s="6"/>
      <c r="I50" s="6"/>
      <c r="J50" s="6"/>
      <c r="K50" s="6"/>
      <c r="L50" s="6"/>
      <c r="M50" s="6"/>
      <c r="N50" s="114"/>
    </row>
    <row r="51" spans="1:14" ht="12.75" customHeight="1" x14ac:dyDescent="0.25">
      <c r="A51" s="26" t="s">
        <v>128</v>
      </c>
      <c r="B51" s="6" t="s">
        <v>129</v>
      </c>
      <c r="C51" s="6"/>
      <c r="D51" s="6"/>
      <c r="E51" s="6"/>
      <c r="F51" s="6"/>
      <c r="G51" s="6"/>
      <c r="H51" s="6"/>
      <c r="I51" s="6"/>
      <c r="J51" s="6"/>
      <c r="K51" s="6"/>
      <c r="L51" s="6"/>
      <c r="M51" s="6"/>
      <c r="N51" s="114"/>
    </row>
    <row r="52" spans="1:14" ht="12.75" customHeight="1" x14ac:dyDescent="0.25">
      <c r="A52" s="26" t="s">
        <v>130</v>
      </c>
      <c r="B52" s="6" t="s">
        <v>131</v>
      </c>
      <c r="C52" s="6"/>
      <c r="D52" s="6"/>
      <c r="E52" s="6"/>
      <c r="F52" s="6"/>
      <c r="G52" s="6"/>
      <c r="H52" s="6"/>
      <c r="I52" s="6"/>
      <c r="J52" s="6"/>
      <c r="K52" s="6"/>
      <c r="L52" s="6"/>
      <c r="M52" s="6"/>
      <c r="N52" s="114"/>
    </row>
    <row r="53" spans="1:14" ht="12.75" customHeight="1" x14ac:dyDescent="0.25">
      <c r="A53" s="27"/>
      <c r="B53" s="6"/>
      <c r="C53" s="6"/>
      <c r="D53" s="6"/>
      <c r="E53" s="6"/>
      <c r="F53" s="6"/>
      <c r="G53" s="6"/>
      <c r="H53" s="6"/>
      <c r="I53" s="6"/>
      <c r="J53" s="6"/>
      <c r="K53" s="6"/>
      <c r="L53" s="6"/>
      <c r="M53" s="6"/>
      <c r="N53" s="114"/>
    </row>
    <row r="54" spans="1:14" ht="12.75" customHeight="1" x14ac:dyDescent="0.25">
      <c r="A54" s="5" t="s">
        <v>132</v>
      </c>
      <c r="B54" s="28"/>
      <c r="C54" s="28"/>
      <c r="D54" s="28"/>
      <c r="E54" s="28"/>
      <c r="F54" s="28"/>
      <c r="G54" s="28"/>
      <c r="H54" s="28"/>
      <c r="I54" s="28"/>
      <c r="J54" s="28"/>
      <c r="K54" s="28"/>
      <c r="L54" s="28"/>
      <c r="M54" s="28"/>
      <c r="N54" s="184"/>
    </row>
    <row r="55" spans="1:14" ht="12.75" customHeight="1" x14ac:dyDescent="0.25">
      <c r="A55" s="27"/>
      <c r="B55" s="6"/>
      <c r="C55" s="6"/>
      <c r="D55" s="6"/>
      <c r="E55" s="6"/>
      <c r="F55" s="6"/>
      <c r="G55" s="6"/>
      <c r="H55" s="6"/>
      <c r="I55" s="6"/>
      <c r="J55" s="6"/>
      <c r="K55" s="6"/>
      <c r="L55" s="6"/>
      <c r="M55" s="6"/>
      <c r="N55" s="114"/>
    </row>
    <row r="56" spans="1:14" ht="12.75" customHeight="1" x14ac:dyDescent="0.25">
      <c r="A56" s="29" t="s">
        <v>133</v>
      </c>
      <c r="B56" s="30"/>
      <c r="C56" s="30"/>
      <c r="D56" s="30"/>
      <c r="E56" s="30"/>
      <c r="F56" s="30"/>
      <c r="G56" s="30"/>
      <c r="H56" s="30"/>
      <c r="I56" s="30"/>
      <c r="J56" s="30"/>
      <c r="K56" s="30"/>
      <c r="L56" s="30"/>
      <c r="M56" s="30"/>
      <c r="N56" s="185"/>
    </row>
    <row r="57" spans="1:14" ht="12.75" customHeight="1" x14ac:dyDescent="0.25">
      <c r="A57" s="26" t="s">
        <v>116</v>
      </c>
      <c r="B57" s="6" t="s">
        <v>134</v>
      </c>
      <c r="C57" s="6"/>
      <c r="D57" s="6"/>
      <c r="E57" s="6"/>
      <c r="F57" s="6"/>
      <c r="G57" s="6"/>
      <c r="H57" s="6"/>
      <c r="I57" s="6"/>
      <c r="J57" s="6"/>
      <c r="K57" s="6"/>
      <c r="L57" s="6"/>
      <c r="M57" s="6"/>
      <c r="N57" s="114"/>
    </row>
    <row r="58" spans="1:14" ht="12.75" customHeight="1" x14ac:dyDescent="0.25">
      <c r="A58" s="26" t="s">
        <v>118</v>
      </c>
      <c r="B58" s="6" t="s">
        <v>135</v>
      </c>
      <c r="C58" s="6"/>
      <c r="D58" s="6"/>
      <c r="E58" s="6"/>
      <c r="F58" s="6"/>
      <c r="G58" s="6"/>
      <c r="H58" s="6"/>
      <c r="I58" s="6"/>
      <c r="J58" s="6"/>
      <c r="K58" s="6"/>
      <c r="L58" s="6"/>
      <c r="M58" s="6"/>
      <c r="N58" s="114"/>
    </row>
    <row r="59" spans="1:14" ht="12.75" customHeight="1" x14ac:dyDescent="0.25">
      <c r="A59" s="26" t="s">
        <v>120</v>
      </c>
      <c r="B59" s="6" t="s">
        <v>136</v>
      </c>
      <c r="C59" s="6"/>
      <c r="D59" s="6"/>
      <c r="E59" s="6"/>
      <c r="F59" s="6"/>
      <c r="G59" s="6"/>
      <c r="H59" s="6"/>
      <c r="I59" s="6"/>
      <c r="J59" s="6"/>
      <c r="K59" s="6"/>
      <c r="L59" s="6"/>
      <c r="M59" s="6"/>
      <c r="N59" s="114"/>
    </row>
    <row r="60" spans="1:14" ht="12.75" customHeight="1" x14ac:dyDescent="0.25">
      <c r="A60" s="186"/>
      <c r="B60" s="116"/>
      <c r="C60" s="116"/>
      <c r="D60" s="116"/>
      <c r="E60" s="116"/>
      <c r="F60" s="116"/>
      <c r="G60" s="116"/>
      <c r="H60" s="116"/>
      <c r="I60" s="116"/>
      <c r="J60" s="116"/>
      <c r="K60" s="116"/>
      <c r="L60" s="116"/>
      <c r="M60" s="116"/>
      <c r="N60" s="117"/>
    </row>
  </sheetData>
  <sheetProtection sort="0" autoFilter="0"/>
  <mergeCells count="7">
    <mergeCell ref="D40:N41"/>
    <mergeCell ref="D15:N16"/>
    <mergeCell ref="D32:N33"/>
    <mergeCell ref="A36:C37"/>
    <mergeCell ref="D36:N37"/>
    <mergeCell ref="A38:C39"/>
    <mergeCell ref="D38:N39"/>
  </mergeCells>
  <phoneticPr fontId="3" type="noConversion"/>
  <printOptions horizontalCentered="1"/>
  <pageMargins left="0.25" right="0.25" top="0.5" bottom="0.5" header="0.25" footer="0.25"/>
  <pageSetup orientation="landscape" horizontalDpi="1200" verticalDpi="1200"/>
  <headerFooter>
    <oddHeader>&amp;CIRS Office of Safeguards SCSEM</oddHeader>
    <oddFooter>&amp;L&amp;F&amp;RPage &amp;P of &amp;N</oddFooter>
  </headerFooter>
  <rowBreaks count="1" manualBreakCount="1">
    <brk id="4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A338"/>
  <sheetViews>
    <sheetView showRuler="0" zoomScale="130" zoomScaleNormal="130" workbookViewId="0">
      <pane xSplit="1" ySplit="2" topLeftCell="B239" activePane="bottomRight" state="frozen"/>
      <selection pane="topRight" activeCell="B1" sqref="B1"/>
      <selection pane="bottomLeft" activeCell="A3" sqref="A3"/>
      <selection pane="bottomRight" activeCell="D239" sqref="D239"/>
    </sheetView>
  </sheetViews>
  <sheetFormatPr defaultColWidth="0" defaultRowHeight="12.5" zeroHeight="1" x14ac:dyDescent="0.25"/>
  <cols>
    <col min="1" max="1" width="12" style="75" bestFit="1" customWidth="1"/>
    <col min="2" max="2" width="9.453125" style="75" customWidth="1"/>
    <col min="3" max="3" width="24.08984375" style="75" customWidth="1"/>
    <col min="4" max="4" width="14.81640625" style="75" bestFit="1" customWidth="1"/>
    <col min="5" max="5" width="42.54296875" style="75" customWidth="1"/>
    <col min="6" max="8" width="45.36328125" style="75" customWidth="1"/>
    <col min="9" max="9" width="45.54296875" style="75" customWidth="1"/>
    <col min="10" max="10" width="8.90625" style="75" customWidth="1"/>
    <col min="11" max="11" width="45.54296875" style="75" hidden="1" customWidth="1"/>
    <col min="12" max="12" width="27.90625" style="75" customWidth="1"/>
    <col min="13" max="13" width="11.1796875" style="77" bestFit="1" customWidth="1"/>
    <col min="14" max="14" width="12.54296875" style="77" bestFit="1" customWidth="1"/>
    <col min="15" max="15" width="35.90625" style="77" customWidth="1"/>
    <col min="16" max="16" width="2.81640625" style="75" customWidth="1"/>
    <col min="17" max="17" width="25.36328125" style="75" customWidth="1"/>
    <col min="18" max="18" width="20" style="75" customWidth="1"/>
    <col min="19" max="21" width="45.54296875" style="75" customWidth="1"/>
    <col min="22" max="23" width="45.54296875" style="75" hidden="1" customWidth="1"/>
    <col min="24" max="24" width="1.90625" hidden="1" customWidth="1"/>
    <col min="25" max="25" width="1.90625" style="75" hidden="1" customWidth="1"/>
    <col min="26" max="26" width="13.08984375" style="75" hidden="1" customWidth="1"/>
    <col min="27" max="27" width="1.6328125" style="75" customWidth="1"/>
    <col min="28" max="16384" width="8.90625" style="75" hidden="1"/>
  </cols>
  <sheetData>
    <row r="1" spans="1:26" ht="13" x14ac:dyDescent="0.25">
      <c r="A1" s="294" t="s">
        <v>55</v>
      </c>
      <c r="B1" s="295"/>
      <c r="C1" s="295"/>
      <c r="D1" s="225"/>
      <c r="E1" s="225"/>
      <c r="F1" s="225"/>
      <c r="G1" s="225"/>
      <c r="H1" s="225"/>
      <c r="I1" s="225"/>
      <c r="J1" s="225"/>
      <c r="K1" s="74"/>
      <c r="L1" s="74"/>
      <c r="M1" s="226"/>
      <c r="N1" s="226"/>
      <c r="O1" s="226"/>
      <c r="P1" s="226"/>
      <c r="Q1" s="226"/>
      <c r="R1" s="226"/>
      <c r="S1" s="226"/>
      <c r="T1" s="226"/>
      <c r="U1" s="226"/>
      <c r="V1" s="226"/>
      <c r="W1" s="226"/>
      <c r="X1" s="226"/>
      <c r="Y1" s="226"/>
      <c r="Z1" s="226"/>
    </row>
    <row r="2" spans="1:26" ht="33" customHeight="1" x14ac:dyDescent="0.25">
      <c r="A2" s="263" t="s">
        <v>137</v>
      </c>
      <c r="B2" s="263" t="s">
        <v>138</v>
      </c>
      <c r="C2" s="263" t="s">
        <v>139</v>
      </c>
      <c r="D2" s="263" t="s">
        <v>140</v>
      </c>
      <c r="E2" s="263" t="s">
        <v>141</v>
      </c>
      <c r="F2" s="263" t="s">
        <v>142</v>
      </c>
      <c r="G2" s="263" t="s">
        <v>143</v>
      </c>
      <c r="H2" s="263" t="s">
        <v>144</v>
      </c>
      <c r="I2" s="263" t="s">
        <v>145</v>
      </c>
      <c r="J2" s="263" t="s">
        <v>146</v>
      </c>
      <c r="K2" s="265" t="s">
        <v>147</v>
      </c>
      <c r="L2" s="263" t="s">
        <v>148</v>
      </c>
      <c r="M2" s="263" t="s">
        <v>149</v>
      </c>
      <c r="N2" s="263" t="s">
        <v>150</v>
      </c>
      <c r="O2" s="263" t="s">
        <v>5004</v>
      </c>
      <c r="P2" s="263"/>
      <c r="Q2" s="263" t="s">
        <v>151</v>
      </c>
      <c r="R2" s="263" t="s">
        <v>152</v>
      </c>
      <c r="S2" s="263" t="s">
        <v>153</v>
      </c>
      <c r="T2" s="263" t="s">
        <v>155</v>
      </c>
      <c r="U2" s="263" t="s">
        <v>154</v>
      </c>
      <c r="V2" s="265" t="s">
        <v>156</v>
      </c>
      <c r="W2" s="266" t="s">
        <v>157</v>
      </c>
      <c r="X2" s="264"/>
      <c r="Y2" s="263"/>
      <c r="Z2" s="263" t="s">
        <v>158</v>
      </c>
    </row>
    <row r="3" spans="1:26" ht="100" x14ac:dyDescent="0.25">
      <c r="A3" s="227" t="s">
        <v>159</v>
      </c>
      <c r="B3" s="228" t="s">
        <v>160</v>
      </c>
      <c r="C3" s="228" t="s">
        <v>161</v>
      </c>
      <c r="D3" s="229" t="s">
        <v>162</v>
      </c>
      <c r="E3" s="228" t="s">
        <v>163</v>
      </c>
      <c r="F3" s="228" t="s">
        <v>164</v>
      </c>
      <c r="G3" s="230" t="s">
        <v>165</v>
      </c>
      <c r="H3" s="229" t="s">
        <v>166</v>
      </c>
      <c r="I3" s="229"/>
      <c r="J3" s="228"/>
      <c r="K3" s="228" t="s">
        <v>167</v>
      </c>
      <c r="L3" s="231" t="s">
        <v>5005</v>
      </c>
      <c r="M3" s="228" t="s">
        <v>168</v>
      </c>
      <c r="N3" s="228" t="s">
        <v>169</v>
      </c>
      <c r="O3" s="232" t="s">
        <v>170</v>
      </c>
      <c r="P3" s="233"/>
      <c r="Q3" s="234"/>
      <c r="R3" s="234"/>
      <c r="S3" s="234"/>
      <c r="T3" s="234"/>
      <c r="U3" s="228" t="s">
        <v>171</v>
      </c>
      <c r="V3" s="228" t="s">
        <v>172</v>
      </c>
      <c r="W3" s="233" t="s">
        <v>173</v>
      </c>
      <c r="X3" s="234"/>
      <c r="Y3" s="234"/>
      <c r="Z3" s="235" t="e">
        <f>IF(OR(J3="Fail",ISBLANK(J3)),INDEX('Issue Code Table'!C:C,MATCH(N:N,'Issue Code Table'!A:A,0)),IF(M3="Critical",6,IF(M3="Significant",5,IF(M3="Moderate",3,2))))</f>
        <v>#N/A</v>
      </c>
    </row>
    <row r="4" spans="1:26" ht="50" x14ac:dyDescent="0.25">
      <c r="A4" s="236" t="s">
        <v>174</v>
      </c>
      <c r="B4" s="237" t="s">
        <v>175</v>
      </c>
      <c r="C4" s="237" t="s">
        <v>176</v>
      </c>
      <c r="D4" s="238" t="s">
        <v>162</v>
      </c>
      <c r="E4" s="237" t="s">
        <v>177</v>
      </c>
      <c r="F4" s="237" t="s">
        <v>178</v>
      </c>
      <c r="G4" s="91" t="s">
        <v>179</v>
      </c>
      <c r="H4" s="238" t="s">
        <v>180</v>
      </c>
      <c r="I4" s="238"/>
      <c r="J4" s="237"/>
      <c r="K4" s="237" t="s">
        <v>181</v>
      </c>
      <c r="L4" s="239"/>
      <c r="M4" s="237" t="s">
        <v>182</v>
      </c>
      <c r="N4" s="237" t="s">
        <v>183</v>
      </c>
      <c r="O4" s="237" t="s">
        <v>184</v>
      </c>
      <c r="P4" s="240"/>
      <c r="Q4" s="241"/>
      <c r="R4" s="241"/>
      <c r="S4" s="241"/>
      <c r="T4" s="241"/>
      <c r="U4" s="237" t="s">
        <v>185</v>
      </c>
      <c r="V4" s="237" t="s">
        <v>186</v>
      </c>
      <c r="W4" s="200" t="s">
        <v>187</v>
      </c>
      <c r="X4" s="241"/>
      <c r="Y4" s="241"/>
      <c r="Z4" s="224" t="e">
        <f>IF(OR(J4="Fail",ISBLANK(J4)),INDEX('Issue Code Table'!C:C,MATCH(N:N,'Issue Code Table'!A:A,0)),IF(M4="Critical",6,IF(M4="Significant",5,IF(M4="Moderate",3,2))))</f>
        <v>#N/A</v>
      </c>
    </row>
    <row r="5" spans="1:26" s="196" customFormat="1" ht="301.5" x14ac:dyDescent="0.25">
      <c r="A5" s="227" t="s">
        <v>188</v>
      </c>
      <c r="B5" s="228" t="s">
        <v>189</v>
      </c>
      <c r="C5" s="228" t="s">
        <v>190</v>
      </c>
      <c r="D5" s="242" t="s">
        <v>162</v>
      </c>
      <c r="E5" s="243" t="s">
        <v>191</v>
      </c>
      <c r="F5" s="228" t="s">
        <v>192</v>
      </c>
      <c r="G5" s="228" t="s">
        <v>5011</v>
      </c>
      <c r="H5" s="228" t="s">
        <v>193</v>
      </c>
      <c r="I5" s="229"/>
      <c r="J5" s="228"/>
      <c r="K5" s="242" t="s">
        <v>194</v>
      </c>
      <c r="L5" s="228" t="s">
        <v>195</v>
      </c>
      <c r="M5" s="244" t="s">
        <v>182</v>
      </c>
      <c r="N5" s="245" t="s">
        <v>196</v>
      </c>
      <c r="O5" s="228" t="s">
        <v>197</v>
      </c>
      <c r="P5" s="231"/>
      <c r="Q5" s="229"/>
      <c r="R5" s="229"/>
      <c r="S5" s="242"/>
      <c r="T5" s="234"/>
      <c r="U5" s="227" t="s">
        <v>5015</v>
      </c>
      <c r="V5" s="227" t="s">
        <v>198</v>
      </c>
      <c r="W5" s="227" t="s">
        <v>199</v>
      </c>
      <c r="X5" s="246"/>
      <c r="Y5" s="246"/>
      <c r="Z5" s="235" t="e">
        <f>IF(OR(J5="Fail",ISBLANK(J5)),INDEX('Issue Code Table'!C:C,MATCH(N:N,'Issue Code Table'!A:A,0)),IF(M5="Critical",6,IF(M5="Significant",5,IF(M5="Moderate",3,2))))</f>
        <v>#N/A</v>
      </c>
    </row>
    <row r="6" spans="1:26" s="196" customFormat="1" ht="87.5" x14ac:dyDescent="0.25">
      <c r="A6" s="236" t="s">
        <v>200</v>
      </c>
      <c r="B6" s="237" t="s">
        <v>201</v>
      </c>
      <c r="C6" s="237" t="s">
        <v>202</v>
      </c>
      <c r="D6" s="247" t="s">
        <v>162</v>
      </c>
      <c r="E6" s="92" t="s">
        <v>203</v>
      </c>
      <c r="F6" s="237" t="s">
        <v>204</v>
      </c>
      <c r="G6" s="237" t="s">
        <v>205</v>
      </c>
      <c r="H6" s="237" t="s">
        <v>206</v>
      </c>
      <c r="I6" s="238"/>
      <c r="J6" s="237"/>
      <c r="K6" s="247" t="s">
        <v>207</v>
      </c>
      <c r="L6" s="237"/>
      <c r="M6" s="248" t="s">
        <v>182</v>
      </c>
      <c r="N6" s="237" t="s">
        <v>208</v>
      </c>
      <c r="O6" s="237" t="s">
        <v>209</v>
      </c>
      <c r="P6" s="239"/>
      <c r="Q6" s="238"/>
      <c r="R6" s="238"/>
      <c r="S6" s="247"/>
      <c r="T6" s="241"/>
      <c r="U6" s="236" t="s">
        <v>210</v>
      </c>
      <c r="V6" s="236" t="s">
        <v>210</v>
      </c>
      <c r="W6" s="236" t="s">
        <v>211</v>
      </c>
      <c r="X6" s="249"/>
      <c r="Y6" s="249"/>
      <c r="Z6" s="224">
        <f>IF(OR(J6="Fail",ISBLANK(J6)),INDEX('Issue Code Table'!C:C,MATCH(N:N,'Issue Code Table'!A:A,0)),IF(M6="Critical",6,IF(M6="Significant",5,IF(M6="Moderate",3,2))))</f>
        <v>6</v>
      </c>
    </row>
    <row r="7" spans="1:26" s="196" customFormat="1" ht="325" x14ac:dyDescent="0.25">
      <c r="A7" s="227" t="s">
        <v>4654</v>
      </c>
      <c r="B7" s="228" t="s">
        <v>4203</v>
      </c>
      <c r="C7" s="228" t="s">
        <v>4204</v>
      </c>
      <c r="D7" s="242" t="s">
        <v>162</v>
      </c>
      <c r="E7" s="243" t="s">
        <v>4325</v>
      </c>
      <c r="F7" s="228" t="s">
        <v>5006</v>
      </c>
      <c r="G7" s="228" t="s">
        <v>5003</v>
      </c>
      <c r="H7" s="228" t="s">
        <v>4326</v>
      </c>
      <c r="I7" s="229"/>
      <c r="J7" s="234"/>
      <c r="K7" s="228" t="s">
        <v>4327</v>
      </c>
      <c r="L7" s="228" t="s">
        <v>4328</v>
      </c>
      <c r="M7" s="244" t="s">
        <v>182</v>
      </c>
      <c r="N7" s="234" t="s">
        <v>2572</v>
      </c>
      <c r="O7" s="232" t="s">
        <v>4329</v>
      </c>
      <c r="P7" s="233"/>
      <c r="Q7" s="229"/>
      <c r="R7" s="229"/>
      <c r="S7" s="242" t="s">
        <v>4330</v>
      </c>
      <c r="T7" s="227"/>
      <c r="U7" s="227" t="s">
        <v>5007</v>
      </c>
      <c r="V7" s="227" t="s">
        <v>4331</v>
      </c>
      <c r="W7" s="227" t="s">
        <v>4332</v>
      </c>
      <c r="X7" s="246"/>
      <c r="Y7" s="246"/>
      <c r="Z7" s="235">
        <f>IF(OR(J7="Fail",ISBLANK(J7)),INDEX('Issue Code Table'!C:C,MATCH(N:N,'Issue Code Table'!A:A,0)),IF(M7="Critical",6,IF(M7="Significant",5,IF(M7="Moderate",3,2))))</f>
        <v>6</v>
      </c>
    </row>
    <row r="8" spans="1:26" ht="409.5" x14ac:dyDescent="0.25">
      <c r="A8" s="236" t="s">
        <v>212</v>
      </c>
      <c r="B8" s="241" t="s">
        <v>4203</v>
      </c>
      <c r="C8" s="241" t="s">
        <v>4204</v>
      </c>
      <c r="D8" s="237" t="s">
        <v>162</v>
      </c>
      <c r="E8" s="237" t="s">
        <v>3899</v>
      </c>
      <c r="F8" s="237" t="s">
        <v>3787</v>
      </c>
      <c r="G8" s="91" t="s">
        <v>4344</v>
      </c>
      <c r="H8" s="241" t="s">
        <v>216</v>
      </c>
      <c r="I8" s="238"/>
      <c r="J8" s="237"/>
      <c r="K8" s="237" t="s">
        <v>217</v>
      </c>
      <c r="L8" s="241" t="s">
        <v>4994</v>
      </c>
      <c r="M8" s="241" t="s">
        <v>218</v>
      </c>
      <c r="N8" s="241" t="s">
        <v>219</v>
      </c>
      <c r="O8" s="241" t="s">
        <v>220</v>
      </c>
      <c r="P8" s="240"/>
      <c r="Q8" s="241" t="s">
        <v>221</v>
      </c>
      <c r="R8" s="241" t="s">
        <v>222</v>
      </c>
      <c r="S8" s="241" t="s">
        <v>223</v>
      </c>
      <c r="T8" s="241" t="s">
        <v>224</v>
      </c>
      <c r="U8" s="237" t="s">
        <v>3171</v>
      </c>
      <c r="V8" s="240" t="s">
        <v>225</v>
      </c>
      <c r="W8" s="200"/>
      <c r="X8" s="241"/>
      <c r="Y8" s="241"/>
      <c r="Z8" s="224">
        <f>IF(OR(J8="Fail",ISBLANK(J8)),INDEX('Issue Code Table'!C:C,MATCH(N:N,'Issue Code Table'!A:A,0)),IF(M8="Critical",6,IF(M8="Significant",5,IF(M8="Moderate",3,2))))</f>
        <v>3</v>
      </c>
    </row>
    <row r="9" spans="1:26" ht="300" x14ac:dyDescent="0.25">
      <c r="A9" s="227" t="s">
        <v>235</v>
      </c>
      <c r="B9" s="234" t="s">
        <v>4203</v>
      </c>
      <c r="C9" s="234" t="s">
        <v>4204</v>
      </c>
      <c r="D9" s="228" t="s">
        <v>162</v>
      </c>
      <c r="E9" s="228" t="s">
        <v>3900</v>
      </c>
      <c r="F9" s="228" t="s">
        <v>3788</v>
      </c>
      <c r="G9" s="230" t="s">
        <v>4345</v>
      </c>
      <c r="H9" s="234" t="s">
        <v>236</v>
      </c>
      <c r="I9" s="229"/>
      <c r="J9" s="228"/>
      <c r="K9" s="228" t="s">
        <v>237</v>
      </c>
      <c r="L9" s="243" t="s">
        <v>4994</v>
      </c>
      <c r="M9" s="234" t="s">
        <v>218</v>
      </c>
      <c r="N9" s="234" t="s">
        <v>238</v>
      </c>
      <c r="O9" s="234" t="s">
        <v>239</v>
      </c>
      <c r="P9" s="233"/>
      <c r="Q9" s="234" t="s">
        <v>221</v>
      </c>
      <c r="R9" s="234" t="s">
        <v>240</v>
      </c>
      <c r="S9" s="234" t="s">
        <v>241</v>
      </c>
      <c r="T9" s="234" t="s">
        <v>242</v>
      </c>
      <c r="U9" s="228" t="s">
        <v>3172</v>
      </c>
      <c r="V9" s="233" t="s">
        <v>243</v>
      </c>
      <c r="W9" s="250"/>
      <c r="X9" s="234"/>
      <c r="Y9" s="234"/>
      <c r="Z9" s="235">
        <f>IF(OR(J9="Fail",ISBLANK(J9)),INDEX('Issue Code Table'!C:C,MATCH(N:N,'Issue Code Table'!A:A,0)),IF(M9="Critical",6,IF(M9="Significant",5,IF(M9="Moderate",3,2))))</f>
        <v>5</v>
      </c>
    </row>
    <row r="10" spans="1:26" ht="400" x14ac:dyDescent="0.25">
      <c r="A10" s="236" t="s">
        <v>226</v>
      </c>
      <c r="B10" s="241" t="s">
        <v>4203</v>
      </c>
      <c r="C10" s="241" t="s">
        <v>4204</v>
      </c>
      <c r="D10" s="238" t="s">
        <v>162</v>
      </c>
      <c r="E10" s="237" t="s">
        <v>4984</v>
      </c>
      <c r="F10" s="237" t="s">
        <v>4997</v>
      </c>
      <c r="G10" s="91" t="s">
        <v>4985</v>
      </c>
      <c r="H10" s="241" t="s">
        <v>227</v>
      </c>
      <c r="I10" s="238"/>
      <c r="J10" s="237"/>
      <c r="K10" s="237" t="s">
        <v>228</v>
      </c>
      <c r="L10" s="251" t="s">
        <v>4995</v>
      </c>
      <c r="M10" s="241" t="s">
        <v>182</v>
      </c>
      <c r="N10" s="241" t="s">
        <v>229</v>
      </c>
      <c r="O10" s="241" t="s">
        <v>230</v>
      </c>
      <c r="P10" s="240"/>
      <c r="Q10" s="241" t="s">
        <v>221</v>
      </c>
      <c r="R10" s="241" t="s">
        <v>231</v>
      </c>
      <c r="S10" s="241" t="s">
        <v>232</v>
      </c>
      <c r="T10" s="241" t="s">
        <v>233</v>
      </c>
      <c r="U10" s="237" t="s">
        <v>4986</v>
      </c>
      <c r="V10" s="237" t="s">
        <v>4998</v>
      </c>
      <c r="W10" s="200" t="s">
        <v>234</v>
      </c>
      <c r="X10" s="241"/>
      <c r="Y10" s="241"/>
      <c r="Z10" s="224">
        <f>IF(OR(J10="Fail",ISBLANK(J10)),INDEX('Issue Code Table'!C:C,MATCH(N:N,'Issue Code Table'!A:A,0)),IF(M10="Critical",6,IF(M10="Significant",5,IF(M10="Moderate",3,2))))</f>
        <v>5</v>
      </c>
    </row>
    <row r="11" spans="1:26" ht="212.5" x14ac:dyDescent="0.25">
      <c r="A11" s="227" t="s">
        <v>4655</v>
      </c>
      <c r="B11" s="234" t="s">
        <v>4203</v>
      </c>
      <c r="C11" s="234" t="s">
        <v>4204</v>
      </c>
      <c r="D11" s="228" t="s">
        <v>162</v>
      </c>
      <c r="E11" s="228" t="s">
        <v>3905</v>
      </c>
      <c r="F11" s="228" t="s">
        <v>3793</v>
      </c>
      <c r="G11" s="230" t="s">
        <v>4350</v>
      </c>
      <c r="H11" s="228" t="s">
        <v>4926</v>
      </c>
      <c r="I11" s="229"/>
      <c r="J11" s="228"/>
      <c r="K11" s="228" t="s">
        <v>4202</v>
      </c>
      <c r="L11" s="243"/>
      <c r="M11" s="234" t="s">
        <v>182</v>
      </c>
      <c r="N11" s="234" t="s">
        <v>284</v>
      </c>
      <c r="O11" s="234" t="s">
        <v>285</v>
      </c>
      <c r="P11" s="233"/>
      <c r="Q11" s="234" t="s">
        <v>277</v>
      </c>
      <c r="R11" s="234" t="s">
        <v>292</v>
      </c>
      <c r="S11" s="234" t="s">
        <v>3178</v>
      </c>
      <c r="T11" s="234" t="s">
        <v>3179</v>
      </c>
      <c r="U11" s="228" t="s">
        <v>3180</v>
      </c>
      <c r="V11" s="233" t="s">
        <v>4218</v>
      </c>
      <c r="W11" s="250" t="s">
        <v>234</v>
      </c>
      <c r="X11" s="234"/>
      <c r="Y11" s="234"/>
      <c r="Z11" s="235">
        <f>IF(OR(J11="Fail",ISBLANK(J11)),INDEX('Issue Code Table'!C:C,MATCH(N:N,'Issue Code Table'!A:A,0)),IF(M11="Critical",6,IF(M11="Significant",5,IF(M11="Moderate",3,2))))</f>
        <v>5</v>
      </c>
    </row>
    <row r="12" spans="1:26" ht="409.5" x14ac:dyDescent="0.25">
      <c r="A12" s="236" t="s">
        <v>252</v>
      </c>
      <c r="B12" s="241" t="s">
        <v>4203</v>
      </c>
      <c r="C12" s="241" t="s">
        <v>4204</v>
      </c>
      <c r="D12" s="237" t="s">
        <v>162</v>
      </c>
      <c r="E12" s="237" t="s">
        <v>3902</v>
      </c>
      <c r="F12" s="237" t="s">
        <v>3790</v>
      </c>
      <c r="G12" s="91" t="s">
        <v>4347</v>
      </c>
      <c r="H12" s="241" t="s">
        <v>253</v>
      </c>
      <c r="I12" s="238"/>
      <c r="J12" s="237"/>
      <c r="K12" s="237" t="s">
        <v>254</v>
      </c>
      <c r="L12" s="92"/>
      <c r="M12" s="241" t="s">
        <v>182</v>
      </c>
      <c r="N12" s="241" t="s">
        <v>255</v>
      </c>
      <c r="O12" s="241" t="s">
        <v>256</v>
      </c>
      <c r="P12" s="240"/>
      <c r="Q12" s="241" t="s">
        <v>221</v>
      </c>
      <c r="R12" s="241" t="s">
        <v>257</v>
      </c>
      <c r="S12" s="237" t="s">
        <v>258</v>
      </c>
      <c r="T12" s="241" t="s">
        <v>259</v>
      </c>
      <c r="U12" s="237" t="s">
        <v>3175</v>
      </c>
      <c r="V12" s="240" t="s">
        <v>260</v>
      </c>
      <c r="W12" s="200" t="s">
        <v>234</v>
      </c>
      <c r="X12" s="241"/>
      <c r="Y12" s="241"/>
      <c r="Z12" s="224">
        <f>IF(OR(J12="Fail",ISBLANK(J12)),INDEX('Issue Code Table'!C:C,MATCH(N:N,'Issue Code Table'!A:A,0)),IF(M12="Critical",6,IF(M12="Significant",5,IF(M12="Moderate",3,2))))</f>
        <v>4</v>
      </c>
    </row>
    <row r="13" spans="1:26" ht="262.5" x14ac:dyDescent="0.25">
      <c r="A13" s="227" t="s">
        <v>719</v>
      </c>
      <c r="B13" s="234" t="s">
        <v>720</v>
      </c>
      <c r="C13" s="234" t="s">
        <v>721</v>
      </c>
      <c r="D13" s="229" t="s">
        <v>162</v>
      </c>
      <c r="E13" s="228" t="s">
        <v>3961</v>
      </c>
      <c r="F13" s="228" t="s">
        <v>722</v>
      </c>
      <c r="G13" s="230" t="s">
        <v>4406</v>
      </c>
      <c r="H13" s="228" t="s">
        <v>723</v>
      </c>
      <c r="I13" s="229"/>
      <c r="J13" s="228"/>
      <c r="K13" s="228" t="s">
        <v>724</v>
      </c>
      <c r="L13" s="243" t="s">
        <v>725</v>
      </c>
      <c r="M13" s="234" t="s">
        <v>274</v>
      </c>
      <c r="N13" s="234" t="s">
        <v>726</v>
      </c>
      <c r="O13" s="228" t="s">
        <v>727</v>
      </c>
      <c r="P13" s="233"/>
      <c r="Q13" s="234" t="s">
        <v>696</v>
      </c>
      <c r="R13" s="234" t="s">
        <v>728</v>
      </c>
      <c r="S13" s="234" t="s">
        <v>729</v>
      </c>
      <c r="T13" s="234" t="s">
        <v>730</v>
      </c>
      <c r="U13" s="228" t="s">
        <v>3252</v>
      </c>
      <c r="V13" s="233" t="s">
        <v>731</v>
      </c>
      <c r="W13" s="250"/>
      <c r="X13" s="234"/>
      <c r="Y13" s="234"/>
      <c r="Z13" s="235" t="e">
        <f>IF(OR(J13="Fail",ISBLANK(J13)),INDEX('Issue Code Table'!C:C,MATCH(N:N,'Issue Code Table'!A:A,0)),IF(M13="Critical",6,IF(M13="Significant",5,IF(M13="Moderate",3,2))))</f>
        <v>#N/A</v>
      </c>
    </row>
    <row r="14" spans="1:26" ht="275" x14ac:dyDescent="0.25">
      <c r="A14" s="236" t="s">
        <v>732</v>
      </c>
      <c r="B14" s="237" t="s">
        <v>720</v>
      </c>
      <c r="C14" s="237" t="s">
        <v>721</v>
      </c>
      <c r="D14" s="238" t="s">
        <v>162</v>
      </c>
      <c r="E14" s="237" t="s">
        <v>3962</v>
      </c>
      <c r="F14" s="237" t="s">
        <v>733</v>
      </c>
      <c r="G14" s="91" t="s">
        <v>4407</v>
      </c>
      <c r="H14" s="237" t="s">
        <v>734</v>
      </c>
      <c r="I14" s="238"/>
      <c r="J14" s="237"/>
      <c r="K14" s="237" t="s">
        <v>735</v>
      </c>
      <c r="L14" s="92"/>
      <c r="M14" s="241" t="s">
        <v>274</v>
      </c>
      <c r="N14" s="241" t="s">
        <v>726</v>
      </c>
      <c r="O14" s="237" t="s">
        <v>727</v>
      </c>
      <c r="P14" s="240"/>
      <c r="Q14" s="241" t="s">
        <v>696</v>
      </c>
      <c r="R14" s="241" t="s">
        <v>736</v>
      </c>
      <c r="S14" s="241" t="s">
        <v>737</v>
      </c>
      <c r="T14" s="241" t="s">
        <v>738</v>
      </c>
      <c r="U14" s="237" t="s">
        <v>3253</v>
      </c>
      <c r="V14" s="240" t="s">
        <v>739</v>
      </c>
      <c r="W14" s="200"/>
      <c r="X14" s="241"/>
      <c r="Y14" s="241"/>
      <c r="Z14" s="224" t="e">
        <f>IF(OR(J14="Fail",ISBLANK(J14)),INDEX('Issue Code Table'!C:C,MATCH(N:N,'Issue Code Table'!A:A,0)),IF(M14="Critical",6,IF(M14="Significant",5,IF(M14="Moderate",3,2))))</f>
        <v>#N/A</v>
      </c>
    </row>
    <row r="15" spans="1:26" ht="362.5" x14ac:dyDescent="0.25">
      <c r="A15" s="227" t="s">
        <v>754</v>
      </c>
      <c r="B15" s="234" t="s">
        <v>958</v>
      </c>
      <c r="C15" s="234" t="s">
        <v>959</v>
      </c>
      <c r="D15" s="229" t="s">
        <v>162</v>
      </c>
      <c r="E15" s="228" t="s">
        <v>3965</v>
      </c>
      <c r="F15" s="228" t="s">
        <v>755</v>
      </c>
      <c r="G15" s="230" t="s">
        <v>4410</v>
      </c>
      <c r="H15" s="228" t="s">
        <v>756</v>
      </c>
      <c r="I15" s="229"/>
      <c r="J15" s="228"/>
      <c r="K15" s="228" t="s">
        <v>757</v>
      </c>
      <c r="L15" s="243"/>
      <c r="M15" s="234" t="s">
        <v>218</v>
      </c>
      <c r="N15" s="234" t="s">
        <v>580</v>
      </c>
      <c r="O15" s="234" t="s">
        <v>581</v>
      </c>
      <c r="P15" s="233"/>
      <c r="Q15" s="234" t="s">
        <v>696</v>
      </c>
      <c r="R15" s="234" t="s">
        <v>758</v>
      </c>
      <c r="S15" s="234" t="s">
        <v>759</v>
      </c>
      <c r="T15" s="234" t="s">
        <v>760</v>
      </c>
      <c r="U15" s="228" t="s">
        <v>3256</v>
      </c>
      <c r="V15" s="233" t="s">
        <v>761</v>
      </c>
      <c r="W15" s="250"/>
      <c r="X15" s="234"/>
      <c r="Y15" s="234"/>
      <c r="Z15" s="235">
        <f>IF(OR(J15="Fail",ISBLANK(J15)),INDEX('Issue Code Table'!C:C,MATCH(N:N,'Issue Code Table'!A:A,0)),IF(M15="Critical",6,IF(M15="Significant",5,IF(M15="Moderate",3,2))))</f>
        <v>4</v>
      </c>
    </row>
    <row r="16" spans="1:26" ht="187.5" x14ac:dyDescent="0.25">
      <c r="A16" s="236" t="s">
        <v>957</v>
      </c>
      <c r="B16" s="241" t="s">
        <v>787</v>
      </c>
      <c r="C16" s="241" t="s">
        <v>788</v>
      </c>
      <c r="D16" s="237" t="s">
        <v>215</v>
      </c>
      <c r="E16" s="237" t="s">
        <v>3989</v>
      </c>
      <c r="F16" s="237" t="s">
        <v>3808</v>
      </c>
      <c r="G16" s="91" t="s">
        <v>4434</v>
      </c>
      <c r="H16" s="237" t="s">
        <v>960</v>
      </c>
      <c r="I16" s="238"/>
      <c r="J16" s="237"/>
      <c r="K16" s="237" t="s">
        <v>961</v>
      </c>
      <c r="L16" s="92"/>
      <c r="M16" s="241" t="s">
        <v>218</v>
      </c>
      <c r="N16" s="241" t="s">
        <v>580</v>
      </c>
      <c r="O16" s="241" t="s">
        <v>581</v>
      </c>
      <c r="P16" s="240"/>
      <c r="Q16" s="241" t="s">
        <v>917</v>
      </c>
      <c r="R16" s="241" t="s">
        <v>962</v>
      </c>
      <c r="S16" s="241" t="s">
        <v>963</v>
      </c>
      <c r="T16" s="241" t="s">
        <v>306</v>
      </c>
      <c r="U16" s="237" t="s">
        <v>3283</v>
      </c>
      <c r="V16" s="240" t="s">
        <v>964</v>
      </c>
      <c r="W16" s="200"/>
      <c r="X16" s="241"/>
      <c r="Y16" s="241"/>
      <c r="Z16" s="224">
        <f>IF(OR(J16="Fail",ISBLANK(J16)),INDEX('Issue Code Table'!C:C,MATCH(N:N,'Issue Code Table'!A:A,0)),IF(M16="Critical",6,IF(M16="Significant",5,IF(M16="Moderate",3,2))))</f>
        <v>4</v>
      </c>
    </row>
    <row r="17" spans="1:26" ht="409.5" x14ac:dyDescent="0.25">
      <c r="A17" s="227" t="s">
        <v>244</v>
      </c>
      <c r="B17" s="234" t="s">
        <v>4203</v>
      </c>
      <c r="C17" s="234" t="s">
        <v>4204</v>
      </c>
      <c r="D17" s="228" t="s">
        <v>215</v>
      </c>
      <c r="E17" s="228" t="s">
        <v>3901</v>
      </c>
      <c r="F17" s="228" t="s">
        <v>3789</v>
      </c>
      <c r="G17" s="230" t="s">
        <v>4346</v>
      </c>
      <c r="H17" s="234" t="s">
        <v>245</v>
      </c>
      <c r="I17" s="229"/>
      <c r="J17" s="228"/>
      <c r="K17" s="228" t="s">
        <v>246</v>
      </c>
      <c r="L17" s="243"/>
      <c r="M17" s="234" t="s">
        <v>182</v>
      </c>
      <c r="N17" s="234" t="s">
        <v>247</v>
      </c>
      <c r="O17" s="234" t="s">
        <v>248</v>
      </c>
      <c r="P17" s="233"/>
      <c r="Q17" s="234" t="s">
        <v>221</v>
      </c>
      <c r="R17" s="234" t="s">
        <v>249</v>
      </c>
      <c r="S17" s="234" t="s">
        <v>250</v>
      </c>
      <c r="T17" s="228" t="s">
        <v>3173</v>
      </c>
      <c r="U17" s="228" t="s">
        <v>3174</v>
      </c>
      <c r="V17" s="233" t="s">
        <v>251</v>
      </c>
      <c r="W17" s="250" t="s">
        <v>234</v>
      </c>
      <c r="X17" s="234"/>
      <c r="Y17" s="234"/>
      <c r="Z17" s="235">
        <f>IF(OR(J17="Fail",ISBLANK(J17)),INDEX('Issue Code Table'!C:C,MATCH(N:N,'Issue Code Table'!A:A,0)),IF(M17="Critical",6,IF(M17="Significant",5,IF(M17="Moderate",3,2))))</f>
        <v>6</v>
      </c>
    </row>
    <row r="18" spans="1:26" ht="312.5" x14ac:dyDescent="0.25">
      <c r="A18" s="236" t="s">
        <v>261</v>
      </c>
      <c r="B18" s="241" t="s">
        <v>4203</v>
      </c>
      <c r="C18" s="241" t="s">
        <v>4204</v>
      </c>
      <c r="D18" s="237" t="s">
        <v>215</v>
      </c>
      <c r="E18" s="237" t="s">
        <v>3903</v>
      </c>
      <c r="F18" s="237" t="s">
        <v>3791</v>
      </c>
      <c r="G18" s="91" t="s">
        <v>4348</v>
      </c>
      <c r="H18" s="241" t="s">
        <v>262</v>
      </c>
      <c r="I18" s="238"/>
      <c r="J18" s="237"/>
      <c r="K18" s="237" t="s">
        <v>263</v>
      </c>
      <c r="L18" s="92"/>
      <c r="M18" s="241" t="s">
        <v>182</v>
      </c>
      <c r="N18" s="241" t="s">
        <v>264</v>
      </c>
      <c r="O18" s="241" t="s">
        <v>265</v>
      </c>
      <c r="P18" s="240"/>
      <c r="Q18" s="241" t="s">
        <v>221</v>
      </c>
      <c r="R18" s="241" t="s">
        <v>266</v>
      </c>
      <c r="S18" s="237" t="s">
        <v>267</v>
      </c>
      <c r="T18" s="241" t="s">
        <v>268</v>
      </c>
      <c r="U18" s="237" t="s">
        <v>3176</v>
      </c>
      <c r="V18" s="240" t="s">
        <v>269</v>
      </c>
      <c r="W18" s="200" t="s">
        <v>234</v>
      </c>
      <c r="X18" s="241"/>
      <c r="Y18" s="241"/>
      <c r="Z18" s="224">
        <f>IF(OR(J18="Fail",ISBLANK(J18)),INDEX('Issue Code Table'!C:C,MATCH(N:N,'Issue Code Table'!A:A,0)),IF(M18="Critical",6,IF(M18="Significant",5,IF(M18="Moderate",3,2))))</f>
        <v>7</v>
      </c>
    </row>
    <row r="19" spans="1:26" ht="409.5" x14ac:dyDescent="0.25">
      <c r="A19" s="227" t="s">
        <v>270</v>
      </c>
      <c r="B19" s="234" t="s">
        <v>271</v>
      </c>
      <c r="C19" s="234" t="s">
        <v>272</v>
      </c>
      <c r="D19" s="228" t="s">
        <v>215</v>
      </c>
      <c r="E19" s="228" t="s">
        <v>3904</v>
      </c>
      <c r="F19" s="228" t="s">
        <v>3792</v>
      </c>
      <c r="G19" s="230" t="s">
        <v>4349</v>
      </c>
      <c r="H19" s="234" t="s">
        <v>4987</v>
      </c>
      <c r="I19" s="229"/>
      <c r="J19" s="228"/>
      <c r="K19" s="228" t="s">
        <v>273</v>
      </c>
      <c r="L19" s="243"/>
      <c r="M19" s="234" t="s">
        <v>274</v>
      </c>
      <c r="N19" s="234" t="s">
        <v>275</v>
      </c>
      <c r="O19" s="234" t="s">
        <v>276</v>
      </c>
      <c r="P19" s="233"/>
      <c r="Q19" s="234" t="s">
        <v>277</v>
      </c>
      <c r="R19" s="234" t="s">
        <v>278</v>
      </c>
      <c r="S19" s="228" t="s">
        <v>279</v>
      </c>
      <c r="T19" s="234" t="s">
        <v>280</v>
      </c>
      <c r="U19" s="228" t="s">
        <v>3177</v>
      </c>
      <c r="V19" s="233" t="s">
        <v>4999</v>
      </c>
      <c r="W19" s="250"/>
      <c r="X19" s="234"/>
      <c r="Y19" s="234"/>
      <c r="Z19" s="235">
        <f>IF(OR(J19="Fail",ISBLANK(J19)),INDEX('Issue Code Table'!C:C,MATCH(N:N,'Issue Code Table'!A:A,0)),IF(M19="Critical",6,IF(M19="Significant",5,IF(M19="Moderate",3,2))))</f>
        <v>1</v>
      </c>
    </row>
    <row r="20" spans="1:26" ht="275" x14ac:dyDescent="0.25">
      <c r="A20" s="236" t="s">
        <v>281</v>
      </c>
      <c r="B20" s="241" t="s">
        <v>271</v>
      </c>
      <c r="C20" s="241" t="s">
        <v>272</v>
      </c>
      <c r="D20" s="237" t="s">
        <v>215</v>
      </c>
      <c r="E20" s="237" t="s">
        <v>4988</v>
      </c>
      <c r="F20" s="237" t="s">
        <v>4989</v>
      </c>
      <c r="G20" s="91" t="s">
        <v>4990</v>
      </c>
      <c r="H20" s="241" t="s">
        <v>282</v>
      </c>
      <c r="I20" s="238"/>
      <c r="J20" s="237"/>
      <c r="K20" s="237" t="s">
        <v>283</v>
      </c>
      <c r="L20" s="92"/>
      <c r="M20" s="241" t="s">
        <v>182</v>
      </c>
      <c r="N20" s="241" t="s">
        <v>284</v>
      </c>
      <c r="O20" s="241" t="s">
        <v>285</v>
      </c>
      <c r="P20" s="240"/>
      <c r="Q20" s="241" t="s">
        <v>277</v>
      </c>
      <c r="R20" s="241" t="s">
        <v>286</v>
      </c>
      <c r="S20" s="241" t="s">
        <v>287</v>
      </c>
      <c r="T20" s="241" t="s">
        <v>288</v>
      </c>
      <c r="U20" s="237" t="s">
        <v>4991</v>
      </c>
      <c r="V20" s="240" t="s">
        <v>289</v>
      </c>
      <c r="W20" s="200" t="s">
        <v>234</v>
      </c>
      <c r="X20" s="241"/>
      <c r="Y20" s="241"/>
      <c r="Z20" s="224">
        <f>IF(OR(J20="Fail",ISBLANK(J20)),INDEX('Issue Code Table'!C:C,MATCH(N:N,'Issue Code Table'!A:A,0)),IF(M20="Critical",6,IF(M20="Significant",5,IF(M20="Moderate",3,2))))</f>
        <v>5</v>
      </c>
    </row>
    <row r="21" spans="1:26" ht="409.5" x14ac:dyDescent="0.25">
      <c r="A21" s="227" t="s">
        <v>290</v>
      </c>
      <c r="B21" s="234" t="s">
        <v>271</v>
      </c>
      <c r="C21" s="234" t="s">
        <v>272</v>
      </c>
      <c r="D21" s="228" t="s">
        <v>215</v>
      </c>
      <c r="E21" s="228" t="s">
        <v>3906</v>
      </c>
      <c r="F21" s="228" t="s">
        <v>3794</v>
      </c>
      <c r="G21" s="230" t="s">
        <v>4351</v>
      </c>
      <c r="H21" s="234" t="s">
        <v>291</v>
      </c>
      <c r="I21" s="229"/>
      <c r="J21" s="228"/>
      <c r="K21" s="228" t="s">
        <v>5013</v>
      </c>
      <c r="L21" s="243"/>
      <c r="M21" s="234" t="s">
        <v>274</v>
      </c>
      <c r="N21" s="234" t="s">
        <v>275</v>
      </c>
      <c r="O21" s="234" t="s">
        <v>276</v>
      </c>
      <c r="P21" s="233"/>
      <c r="Q21" s="234" t="s">
        <v>277</v>
      </c>
      <c r="R21" s="234" t="s">
        <v>3181</v>
      </c>
      <c r="S21" s="234" t="s">
        <v>293</v>
      </c>
      <c r="T21" s="234" t="s">
        <v>294</v>
      </c>
      <c r="U21" s="228" t="s">
        <v>3182</v>
      </c>
      <c r="V21" s="233" t="s">
        <v>5014</v>
      </c>
      <c r="W21" s="250"/>
      <c r="X21" s="234"/>
      <c r="Y21" s="234"/>
      <c r="Z21" s="235">
        <f>IF(OR(J21="Fail",ISBLANK(J21)),INDEX('Issue Code Table'!C:C,MATCH(N:N,'Issue Code Table'!A:A,0)),IF(M21="Critical",6,IF(M21="Significant",5,IF(M21="Moderate",3,2))))</f>
        <v>1</v>
      </c>
    </row>
    <row r="22" spans="1:26" ht="187.5" x14ac:dyDescent="0.25">
      <c r="A22" s="236" t="s">
        <v>295</v>
      </c>
      <c r="B22" s="241" t="s">
        <v>296</v>
      </c>
      <c r="C22" s="241" t="s">
        <v>297</v>
      </c>
      <c r="D22" s="237" t="s">
        <v>215</v>
      </c>
      <c r="E22" s="237" t="s">
        <v>3907</v>
      </c>
      <c r="F22" s="237" t="s">
        <v>298</v>
      </c>
      <c r="G22" s="91" t="s">
        <v>4352</v>
      </c>
      <c r="H22" s="241" t="s">
        <v>299</v>
      </c>
      <c r="I22" s="238"/>
      <c r="J22" s="237"/>
      <c r="K22" s="237" t="s">
        <v>300</v>
      </c>
      <c r="L22" s="92"/>
      <c r="M22" s="241" t="s">
        <v>182</v>
      </c>
      <c r="N22" s="241" t="s">
        <v>301</v>
      </c>
      <c r="O22" s="241" t="s">
        <v>302</v>
      </c>
      <c r="P22" s="240"/>
      <c r="Q22" s="241" t="s">
        <v>303</v>
      </c>
      <c r="R22" s="241" t="s">
        <v>304</v>
      </c>
      <c r="S22" s="241" t="s">
        <v>305</v>
      </c>
      <c r="T22" s="241" t="s">
        <v>306</v>
      </c>
      <c r="U22" s="237" t="s">
        <v>3183</v>
      </c>
      <c r="V22" s="240" t="s">
        <v>307</v>
      </c>
      <c r="W22" s="200" t="s">
        <v>234</v>
      </c>
      <c r="X22" s="241"/>
      <c r="Y22" s="241"/>
      <c r="Z22" s="224">
        <f>IF(OR(J22="Fail",ISBLANK(J22)),INDEX('Issue Code Table'!C:C,MATCH(N:N,'Issue Code Table'!A:A,0)),IF(M22="Critical",6,IF(M22="Significant",5,IF(M22="Moderate",3,2))))</f>
        <v>5</v>
      </c>
    </row>
    <row r="23" spans="1:26" ht="212.5" x14ac:dyDescent="0.25">
      <c r="A23" s="227" t="s">
        <v>308</v>
      </c>
      <c r="B23" s="234" t="s">
        <v>923</v>
      </c>
      <c r="C23" s="234" t="s">
        <v>924</v>
      </c>
      <c r="D23" s="228" t="s">
        <v>215</v>
      </c>
      <c r="E23" s="228" t="s">
        <v>3908</v>
      </c>
      <c r="F23" s="228" t="s">
        <v>309</v>
      </c>
      <c r="G23" s="230" t="s">
        <v>4353</v>
      </c>
      <c r="H23" s="234" t="s">
        <v>310</v>
      </c>
      <c r="I23" s="229"/>
      <c r="J23" s="228"/>
      <c r="K23" s="228" t="s">
        <v>311</v>
      </c>
      <c r="L23" s="243"/>
      <c r="M23" s="234" t="s">
        <v>182</v>
      </c>
      <c r="N23" s="234" t="s">
        <v>301</v>
      </c>
      <c r="O23" s="234" t="s">
        <v>302</v>
      </c>
      <c r="P23" s="233"/>
      <c r="Q23" s="234" t="s">
        <v>303</v>
      </c>
      <c r="R23" s="234" t="s">
        <v>312</v>
      </c>
      <c r="S23" s="234" t="s">
        <v>313</v>
      </c>
      <c r="T23" s="234" t="s">
        <v>314</v>
      </c>
      <c r="U23" s="228" t="s">
        <v>3184</v>
      </c>
      <c r="V23" s="233" t="s">
        <v>315</v>
      </c>
      <c r="W23" s="250" t="s">
        <v>234</v>
      </c>
      <c r="X23" s="234"/>
      <c r="Y23" s="234"/>
      <c r="Z23" s="235">
        <f>IF(OR(J23="Fail",ISBLANK(J23)),INDEX('Issue Code Table'!C:C,MATCH(N:N,'Issue Code Table'!A:A,0)),IF(M23="Critical",6,IF(M23="Significant",5,IF(M23="Moderate",3,2))))</f>
        <v>5</v>
      </c>
    </row>
    <row r="24" spans="1:26" ht="175" x14ac:dyDescent="0.25">
      <c r="A24" s="236" t="s">
        <v>316</v>
      </c>
      <c r="B24" s="241" t="s">
        <v>923</v>
      </c>
      <c r="C24" s="241" t="s">
        <v>924</v>
      </c>
      <c r="D24" s="237" t="s">
        <v>215</v>
      </c>
      <c r="E24" s="237" t="s">
        <v>3909</v>
      </c>
      <c r="F24" s="237" t="s">
        <v>319</v>
      </c>
      <c r="G24" s="91" t="s">
        <v>4354</v>
      </c>
      <c r="H24" s="241" t="s">
        <v>320</v>
      </c>
      <c r="I24" s="238"/>
      <c r="J24" s="237"/>
      <c r="K24" s="237" t="s">
        <v>321</v>
      </c>
      <c r="L24" s="92"/>
      <c r="M24" s="241" t="s">
        <v>182</v>
      </c>
      <c r="N24" s="241" t="s">
        <v>301</v>
      </c>
      <c r="O24" s="241" t="s">
        <v>302</v>
      </c>
      <c r="P24" s="240"/>
      <c r="Q24" s="241" t="s">
        <v>303</v>
      </c>
      <c r="R24" s="241" t="s">
        <v>322</v>
      </c>
      <c r="S24" s="241" t="s">
        <v>323</v>
      </c>
      <c r="T24" s="241" t="s">
        <v>324</v>
      </c>
      <c r="U24" s="237" t="s">
        <v>3185</v>
      </c>
      <c r="V24" s="240" t="s">
        <v>325</v>
      </c>
      <c r="W24" s="200" t="s">
        <v>234</v>
      </c>
      <c r="X24" s="241"/>
      <c r="Y24" s="241"/>
      <c r="Z24" s="224">
        <f>IF(OR(J24="Fail",ISBLANK(J24)),INDEX('Issue Code Table'!C:C,MATCH(N:N,'Issue Code Table'!A:A,0)),IF(M24="Critical",6,IF(M24="Significant",5,IF(M24="Moderate",3,2))))</f>
        <v>5</v>
      </c>
    </row>
    <row r="25" spans="1:26" ht="262.5" x14ac:dyDescent="0.25">
      <c r="A25" s="227" t="s">
        <v>326</v>
      </c>
      <c r="B25" s="234" t="s">
        <v>923</v>
      </c>
      <c r="C25" s="234" t="s">
        <v>924</v>
      </c>
      <c r="D25" s="228" t="s">
        <v>215</v>
      </c>
      <c r="E25" s="228" t="s">
        <v>3910</v>
      </c>
      <c r="F25" s="228" t="s">
        <v>327</v>
      </c>
      <c r="G25" s="230" t="s">
        <v>4355</v>
      </c>
      <c r="H25" s="234" t="s">
        <v>328</v>
      </c>
      <c r="I25" s="229"/>
      <c r="J25" s="228"/>
      <c r="K25" s="228" t="s">
        <v>329</v>
      </c>
      <c r="L25" s="243"/>
      <c r="M25" s="234" t="s">
        <v>218</v>
      </c>
      <c r="N25" s="234" t="s">
        <v>330</v>
      </c>
      <c r="O25" s="234" t="s">
        <v>331</v>
      </c>
      <c r="P25" s="233"/>
      <c r="Q25" s="234" t="s">
        <v>303</v>
      </c>
      <c r="R25" s="234" t="s">
        <v>332</v>
      </c>
      <c r="S25" s="234" t="s">
        <v>333</v>
      </c>
      <c r="T25" s="234" t="s">
        <v>334</v>
      </c>
      <c r="U25" s="228" t="s">
        <v>3186</v>
      </c>
      <c r="V25" s="233" t="s">
        <v>335</v>
      </c>
      <c r="W25" s="250"/>
      <c r="X25" s="234"/>
      <c r="Y25" s="234"/>
      <c r="Z25" s="235">
        <f>IF(OR(J25="Fail",ISBLANK(J25)),INDEX('Issue Code Table'!C:C,MATCH(N:N,'Issue Code Table'!A:A,0)),IF(M25="Critical",6,IF(M25="Significant",5,IF(M25="Moderate",3,2))))</f>
        <v>4</v>
      </c>
    </row>
    <row r="26" spans="1:26" ht="187.5" x14ac:dyDescent="0.25">
      <c r="A26" s="236" t="s">
        <v>336</v>
      </c>
      <c r="B26" s="241" t="s">
        <v>923</v>
      </c>
      <c r="C26" s="241" t="s">
        <v>924</v>
      </c>
      <c r="D26" s="237" t="s">
        <v>215</v>
      </c>
      <c r="E26" s="237" t="s">
        <v>3911</v>
      </c>
      <c r="F26" s="237" t="s">
        <v>3795</v>
      </c>
      <c r="G26" s="91" t="s">
        <v>4356</v>
      </c>
      <c r="H26" s="241" t="s">
        <v>337</v>
      </c>
      <c r="I26" s="238"/>
      <c r="J26" s="237"/>
      <c r="K26" s="237" t="s">
        <v>338</v>
      </c>
      <c r="L26" s="92"/>
      <c r="M26" s="241" t="s">
        <v>182</v>
      </c>
      <c r="N26" s="241" t="s">
        <v>301</v>
      </c>
      <c r="O26" s="241" t="s">
        <v>302</v>
      </c>
      <c r="P26" s="240"/>
      <c r="Q26" s="241" t="s">
        <v>303</v>
      </c>
      <c r="R26" s="241" t="s">
        <v>3187</v>
      </c>
      <c r="S26" s="241" t="s">
        <v>339</v>
      </c>
      <c r="T26" s="241" t="s">
        <v>340</v>
      </c>
      <c r="U26" s="237" t="s">
        <v>3188</v>
      </c>
      <c r="V26" s="240" t="s">
        <v>341</v>
      </c>
      <c r="W26" s="200" t="s">
        <v>234</v>
      </c>
      <c r="X26" s="241"/>
      <c r="Y26" s="241"/>
      <c r="Z26" s="224">
        <f>IF(OR(J26="Fail",ISBLANK(J26)),INDEX('Issue Code Table'!C:C,MATCH(N:N,'Issue Code Table'!A:A,0)),IF(M26="Critical",6,IF(M26="Significant",5,IF(M26="Moderate",3,2))))</f>
        <v>5</v>
      </c>
    </row>
    <row r="27" spans="1:26" ht="409.5" x14ac:dyDescent="0.25">
      <c r="A27" s="227" t="s">
        <v>342</v>
      </c>
      <c r="B27" s="234" t="s">
        <v>923</v>
      </c>
      <c r="C27" s="234" t="s">
        <v>924</v>
      </c>
      <c r="D27" s="228" t="s">
        <v>215</v>
      </c>
      <c r="E27" s="228" t="s">
        <v>3912</v>
      </c>
      <c r="F27" s="228" t="s">
        <v>343</v>
      </c>
      <c r="G27" s="230" t="s">
        <v>4357</v>
      </c>
      <c r="H27" s="234" t="s">
        <v>344</v>
      </c>
      <c r="I27" s="229"/>
      <c r="J27" s="228"/>
      <c r="K27" s="228" t="s">
        <v>345</v>
      </c>
      <c r="L27" s="243"/>
      <c r="M27" s="234" t="s">
        <v>182</v>
      </c>
      <c r="N27" s="234" t="s">
        <v>301</v>
      </c>
      <c r="O27" s="234" t="s">
        <v>302</v>
      </c>
      <c r="P27" s="233"/>
      <c r="Q27" s="234" t="s">
        <v>303</v>
      </c>
      <c r="R27" s="234" t="s">
        <v>353</v>
      </c>
      <c r="S27" s="234" t="s">
        <v>346</v>
      </c>
      <c r="T27" s="234" t="s">
        <v>347</v>
      </c>
      <c r="U27" s="228" t="s">
        <v>3189</v>
      </c>
      <c r="V27" s="233" t="s">
        <v>348</v>
      </c>
      <c r="W27" s="250" t="s">
        <v>234</v>
      </c>
      <c r="X27" s="234"/>
      <c r="Y27" s="234"/>
      <c r="Z27" s="235">
        <f>IF(OR(J27="Fail",ISBLANK(J27)),INDEX('Issue Code Table'!C:C,MATCH(N:N,'Issue Code Table'!A:A,0)),IF(M27="Critical",6,IF(M27="Significant",5,IF(M27="Moderate",3,2))))</f>
        <v>5</v>
      </c>
    </row>
    <row r="28" spans="1:26" ht="175" x14ac:dyDescent="0.25">
      <c r="A28" s="236" t="s">
        <v>349</v>
      </c>
      <c r="B28" s="241" t="s">
        <v>923</v>
      </c>
      <c r="C28" s="241" t="s">
        <v>924</v>
      </c>
      <c r="D28" s="237" t="s">
        <v>215</v>
      </c>
      <c r="E28" s="237" t="s">
        <v>3913</v>
      </c>
      <c r="F28" s="237" t="s">
        <v>350</v>
      </c>
      <c r="G28" s="91" t="s">
        <v>4358</v>
      </c>
      <c r="H28" s="241" t="s">
        <v>351</v>
      </c>
      <c r="I28" s="238"/>
      <c r="J28" s="237"/>
      <c r="K28" s="237" t="s">
        <v>352</v>
      </c>
      <c r="L28" s="92"/>
      <c r="M28" s="241" t="s">
        <v>218</v>
      </c>
      <c r="N28" s="241" t="s">
        <v>330</v>
      </c>
      <c r="O28" s="241" t="s">
        <v>331</v>
      </c>
      <c r="P28" s="240"/>
      <c r="Q28" s="241" t="s">
        <v>303</v>
      </c>
      <c r="R28" s="241" t="s">
        <v>361</v>
      </c>
      <c r="S28" s="241" t="s">
        <v>354</v>
      </c>
      <c r="T28" s="241" t="s">
        <v>355</v>
      </c>
      <c r="U28" s="237" t="s">
        <v>3190</v>
      </c>
      <c r="V28" s="240" t="s">
        <v>356</v>
      </c>
      <c r="W28" s="200"/>
      <c r="X28" s="241"/>
      <c r="Y28" s="241"/>
      <c r="Z28" s="224">
        <f>IF(OR(J28="Fail",ISBLANK(J28)),INDEX('Issue Code Table'!C:C,MATCH(N:N,'Issue Code Table'!A:A,0)),IF(M28="Critical",6,IF(M28="Significant",5,IF(M28="Moderate",3,2))))</f>
        <v>4</v>
      </c>
    </row>
    <row r="29" spans="1:26" ht="409.5" x14ac:dyDescent="0.25">
      <c r="A29" s="227" t="s">
        <v>357</v>
      </c>
      <c r="B29" s="234" t="s">
        <v>923</v>
      </c>
      <c r="C29" s="234" t="s">
        <v>924</v>
      </c>
      <c r="D29" s="228" t="s">
        <v>215</v>
      </c>
      <c r="E29" s="228" t="s">
        <v>3914</v>
      </c>
      <c r="F29" s="228" t="s">
        <v>358</v>
      </c>
      <c r="G29" s="230" t="s">
        <v>4359</v>
      </c>
      <c r="H29" s="234" t="s">
        <v>359</v>
      </c>
      <c r="I29" s="229"/>
      <c r="J29" s="228"/>
      <c r="K29" s="228" t="s">
        <v>360</v>
      </c>
      <c r="L29" s="243"/>
      <c r="M29" s="234" t="s">
        <v>218</v>
      </c>
      <c r="N29" s="234" t="s">
        <v>330</v>
      </c>
      <c r="O29" s="234" t="s">
        <v>331</v>
      </c>
      <c r="P29" s="233"/>
      <c r="Q29" s="234" t="s">
        <v>303</v>
      </c>
      <c r="R29" s="234" t="s">
        <v>369</v>
      </c>
      <c r="S29" s="234" t="s">
        <v>362</v>
      </c>
      <c r="T29" s="234" t="s">
        <v>363</v>
      </c>
      <c r="U29" s="228" t="s">
        <v>3191</v>
      </c>
      <c r="V29" s="233" t="s">
        <v>364</v>
      </c>
      <c r="W29" s="250"/>
      <c r="X29" s="234"/>
      <c r="Y29" s="234"/>
      <c r="Z29" s="235">
        <f>IF(OR(J29="Fail",ISBLANK(J29)),INDEX('Issue Code Table'!C:C,MATCH(N:N,'Issue Code Table'!A:A,0)),IF(M29="Critical",6,IF(M29="Significant",5,IF(M29="Moderate",3,2))))</f>
        <v>4</v>
      </c>
    </row>
    <row r="30" spans="1:26" ht="175" x14ac:dyDescent="0.25">
      <c r="A30" s="236" t="s">
        <v>365</v>
      </c>
      <c r="B30" s="241" t="s">
        <v>923</v>
      </c>
      <c r="C30" s="241" t="s">
        <v>924</v>
      </c>
      <c r="D30" s="237" t="s">
        <v>215</v>
      </c>
      <c r="E30" s="237" t="s">
        <v>3915</v>
      </c>
      <c r="F30" s="237" t="s">
        <v>366</v>
      </c>
      <c r="G30" s="91" t="s">
        <v>4360</v>
      </c>
      <c r="H30" s="241" t="s">
        <v>367</v>
      </c>
      <c r="I30" s="238"/>
      <c r="J30" s="237"/>
      <c r="K30" s="237" t="s">
        <v>368</v>
      </c>
      <c r="L30" s="92"/>
      <c r="M30" s="241" t="s">
        <v>218</v>
      </c>
      <c r="N30" s="241" t="s">
        <v>330</v>
      </c>
      <c r="O30" s="241" t="s">
        <v>331</v>
      </c>
      <c r="P30" s="240"/>
      <c r="Q30" s="241" t="s">
        <v>303</v>
      </c>
      <c r="R30" s="241" t="s">
        <v>376</v>
      </c>
      <c r="S30" s="241" t="s">
        <v>370</v>
      </c>
      <c r="T30" s="241" t="s">
        <v>306</v>
      </c>
      <c r="U30" s="237" t="s">
        <v>3192</v>
      </c>
      <c r="V30" s="240" t="s">
        <v>371</v>
      </c>
      <c r="W30" s="200"/>
      <c r="X30" s="241"/>
      <c r="Y30" s="241"/>
      <c r="Z30" s="224">
        <f>IF(OR(J30="Fail",ISBLANK(J30)),INDEX('Issue Code Table'!C:C,MATCH(N:N,'Issue Code Table'!A:A,0)),IF(M30="Critical",6,IF(M30="Significant",5,IF(M30="Moderate",3,2))))</f>
        <v>4</v>
      </c>
    </row>
    <row r="31" spans="1:26" ht="175" x14ac:dyDescent="0.25">
      <c r="A31" s="227" t="s">
        <v>372</v>
      </c>
      <c r="B31" s="234" t="s">
        <v>923</v>
      </c>
      <c r="C31" s="234" t="s">
        <v>924</v>
      </c>
      <c r="D31" s="228" t="s">
        <v>215</v>
      </c>
      <c r="E31" s="228" t="s">
        <v>3916</v>
      </c>
      <c r="F31" s="228" t="s">
        <v>373</v>
      </c>
      <c r="G31" s="230" t="s">
        <v>4361</v>
      </c>
      <c r="H31" s="234" t="s">
        <v>374</v>
      </c>
      <c r="I31" s="229"/>
      <c r="J31" s="228"/>
      <c r="K31" s="228" t="s">
        <v>375</v>
      </c>
      <c r="L31" s="243"/>
      <c r="M31" s="234" t="s">
        <v>274</v>
      </c>
      <c r="N31" s="234" t="s">
        <v>330</v>
      </c>
      <c r="O31" s="234" t="s">
        <v>331</v>
      </c>
      <c r="P31" s="233"/>
      <c r="Q31" s="234" t="s">
        <v>303</v>
      </c>
      <c r="R31" s="234" t="s">
        <v>383</v>
      </c>
      <c r="S31" s="234" t="s">
        <v>377</v>
      </c>
      <c r="T31" s="234" t="s">
        <v>306</v>
      </c>
      <c r="U31" s="228" t="s">
        <v>3193</v>
      </c>
      <c r="V31" s="233" t="s">
        <v>378</v>
      </c>
      <c r="W31" s="250"/>
      <c r="X31" s="234"/>
      <c r="Y31" s="234"/>
      <c r="Z31" s="235">
        <f>IF(OR(J31="Fail",ISBLANK(J31)),INDEX('Issue Code Table'!C:C,MATCH(N:N,'Issue Code Table'!A:A,0)),IF(M31="Critical",6,IF(M31="Significant",5,IF(M31="Moderate",3,2))))</f>
        <v>4</v>
      </c>
    </row>
    <row r="32" spans="1:26" ht="200" x14ac:dyDescent="0.25">
      <c r="A32" s="236" t="s">
        <v>379</v>
      </c>
      <c r="B32" s="241" t="s">
        <v>923</v>
      </c>
      <c r="C32" s="241" t="s">
        <v>924</v>
      </c>
      <c r="D32" s="237" t="s">
        <v>215</v>
      </c>
      <c r="E32" s="237" t="s">
        <v>3917</v>
      </c>
      <c r="F32" s="237" t="s">
        <v>380</v>
      </c>
      <c r="G32" s="91" t="s">
        <v>4362</v>
      </c>
      <c r="H32" s="241" t="s">
        <v>381</v>
      </c>
      <c r="I32" s="238"/>
      <c r="J32" s="237"/>
      <c r="K32" s="237" t="s">
        <v>382</v>
      </c>
      <c r="L32" s="92"/>
      <c r="M32" s="241" t="s">
        <v>182</v>
      </c>
      <c r="N32" s="241" t="s">
        <v>301</v>
      </c>
      <c r="O32" s="241" t="s">
        <v>302</v>
      </c>
      <c r="P32" s="240"/>
      <c r="Q32" s="241" t="s">
        <v>303</v>
      </c>
      <c r="R32" s="241" t="s">
        <v>390</v>
      </c>
      <c r="S32" s="241" t="s">
        <v>384</v>
      </c>
      <c r="T32" s="241" t="s">
        <v>306</v>
      </c>
      <c r="U32" s="237" t="s">
        <v>3194</v>
      </c>
      <c r="V32" s="240" t="s">
        <v>385</v>
      </c>
      <c r="W32" s="200" t="s">
        <v>234</v>
      </c>
      <c r="X32" s="241"/>
      <c r="Y32" s="241"/>
      <c r="Z32" s="224">
        <f>IF(OR(J32="Fail",ISBLANK(J32)),INDEX('Issue Code Table'!C:C,MATCH(N:N,'Issue Code Table'!A:A,0)),IF(M32="Critical",6,IF(M32="Significant",5,IF(M32="Moderate",3,2))))</f>
        <v>5</v>
      </c>
    </row>
    <row r="33" spans="1:26" ht="237.5" x14ac:dyDescent="0.25">
      <c r="A33" s="227" t="s">
        <v>386</v>
      </c>
      <c r="B33" s="234" t="s">
        <v>923</v>
      </c>
      <c r="C33" s="234" t="s">
        <v>924</v>
      </c>
      <c r="D33" s="228" t="s">
        <v>215</v>
      </c>
      <c r="E33" s="228" t="s">
        <v>3918</v>
      </c>
      <c r="F33" s="228" t="s">
        <v>387</v>
      </c>
      <c r="G33" s="230" t="s">
        <v>4363</v>
      </c>
      <c r="H33" s="234" t="s">
        <v>388</v>
      </c>
      <c r="I33" s="229"/>
      <c r="J33" s="228"/>
      <c r="K33" s="228" t="s">
        <v>389</v>
      </c>
      <c r="L33" s="243"/>
      <c r="M33" s="234" t="s">
        <v>218</v>
      </c>
      <c r="N33" s="234" t="s">
        <v>330</v>
      </c>
      <c r="O33" s="234" t="s">
        <v>331</v>
      </c>
      <c r="P33" s="233"/>
      <c r="Q33" s="234" t="s">
        <v>303</v>
      </c>
      <c r="R33" s="234" t="s">
        <v>397</v>
      </c>
      <c r="S33" s="234" t="s">
        <v>391</v>
      </c>
      <c r="T33" s="234" t="s">
        <v>306</v>
      </c>
      <c r="U33" s="228" t="s">
        <v>3195</v>
      </c>
      <c r="V33" s="233" t="s">
        <v>392</v>
      </c>
      <c r="W33" s="250"/>
      <c r="X33" s="234"/>
      <c r="Y33" s="234"/>
      <c r="Z33" s="235">
        <f>IF(OR(J33="Fail",ISBLANK(J33)),INDEX('Issue Code Table'!C:C,MATCH(N:N,'Issue Code Table'!A:A,0)),IF(M33="Critical",6,IF(M33="Significant",5,IF(M33="Moderate",3,2))))</f>
        <v>4</v>
      </c>
    </row>
    <row r="34" spans="1:26" ht="175" x14ac:dyDescent="0.25">
      <c r="A34" s="236" t="s">
        <v>393</v>
      </c>
      <c r="B34" s="241" t="s">
        <v>923</v>
      </c>
      <c r="C34" s="241" t="s">
        <v>924</v>
      </c>
      <c r="D34" s="237" t="s">
        <v>215</v>
      </c>
      <c r="E34" s="237" t="s">
        <v>3919</v>
      </c>
      <c r="F34" s="237" t="s">
        <v>394</v>
      </c>
      <c r="G34" s="91" t="s">
        <v>4364</v>
      </c>
      <c r="H34" s="241" t="s">
        <v>395</v>
      </c>
      <c r="I34" s="238"/>
      <c r="J34" s="237"/>
      <c r="K34" s="237" t="s">
        <v>396</v>
      </c>
      <c r="L34" s="92"/>
      <c r="M34" s="241" t="s">
        <v>218</v>
      </c>
      <c r="N34" s="241" t="s">
        <v>330</v>
      </c>
      <c r="O34" s="241" t="s">
        <v>331</v>
      </c>
      <c r="P34" s="240"/>
      <c r="Q34" s="241" t="s">
        <v>303</v>
      </c>
      <c r="R34" s="241" t="s">
        <v>3196</v>
      </c>
      <c r="S34" s="241" t="s">
        <v>398</v>
      </c>
      <c r="T34" s="241" t="s">
        <v>306</v>
      </c>
      <c r="U34" s="237" t="s">
        <v>3197</v>
      </c>
      <c r="V34" s="240" t="s">
        <v>399</v>
      </c>
      <c r="W34" s="200"/>
      <c r="X34" s="241"/>
      <c r="Y34" s="241"/>
      <c r="Z34" s="224">
        <f>IF(OR(J34="Fail",ISBLANK(J34)),INDEX('Issue Code Table'!C:C,MATCH(N:N,'Issue Code Table'!A:A,0)),IF(M34="Critical",6,IF(M34="Significant",5,IF(M34="Moderate",3,2))))</f>
        <v>4</v>
      </c>
    </row>
    <row r="35" spans="1:26" ht="312.5" x14ac:dyDescent="0.25">
      <c r="A35" s="227" t="s">
        <v>400</v>
      </c>
      <c r="B35" s="234" t="s">
        <v>923</v>
      </c>
      <c r="C35" s="234" t="s">
        <v>924</v>
      </c>
      <c r="D35" s="228" t="s">
        <v>215</v>
      </c>
      <c r="E35" s="228" t="s">
        <v>3920</v>
      </c>
      <c r="F35" s="228" t="s">
        <v>401</v>
      </c>
      <c r="G35" s="230" t="s">
        <v>4365</v>
      </c>
      <c r="H35" s="234" t="s">
        <v>402</v>
      </c>
      <c r="I35" s="229"/>
      <c r="J35" s="228"/>
      <c r="K35" s="228" t="s">
        <v>403</v>
      </c>
      <c r="L35" s="243"/>
      <c r="M35" s="234" t="s">
        <v>218</v>
      </c>
      <c r="N35" s="234" t="s">
        <v>330</v>
      </c>
      <c r="O35" s="234" t="s">
        <v>331</v>
      </c>
      <c r="P35" s="233"/>
      <c r="Q35" s="234" t="s">
        <v>303</v>
      </c>
      <c r="R35" s="234" t="s">
        <v>411</v>
      </c>
      <c r="S35" s="234" t="s">
        <v>404</v>
      </c>
      <c r="T35" s="234" t="s">
        <v>405</v>
      </c>
      <c r="U35" s="228" t="s">
        <v>3198</v>
      </c>
      <c r="V35" s="233" t="s">
        <v>406</v>
      </c>
      <c r="W35" s="250"/>
      <c r="X35" s="234"/>
      <c r="Y35" s="234"/>
      <c r="Z35" s="235">
        <f>IF(OR(J35="Fail",ISBLANK(J35)),INDEX('Issue Code Table'!C:C,MATCH(N:N,'Issue Code Table'!A:A,0)),IF(M35="Critical",6,IF(M35="Significant",5,IF(M35="Moderate",3,2))))</f>
        <v>4</v>
      </c>
    </row>
    <row r="36" spans="1:26" ht="237.5" x14ac:dyDescent="0.25">
      <c r="A36" s="236" t="s">
        <v>407</v>
      </c>
      <c r="B36" s="241" t="s">
        <v>923</v>
      </c>
      <c r="C36" s="241" t="s">
        <v>924</v>
      </c>
      <c r="D36" s="237" t="s">
        <v>215</v>
      </c>
      <c r="E36" s="237" t="s">
        <v>3921</v>
      </c>
      <c r="F36" s="237" t="s">
        <v>408</v>
      </c>
      <c r="G36" s="91" t="s">
        <v>4366</v>
      </c>
      <c r="H36" s="241" t="s">
        <v>409</v>
      </c>
      <c r="I36" s="238"/>
      <c r="J36" s="237"/>
      <c r="K36" s="237" t="s">
        <v>410</v>
      </c>
      <c r="L36" s="92"/>
      <c r="M36" s="241" t="s">
        <v>218</v>
      </c>
      <c r="N36" s="241" t="s">
        <v>330</v>
      </c>
      <c r="O36" s="241" t="s">
        <v>331</v>
      </c>
      <c r="P36" s="240"/>
      <c r="Q36" s="241" t="s">
        <v>303</v>
      </c>
      <c r="R36" s="241" t="s">
        <v>3199</v>
      </c>
      <c r="S36" s="241" t="s">
        <v>412</v>
      </c>
      <c r="T36" s="241" t="s">
        <v>413</v>
      </c>
      <c r="U36" s="237" t="s">
        <v>3200</v>
      </c>
      <c r="V36" s="240" t="s">
        <v>414</v>
      </c>
      <c r="W36" s="200"/>
      <c r="X36" s="241"/>
      <c r="Y36" s="241"/>
      <c r="Z36" s="224">
        <f>IF(OR(J36="Fail",ISBLANK(J36)),INDEX('Issue Code Table'!C:C,MATCH(N:N,'Issue Code Table'!A:A,0)),IF(M36="Critical",6,IF(M36="Significant",5,IF(M36="Moderate",3,2))))</f>
        <v>4</v>
      </c>
    </row>
    <row r="37" spans="1:26" ht="409.5" x14ac:dyDescent="0.25">
      <c r="A37" s="227" t="s">
        <v>415</v>
      </c>
      <c r="B37" s="234" t="s">
        <v>923</v>
      </c>
      <c r="C37" s="234" t="s">
        <v>924</v>
      </c>
      <c r="D37" s="228" t="s">
        <v>215</v>
      </c>
      <c r="E37" s="228" t="s">
        <v>3922</v>
      </c>
      <c r="F37" s="228" t="s">
        <v>416</v>
      </c>
      <c r="G37" s="230" t="s">
        <v>4367</v>
      </c>
      <c r="H37" s="234" t="s">
        <v>417</v>
      </c>
      <c r="I37" s="229"/>
      <c r="J37" s="228"/>
      <c r="K37" s="228" t="s">
        <v>418</v>
      </c>
      <c r="L37" s="243"/>
      <c r="M37" s="234" t="s">
        <v>182</v>
      </c>
      <c r="N37" s="234" t="s">
        <v>419</v>
      </c>
      <c r="O37" s="234" t="s">
        <v>420</v>
      </c>
      <c r="P37" s="233"/>
      <c r="Q37" s="234" t="s">
        <v>303</v>
      </c>
      <c r="R37" s="234" t="s">
        <v>428</v>
      </c>
      <c r="S37" s="234" t="s">
        <v>421</v>
      </c>
      <c r="T37" s="234" t="s">
        <v>422</v>
      </c>
      <c r="U37" s="228" t="s">
        <v>3201</v>
      </c>
      <c r="V37" s="233" t="s">
        <v>423</v>
      </c>
      <c r="W37" s="250" t="s">
        <v>234</v>
      </c>
      <c r="X37" s="234"/>
      <c r="Y37" s="234"/>
      <c r="Z37" s="235">
        <f>IF(OR(J37="Fail",ISBLANK(J37)),INDEX('Issue Code Table'!C:C,MATCH(N:N,'Issue Code Table'!A:A,0)),IF(M37="Critical",6,IF(M37="Significant",5,IF(M37="Moderate",3,2))))</f>
        <v>6</v>
      </c>
    </row>
    <row r="38" spans="1:26" ht="212.5" x14ac:dyDescent="0.25">
      <c r="A38" s="236" t="s">
        <v>424</v>
      </c>
      <c r="B38" s="241" t="s">
        <v>923</v>
      </c>
      <c r="C38" s="241" t="s">
        <v>924</v>
      </c>
      <c r="D38" s="237" t="s">
        <v>215</v>
      </c>
      <c r="E38" s="237" t="s">
        <v>3923</v>
      </c>
      <c r="F38" s="237" t="s">
        <v>425</v>
      </c>
      <c r="G38" s="91" t="s">
        <v>4368</v>
      </c>
      <c r="H38" s="241" t="s">
        <v>426</v>
      </c>
      <c r="I38" s="238"/>
      <c r="J38" s="237"/>
      <c r="K38" s="237" t="s">
        <v>427</v>
      </c>
      <c r="L38" s="92"/>
      <c r="M38" s="241" t="s">
        <v>182</v>
      </c>
      <c r="N38" s="241" t="s">
        <v>419</v>
      </c>
      <c r="O38" s="241" t="s">
        <v>420</v>
      </c>
      <c r="P38" s="240"/>
      <c r="Q38" s="241" t="s">
        <v>303</v>
      </c>
      <c r="R38" s="241" t="s">
        <v>436</v>
      </c>
      <c r="S38" s="241" t="s">
        <v>429</v>
      </c>
      <c r="T38" s="241" t="s">
        <v>430</v>
      </c>
      <c r="U38" s="237" t="s">
        <v>3202</v>
      </c>
      <c r="V38" s="240" t="s">
        <v>431</v>
      </c>
      <c r="W38" s="200" t="s">
        <v>234</v>
      </c>
      <c r="X38" s="241"/>
      <c r="Y38" s="241"/>
      <c r="Z38" s="224">
        <f>IF(OR(J38="Fail",ISBLANK(J38)),INDEX('Issue Code Table'!C:C,MATCH(N:N,'Issue Code Table'!A:A,0)),IF(M38="Critical",6,IF(M38="Significant",5,IF(M38="Moderate",3,2))))</f>
        <v>6</v>
      </c>
    </row>
    <row r="39" spans="1:26" ht="175" x14ac:dyDescent="0.25">
      <c r="A39" s="227" t="s">
        <v>432</v>
      </c>
      <c r="B39" s="234" t="s">
        <v>923</v>
      </c>
      <c r="C39" s="234" t="s">
        <v>924</v>
      </c>
      <c r="D39" s="228" t="s">
        <v>215</v>
      </c>
      <c r="E39" s="228" t="s">
        <v>3924</v>
      </c>
      <c r="F39" s="228" t="s">
        <v>433</v>
      </c>
      <c r="G39" s="230" t="s">
        <v>4369</v>
      </c>
      <c r="H39" s="234" t="s">
        <v>434</v>
      </c>
      <c r="I39" s="229"/>
      <c r="J39" s="228"/>
      <c r="K39" s="228" t="s">
        <v>435</v>
      </c>
      <c r="L39" s="243"/>
      <c r="M39" s="234" t="s">
        <v>182</v>
      </c>
      <c r="N39" s="234" t="s">
        <v>419</v>
      </c>
      <c r="O39" s="234" t="s">
        <v>420</v>
      </c>
      <c r="P39" s="233"/>
      <c r="Q39" s="234" t="s">
        <v>303</v>
      </c>
      <c r="R39" s="234" t="s">
        <v>444</v>
      </c>
      <c r="S39" s="234" t="s">
        <v>437</v>
      </c>
      <c r="T39" s="234" t="s">
        <v>438</v>
      </c>
      <c r="U39" s="228" t="s">
        <v>3203</v>
      </c>
      <c r="V39" s="233" t="s">
        <v>439</v>
      </c>
      <c r="W39" s="250" t="s">
        <v>234</v>
      </c>
      <c r="X39" s="234"/>
      <c r="Y39" s="234"/>
      <c r="Z39" s="235">
        <f>IF(OR(J39="Fail",ISBLANK(J39)),INDEX('Issue Code Table'!C:C,MATCH(N:N,'Issue Code Table'!A:A,0)),IF(M39="Critical",6,IF(M39="Significant",5,IF(M39="Moderate",3,2))))</f>
        <v>6</v>
      </c>
    </row>
    <row r="40" spans="1:26" ht="175" x14ac:dyDescent="0.25">
      <c r="A40" s="236" t="s">
        <v>440</v>
      </c>
      <c r="B40" s="241" t="s">
        <v>317</v>
      </c>
      <c r="C40" s="241" t="s">
        <v>318</v>
      </c>
      <c r="D40" s="237" t="s">
        <v>215</v>
      </c>
      <c r="E40" s="237" t="s">
        <v>3925</v>
      </c>
      <c r="F40" s="237" t="s">
        <v>441</v>
      </c>
      <c r="G40" s="91" t="s">
        <v>4370</v>
      </c>
      <c r="H40" s="241" t="s">
        <v>442</v>
      </c>
      <c r="I40" s="238"/>
      <c r="J40" s="237"/>
      <c r="K40" s="237" t="s">
        <v>443</v>
      </c>
      <c r="L40" s="92"/>
      <c r="M40" s="241" t="s">
        <v>182</v>
      </c>
      <c r="N40" s="241" t="s">
        <v>419</v>
      </c>
      <c r="O40" s="241" t="s">
        <v>420</v>
      </c>
      <c r="P40" s="240"/>
      <c r="Q40" s="241" t="s">
        <v>303</v>
      </c>
      <c r="R40" s="241" t="s">
        <v>3204</v>
      </c>
      <c r="S40" s="241" t="s">
        <v>445</v>
      </c>
      <c r="T40" s="241" t="s">
        <v>446</v>
      </c>
      <c r="U40" s="237" t="s">
        <v>3205</v>
      </c>
      <c r="V40" s="240" t="s">
        <v>447</v>
      </c>
      <c r="W40" s="200" t="s">
        <v>234</v>
      </c>
      <c r="X40" s="241"/>
      <c r="Y40" s="241"/>
      <c r="Z40" s="224">
        <f>IF(OR(J40="Fail",ISBLANK(J40)),INDEX('Issue Code Table'!C:C,MATCH(N:N,'Issue Code Table'!A:A,0)),IF(M40="Critical",6,IF(M40="Significant",5,IF(M40="Moderate",3,2))))</f>
        <v>6</v>
      </c>
    </row>
    <row r="41" spans="1:26" ht="350" x14ac:dyDescent="0.25">
      <c r="A41" s="227" t="s">
        <v>448</v>
      </c>
      <c r="B41" s="234" t="s">
        <v>317</v>
      </c>
      <c r="C41" s="234" t="s">
        <v>318</v>
      </c>
      <c r="D41" s="228" t="s">
        <v>215</v>
      </c>
      <c r="E41" s="228" t="s">
        <v>3926</v>
      </c>
      <c r="F41" s="228" t="s">
        <v>449</v>
      </c>
      <c r="G41" s="230" t="s">
        <v>4371</v>
      </c>
      <c r="H41" s="234" t="s">
        <v>450</v>
      </c>
      <c r="I41" s="229"/>
      <c r="J41" s="228"/>
      <c r="K41" s="228" t="s">
        <v>451</v>
      </c>
      <c r="L41" s="243"/>
      <c r="M41" s="234" t="s">
        <v>182</v>
      </c>
      <c r="N41" s="234" t="s">
        <v>301</v>
      </c>
      <c r="O41" s="234" t="s">
        <v>302</v>
      </c>
      <c r="P41" s="233"/>
      <c r="Q41" s="234" t="s">
        <v>303</v>
      </c>
      <c r="R41" s="234" t="s">
        <v>3206</v>
      </c>
      <c r="S41" s="234" t="s">
        <v>452</v>
      </c>
      <c r="T41" s="234" t="s">
        <v>453</v>
      </c>
      <c r="U41" s="228" t="s">
        <v>3207</v>
      </c>
      <c r="V41" s="233" t="s">
        <v>454</v>
      </c>
      <c r="W41" s="250" t="s">
        <v>234</v>
      </c>
      <c r="X41" s="234"/>
      <c r="Y41" s="234"/>
      <c r="Z41" s="235">
        <f>IF(OR(J41="Fail",ISBLANK(J41)),INDEX('Issue Code Table'!C:C,MATCH(N:N,'Issue Code Table'!A:A,0)),IF(M41="Critical",6,IF(M41="Significant",5,IF(M41="Moderate",3,2))))</f>
        <v>5</v>
      </c>
    </row>
    <row r="42" spans="1:26" ht="175" x14ac:dyDescent="0.25">
      <c r="A42" s="236" t="s">
        <v>455</v>
      </c>
      <c r="B42" s="241" t="s">
        <v>923</v>
      </c>
      <c r="C42" s="241" t="s">
        <v>924</v>
      </c>
      <c r="D42" s="237" t="s">
        <v>215</v>
      </c>
      <c r="E42" s="237" t="s">
        <v>3927</v>
      </c>
      <c r="F42" s="237" t="s">
        <v>456</v>
      </c>
      <c r="G42" s="91" t="s">
        <v>4372</v>
      </c>
      <c r="H42" s="241" t="s">
        <v>457</v>
      </c>
      <c r="I42" s="238"/>
      <c r="J42" s="237"/>
      <c r="K42" s="237" t="s">
        <v>458</v>
      </c>
      <c r="L42" s="92"/>
      <c r="M42" s="241" t="s">
        <v>182</v>
      </c>
      <c r="N42" s="241" t="s">
        <v>301</v>
      </c>
      <c r="O42" s="241" t="s">
        <v>302</v>
      </c>
      <c r="P42" s="240"/>
      <c r="Q42" s="241" t="s">
        <v>303</v>
      </c>
      <c r="R42" s="241" t="s">
        <v>464</v>
      </c>
      <c r="S42" s="241" t="s">
        <v>459</v>
      </c>
      <c r="T42" s="241" t="s">
        <v>306</v>
      </c>
      <c r="U42" s="237" t="s">
        <v>3208</v>
      </c>
      <c r="V42" s="240" t="s">
        <v>460</v>
      </c>
      <c r="W42" s="200" t="s">
        <v>234</v>
      </c>
      <c r="X42" s="241"/>
      <c r="Y42" s="241"/>
      <c r="Z42" s="224">
        <f>IF(OR(J42="Fail",ISBLANK(J42)),INDEX('Issue Code Table'!C:C,MATCH(N:N,'Issue Code Table'!A:A,0)),IF(M42="Critical",6,IF(M42="Significant",5,IF(M42="Moderate",3,2))))</f>
        <v>5</v>
      </c>
    </row>
    <row r="43" spans="1:26" ht="175" x14ac:dyDescent="0.25">
      <c r="A43" s="227" t="s">
        <v>461</v>
      </c>
      <c r="B43" s="234" t="s">
        <v>923</v>
      </c>
      <c r="C43" s="234" t="s">
        <v>924</v>
      </c>
      <c r="D43" s="228" t="s">
        <v>215</v>
      </c>
      <c r="E43" s="228" t="s">
        <v>3928</v>
      </c>
      <c r="F43" s="228" t="s">
        <v>3796</v>
      </c>
      <c r="G43" s="230" t="s">
        <v>4373</v>
      </c>
      <c r="H43" s="234" t="s">
        <v>462</v>
      </c>
      <c r="I43" s="229"/>
      <c r="J43" s="228"/>
      <c r="K43" s="228" t="s">
        <v>463</v>
      </c>
      <c r="L43" s="243"/>
      <c r="M43" s="234" t="s">
        <v>218</v>
      </c>
      <c r="N43" s="234" t="s">
        <v>330</v>
      </c>
      <c r="O43" s="234" t="s">
        <v>331</v>
      </c>
      <c r="P43" s="233"/>
      <c r="Q43" s="234" t="s">
        <v>303</v>
      </c>
      <c r="R43" s="234" t="s">
        <v>471</v>
      </c>
      <c r="S43" s="234" t="s">
        <v>465</v>
      </c>
      <c r="T43" s="234" t="s">
        <v>3209</v>
      </c>
      <c r="U43" s="228" t="s">
        <v>3210</v>
      </c>
      <c r="V43" s="233" t="s">
        <v>466</v>
      </c>
      <c r="W43" s="250"/>
      <c r="X43" s="234"/>
      <c r="Y43" s="234"/>
      <c r="Z43" s="235">
        <f>IF(OR(J43="Fail",ISBLANK(J43)),INDEX('Issue Code Table'!C:C,MATCH(N:N,'Issue Code Table'!A:A,0)),IF(M43="Critical",6,IF(M43="Significant",5,IF(M43="Moderate",3,2))))</f>
        <v>4</v>
      </c>
    </row>
    <row r="44" spans="1:26" ht="287.5" x14ac:dyDescent="0.25">
      <c r="A44" s="236" t="s">
        <v>467</v>
      </c>
      <c r="B44" s="241" t="s">
        <v>923</v>
      </c>
      <c r="C44" s="241" t="s">
        <v>924</v>
      </c>
      <c r="D44" s="237" t="s">
        <v>215</v>
      </c>
      <c r="E44" s="237" t="s">
        <v>3929</v>
      </c>
      <c r="F44" s="237" t="s">
        <v>468</v>
      </c>
      <c r="G44" s="91" t="s">
        <v>4374</v>
      </c>
      <c r="H44" s="241" t="s">
        <v>469</v>
      </c>
      <c r="I44" s="238"/>
      <c r="J44" s="237"/>
      <c r="K44" s="237" t="s">
        <v>470</v>
      </c>
      <c r="L44" s="92"/>
      <c r="M44" s="241" t="s">
        <v>218</v>
      </c>
      <c r="N44" s="241" t="s">
        <v>330</v>
      </c>
      <c r="O44" s="241" t="s">
        <v>331</v>
      </c>
      <c r="P44" s="240"/>
      <c r="Q44" s="241" t="s">
        <v>303</v>
      </c>
      <c r="R44" s="241" t="s">
        <v>3211</v>
      </c>
      <c r="S44" s="241" t="s">
        <v>472</v>
      </c>
      <c r="T44" s="241" t="s">
        <v>473</v>
      </c>
      <c r="U44" s="237" t="s">
        <v>3212</v>
      </c>
      <c r="V44" s="240" t="s">
        <v>474</v>
      </c>
      <c r="W44" s="200"/>
      <c r="X44" s="241"/>
      <c r="Y44" s="241"/>
      <c r="Z44" s="224">
        <f>IF(OR(J44="Fail",ISBLANK(J44)),INDEX('Issue Code Table'!C:C,MATCH(N:N,'Issue Code Table'!A:A,0)),IF(M44="Critical",6,IF(M44="Significant",5,IF(M44="Moderate",3,2))))</f>
        <v>4</v>
      </c>
    </row>
    <row r="45" spans="1:26" ht="409.5" x14ac:dyDescent="0.25">
      <c r="A45" s="227" t="s">
        <v>475</v>
      </c>
      <c r="B45" s="234" t="s">
        <v>923</v>
      </c>
      <c r="C45" s="234" t="s">
        <v>924</v>
      </c>
      <c r="D45" s="228" t="s">
        <v>215</v>
      </c>
      <c r="E45" s="228" t="s">
        <v>3930</v>
      </c>
      <c r="F45" s="228" t="s">
        <v>476</v>
      </c>
      <c r="G45" s="230" t="s">
        <v>4375</v>
      </c>
      <c r="H45" s="234" t="s">
        <v>477</v>
      </c>
      <c r="I45" s="229"/>
      <c r="J45" s="228"/>
      <c r="K45" s="228" t="s">
        <v>478</v>
      </c>
      <c r="L45" s="243"/>
      <c r="M45" s="234" t="s">
        <v>182</v>
      </c>
      <c r="N45" s="234" t="s">
        <v>301</v>
      </c>
      <c r="O45" s="234" t="s">
        <v>302</v>
      </c>
      <c r="P45" s="233"/>
      <c r="Q45" s="234" t="s">
        <v>303</v>
      </c>
      <c r="R45" s="234" t="s">
        <v>486</v>
      </c>
      <c r="S45" s="234" t="s">
        <v>479</v>
      </c>
      <c r="T45" s="234" t="s">
        <v>480</v>
      </c>
      <c r="U45" s="228" t="s">
        <v>3213</v>
      </c>
      <c r="V45" s="233" t="s">
        <v>481</v>
      </c>
      <c r="W45" s="250" t="s">
        <v>234</v>
      </c>
      <c r="X45" s="234"/>
      <c r="Y45" s="234"/>
      <c r="Z45" s="235">
        <f>IF(OR(J45="Fail",ISBLANK(J45)),INDEX('Issue Code Table'!C:C,MATCH(N:N,'Issue Code Table'!A:A,0)),IF(M45="Critical",6,IF(M45="Significant",5,IF(M45="Moderate",3,2))))</f>
        <v>5</v>
      </c>
    </row>
    <row r="46" spans="1:26" ht="175" x14ac:dyDescent="0.25">
      <c r="A46" s="236" t="s">
        <v>482</v>
      </c>
      <c r="B46" s="241" t="s">
        <v>923</v>
      </c>
      <c r="C46" s="241" t="s">
        <v>924</v>
      </c>
      <c r="D46" s="237" t="s">
        <v>215</v>
      </c>
      <c r="E46" s="237" t="s">
        <v>3931</v>
      </c>
      <c r="F46" s="237" t="s">
        <v>483</v>
      </c>
      <c r="G46" s="91" t="s">
        <v>4376</v>
      </c>
      <c r="H46" s="241" t="s">
        <v>484</v>
      </c>
      <c r="I46" s="238"/>
      <c r="J46" s="237"/>
      <c r="K46" s="237" t="s">
        <v>485</v>
      </c>
      <c r="L46" s="92"/>
      <c r="M46" s="241" t="s">
        <v>218</v>
      </c>
      <c r="N46" s="241" t="s">
        <v>330</v>
      </c>
      <c r="O46" s="241" t="s">
        <v>331</v>
      </c>
      <c r="P46" s="240"/>
      <c r="Q46" s="241" t="s">
        <v>303</v>
      </c>
      <c r="R46" s="241" t="s">
        <v>493</v>
      </c>
      <c r="S46" s="241" t="s">
        <v>487</v>
      </c>
      <c r="T46" s="241" t="s">
        <v>306</v>
      </c>
      <c r="U46" s="237" t="s">
        <v>3214</v>
      </c>
      <c r="V46" s="240" t="s">
        <v>488</v>
      </c>
      <c r="W46" s="200"/>
      <c r="X46" s="241"/>
      <c r="Y46" s="241"/>
      <c r="Z46" s="224">
        <f>IF(OR(J46="Fail",ISBLANK(J46)),INDEX('Issue Code Table'!C:C,MATCH(N:N,'Issue Code Table'!A:A,0)),IF(M46="Critical",6,IF(M46="Significant",5,IF(M46="Moderate",3,2))))</f>
        <v>4</v>
      </c>
    </row>
    <row r="47" spans="1:26" ht="175" x14ac:dyDescent="0.25">
      <c r="A47" s="227" t="s">
        <v>489</v>
      </c>
      <c r="B47" s="234" t="s">
        <v>923</v>
      </c>
      <c r="C47" s="234" t="s">
        <v>924</v>
      </c>
      <c r="D47" s="228" t="s">
        <v>215</v>
      </c>
      <c r="E47" s="228" t="s">
        <v>3932</v>
      </c>
      <c r="F47" s="228" t="s">
        <v>490</v>
      </c>
      <c r="G47" s="230" t="s">
        <v>4377</v>
      </c>
      <c r="H47" s="234" t="s">
        <v>491</v>
      </c>
      <c r="I47" s="229"/>
      <c r="J47" s="228"/>
      <c r="K47" s="228" t="s">
        <v>492</v>
      </c>
      <c r="L47" s="243"/>
      <c r="M47" s="234" t="s">
        <v>218</v>
      </c>
      <c r="N47" s="234" t="s">
        <v>330</v>
      </c>
      <c r="O47" s="234" t="s">
        <v>331</v>
      </c>
      <c r="P47" s="233"/>
      <c r="Q47" s="234" t="s">
        <v>303</v>
      </c>
      <c r="R47" s="234" t="s">
        <v>500</v>
      </c>
      <c r="S47" s="234" t="s">
        <v>494</v>
      </c>
      <c r="T47" s="234" t="s">
        <v>495</v>
      </c>
      <c r="U47" s="228" t="s">
        <v>3215</v>
      </c>
      <c r="V47" s="233" t="s">
        <v>496</v>
      </c>
      <c r="W47" s="250"/>
      <c r="X47" s="234"/>
      <c r="Y47" s="234"/>
      <c r="Z47" s="235">
        <f>IF(OR(J47="Fail",ISBLANK(J47)),INDEX('Issue Code Table'!C:C,MATCH(N:N,'Issue Code Table'!A:A,0)),IF(M47="Critical",6,IF(M47="Significant",5,IF(M47="Moderate",3,2))))</f>
        <v>4</v>
      </c>
    </row>
    <row r="48" spans="1:26" ht="175" x14ac:dyDescent="0.25">
      <c r="A48" s="236" t="s">
        <v>497</v>
      </c>
      <c r="B48" s="241" t="s">
        <v>923</v>
      </c>
      <c r="C48" s="241" t="s">
        <v>924</v>
      </c>
      <c r="D48" s="237" t="s">
        <v>215</v>
      </c>
      <c r="E48" s="237" t="s">
        <v>3933</v>
      </c>
      <c r="F48" s="237" t="s">
        <v>3797</v>
      </c>
      <c r="G48" s="91" t="s">
        <v>4378</v>
      </c>
      <c r="H48" s="241" t="s">
        <v>498</v>
      </c>
      <c r="I48" s="238"/>
      <c r="J48" s="237"/>
      <c r="K48" s="237" t="s">
        <v>499</v>
      </c>
      <c r="L48" s="92"/>
      <c r="M48" s="241" t="s">
        <v>218</v>
      </c>
      <c r="N48" s="241" t="s">
        <v>330</v>
      </c>
      <c r="O48" s="241" t="s">
        <v>331</v>
      </c>
      <c r="P48" s="240"/>
      <c r="Q48" s="241" t="s">
        <v>303</v>
      </c>
      <c r="R48" s="241" t="s">
        <v>3216</v>
      </c>
      <c r="S48" s="241" t="s">
        <v>501</v>
      </c>
      <c r="T48" s="241" t="s">
        <v>306</v>
      </c>
      <c r="U48" s="237" t="s">
        <v>3217</v>
      </c>
      <c r="V48" s="240" t="s">
        <v>502</v>
      </c>
      <c r="W48" s="200"/>
      <c r="X48" s="241"/>
      <c r="Y48" s="241"/>
      <c r="Z48" s="224">
        <f>IF(OR(J48="Fail",ISBLANK(J48)),INDEX('Issue Code Table'!C:C,MATCH(N:N,'Issue Code Table'!A:A,0)),IF(M48="Critical",6,IF(M48="Significant",5,IF(M48="Moderate",3,2))))</f>
        <v>4</v>
      </c>
    </row>
    <row r="49" spans="1:26" ht="225" x14ac:dyDescent="0.25">
      <c r="A49" s="227" t="s">
        <v>503</v>
      </c>
      <c r="B49" s="234" t="s">
        <v>923</v>
      </c>
      <c r="C49" s="234" t="s">
        <v>924</v>
      </c>
      <c r="D49" s="228" t="s">
        <v>215</v>
      </c>
      <c r="E49" s="228" t="s">
        <v>3934</v>
      </c>
      <c r="F49" s="228" t="s">
        <v>504</v>
      </c>
      <c r="G49" s="230" t="s">
        <v>4379</v>
      </c>
      <c r="H49" s="234" t="s">
        <v>505</v>
      </c>
      <c r="I49" s="229"/>
      <c r="J49" s="228"/>
      <c r="K49" s="228" t="s">
        <v>506</v>
      </c>
      <c r="L49" s="243"/>
      <c r="M49" s="234" t="s">
        <v>218</v>
      </c>
      <c r="N49" s="234" t="s">
        <v>330</v>
      </c>
      <c r="O49" s="234" t="s">
        <v>331</v>
      </c>
      <c r="P49" s="233"/>
      <c r="Q49" s="234" t="s">
        <v>303</v>
      </c>
      <c r="R49" s="234" t="s">
        <v>513</v>
      </c>
      <c r="S49" s="234" t="s">
        <v>507</v>
      </c>
      <c r="T49" s="234" t="s">
        <v>306</v>
      </c>
      <c r="U49" s="228" t="s">
        <v>3218</v>
      </c>
      <c r="V49" s="233" t="s">
        <v>508</v>
      </c>
      <c r="W49" s="250"/>
      <c r="X49" s="234"/>
      <c r="Y49" s="234"/>
      <c r="Z49" s="235">
        <f>IF(OR(J49="Fail",ISBLANK(J49)),INDEX('Issue Code Table'!C:C,MATCH(N:N,'Issue Code Table'!A:A,0)),IF(M49="Critical",6,IF(M49="Significant",5,IF(M49="Moderate",3,2))))</f>
        <v>4</v>
      </c>
    </row>
    <row r="50" spans="1:26" ht="175" x14ac:dyDescent="0.25">
      <c r="A50" s="236" t="s">
        <v>509</v>
      </c>
      <c r="B50" s="241" t="s">
        <v>923</v>
      </c>
      <c r="C50" s="241" t="s">
        <v>924</v>
      </c>
      <c r="D50" s="237" t="s">
        <v>215</v>
      </c>
      <c r="E50" s="237" t="s">
        <v>3935</v>
      </c>
      <c r="F50" s="237" t="s">
        <v>510</v>
      </c>
      <c r="G50" s="91" t="s">
        <v>4380</v>
      </c>
      <c r="H50" s="241" t="s">
        <v>511</v>
      </c>
      <c r="I50" s="238"/>
      <c r="J50" s="237"/>
      <c r="K50" s="237" t="s">
        <v>512</v>
      </c>
      <c r="L50" s="92"/>
      <c r="M50" s="241" t="s">
        <v>218</v>
      </c>
      <c r="N50" s="241" t="s">
        <v>330</v>
      </c>
      <c r="O50" s="241" t="s">
        <v>331</v>
      </c>
      <c r="P50" s="240"/>
      <c r="Q50" s="241" t="s">
        <v>303</v>
      </c>
      <c r="R50" s="241" t="s">
        <v>520</v>
      </c>
      <c r="S50" s="241" t="s">
        <v>514</v>
      </c>
      <c r="T50" s="241" t="s">
        <v>306</v>
      </c>
      <c r="U50" s="237" t="s">
        <v>3219</v>
      </c>
      <c r="V50" s="240" t="s">
        <v>515</v>
      </c>
      <c r="W50" s="200"/>
      <c r="X50" s="241"/>
      <c r="Y50" s="241"/>
      <c r="Z50" s="224">
        <f>IF(OR(J50="Fail",ISBLANK(J50)),INDEX('Issue Code Table'!C:C,MATCH(N:N,'Issue Code Table'!A:A,0)),IF(M50="Critical",6,IF(M50="Significant",5,IF(M50="Moderate",3,2))))</f>
        <v>4</v>
      </c>
    </row>
    <row r="51" spans="1:26" ht="175" x14ac:dyDescent="0.25">
      <c r="A51" s="227" t="s">
        <v>516</v>
      </c>
      <c r="B51" s="234" t="s">
        <v>923</v>
      </c>
      <c r="C51" s="234" t="s">
        <v>924</v>
      </c>
      <c r="D51" s="228" t="s">
        <v>215</v>
      </c>
      <c r="E51" s="228" t="s">
        <v>3936</v>
      </c>
      <c r="F51" s="228" t="s">
        <v>517</v>
      </c>
      <c r="G51" s="230" t="s">
        <v>4381</v>
      </c>
      <c r="H51" s="234" t="s">
        <v>518</v>
      </c>
      <c r="I51" s="229"/>
      <c r="J51" s="228"/>
      <c r="K51" s="228" t="s">
        <v>519</v>
      </c>
      <c r="L51" s="243"/>
      <c r="M51" s="234" t="s">
        <v>218</v>
      </c>
      <c r="N51" s="234" t="s">
        <v>330</v>
      </c>
      <c r="O51" s="234" t="s">
        <v>331</v>
      </c>
      <c r="P51" s="233"/>
      <c r="Q51" s="234" t="s">
        <v>303</v>
      </c>
      <c r="R51" s="234" t="s">
        <v>526</v>
      </c>
      <c r="S51" s="234" t="s">
        <v>521</v>
      </c>
      <c r="T51" s="234" t="s">
        <v>306</v>
      </c>
      <c r="U51" s="228" t="s">
        <v>3220</v>
      </c>
      <c r="V51" s="233" t="s">
        <v>522</v>
      </c>
      <c r="W51" s="250"/>
      <c r="X51" s="234"/>
      <c r="Y51" s="234"/>
      <c r="Z51" s="235">
        <f>IF(OR(J51="Fail",ISBLANK(J51)),INDEX('Issue Code Table'!C:C,MATCH(N:N,'Issue Code Table'!A:A,0)),IF(M51="Critical",6,IF(M51="Significant",5,IF(M51="Moderate",3,2))))</f>
        <v>4</v>
      </c>
    </row>
    <row r="52" spans="1:26" ht="175" x14ac:dyDescent="0.25">
      <c r="A52" s="236" t="s">
        <v>523</v>
      </c>
      <c r="B52" s="241" t="s">
        <v>923</v>
      </c>
      <c r="C52" s="241" t="s">
        <v>924</v>
      </c>
      <c r="D52" s="237" t="s">
        <v>215</v>
      </c>
      <c r="E52" s="237" t="s">
        <v>3937</v>
      </c>
      <c r="F52" s="237" t="s">
        <v>3798</v>
      </c>
      <c r="G52" s="91" t="s">
        <v>4382</v>
      </c>
      <c r="H52" s="241" t="s">
        <v>524</v>
      </c>
      <c r="I52" s="238"/>
      <c r="J52" s="237"/>
      <c r="K52" s="237" t="s">
        <v>525</v>
      </c>
      <c r="L52" s="92"/>
      <c r="M52" s="241" t="s">
        <v>218</v>
      </c>
      <c r="N52" s="241" t="s">
        <v>330</v>
      </c>
      <c r="O52" s="241" t="s">
        <v>331</v>
      </c>
      <c r="P52" s="240"/>
      <c r="Q52" s="241" t="s">
        <v>303</v>
      </c>
      <c r="R52" s="241" t="s">
        <v>533</v>
      </c>
      <c r="S52" s="241" t="s">
        <v>527</v>
      </c>
      <c r="T52" s="241" t="s">
        <v>306</v>
      </c>
      <c r="U52" s="237" t="s">
        <v>3221</v>
      </c>
      <c r="V52" s="240" t="s">
        <v>528</v>
      </c>
      <c r="W52" s="200"/>
      <c r="X52" s="241"/>
      <c r="Y52" s="241"/>
      <c r="Z52" s="224">
        <f>IF(OR(J52="Fail",ISBLANK(J52)),INDEX('Issue Code Table'!C:C,MATCH(N:N,'Issue Code Table'!A:A,0)),IF(M52="Critical",6,IF(M52="Significant",5,IF(M52="Moderate",3,2))))</f>
        <v>4</v>
      </c>
    </row>
    <row r="53" spans="1:26" ht="175" x14ac:dyDescent="0.25">
      <c r="A53" s="227" t="s">
        <v>529</v>
      </c>
      <c r="B53" s="234" t="s">
        <v>923</v>
      </c>
      <c r="C53" s="234" t="s">
        <v>924</v>
      </c>
      <c r="D53" s="228" t="s">
        <v>215</v>
      </c>
      <c r="E53" s="228" t="s">
        <v>3938</v>
      </c>
      <c r="F53" s="228" t="s">
        <v>530</v>
      </c>
      <c r="G53" s="230" t="s">
        <v>4383</v>
      </c>
      <c r="H53" s="234" t="s">
        <v>531</v>
      </c>
      <c r="I53" s="229"/>
      <c r="J53" s="228"/>
      <c r="K53" s="228" t="s">
        <v>532</v>
      </c>
      <c r="L53" s="243"/>
      <c r="M53" s="234" t="s">
        <v>218</v>
      </c>
      <c r="N53" s="234" t="s">
        <v>330</v>
      </c>
      <c r="O53" s="234" t="s">
        <v>331</v>
      </c>
      <c r="P53" s="233"/>
      <c r="Q53" s="234" t="s">
        <v>303</v>
      </c>
      <c r="R53" s="234" t="s">
        <v>539</v>
      </c>
      <c r="S53" s="234" t="s">
        <v>3222</v>
      </c>
      <c r="T53" s="234" t="s">
        <v>306</v>
      </c>
      <c r="U53" s="228" t="s">
        <v>3223</v>
      </c>
      <c r="V53" s="233" t="s">
        <v>534</v>
      </c>
      <c r="W53" s="250"/>
      <c r="X53" s="234"/>
      <c r="Y53" s="234"/>
      <c r="Z53" s="235">
        <f>IF(OR(J53="Fail",ISBLANK(J53)),INDEX('Issue Code Table'!C:C,MATCH(N:N,'Issue Code Table'!A:A,0)),IF(M53="Critical",6,IF(M53="Significant",5,IF(M53="Moderate",3,2))))</f>
        <v>4</v>
      </c>
    </row>
    <row r="54" spans="1:26" ht="175" x14ac:dyDescent="0.25">
      <c r="A54" s="236" t="s">
        <v>535</v>
      </c>
      <c r="B54" s="241" t="s">
        <v>923</v>
      </c>
      <c r="C54" s="241" t="s">
        <v>924</v>
      </c>
      <c r="D54" s="237" t="s">
        <v>215</v>
      </c>
      <c r="E54" s="237" t="s">
        <v>3939</v>
      </c>
      <c r="F54" s="237" t="s">
        <v>536</v>
      </c>
      <c r="G54" s="91" t="s">
        <v>4384</v>
      </c>
      <c r="H54" s="241" t="s">
        <v>537</v>
      </c>
      <c r="I54" s="238"/>
      <c r="J54" s="237"/>
      <c r="K54" s="237" t="s">
        <v>538</v>
      </c>
      <c r="L54" s="92"/>
      <c r="M54" s="241" t="s">
        <v>218</v>
      </c>
      <c r="N54" s="241" t="s">
        <v>330</v>
      </c>
      <c r="O54" s="241" t="s">
        <v>331</v>
      </c>
      <c r="P54" s="240"/>
      <c r="Q54" s="241" t="s">
        <v>303</v>
      </c>
      <c r="R54" s="241" t="s">
        <v>545</v>
      </c>
      <c r="S54" s="241" t="s">
        <v>3224</v>
      </c>
      <c r="T54" s="241" t="s">
        <v>306</v>
      </c>
      <c r="U54" s="237" t="s">
        <v>3225</v>
      </c>
      <c r="V54" s="240" t="s">
        <v>540</v>
      </c>
      <c r="W54" s="200"/>
      <c r="X54" s="241"/>
      <c r="Y54" s="241"/>
      <c r="Z54" s="224">
        <f>IF(OR(J54="Fail",ISBLANK(J54)),INDEX('Issue Code Table'!C:C,MATCH(N:N,'Issue Code Table'!A:A,0)),IF(M54="Critical",6,IF(M54="Significant",5,IF(M54="Moderate",3,2))))</f>
        <v>4</v>
      </c>
    </row>
    <row r="55" spans="1:26" ht="275" x14ac:dyDescent="0.25">
      <c r="A55" s="227" t="s">
        <v>541</v>
      </c>
      <c r="B55" s="234" t="s">
        <v>923</v>
      </c>
      <c r="C55" s="234" t="s">
        <v>924</v>
      </c>
      <c r="D55" s="228" t="s">
        <v>215</v>
      </c>
      <c r="E55" s="228" t="s">
        <v>3940</v>
      </c>
      <c r="F55" s="228" t="s">
        <v>542</v>
      </c>
      <c r="G55" s="230" t="s">
        <v>4385</v>
      </c>
      <c r="H55" s="234" t="s">
        <v>543</v>
      </c>
      <c r="I55" s="229"/>
      <c r="J55" s="228"/>
      <c r="K55" s="228" t="s">
        <v>544</v>
      </c>
      <c r="L55" s="243"/>
      <c r="M55" s="234" t="s">
        <v>218</v>
      </c>
      <c r="N55" s="234" t="s">
        <v>330</v>
      </c>
      <c r="O55" s="234" t="s">
        <v>331</v>
      </c>
      <c r="P55" s="233"/>
      <c r="Q55" s="234" t="s">
        <v>303</v>
      </c>
      <c r="R55" s="234" t="s">
        <v>553</v>
      </c>
      <c r="S55" s="234" t="s">
        <v>546</v>
      </c>
      <c r="T55" s="234" t="s">
        <v>547</v>
      </c>
      <c r="U55" s="228" t="s">
        <v>3226</v>
      </c>
      <c r="V55" s="233" t="s">
        <v>548</v>
      </c>
      <c r="W55" s="250"/>
      <c r="X55" s="234"/>
      <c r="Y55" s="234"/>
      <c r="Z55" s="235">
        <f>IF(OR(J55="Fail",ISBLANK(J55)),INDEX('Issue Code Table'!C:C,MATCH(N:N,'Issue Code Table'!A:A,0)),IF(M55="Critical",6,IF(M55="Significant",5,IF(M55="Moderate",3,2))))</f>
        <v>4</v>
      </c>
    </row>
    <row r="56" spans="1:26" ht="212.5" x14ac:dyDescent="0.25">
      <c r="A56" s="236" t="s">
        <v>549</v>
      </c>
      <c r="B56" s="241" t="s">
        <v>923</v>
      </c>
      <c r="C56" s="241" t="s">
        <v>924</v>
      </c>
      <c r="D56" s="237" t="s">
        <v>215</v>
      </c>
      <c r="E56" s="237" t="s">
        <v>3941</v>
      </c>
      <c r="F56" s="237" t="s">
        <v>550</v>
      </c>
      <c r="G56" s="91" t="s">
        <v>4386</v>
      </c>
      <c r="H56" s="241" t="s">
        <v>551</v>
      </c>
      <c r="I56" s="238"/>
      <c r="J56" s="237"/>
      <c r="K56" s="237" t="s">
        <v>552</v>
      </c>
      <c r="L56" s="92"/>
      <c r="M56" s="241" t="s">
        <v>218</v>
      </c>
      <c r="N56" s="241" t="s">
        <v>330</v>
      </c>
      <c r="O56" s="241" t="s">
        <v>331</v>
      </c>
      <c r="P56" s="240"/>
      <c r="Q56" s="241" t="s">
        <v>303</v>
      </c>
      <c r="R56" s="241" t="s">
        <v>561</v>
      </c>
      <c r="S56" s="241" t="s">
        <v>554</v>
      </c>
      <c r="T56" s="241" t="s">
        <v>555</v>
      </c>
      <c r="U56" s="237" t="s">
        <v>3227</v>
      </c>
      <c r="V56" s="240" t="s">
        <v>556</v>
      </c>
      <c r="W56" s="200"/>
      <c r="X56" s="241"/>
      <c r="Y56" s="241"/>
      <c r="Z56" s="224">
        <f>IF(OR(J56="Fail",ISBLANK(J56)),INDEX('Issue Code Table'!C:C,MATCH(N:N,'Issue Code Table'!A:A,0)),IF(M56="Critical",6,IF(M56="Significant",5,IF(M56="Moderate",3,2))))</f>
        <v>4</v>
      </c>
    </row>
    <row r="57" spans="1:26" ht="212.5" x14ac:dyDescent="0.25">
      <c r="A57" s="227" t="s">
        <v>557</v>
      </c>
      <c r="B57" s="234" t="s">
        <v>923</v>
      </c>
      <c r="C57" s="234" t="s">
        <v>924</v>
      </c>
      <c r="D57" s="228" t="s">
        <v>215</v>
      </c>
      <c r="E57" s="228" t="s">
        <v>3942</v>
      </c>
      <c r="F57" s="228" t="s">
        <v>558</v>
      </c>
      <c r="G57" s="230" t="s">
        <v>4387</v>
      </c>
      <c r="H57" s="234" t="s">
        <v>559</v>
      </c>
      <c r="I57" s="229"/>
      <c r="J57" s="228"/>
      <c r="K57" s="228" t="s">
        <v>560</v>
      </c>
      <c r="L57" s="243"/>
      <c r="M57" s="234" t="s">
        <v>218</v>
      </c>
      <c r="N57" s="234" t="s">
        <v>330</v>
      </c>
      <c r="O57" s="234" t="s">
        <v>331</v>
      </c>
      <c r="P57" s="233"/>
      <c r="Q57" s="234" t="s">
        <v>303</v>
      </c>
      <c r="R57" s="234" t="s">
        <v>3228</v>
      </c>
      <c r="S57" s="234" t="s">
        <v>562</v>
      </c>
      <c r="T57" s="234" t="s">
        <v>563</v>
      </c>
      <c r="U57" s="228" t="s">
        <v>3229</v>
      </c>
      <c r="V57" s="233" t="s">
        <v>564</v>
      </c>
      <c r="W57" s="250"/>
      <c r="X57" s="234"/>
      <c r="Y57" s="234"/>
      <c r="Z57" s="235">
        <f>IF(OR(J57="Fail",ISBLANK(J57)),INDEX('Issue Code Table'!C:C,MATCH(N:N,'Issue Code Table'!A:A,0)),IF(M57="Critical",6,IF(M57="Significant",5,IF(M57="Moderate",3,2))))</f>
        <v>4</v>
      </c>
    </row>
    <row r="58" spans="1:26" ht="175" x14ac:dyDescent="0.25">
      <c r="A58" s="236" t="s">
        <v>565</v>
      </c>
      <c r="B58" s="241" t="s">
        <v>923</v>
      </c>
      <c r="C58" s="241" t="s">
        <v>924</v>
      </c>
      <c r="D58" s="237" t="s">
        <v>215</v>
      </c>
      <c r="E58" s="237" t="s">
        <v>3943</v>
      </c>
      <c r="F58" s="237" t="s">
        <v>566</v>
      </c>
      <c r="G58" s="91" t="s">
        <v>4388</v>
      </c>
      <c r="H58" s="241" t="s">
        <v>567</v>
      </c>
      <c r="I58" s="238"/>
      <c r="J58" s="237"/>
      <c r="K58" s="237" t="s">
        <v>568</v>
      </c>
      <c r="L58" s="92"/>
      <c r="M58" s="241" t="s">
        <v>182</v>
      </c>
      <c r="N58" s="241" t="s">
        <v>301</v>
      </c>
      <c r="O58" s="241" t="s">
        <v>302</v>
      </c>
      <c r="P58" s="240"/>
      <c r="Q58" s="241" t="s">
        <v>303</v>
      </c>
      <c r="R58" s="241" t="s">
        <v>3230</v>
      </c>
      <c r="S58" s="241" t="s">
        <v>569</v>
      </c>
      <c r="T58" s="241" t="s">
        <v>306</v>
      </c>
      <c r="U58" s="237" t="s">
        <v>3231</v>
      </c>
      <c r="V58" s="240" t="s">
        <v>570</v>
      </c>
      <c r="W58" s="200" t="s">
        <v>234</v>
      </c>
      <c r="X58" s="241"/>
      <c r="Y58" s="241"/>
      <c r="Z58" s="224">
        <f>IF(OR(J58="Fail",ISBLANK(J58)),INDEX('Issue Code Table'!C:C,MATCH(N:N,'Issue Code Table'!A:A,0)),IF(M58="Critical",6,IF(M58="Significant",5,IF(M58="Moderate",3,2))))</f>
        <v>5</v>
      </c>
    </row>
    <row r="59" spans="1:26" ht="275" x14ac:dyDescent="0.25">
      <c r="A59" s="227" t="s">
        <v>576</v>
      </c>
      <c r="B59" s="234" t="s">
        <v>932</v>
      </c>
      <c r="C59" s="234" t="s">
        <v>4333</v>
      </c>
      <c r="D59" s="228" t="s">
        <v>215</v>
      </c>
      <c r="E59" s="228" t="s">
        <v>3944</v>
      </c>
      <c r="F59" s="228" t="s">
        <v>577</v>
      </c>
      <c r="G59" s="230" t="s">
        <v>4389</v>
      </c>
      <c r="H59" s="234" t="s">
        <v>578</v>
      </c>
      <c r="I59" s="229"/>
      <c r="J59" s="228"/>
      <c r="K59" s="228" t="s">
        <v>579</v>
      </c>
      <c r="L59" s="243"/>
      <c r="M59" s="234" t="s">
        <v>218</v>
      </c>
      <c r="N59" s="234" t="s">
        <v>580</v>
      </c>
      <c r="O59" s="234" t="s">
        <v>581</v>
      </c>
      <c r="P59" s="233"/>
      <c r="Q59" s="234" t="s">
        <v>574</v>
      </c>
      <c r="R59" s="234" t="s">
        <v>575</v>
      </c>
      <c r="S59" s="234" t="s">
        <v>583</v>
      </c>
      <c r="T59" s="234" t="s">
        <v>584</v>
      </c>
      <c r="U59" s="228" t="s">
        <v>3232</v>
      </c>
      <c r="V59" s="233" t="s">
        <v>585</v>
      </c>
      <c r="W59" s="250"/>
      <c r="X59" s="234"/>
      <c r="Y59" s="234"/>
      <c r="Z59" s="235">
        <f>IF(OR(J59="Fail",ISBLANK(J59)),INDEX('Issue Code Table'!C:C,MATCH(N:N,'Issue Code Table'!A:A,0)),IF(M59="Critical",6,IF(M59="Significant",5,IF(M59="Moderate",3,2))))</f>
        <v>4</v>
      </c>
    </row>
    <row r="60" spans="1:26" ht="175" x14ac:dyDescent="0.25">
      <c r="A60" s="236" t="s">
        <v>586</v>
      </c>
      <c r="B60" s="241" t="s">
        <v>213</v>
      </c>
      <c r="C60" s="241" t="s">
        <v>214</v>
      </c>
      <c r="D60" s="237" t="s">
        <v>215</v>
      </c>
      <c r="E60" s="237" t="s">
        <v>3945</v>
      </c>
      <c r="F60" s="237" t="s">
        <v>587</v>
      </c>
      <c r="G60" s="91" t="s">
        <v>4390</v>
      </c>
      <c r="H60" s="241" t="s">
        <v>588</v>
      </c>
      <c r="I60" s="238"/>
      <c r="J60" s="237"/>
      <c r="K60" s="237" t="s">
        <v>589</v>
      </c>
      <c r="L60" s="92"/>
      <c r="M60" s="241" t="s">
        <v>182</v>
      </c>
      <c r="N60" s="241" t="s">
        <v>419</v>
      </c>
      <c r="O60" s="241" t="s">
        <v>420</v>
      </c>
      <c r="P60" s="240"/>
      <c r="Q60" s="241" t="s">
        <v>574</v>
      </c>
      <c r="R60" s="241" t="s">
        <v>582</v>
      </c>
      <c r="S60" s="241" t="s">
        <v>591</v>
      </c>
      <c r="T60" s="241" t="s">
        <v>592</v>
      </c>
      <c r="U60" s="237" t="s">
        <v>3233</v>
      </c>
      <c r="V60" s="240" t="s">
        <v>593</v>
      </c>
      <c r="W60" s="200" t="s">
        <v>234</v>
      </c>
      <c r="X60" s="241"/>
      <c r="Y60" s="241"/>
      <c r="Z60" s="224">
        <f>IF(OR(J60="Fail",ISBLANK(J60)),INDEX('Issue Code Table'!C:C,MATCH(N:N,'Issue Code Table'!A:A,0)),IF(M60="Critical",6,IF(M60="Significant",5,IF(M60="Moderate",3,2))))</f>
        <v>6</v>
      </c>
    </row>
    <row r="61" spans="1:26" ht="275" x14ac:dyDescent="0.25">
      <c r="A61" s="227" t="s">
        <v>594</v>
      </c>
      <c r="B61" s="234" t="s">
        <v>4203</v>
      </c>
      <c r="C61" s="234" t="s">
        <v>4334</v>
      </c>
      <c r="D61" s="228" t="s">
        <v>215</v>
      </c>
      <c r="E61" s="228" t="s">
        <v>3946</v>
      </c>
      <c r="F61" s="228" t="s">
        <v>595</v>
      </c>
      <c r="G61" s="230" t="s">
        <v>4391</v>
      </c>
      <c r="H61" s="234" t="s">
        <v>596</v>
      </c>
      <c r="I61" s="229"/>
      <c r="J61" s="228"/>
      <c r="K61" s="228" t="s">
        <v>597</v>
      </c>
      <c r="L61" s="243"/>
      <c r="M61" s="234" t="s">
        <v>182</v>
      </c>
      <c r="N61" s="234" t="s">
        <v>598</v>
      </c>
      <c r="O61" s="234" t="s">
        <v>599</v>
      </c>
      <c r="P61" s="233"/>
      <c r="Q61" s="234" t="s">
        <v>574</v>
      </c>
      <c r="R61" s="234" t="s">
        <v>590</v>
      </c>
      <c r="S61" s="234" t="s">
        <v>601</v>
      </c>
      <c r="T61" s="234" t="s">
        <v>306</v>
      </c>
      <c r="U61" s="228" t="s">
        <v>3234</v>
      </c>
      <c r="V61" s="233" t="s">
        <v>602</v>
      </c>
      <c r="W61" s="250" t="s">
        <v>234</v>
      </c>
      <c r="X61" s="234"/>
      <c r="Y61" s="234"/>
      <c r="Z61" s="235">
        <f>IF(OR(J61="Fail",ISBLANK(J61)),INDEX('Issue Code Table'!C:C,MATCH(N:N,'Issue Code Table'!A:A,0)),IF(M61="Critical",6,IF(M61="Significant",5,IF(M61="Moderate",3,2))))</f>
        <v>5</v>
      </c>
    </row>
    <row r="62" spans="1:26" ht="212.5" x14ac:dyDescent="0.25">
      <c r="A62" s="236" t="s">
        <v>603</v>
      </c>
      <c r="B62" s="241" t="s">
        <v>213</v>
      </c>
      <c r="C62" s="241" t="s">
        <v>214</v>
      </c>
      <c r="D62" s="237" t="s">
        <v>215</v>
      </c>
      <c r="E62" s="237" t="s">
        <v>3947</v>
      </c>
      <c r="F62" s="237" t="s">
        <v>604</v>
      </c>
      <c r="G62" s="91" t="s">
        <v>4392</v>
      </c>
      <c r="H62" s="241" t="s">
        <v>605</v>
      </c>
      <c r="I62" s="238"/>
      <c r="J62" s="237"/>
      <c r="K62" s="237" t="s">
        <v>606</v>
      </c>
      <c r="L62" s="92"/>
      <c r="M62" s="241" t="s">
        <v>274</v>
      </c>
      <c r="N62" s="241" t="s">
        <v>572</v>
      </c>
      <c r="O62" s="241" t="s">
        <v>573</v>
      </c>
      <c r="P62" s="240"/>
      <c r="Q62" s="241" t="s">
        <v>574</v>
      </c>
      <c r="R62" s="241" t="s">
        <v>600</v>
      </c>
      <c r="S62" s="241" t="s">
        <v>608</v>
      </c>
      <c r="T62" s="241" t="s">
        <v>609</v>
      </c>
      <c r="U62" s="237" t="s">
        <v>3235</v>
      </c>
      <c r="V62" s="240" t="s">
        <v>610</v>
      </c>
      <c r="W62" s="200"/>
      <c r="X62" s="241"/>
      <c r="Y62" s="241"/>
      <c r="Z62" s="224">
        <f>IF(OR(J62="Fail",ISBLANK(J62)),INDEX('Issue Code Table'!C:C,MATCH(N:N,'Issue Code Table'!A:A,0)),IF(M62="Critical",6,IF(M62="Significant",5,IF(M62="Moderate",3,2))))</f>
        <v>6</v>
      </c>
    </row>
    <row r="63" spans="1:26" ht="162.5" x14ac:dyDescent="0.25">
      <c r="A63" s="227" t="s">
        <v>611</v>
      </c>
      <c r="B63" s="234" t="s">
        <v>213</v>
      </c>
      <c r="C63" s="234" t="s">
        <v>214</v>
      </c>
      <c r="D63" s="228" t="s">
        <v>215</v>
      </c>
      <c r="E63" s="228" t="s">
        <v>3948</v>
      </c>
      <c r="F63" s="228" t="s">
        <v>612</v>
      </c>
      <c r="G63" s="230" t="s">
        <v>4393</v>
      </c>
      <c r="H63" s="234" t="s">
        <v>613</v>
      </c>
      <c r="I63" s="229"/>
      <c r="J63" s="228"/>
      <c r="K63" s="228" t="s">
        <v>614</v>
      </c>
      <c r="L63" s="243"/>
      <c r="M63" s="234" t="s">
        <v>274</v>
      </c>
      <c r="N63" s="234" t="s">
        <v>572</v>
      </c>
      <c r="O63" s="234" t="s">
        <v>573</v>
      </c>
      <c r="P63" s="233"/>
      <c r="Q63" s="234" t="s">
        <v>574</v>
      </c>
      <c r="R63" s="234" t="s">
        <v>607</v>
      </c>
      <c r="S63" s="234" t="s">
        <v>615</v>
      </c>
      <c r="T63" s="234" t="s">
        <v>616</v>
      </c>
      <c r="U63" s="228" t="s">
        <v>3236</v>
      </c>
      <c r="V63" s="233" t="s">
        <v>617</v>
      </c>
      <c r="W63" s="250"/>
      <c r="X63" s="234"/>
      <c r="Y63" s="234"/>
      <c r="Z63" s="235">
        <f>IF(OR(J63="Fail",ISBLANK(J63)),INDEX('Issue Code Table'!C:C,MATCH(N:N,'Issue Code Table'!A:A,0)),IF(M63="Critical",6,IF(M63="Significant",5,IF(M63="Moderate",3,2))))</f>
        <v>6</v>
      </c>
    </row>
    <row r="64" spans="1:26" ht="287.5" x14ac:dyDescent="0.25">
      <c r="A64" s="236" t="s">
        <v>618</v>
      </c>
      <c r="B64" s="241" t="s">
        <v>619</v>
      </c>
      <c r="C64" s="241" t="s">
        <v>620</v>
      </c>
      <c r="D64" s="237" t="s">
        <v>215</v>
      </c>
      <c r="E64" s="237" t="s">
        <v>3949</v>
      </c>
      <c r="F64" s="237" t="s">
        <v>621</v>
      </c>
      <c r="G64" s="91" t="s">
        <v>4394</v>
      </c>
      <c r="H64" s="241" t="s">
        <v>622</v>
      </c>
      <c r="I64" s="238"/>
      <c r="J64" s="237"/>
      <c r="K64" s="237" t="s">
        <v>623</v>
      </c>
      <c r="L64" s="92"/>
      <c r="M64" s="241" t="s">
        <v>182</v>
      </c>
      <c r="N64" s="241" t="s">
        <v>624</v>
      </c>
      <c r="O64" s="241" t="s">
        <v>625</v>
      </c>
      <c r="P64" s="240"/>
      <c r="Q64" s="241" t="s">
        <v>626</v>
      </c>
      <c r="R64" s="241" t="s">
        <v>627</v>
      </c>
      <c r="S64" s="241" t="s">
        <v>628</v>
      </c>
      <c r="T64" s="241" t="s">
        <v>306</v>
      </c>
      <c r="U64" s="237" t="s">
        <v>3237</v>
      </c>
      <c r="V64" s="240" t="s">
        <v>629</v>
      </c>
      <c r="W64" s="200" t="s">
        <v>234</v>
      </c>
      <c r="X64" s="241"/>
      <c r="Y64" s="241"/>
      <c r="Z64" s="224">
        <f>IF(OR(J64="Fail",ISBLANK(J64)),INDEX('Issue Code Table'!C:C,MATCH(N:N,'Issue Code Table'!A:A,0)),IF(M64="Critical",6,IF(M64="Significant",5,IF(M64="Moderate",3,2))))</f>
        <v>5</v>
      </c>
    </row>
    <row r="65" spans="1:26" ht="409.5" x14ac:dyDescent="0.25">
      <c r="A65" s="227" t="s">
        <v>630</v>
      </c>
      <c r="B65" s="234" t="s">
        <v>4335</v>
      </c>
      <c r="C65" s="234" t="s">
        <v>4336</v>
      </c>
      <c r="D65" s="228" t="s">
        <v>215</v>
      </c>
      <c r="E65" s="228" t="s">
        <v>3950</v>
      </c>
      <c r="F65" s="228" t="s">
        <v>631</v>
      </c>
      <c r="G65" s="230" t="s">
        <v>4395</v>
      </c>
      <c r="H65" s="234" t="s">
        <v>632</v>
      </c>
      <c r="I65" s="229"/>
      <c r="J65" s="228"/>
      <c r="K65" s="228" t="s">
        <v>633</v>
      </c>
      <c r="L65" s="243"/>
      <c r="M65" s="234" t="s">
        <v>274</v>
      </c>
      <c r="N65" s="234" t="s">
        <v>634</v>
      </c>
      <c r="O65" s="234" t="s">
        <v>635</v>
      </c>
      <c r="P65" s="233"/>
      <c r="Q65" s="234" t="s">
        <v>626</v>
      </c>
      <c r="R65" s="234" t="s">
        <v>636</v>
      </c>
      <c r="S65" s="234" t="s">
        <v>637</v>
      </c>
      <c r="T65" s="234" t="s">
        <v>306</v>
      </c>
      <c r="U65" s="228" t="s">
        <v>3238</v>
      </c>
      <c r="V65" s="233" t="s">
        <v>638</v>
      </c>
      <c r="W65" s="250"/>
      <c r="X65" s="234"/>
      <c r="Y65" s="234"/>
      <c r="Z65" s="235">
        <f>IF(OR(J65="Fail",ISBLANK(J65)),INDEX('Issue Code Table'!C:C,MATCH(N:N,'Issue Code Table'!A:A,0)),IF(M65="Critical",6,IF(M65="Significant",5,IF(M65="Moderate",3,2))))</f>
        <v>4</v>
      </c>
    </row>
    <row r="66" spans="1:26" ht="275" x14ac:dyDescent="0.25">
      <c r="A66" s="236" t="s">
        <v>644</v>
      </c>
      <c r="B66" s="241" t="s">
        <v>923</v>
      </c>
      <c r="C66" s="241" t="s">
        <v>924</v>
      </c>
      <c r="D66" s="237" t="s">
        <v>215</v>
      </c>
      <c r="E66" s="237" t="s">
        <v>3951</v>
      </c>
      <c r="F66" s="237" t="s">
        <v>645</v>
      </c>
      <c r="G66" s="91" t="s">
        <v>4396</v>
      </c>
      <c r="H66" s="241" t="s">
        <v>646</v>
      </c>
      <c r="I66" s="238"/>
      <c r="J66" s="237"/>
      <c r="K66" s="237" t="s">
        <v>647</v>
      </c>
      <c r="L66" s="92"/>
      <c r="M66" s="241" t="s">
        <v>218</v>
      </c>
      <c r="N66" s="241" t="s">
        <v>330</v>
      </c>
      <c r="O66" s="241" t="s">
        <v>331</v>
      </c>
      <c r="P66" s="240"/>
      <c r="Q66" s="241" t="s">
        <v>642</v>
      </c>
      <c r="R66" s="241" t="s">
        <v>643</v>
      </c>
      <c r="S66" s="241" t="s">
        <v>648</v>
      </c>
      <c r="T66" s="241" t="s">
        <v>306</v>
      </c>
      <c r="U66" s="237" t="s">
        <v>3239</v>
      </c>
      <c r="V66" s="240" t="s">
        <v>649</v>
      </c>
      <c r="W66" s="200"/>
      <c r="X66" s="241"/>
      <c r="Y66" s="241"/>
      <c r="Z66" s="224">
        <f>IF(OR(J66="Fail",ISBLANK(J66)),INDEX('Issue Code Table'!C:C,MATCH(N:N,'Issue Code Table'!A:A,0)),IF(M66="Critical",6,IF(M66="Significant",5,IF(M66="Moderate",3,2))))</f>
        <v>4</v>
      </c>
    </row>
    <row r="67" spans="1:26" ht="350" x14ac:dyDescent="0.25">
      <c r="A67" s="227" t="s">
        <v>650</v>
      </c>
      <c r="B67" s="234" t="s">
        <v>829</v>
      </c>
      <c r="C67" s="234" t="s">
        <v>830</v>
      </c>
      <c r="D67" s="228" t="s">
        <v>215</v>
      </c>
      <c r="E67" s="228" t="s">
        <v>3952</v>
      </c>
      <c r="F67" s="228" t="s">
        <v>651</v>
      </c>
      <c r="G67" s="230" t="s">
        <v>4397</v>
      </c>
      <c r="H67" s="234" t="s">
        <v>652</v>
      </c>
      <c r="I67" s="229"/>
      <c r="J67" s="228"/>
      <c r="K67" s="228" t="s">
        <v>653</v>
      </c>
      <c r="L67" s="243"/>
      <c r="M67" s="234" t="s">
        <v>182</v>
      </c>
      <c r="N67" s="234" t="s">
        <v>654</v>
      </c>
      <c r="O67" s="234" t="s">
        <v>655</v>
      </c>
      <c r="P67" s="233"/>
      <c r="Q67" s="234" t="s">
        <v>656</v>
      </c>
      <c r="R67" s="234" t="s">
        <v>657</v>
      </c>
      <c r="S67" s="234" t="s">
        <v>658</v>
      </c>
      <c r="T67" s="234" t="s">
        <v>3240</v>
      </c>
      <c r="U67" s="228" t="s">
        <v>3241</v>
      </c>
      <c r="V67" s="233" t="s">
        <v>659</v>
      </c>
      <c r="W67" s="250" t="s">
        <v>234</v>
      </c>
      <c r="X67" s="234"/>
      <c r="Y67" s="234"/>
      <c r="Z67" s="235">
        <f>IF(OR(J67="Fail",ISBLANK(J67)),INDEX('Issue Code Table'!C:C,MATCH(N:N,'Issue Code Table'!A:A,0)),IF(M67="Critical",6,IF(M67="Significant",5,IF(M67="Moderate",3,2))))</f>
        <v>6</v>
      </c>
    </row>
    <row r="68" spans="1:26" ht="275" x14ac:dyDescent="0.25">
      <c r="A68" s="236" t="s">
        <v>660</v>
      </c>
      <c r="B68" s="241" t="s">
        <v>829</v>
      </c>
      <c r="C68" s="241" t="s">
        <v>830</v>
      </c>
      <c r="D68" s="237" t="s">
        <v>215</v>
      </c>
      <c r="E68" s="237" t="s">
        <v>3953</v>
      </c>
      <c r="F68" s="237" t="s">
        <v>661</v>
      </c>
      <c r="G68" s="91" t="s">
        <v>4398</v>
      </c>
      <c r="H68" s="241" t="s">
        <v>662</v>
      </c>
      <c r="I68" s="238"/>
      <c r="J68" s="237"/>
      <c r="K68" s="237" t="s">
        <v>663</v>
      </c>
      <c r="L68" s="92"/>
      <c r="M68" s="241" t="s">
        <v>182</v>
      </c>
      <c r="N68" s="241" t="s">
        <v>654</v>
      </c>
      <c r="O68" s="241" t="s">
        <v>655</v>
      </c>
      <c r="P68" s="240"/>
      <c r="Q68" s="241" t="s">
        <v>656</v>
      </c>
      <c r="R68" s="241" t="s">
        <v>664</v>
      </c>
      <c r="S68" s="241" t="s">
        <v>658</v>
      </c>
      <c r="T68" s="241" t="s">
        <v>3242</v>
      </c>
      <c r="U68" s="237" t="s">
        <v>3243</v>
      </c>
      <c r="V68" s="240" t="s">
        <v>665</v>
      </c>
      <c r="W68" s="200" t="s">
        <v>234</v>
      </c>
      <c r="X68" s="241"/>
      <c r="Y68" s="241"/>
      <c r="Z68" s="224">
        <f>IF(OR(J68="Fail",ISBLANK(J68)),INDEX('Issue Code Table'!C:C,MATCH(N:N,'Issue Code Table'!A:A,0)),IF(M68="Critical",6,IF(M68="Significant",5,IF(M68="Moderate",3,2))))</f>
        <v>6</v>
      </c>
    </row>
    <row r="69" spans="1:26" ht="275" x14ac:dyDescent="0.25">
      <c r="A69" s="227" t="s">
        <v>666</v>
      </c>
      <c r="B69" s="234" t="s">
        <v>829</v>
      </c>
      <c r="C69" s="234" t="s">
        <v>830</v>
      </c>
      <c r="D69" s="228" t="s">
        <v>215</v>
      </c>
      <c r="E69" s="228" t="s">
        <v>3954</v>
      </c>
      <c r="F69" s="228" t="s">
        <v>667</v>
      </c>
      <c r="G69" s="230" t="s">
        <v>4399</v>
      </c>
      <c r="H69" s="234" t="s">
        <v>668</v>
      </c>
      <c r="I69" s="229"/>
      <c r="J69" s="228"/>
      <c r="K69" s="228" t="s">
        <v>669</v>
      </c>
      <c r="L69" s="243"/>
      <c r="M69" s="234" t="s">
        <v>182</v>
      </c>
      <c r="N69" s="234" t="s">
        <v>654</v>
      </c>
      <c r="O69" s="234" t="s">
        <v>655</v>
      </c>
      <c r="P69" s="233"/>
      <c r="Q69" s="234" t="s">
        <v>656</v>
      </c>
      <c r="R69" s="234" t="s">
        <v>670</v>
      </c>
      <c r="S69" s="234" t="s">
        <v>658</v>
      </c>
      <c r="T69" s="234" t="s">
        <v>3244</v>
      </c>
      <c r="U69" s="228" t="s">
        <v>3245</v>
      </c>
      <c r="V69" s="233" t="s">
        <v>671</v>
      </c>
      <c r="W69" s="250" t="s">
        <v>234</v>
      </c>
      <c r="X69" s="234"/>
      <c r="Y69" s="234"/>
      <c r="Z69" s="235">
        <f>IF(OR(J69="Fail",ISBLANK(J69)),INDEX('Issue Code Table'!C:C,MATCH(N:N,'Issue Code Table'!A:A,0)),IF(M69="Critical",6,IF(M69="Significant",5,IF(M69="Moderate",3,2))))</f>
        <v>6</v>
      </c>
    </row>
    <row r="70" spans="1:26" ht="300" x14ac:dyDescent="0.25">
      <c r="A70" s="236" t="s">
        <v>672</v>
      </c>
      <c r="B70" s="241" t="s">
        <v>213</v>
      </c>
      <c r="C70" s="241" t="s">
        <v>214</v>
      </c>
      <c r="D70" s="237" t="s">
        <v>215</v>
      </c>
      <c r="E70" s="237" t="s">
        <v>3955</v>
      </c>
      <c r="F70" s="237" t="s">
        <v>3799</v>
      </c>
      <c r="G70" s="91" t="s">
        <v>4400</v>
      </c>
      <c r="H70" s="241" t="s">
        <v>673</v>
      </c>
      <c r="I70" s="238"/>
      <c r="J70" s="237"/>
      <c r="K70" s="237" t="s">
        <v>674</v>
      </c>
      <c r="L70" s="92"/>
      <c r="M70" s="241" t="s">
        <v>182</v>
      </c>
      <c r="N70" s="241" t="s">
        <v>598</v>
      </c>
      <c r="O70" s="241" t="s">
        <v>599</v>
      </c>
      <c r="P70" s="240"/>
      <c r="Q70" s="241" t="s">
        <v>656</v>
      </c>
      <c r="R70" s="241" t="s">
        <v>675</v>
      </c>
      <c r="S70" s="241" t="s">
        <v>676</v>
      </c>
      <c r="T70" s="241" t="s">
        <v>306</v>
      </c>
      <c r="U70" s="237" t="s">
        <v>3246</v>
      </c>
      <c r="V70" s="240" t="s">
        <v>677</v>
      </c>
      <c r="W70" s="200" t="s">
        <v>234</v>
      </c>
      <c r="X70" s="241"/>
      <c r="Y70" s="241"/>
      <c r="Z70" s="224">
        <f>IF(OR(J70="Fail",ISBLANK(J70)),INDEX('Issue Code Table'!C:C,MATCH(N:N,'Issue Code Table'!A:A,0)),IF(M70="Critical",6,IF(M70="Significant",5,IF(M70="Moderate",3,2))))</f>
        <v>5</v>
      </c>
    </row>
    <row r="71" spans="1:26" ht="312.5" x14ac:dyDescent="0.25">
      <c r="A71" s="227" t="s">
        <v>678</v>
      </c>
      <c r="B71" s="234" t="s">
        <v>213</v>
      </c>
      <c r="C71" s="234" t="s">
        <v>214</v>
      </c>
      <c r="D71" s="228" t="s">
        <v>215</v>
      </c>
      <c r="E71" s="228" t="s">
        <v>3956</v>
      </c>
      <c r="F71" s="228" t="s">
        <v>3800</v>
      </c>
      <c r="G71" s="230" t="s">
        <v>4401</v>
      </c>
      <c r="H71" s="234" t="s">
        <v>679</v>
      </c>
      <c r="I71" s="229"/>
      <c r="J71" s="228"/>
      <c r="K71" s="228" t="s">
        <v>680</v>
      </c>
      <c r="L71" s="243"/>
      <c r="M71" s="234" t="s">
        <v>182</v>
      </c>
      <c r="N71" s="234" t="s">
        <v>229</v>
      </c>
      <c r="O71" s="234" t="s">
        <v>230</v>
      </c>
      <c r="P71" s="233"/>
      <c r="Q71" s="234" t="s">
        <v>656</v>
      </c>
      <c r="R71" s="234" t="s">
        <v>681</v>
      </c>
      <c r="S71" s="234" t="s">
        <v>682</v>
      </c>
      <c r="T71" s="234" t="s">
        <v>306</v>
      </c>
      <c r="U71" s="228" t="s">
        <v>3247</v>
      </c>
      <c r="V71" s="233" t="s">
        <v>683</v>
      </c>
      <c r="W71" s="250" t="s">
        <v>234</v>
      </c>
      <c r="X71" s="234"/>
      <c r="Y71" s="234"/>
      <c r="Z71" s="235">
        <f>IF(OR(J71="Fail",ISBLANK(J71)),INDEX('Issue Code Table'!C:C,MATCH(N:N,'Issue Code Table'!A:A,0)),IF(M71="Critical",6,IF(M71="Significant",5,IF(M71="Moderate",3,2))))</f>
        <v>5</v>
      </c>
    </row>
    <row r="72" spans="1:26" ht="287.5" x14ac:dyDescent="0.25">
      <c r="A72" s="236" t="s">
        <v>684</v>
      </c>
      <c r="B72" s="241" t="s">
        <v>829</v>
      </c>
      <c r="C72" s="241" t="s">
        <v>830</v>
      </c>
      <c r="D72" s="237" t="s">
        <v>215</v>
      </c>
      <c r="E72" s="237" t="s">
        <v>3957</v>
      </c>
      <c r="F72" s="237" t="s">
        <v>685</v>
      </c>
      <c r="G72" s="91" t="s">
        <v>4402</v>
      </c>
      <c r="H72" s="241" t="s">
        <v>686</v>
      </c>
      <c r="I72" s="238"/>
      <c r="J72" s="237"/>
      <c r="K72" s="237" t="s">
        <v>687</v>
      </c>
      <c r="L72" s="92"/>
      <c r="M72" s="241" t="s">
        <v>182</v>
      </c>
      <c r="N72" s="241" t="s">
        <v>208</v>
      </c>
      <c r="O72" s="241" t="s">
        <v>209</v>
      </c>
      <c r="P72" s="240"/>
      <c r="Q72" s="241" t="s">
        <v>656</v>
      </c>
      <c r="R72" s="241" t="s">
        <v>688</v>
      </c>
      <c r="S72" s="241" t="s">
        <v>689</v>
      </c>
      <c r="T72" s="241" t="s">
        <v>690</v>
      </c>
      <c r="U72" s="237" t="s">
        <v>3248</v>
      </c>
      <c r="V72" s="240" t="s">
        <v>691</v>
      </c>
      <c r="W72" s="200" t="s">
        <v>234</v>
      </c>
      <c r="X72" s="241"/>
      <c r="Y72" s="241"/>
      <c r="Z72" s="224">
        <f>IF(OR(J72="Fail",ISBLANK(J72)),INDEX('Issue Code Table'!C:C,MATCH(N:N,'Issue Code Table'!A:A,0)),IF(M72="Critical",6,IF(M72="Significant",5,IF(M72="Moderate",3,2))))</f>
        <v>6</v>
      </c>
    </row>
    <row r="73" spans="1:26" ht="362.5" x14ac:dyDescent="0.25">
      <c r="A73" s="227" t="s">
        <v>692</v>
      </c>
      <c r="B73" s="252" t="s">
        <v>296</v>
      </c>
      <c r="C73" s="253" t="s">
        <v>297</v>
      </c>
      <c r="D73" s="228" t="s">
        <v>215</v>
      </c>
      <c r="E73" s="228" t="s">
        <v>3958</v>
      </c>
      <c r="F73" s="228" t="s">
        <v>693</v>
      </c>
      <c r="G73" s="230" t="s">
        <v>4403</v>
      </c>
      <c r="H73" s="234" t="s">
        <v>694</v>
      </c>
      <c r="I73" s="229"/>
      <c r="J73" s="228"/>
      <c r="K73" s="234" t="s">
        <v>695</v>
      </c>
      <c r="L73" s="243"/>
      <c r="M73" s="234" t="s">
        <v>218</v>
      </c>
      <c r="N73" s="234" t="s">
        <v>580</v>
      </c>
      <c r="O73" s="234" t="s">
        <v>581</v>
      </c>
      <c r="P73" s="233"/>
      <c r="Q73" s="234" t="s">
        <v>696</v>
      </c>
      <c r="R73" s="234" t="s">
        <v>697</v>
      </c>
      <c r="S73" s="234" t="s">
        <v>698</v>
      </c>
      <c r="T73" s="234" t="s">
        <v>699</v>
      </c>
      <c r="U73" s="228" t="s">
        <v>3249</v>
      </c>
      <c r="V73" s="233" t="s">
        <v>700</v>
      </c>
      <c r="W73" s="250"/>
      <c r="X73" s="234"/>
      <c r="Y73" s="234"/>
      <c r="Z73" s="235">
        <f>IF(OR(J73="Fail",ISBLANK(J73)),INDEX('Issue Code Table'!C:C,MATCH(N:N,'Issue Code Table'!A:A,0)),IF(M73="Critical",6,IF(M73="Significant",5,IF(M73="Moderate",3,2))))</f>
        <v>4</v>
      </c>
    </row>
    <row r="74" spans="1:26" ht="275" x14ac:dyDescent="0.25">
      <c r="A74" s="236" t="s">
        <v>701</v>
      </c>
      <c r="B74" s="254" t="s">
        <v>296</v>
      </c>
      <c r="C74" s="205" t="s">
        <v>297</v>
      </c>
      <c r="D74" s="237" t="s">
        <v>215</v>
      </c>
      <c r="E74" s="237" t="s">
        <v>3959</v>
      </c>
      <c r="F74" s="237" t="s">
        <v>702</v>
      </c>
      <c r="G74" s="91" t="s">
        <v>4404</v>
      </c>
      <c r="H74" s="241" t="s">
        <v>703</v>
      </c>
      <c r="I74" s="238"/>
      <c r="J74" s="237"/>
      <c r="K74" s="237" t="s">
        <v>704</v>
      </c>
      <c r="L74" s="92"/>
      <c r="M74" s="241" t="s">
        <v>218</v>
      </c>
      <c r="N74" s="241" t="s">
        <v>580</v>
      </c>
      <c r="O74" s="241" t="s">
        <v>581</v>
      </c>
      <c r="P74" s="240"/>
      <c r="Q74" s="241" t="s">
        <v>696</v>
      </c>
      <c r="R74" s="241" t="s">
        <v>705</v>
      </c>
      <c r="S74" s="241" t="s">
        <v>706</v>
      </c>
      <c r="T74" s="241" t="s">
        <v>707</v>
      </c>
      <c r="U74" s="237" t="s">
        <v>3250</v>
      </c>
      <c r="V74" s="240" t="s">
        <v>708</v>
      </c>
      <c r="W74" s="200"/>
      <c r="X74" s="241"/>
      <c r="Y74" s="241"/>
      <c r="Z74" s="224">
        <f>IF(OR(J74="Fail",ISBLANK(J74)),INDEX('Issue Code Table'!C:C,MATCH(N:N,'Issue Code Table'!A:A,0)),IF(M74="Critical",6,IF(M74="Significant",5,IF(M74="Moderate",3,2))))</f>
        <v>4</v>
      </c>
    </row>
    <row r="75" spans="1:26" ht="287.5" x14ac:dyDescent="0.25">
      <c r="A75" s="227" t="s">
        <v>709</v>
      </c>
      <c r="B75" s="234" t="s">
        <v>4337</v>
      </c>
      <c r="C75" s="234" t="s">
        <v>4338</v>
      </c>
      <c r="D75" s="228" t="s">
        <v>215</v>
      </c>
      <c r="E75" s="228" t="s">
        <v>3960</v>
      </c>
      <c r="F75" s="228" t="s">
        <v>710</v>
      </c>
      <c r="G75" s="230" t="s">
        <v>4405</v>
      </c>
      <c r="H75" s="234" t="s">
        <v>711</v>
      </c>
      <c r="I75" s="229"/>
      <c r="J75" s="228"/>
      <c r="K75" s="228" t="s">
        <v>712</v>
      </c>
      <c r="L75" s="243"/>
      <c r="M75" s="234" t="s">
        <v>218</v>
      </c>
      <c r="N75" s="234" t="s">
        <v>713</v>
      </c>
      <c r="O75" s="234" t="s">
        <v>714</v>
      </c>
      <c r="P75" s="233"/>
      <c r="Q75" s="234" t="s">
        <v>696</v>
      </c>
      <c r="R75" s="234" t="s">
        <v>715</v>
      </c>
      <c r="S75" s="234" t="s">
        <v>716</v>
      </c>
      <c r="T75" s="234" t="s">
        <v>717</v>
      </c>
      <c r="U75" s="228" t="s">
        <v>3251</v>
      </c>
      <c r="V75" s="233" t="s">
        <v>718</v>
      </c>
      <c r="W75" s="250"/>
      <c r="X75" s="234"/>
      <c r="Y75" s="234"/>
      <c r="Z75" s="235">
        <f>IF(OR(J75="Fail",ISBLANK(J75)),INDEX('Issue Code Table'!C:C,MATCH(N:N,'Issue Code Table'!A:A,0)),IF(M75="Critical",6,IF(M75="Significant",5,IF(M75="Moderate",3,2))))</f>
        <v>4</v>
      </c>
    </row>
    <row r="76" spans="1:26" ht="300" x14ac:dyDescent="0.25">
      <c r="A76" s="236" t="s">
        <v>740</v>
      </c>
      <c r="B76" s="237" t="s">
        <v>4203</v>
      </c>
      <c r="C76" s="237" t="s">
        <v>4204</v>
      </c>
      <c r="D76" s="237" t="s">
        <v>215</v>
      </c>
      <c r="E76" s="237" t="s">
        <v>3963</v>
      </c>
      <c r="F76" s="237" t="s">
        <v>3801</v>
      </c>
      <c r="G76" s="91" t="s">
        <v>4408</v>
      </c>
      <c r="H76" s="241" t="s">
        <v>5009</v>
      </c>
      <c r="I76" s="238"/>
      <c r="J76" s="237"/>
      <c r="K76" s="237" t="s">
        <v>5008</v>
      </c>
      <c r="L76" s="92"/>
      <c r="M76" s="241" t="s">
        <v>274</v>
      </c>
      <c r="N76" s="241" t="s">
        <v>741</v>
      </c>
      <c r="O76" s="241" t="s">
        <v>742</v>
      </c>
      <c r="P76" s="240"/>
      <c r="Q76" s="241" t="s">
        <v>696</v>
      </c>
      <c r="R76" s="241" t="s">
        <v>743</v>
      </c>
      <c r="S76" s="241" t="s">
        <v>744</v>
      </c>
      <c r="T76" s="241" t="s">
        <v>745</v>
      </c>
      <c r="U76" s="237" t="s">
        <v>3254</v>
      </c>
      <c r="V76" s="240" t="s">
        <v>5010</v>
      </c>
      <c r="W76" s="200"/>
      <c r="X76" s="241"/>
      <c r="Y76" s="241"/>
      <c r="Z76" s="224">
        <f>IF(OR(J76="Fail",ISBLANK(J76)),INDEX('Issue Code Table'!C:C,MATCH(N:N,'Issue Code Table'!A:A,0)),IF(M76="Critical",6,IF(M76="Significant",5,IF(M76="Moderate",3,2))))</f>
        <v>1</v>
      </c>
    </row>
    <row r="77" spans="1:26" ht="275" x14ac:dyDescent="0.25">
      <c r="A77" s="227" t="s">
        <v>746</v>
      </c>
      <c r="B77" s="228" t="s">
        <v>958</v>
      </c>
      <c r="C77" s="228" t="s">
        <v>959</v>
      </c>
      <c r="D77" s="229" t="s">
        <v>215</v>
      </c>
      <c r="E77" s="228" t="s">
        <v>3964</v>
      </c>
      <c r="F77" s="228" t="s">
        <v>747</v>
      </c>
      <c r="G77" s="230" t="s">
        <v>4409</v>
      </c>
      <c r="H77" s="234" t="s">
        <v>748</v>
      </c>
      <c r="I77" s="229"/>
      <c r="J77" s="228"/>
      <c r="K77" s="228" t="s">
        <v>749</v>
      </c>
      <c r="L77" s="243"/>
      <c r="M77" s="234" t="s">
        <v>218</v>
      </c>
      <c r="N77" s="234" t="s">
        <v>580</v>
      </c>
      <c r="O77" s="234" t="s">
        <v>581</v>
      </c>
      <c r="P77" s="233"/>
      <c r="Q77" s="234" t="s">
        <v>696</v>
      </c>
      <c r="R77" s="234" t="s">
        <v>750</v>
      </c>
      <c r="S77" s="228" t="s">
        <v>751</v>
      </c>
      <c r="T77" s="234" t="s">
        <v>752</v>
      </c>
      <c r="U77" s="228" t="s">
        <v>3255</v>
      </c>
      <c r="V77" s="233" t="s">
        <v>753</v>
      </c>
      <c r="W77" s="250"/>
      <c r="X77" s="234"/>
      <c r="Y77" s="234"/>
      <c r="Z77" s="235">
        <f>IF(OR(J77="Fail",ISBLANK(J77)),INDEX('Issue Code Table'!C:C,MATCH(N:N,'Issue Code Table'!A:A,0)),IF(M77="Critical",6,IF(M77="Significant",5,IF(M77="Moderate",3,2))))</f>
        <v>4</v>
      </c>
    </row>
    <row r="78" spans="1:26" ht="409.5" x14ac:dyDescent="0.25">
      <c r="A78" s="236" t="s">
        <v>762</v>
      </c>
      <c r="B78" s="241" t="s">
        <v>829</v>
      </c>
      <c r="C78" s="241" t="s">
        <v>830</v>
      </c>
      <c r="D78" s="238" t="s">
        <v>215</v>
      </c>
      <c r="E78" s="237" t="s">
        <v>3966</v>
      </c>
      <c r="F78" s="237" t="s">
        <v>763</v>
      </c>
      <c r="G78" s="91" t="s">
        <v>4411</v>
      </c>
      <c r="H78" s="238" t="s">
        <v>764</v>
      </c>
      <c r="I78" s="238"/>
      <c r="J78" s="237"/>
      <c r="K78" s="237" t="s">
        <v>765</v>
      </c>
      <c r="L78" s="92"/>
      <c r="M78" s="241" t="s">
        <v>182</v>
      </c>
      <c r="N78" s="241" t="s">
        <v>208</v>
      </c>
      <c r="O78" s="241" t="s">
        <v>209</v>
      </c>
      <c r="P78" s="240"/>
      <c r="Q78" s="241" t="s">
        <v>766</v>
      </c>
      <c r="R78" s="241" t="s">
        <v>767</v>
      </c>
      <c r="S78" s="241" t="s">
        <v>768</v>
      </c>
      <c r="T78" s="241" t="s">
        <v>769</v>
      </c>
      <c r="U78" s="237" t="s">
        <v>3257</v>
      </c>
      <c r="V78" s="240" t="s">
        <v>770</v>
      </c>
      <c r="W78" s="200" t="s">
        <v>234</v>
      </c>
      <c r="X78" s="241"/>
      <c r="Y78" s="241"/>
      <c r="Z78" s="224">
        <f>IF(OR(J78="Fail",ISBLANK(J78)),INDEX('Issue Code Table'!C:C,MATCH(N:N,'Issue Code Table'!A:A,0)),IF(M78="Critical",6,IF(M78="Significant",5,IF(M78="Moderate",3,2))))</f>
        <v>6</v>
      </c>
    </row>
    <row r="79" spans="1:26" ht="409.5" x14ac:dyDescent="0.25">
      <c r="A79" s="227" t="s">
        <v>771</v>
      </c>
      <c r="B79" s="234" t="s">
        <v>829</v>
      </c>
      <c r="C79" s="234" t="s">
        <v>830</v>
      </c>
      <c r="D79" s="228" t="s">
        <v>215</v>
      </c>
      <c r="E79" s="228" t="s">
        <v>3967</v>
      </c>
      <c r="F79" s="228" t="s">
        <v>772</v>
      </c>
      <c r="G79" s="230" t="s">
        <v>4412</v>
      </c>
      <c r="H79" s="229" t="s">
        <v>773</v>
      </c>
      <c r="I79" s="229"/>
      <c r="J79" s="228"/>
      <c r="K79" s="228" t="s">
        <v>774</v>
      </c>
      <c r="L79" s="243"/>
      <c r="M79" s="234" t="s">
        <v>182</v>
      </c>
      <c r="N79" s="234" t="s">
        <v>208</v>
      </c>
      <c r="O79" s="234" t="s">
        <v>209</v>
      </c>
      <c r="P79" s="233"/>
      <c r="Q79" s="234" t="s">
        <v>766</v>
      </c>
      <c r="R79" s="234" t="s">
        <v>775</v>
      </c>
      <c r="S79" s="234" t="s">
        <v>768</v>
      </c>
      <c r="T79" s="234" t="s">
        <v>776</v>
      </c>
      <c r="U79" s="228" t="s">
        <v>3258</v>
      </c>
      <c r="V79" s="233" t="s">
        <v>777</v>
      </c>
      <c r="W79" s="250" t="s">
        <v>234</v>
      </c>
      <c r="X79" s="234"/>
      <c r="Y79" s="234"/>
      <c r="Z79" s="235">
        <f>IF(OR(J79="Fail",ISBLANK(J79)),INDEX('Issue Code Table'!C:C,MATCH(N:N,'Issue Code Table'!A:A,0)),IF(M79="Critical",6,IF(M79="Significant",5,IF(M79="Moderate",3,2))))</f>
        <v>6</v>
      </c>
    </row>
    <row r="80" spans="1:26" ht="275" x14ac:dyDescent="0.25">
      <c r="A80" s="236" t="s">
        <v>778</v>
      </c>
      <c r="B80" s="241" t="s">
        <v>829</v>
      </c>
      <c r="C80" s="241" t="s">
        <v>830</v>
      </c>
      <c r="D80" s="237" t="s">
        <v>215</v>
      </c>
      <c r="E80" s="237" t="s">
        <v>3968</v>
      </c>
      <c r="F80" s="237" t="s">
        <v>779</v>
      </c>
      <c r="G80" s="91" t="s">
        <v>4413</v>
      </c>
      <c r="H80" s="241" t="s">
        <v>780</v>
      </c>
      <c r="I80" s="238"/>
      <c r="J80" s="237"/>
      <c r="K80" s="237" t="s">
        <v>781</v>
      </c>
      <c r="L80" s="92"/>
      <c r="M80" s="241" t="s">
        <v>182</v>
      </c>
      <c r="N80" s="241" t="s">
        <v>654</v>
      </c>
      <c r="O80" s="241" t="s">
        <v>655</v>
      </c>
      <c r="P80" s="240"/>
      <c r="Q80" s="241" t="s">
        <v>766</v>
      </c>
      <c r="R80" s="241" t="s">
        <v>782</v>
      </c>
      <c r="S80" s="241" t="s">
        <v>783</v>
      </c>
      <c r="T80" s="241" t="s">
        <v>784</v>
      </c>
      <c r="U80" s="237" t="s">
        <v>3259</v>
      </c>
      <c r="V80" s="240" t="s">
        <v>785</v>
      </c>
      <c r="W80" s="200" t="s">
        <v>234</v>
      </c>
      <c r="X80" s="241"/>
      <c r="Y80" s="241"/>
      <c r="Z80" s="224">
        <f>IF(OR(J80="Fail",ISBLANK(J80)),INDEX('Issue Code Table'!C:C,MATCH(N:N,'Issue Code Table'!A:A,0)),IF(M80="Critical",6,IF(M80="Significant",5,IF(M80="Moderate",3,2))))</f>
        <v>6</v>
      </c>
    </row>
    <row r="81" spans="1:26" ht="287.5" x14ac:dyDescent="0.25">
      <c r="A81" s="227" t="s">
        <v>786</v>
      </c>
      <c r="B81" s="228" t="s">
        <v>787</v>
      </c>
      <c r="C81" s="253" t="s">
        <v>788</v>
      </c>
      <c r="D81" s="228" t="s">
        <v>215</v>
      </c>
      <c r="E81" s="228" t="s">
        <v>5000</v>
      </c>
      <c r="F81" s="228" t="s">
        <v>4993</v>
      </c>
      <c r="G81" s="230" t="s">
        <v>4992</v>
      </c>
      <c r="H81" s="234" t="s">
        <v>789</v>
      </c>
      <c r="I81" s="229"/>
      <c r="J81" s="228"/>
      <c r="K81" s="228" t="s">
        <v>790</v>
      </c>
      <c r="L81" s="243" t="s">
        <v>791</v>
      </c>
      <c r="M81" s="234" t="s">
        <v>218</v>
      </c>
      <c r="N81" s="234" t="s">
        <v>792</v>
      </c>
      <c r="O81" s="234" t="s">
        <v>793</v>
      </c>
      <c r="P81" s="233"/>
      <c r="Q81" s="234" t="s">
        <v>794</v>
      </c>
      <c r="R81" s="228" t="s">
        <v>795</v>
      </c>
      <c r="S81" s="234" t="s">
        <v>796</v>
      </c>
      <c r="T81" s="234" t="s">
        <v>797</v>
      </c>
      <c r="U81" s="228" t="s">
        <v>5001</v>
      </c>
      <c r="V81" s="233" t="s">
        <v>5002</v>
      </c>
      <c r="W81" s="250"/>
      <c r="X81" s="234"/>
      <c r="Y81" s="234"/>
      <c r="Z81" s="235">
        <f>IF(OR(J81="Fail",ISBLANK(J81)),INDEX('Issue Code Table'!C:C,MATCH(N:N,'Issue Code Table'!A:A,0)),IF(M81="Critical",6,IF(M81="Significant",5,IF(M81="Moderate",3,2))))</f>
        <v>4</v>
      </c>
    </row>
    <row r="82" spans="1:26" ht="409.5" x14ac:dyDescent="0.25">
      <c r="A82" s="236" t="s">
        <v>798</v>
      </c>
      <c r="B82" s="241" t="s">
        <v>829</v>
      </c>
      <c r="C82" s="241" t="s">
        <v>830</v>
      </c>
      <c r="D82" s="237" t="s">
        <v>215</v>
      </c>
      <c r="E82" s="237" t="s">
        <v>3969</v>
      </c>
      <c r="F82" s="237" t="s">
        <v>799</v>
      </c>
      <c r="G82" s="91" t="s">
        <v>4414</v>
      </c>
      <c r="H82" s="241" t="s">
        <v>800</v>
      </c>
      <c r="I82" s="238"/>
      <c r="J82" s="237"/>
      <c r="K82" s="237" t="s">
        <v>801</v>
      </c>
      <c r="L82" s="92"/>
      <c r="M82" s="241" t="s">
        <v>182</v>
      </c>
      <c r="N82" s="241" t="s">
        <v>208</v>
      </c>
      <c r="O82" s="241" t="s">
        <v>209</v>
      </c>
      <c r="P82" s="240"/>
      <c r="Q82" s="241" t="s">
        <v>794</v>
      </c>
      <c r="R82" s="241" t="s">
        <v>802</v>
      </c>
      <c r="S82" s="241" t="s">
        <v>768</v>
      </c>
      <c r="T82" s="241" t="s">
        <v>803</v>
      </c>
      <c r="U82" s="237" t="s">
        <v>3260</v>
      </c>
      <c r="V82" s="240" t="s">
        <v>804</v>
      </c>
      <c r="W82" s="200" t="s">
        <v>234</v>
      </c>
      <c r="X82" s="241"/>
      <c r="Y82" s="241"/>
      <c r="Z82" s="224">
        <f>IF(OR(J82="Fail",ISBLANK(J82)),INDEX('Issue Code Table'!C:C,MATCH(N:N,'Issue Code Table'!A:A,0)),IF(M82="Critical",6,IF(M82="Significant",5,IF(M82="Moderate",3,2))))</f>
        <v>6</v>
      </c>
    </row>
    <row r="83" spans="1:26" ht="409.5" x14ac:dyDescent="0.25">
      <c r="A83" s="227" t="s">
        <v>805</v>
      </c>
      <c r="B83" s="234" t="s">
        <v>829</v>
      </c>
      <c r="C83" s="234" t="s">
        <v>830</v>
      </c>
      <c r="D83" s="228" t="s">
        <v>215</v>
      </c>
      <c r="E83" s="228" t="s">
        <v>3970</v>
      </c>
      <c r="F83" s="228" t="s">
        <v>806</v>
      </c>
      <c r="G83" s="230" t="s">
        <v>4415</v>
      </c>
      <c r="H83" s="234" t="s">
        <v>807</v>
      </c>
      <c r="I83" s="229"/>
      <c r="J83" s="228"/>
      <c r="K83" s="228" t="s">
        <v>808</v>
      </c>
      <c r="L83" s="243"/>
      <c r="M83" s="234" t="s">
        <v>182</v>
      </c>
      <c r="N83" s="234" t="s">
        <v>208</v>
      </c>
      <c r="O83" s="234" t="s">
        <v>209</v>
      </c>
      <c r="P83" s="233"/>
      <c r="Q83" s="234" t="s">
        <v>794</v>
      </c>
      <c r="R83" s="234" t="s">
        <v>809</v>
      </c>
      <c r="S83" s="234" t="s">
        <v>768</v>
      </c>
      <c r="T83" s="234" t="s">
        <v>810</v>
      </c>
      <c r="U83" s="228" t="s">
        <v>3261</v>
      </c>
      <c r="V83" s="233" t="s">
        <v>811</v>
      </c>
      <c r="W83" s="250" t="s">
        <v>234</v>
      </c>
      <c r="X83" s="234"/>
      <c r="Y83" s="234"/>
      <c r="Z83" s="235">
        <f>IF(OR(J83="Fail",ISBLANK(J83)),INDEX('Issue Code Table'!C:C,MATCH(N:N,'Issue Code Table'!A:A,0)),IF(M83="Critical",6,IF(M83="Significant",5,IF(M83="Moderate",3,2))))</f>
        <v>6</v>
      </c>
    </row>
    <row r="84" spans="1:26" ht="275" x14ac:dyDescent="0.25">
      <c r="A84" s="236" t="s">
        <v>812</v>
      </c>
      <c r="B84" s="241" t="s">
        <v>787</v>
      </c>
      <c r="C84" s="241" t="s">
        <v>788</v>
      </c>
      <c r="D84" s="237" t="s">
        <v>215</v>
      </c>
      <c r="E84" s="237" t="s">
        <v>3971</v>
      </c>
      <c r="F84" s="237" t="s">
        <v>813</v>
      </c>
      <c r="G84" s="91" t="s">
        <v>4416</v>
      </c>
      <c r="H84" s="241" t="s">
        <v>814</v>
      </c>
      <c r="I84" s="238"/>
      <c r="J84" s="237"/>
      <c r="K84" s="241" t="s">
        <v>815</v>
      </c>
      <c r="L84" s="92"/>
      <c r="M84" s="241" t="s">
        <v>218</v>
      </c>
      <c r="N84" s="241" t="s">
        <v>580</v>
      </c>
      <c r="O84" s="241" t="s">
        <v>581</v>
      </c>
      <c r="P84" s="240"/>
      <c r="Q84" s="241" t="s">
        <v>794</v>
      </c>
      <c r="R84" s="241" t="s">
        <v>816</v>
      </c>
      <c r="S84" s="241" t="s">
        <v>817</v>
      </c>
      <c r="T84" s="241" t="s">
        <v>818</v>
      </c>
      <c r="U84" s="237" t="s">
        <v>3262</v>
      </c>
      <c r="V84" s="240" t="s">
        <v>819</v>
      </c>
      <c r="W84" s="200"/>
      <c r="X84" s="241"/>
      <c r="Y84" s="241"/>
      <c r="Z84" s="224">
        <f>IF(OR(J84="Fail",ISBLANK(J84)),INDEX('Issue Code Table'!C:C,MATCH(N:N,'Issue Code Table'!A:A,0)),IF(M84="Critical",6,IF(M84="Significant",5,IF(M84="Moderate",3,2))))</f>
        <v>4</v>
      </c>
    </row>
    <row r="85" spans="1:26" ht="387.5" x14ac:dyDescent="0.25">
      <c r="A85" s="227" t="s">
        <v>820</v>
      </c>
      <c r="B85" s="234" t="s">
        <v>787</v>
      </c>
      <c r="C85" s="234" t="s">
        <v>788</v>
      </c>
      <c r="D85" s="228" t="s">
        <v>215</v>
      </c>
      <c r="E85" s="228" t="s">
        <v>3972</v>
      </c>
      <c r="F85" s="228" t="s">
        <v>821</v>
      </c>
      <c r="G85" s="230" t="s">
        <v>4417</v>
      </c>
      <c r="H85" s="234" t="s">
        <v>822</v>
      </c>
      <c r="I85" s="229"/>
      <c r="J85" s="228"/>
      <c r="K85" s="228" t="s">
        <v>823</v>
      </c>
      <c r="L85" s="243"/>
      <c r="M85" s="234" t="s">
        <v>182</v>
      </c>
      <c r="N85" s="234" t="s">
        <v>598</v>
      </c>
      <c r="O85" s="234" t="s">
        <v>599</v>
      </c>
      <c r="P85" s="233"/>
      <c r="Q85" s="234" t="s">
        <v>794</v>
      </c>
      <c r="R85" s="234" t="s">
        <v>824</v>
      </c>
      <c r="S85" s="234" t="s">
        <v>825</v>
      </c>
      <c r="T85" s="234" t="s">
        <v>826</v>
      </c>
      <c r="U85" s="228" t="s">
        <v>3263</v>
      </c>
      <c r="V85" s="233" t="s">
        <v>827</v>
      </c>
      <c r="W85" s="250" t="s">
        <v>234</v>
      </c>
      <c r="X85" s="234"/>
      <c r="Y85" s="234"/>
      <c r="Z85" s="235">
        <f>IF(OR(J85="Fail",ISBLANK(J85)),INDEX('Issue Code Table'!C:C,MATCH(N:N,'Issue Code Table'!A:A,0)),IF(M85="Critical",6,IF(M85="Significant",5,IF(M85="Moderate",3,2))))</f>
        <v>5</v>
      </c>
    </row>
    <row r="86" spans="1:26" ht="275" x14ac:dyDescent="0.25">
      <c r="A86" s="236" t="s">
        <v>828</v>
      </c>
      <c r="B86" s="241" t="s">
        <v>923</v>
      </c>
      <c r="C86" s="241" t="s">
        <v>924</v>
      </c>
      <c r="D86" s="237" t="s">
        <v>215</v>
      </c>
      <c r="E86" s="237" t="s">
        <v>3973</v>
      </c>
      <c r="F86" s="237" t="s">
        <v>831</v>
      </c>
      <c r="G86" s="91" t="s">
        <v>4418</v>
      </c>
      <c r="H86" s="241" t="s">
        <v>832</v>
      </c>
      <c r="I86" s="238"/>
      <c r="J86" s="237"/>
      <c r="K86" s="237" t="s">
        <v>833</v>
      </c>
      <c r="L86" s="92"/>
      <c r="M86" s="241" t="s">
        <v>182</v>
      </c>
      <c r="N86" s="241" t="s">
        <v>598</v>
      </c>
      <c r="O86" s="241" t="s">
        <v>599</v>
      </c>
      <c r="P86" s="240"/>
      <c r="Q86" s="241" t="s">
        <v>834</v>
      </c>
      <c r="R86" s="241" t="s">
        <v>835</v>
      </c>
      <c r="S86" s="241" t="s">
        <v>836</v>
      </c>
      <c r="T86" s="241" t="s">
        <v>306</v>
      </c>
      <c r="U86" s="237" t="s">
        <v>3264</v>
      </c>
      <c r="V86" s="240" t="s">
        <v>837</v>
      </c>
      <c r="W86" s="200" t="s">
        <v>234</v>
      </c>
      <c r="X86" s="241"/>
      <c r="Y86" s="241"/>
      <c r="Z86" s="224">
        <f>IF(OR(J86="Fail",ISBLANK(J86)),INDEX('Issue Code Table'!C:C,MATCH(N:N,'Issue Code Table'!A:A,0)),IF(M86="Critical",6,IF(M86="Significant",5,IF(M86="Moderate",3,2))))</f>
        <v>5</v>
      </c>
    </row>
    <row r="87" spans="1:26" ht="275" x14ac:dyDescent="0.25">
      <c r="A87" s="227" t="s">
        <v>838</v>
      </c>
      <c r="B87" s="234" t="s">
        <v>923</v>
      </c>
      <c r="C87" s="234" t="s">
        <v>924</v>
      </c>
      <c r="D87" s="228" t="s">
        <v>215</v>
      </c>
      <c r="E87" s="228" t="s">
        <v>3974</v>
      </c>
      <c r="F87" s="228" t="s">
        <v>839</v>
      </c>
      <c r="G87" s="230" t="s">
        <v>4419</v>
      </c>
      <c r="H87" s="234" t="s">
        <v>840</v>
      </c>
      <c r="I87" s="229"/>
      <c r="J87" s="228"/>
      <c r="K87" s="228" t="s">
        <v>841</v>
      </c>
      <c r="L87" s="243"/>
      <c r="M87" s="234" t="s">
        <v>182</v>
      </c>
      <c r="N87" s="234" t="s">
        <v>598</v>
      </c>
      <c r="O87" s="234" t="s">
        <v>599</v>
      </c>
      <c r="P87" s="233"/>
      <c r="Q87" s="234" t="s">
        <v>834</v>
      </c>
      <c r="R87" s="234" t="s">
        <v>842</v>
      </c>
      <c r="S87" s="234" t="s">
        <v>843</v>
      </c>
      <c r="T87" s="234" t="s">
        <v>844</v>
      </c>
      <c r="U87" s="228" t="s">
        <v>3265</v>
      </c>
      <c r="V87" s="233" t="s">
        <v>845</v>
      </c>
      <c r="W87" s="250" t="s">
        <v>234</v>
      </c>
      <c r="X87" s="234"/>
      <c r="Y87" s="234"/>
      <c r="Z87" s="235">
        <f>IF(OR(J87="Fail",ISBLANK(J87)),INDEX('Issue Code Table'!C:C,MATCH(N:N,'Issue Code Table'!A:A,0)),IF(M87="Critical",6,IF(M87="Significant",5,IF(M87="Moderate",3,2))))</f>
        <v>5</v>
      </c>
    </row>
    <row r="88" spans="1:26" ht="275" x14ac:dyDescent="0.25">
      <c r="A88" s="236" t="s">
        <v>846</v>
      </c>
      <c r="B88" s="241" t="s">
        <v>923</v>
      </c>
      <c r="C88" s="241" t="s">
        <v>924</v>
      </c>
      <c r="D88" s="237" t="s">
        <v>215</v>
      </c>
      <c r="E88" s="237" t="s">
        <v>3975</v>
      </c>
      <c r="F88" s="237" t="s">
        <v>847</v>
      </c>
      <c r="G88" s="91" t="s">
        <v>4420</v>
      </c>
      <c r="H88" s="241" t="s">
        <v>848</v>
      </c>
      <c r="I88" s="238"/>
      <c r="J88" s="237"/>
      <c r="K88" s="237" t="s">
        <v>849</v>
      </c>
      <c r="L88" s="92"/>
      <c r="M88" s="241" t="s">
        <v>182</v>
      </c>
      <c r="N88" s="241" t="s">
        <v>598</v>
      </c>
      <c r="O88" s="241" t="s">
        <v>599</v>
      </c>
      <c r="P88" s="240"/>
      <c r="Q88" s="241" t="s">
        <v>834</v>
      </c>
      <c r="R88" s="241" t="s">
        <v>850</v>
      </c>
      <c r="S88" s="241" t="s">
        <v>851</v>
      </c>
      <c r="T88" s="241" t="s">
        <v>852</v>
      </c>
      <c r="U88" s="237" t="s">
        <v>3266</v>
      </c>
      <c r="V88" s="240" t="s">
        <v>853</v>
      </c>
      <c r="W88" s="200" t="s">
        <v>234</v>
      </c>
      <c r="X88" s="241"/>
      <c r="Y88" s="241"/>
      <c r="Z88" s="224">
        <f>IF(OR(J88="Fail",ISBLANK(J88)),INDEX('Issue Code Table'!C:C,MATCH(N:N,'Issue Code Table'!A:A,0)),IF(M88="Critical",6,IF(M88="Significant",5,IF(M88="Moderate",3,2))))</f>
        <v>5</v>
      </c>
    </row>
    <row r="89" spans="1:26" ht="275" x14ac:dyDescent="0.25">
      <c r="A89" s="227" t="s">
        <v>854</v>
      </c>
      <c r="B89" s="234" t="s">
        <v>317</v>
      </c>
      <c r="C89" s="234" t="s">
        <v>318</v>
      </c>
      <c r="D89" s="228" t="s">
        <v>215</v>
      </c>
      <c r="E89" s="228" t="s">
        <v>3976</v>
      </c>
      <c r="F89" s="228" t="s">
        <v>855</v>
      </c>
      <c r="G89" s="230" t="s">
        <v>4421</v>
      </c>
      <c r="H89" s="234" t="s">
        <v>856</v>
      </c>
      <c r="I89" s="229"/>
      <c r="J89" s="228"/>
      <c r="K89" s="228" t="s">
        <v>857</v>
      </c>
      <c r="L89" s="243"/>
      <c r="M89" s="234" t="s">
        <v>182</v>
      </c>
      <c r="N89" s="234" t="s">
        <v>301</v>
      </c>
      <c r="O89" s="234" t="s">
        <v>302</v>
      </c>
      <c r="P89" s="233"/>
      <c r="Q89" s="234" t="s">
        <v>834</v>
      </c>
      <c r="R89" s="234" t="s">
        <v>858</v>
      </c>
      <c r="S89" s="234" t="s">
        <v>859</v>
      </c>
      <c r="T89" s="234" t="s">
        <v>306</v>
      </c>
      <c r="U89" s="228" t="s">
        <v>3267</v>
      </c>
      <c r="V89" s="233" t="s">
        <v>860</v>
      </c>
      <c r="W89" s="250" t="s">
        <v>234</v>
      </c>
      <c r="X89" s="234"/>
      <c r="Y89" s="234"/>
      <c r="Z89" s="235">
        <f>IF(OR(J89="Fail",ISBLANK(J89)),INDEX('Issue Code Table'!C:C,MATCH(N:N,'Issue Code Table'!A:A,0)),IF(M89="Critical",6,IF(M89="Significant",5,IF(M89="Moderate",3,2))))</f>
        <v>5</v>
      </c>
    </row>
    <row r="90" spans="1:26" ht="262.5" x14ac:dyDescent="0.25">
      <c r="A90" s="236" t="s">
        <v>861</v>
      </c>
      <c r="B90" s="241" t="s">
        <v>189</v>
      </c>
      <c r="C90" s="241" t="s">
        <v>190</v>
      </c>
      <c r="D90" s="237" t="s">
        <v>215</v>
      </c>
      <c r="E90" s="237" t="s">
        <v>3977</v>
      </c>
      <c r="F90" s="237" t="s">
        <v>3802</v>
      </c>
      <c r="G90" s="91" t="s">
        <v>4422</v>
      </c>
      <c r="H90" s="241" t="s">
        <v>862</v>
      </c>
      <c r="I90" s="238"/>
      <c r="J90" s="237"/>
      <c r="K90" s="237" t="s">
        <v>863</v>
      </c>
      <c r="L90" s="92"/>
      <c r="M90" s="241" t="s">
        <v>182</v>
      </c>
      <c r="N90" s="241" t="s">
        <v>598</v>
      </c>
      <c r="O90" s="241" t="s">
        <v>599</v>
      </c>
      <c r="P90" s="240"/>
      <c r="Q90" s="241" t="s">
        <v>834</v>
      </c>
      <c r="R90" s="241" t="s">
        <v>864</v>
      </c>
      <c r="S90" s="241" t="s">
        <v>865</v>
      </c>
      <c r="T90" s="241" t="s">
        <v>3268</v>
      </c>
      <c r="U90" s="237" t="s">
        <v>3269</v>
      </c>
      <c r="V90" s="240" t="s">
        <v>866</v>
      </c>
      <c r="W90" s="200" t="s">
        <v>234</v>
      </c>
      <c r="X90" s="241"/>
      <c r="Y90" s="241"/>
      <c r="Z90" s="224">
        <f>IF(OR(J90="Fail",ISBLANK(J90)),INDEX('Issue Code Table'!C:C,MATCH(N:N,'Issue Code Table'!A:A,0)),IF(M90="Critical",6,IF(M90="Significant",5,IF(M90="Moderate",3,2))))</f>
        <v>5</v>
      </c>
    </row>
    <row r="91" spans="1:26" ht="387.5" x14ac:dyDescent="0.25">
      <c r="A91" s="227" t="s">
        <v>867</v>
      </c>
      <c r="B91" s="234" t="s">
        <v>317</v>
      </c>
      <c r="C91" s="234" t="s">
        <v>318</v>
      </c>
      <c r="D91" s="228" t="s">
        <v>215</v>
      </c>
      <c r="E91" s="228" t="s">
        <v>3978</v>
      </c>
      <c r="F91" s="228" t="s">
        <v>868</v>
      </c>
      <c r="G91" s="230" t="s">
        <v>4423</v>
      </c>
      <c r="H91" s="234" t="s">
        <v>869</v>
      </c>
      <c r="I91" s="229"/>
      <c r="J91" s="228"/>
      <c r="K91" s="228" t="s">
        <v>870</v>
      </c>
      <c r="L91" s="243"/>
      <c r="M91" s="234" t="s">
        <v>182</v>
      </c>
      <c r="N91" s="234" t="s">
        <v>598</v>
      </c>
      <c r="O91" s="234" t="s">
        <v>599</v>
      </c>
      <c r="P91" s="233"/>
      <c r="Q91" s="234" t="s">
        <v>834</v>
      </c>
      <c r="R91" s="234" t="s">
        <v>871</v>
      </c>
      <c r="S91" s="234" t="s">
        <v>872</v>
      </c>
      <c r="T91" s="234" t="s">
        <v>873</v>
      </c>
      <c r="U91" s="228" t="s">
        <v>3270</v>
      </c>
      <c r="V91" s="233" t="s">
        <v>874</v>
      </c>
      <c r="W91" s="250" t="s">
        <v>234</v>
      </c>
      <c r="X91" s="234"/>
      <c r="Y91" s="234"/>
      <c r="Z91" s="235">
        <f>IF(OR(J91="Fail",ISBLANK(J91)),INDEX('Issue Code Table'!C:C,MATCH(N:N,'Issue Code Table'!A:A,0)),IF(M91="Critical",6,IF(M91="Significant",5,IF(M91="Moderate",3,2))))</f>
        <v>5</v>
      </c>
    </row>
    <row r="92" spans="1:26" ht="409.5" x14ac:dyDescent="0.25">
      <c r="A92" s="236" t="s">
        <v>875</v>
      </c>
      <c r="B92" s="241" t="s">
        <v>317</v>
      </c>
      <c r="C92" s="241" t="s">
        <v>318</v>
      </c>
      <c r="D92" s="237" t="s">
        <v>215</v>
      </c>
      <c r="E92" s="237" t="s">
        <v>3979</v>
      </c>
      <c r="F92" s="237" t="s">
        <v>876</v>
      </c>
      <c r="G92" s="91" t="s">
        <v>4424</v>
      </c>
      <c r="H92" s="241" t="s">
        <v>877</v>
      </c>
      <c r="I92" s="238"/>
      <c r="J92" s="237"/>
      <c r="K92" s="237" t="s">
        <v>878</v>
      </c>
      <c r="L92" s="92"/>
      <c r="M92" s="241" t="s">
        <v>182</v>
      </c>
      <c r="N92" s="241" t="s">
        <v>598</v>
      </c>
      <c r="O92" s="241" t="s">
        <v>599</v>
      </c>
      <c r="P92" s="240"/>
      <c r="Q92" s="241" t="s">
        <v>834</v>
      </c>
      <c r="R92" s="241" t="s">
        <v>879</v>
      </c>
      <c r="S92" s="241" t="s">
        <v>880</v>
      </c>
      <c r="T92" s="241" t="s">
        <v>873</v>
      </c>
      <c r="U92" s="237" t="s">
        <v>3271</v>
      </c>
      <c r="V92" s="240" t="s">
        <v>881</v>
      </c>
      <c r="W92" s="200" t="s">
        <v>234</v>
      </c>
      <c r="X92" s="241"/>
      <c r="Y92" s="241"/>
      <c r="Z92" s="224">
        <f>IF(OR(J92="Fail",ISBLANK(J92)),INDEX('Issue Code Table'!C:C,MATCH(N:N,'Issue Code Table'!A:A,0)),IF(M92="Critical",6,IF(M92="Significant",5,IF(M92="Moderate",3,2))))</f>
        <v>5</v>
      </c>
    </row>
    <row r="93" spans="1:26" ht="287.5" x14ac:dyDescent="0.25">
      <c r="A93" s="227" t="s">
        <v>882</v>
      </c>
      <c r="B93" s="234" t="s">
        <v>317</v>
      </c>
      <c r="C93" s="234" t="s">
        <v>318</v>
      </c>
      <c r="D93" s="228" t="s">
        <v>215</v>
      </c>
      <c r="E93" s="228" t="s">
        <v>3980</v>
      </c>
      <c r="F93" s="228" t="s">
        <v>3803</v>
      </c>
      <c r="G93" s="230" t="s">
        <v>4425</v>
      </c>
      <c r="H93" s="234" t="s">
        <v>883</v>
      </c>
      <c r="I93" s="229"/>
      <c r="J93" s="228"/>
      <c r="K93" s="228" t="s">
        <v>884</v>
      </c>
      <c r="L93" s="243"/>
      <c r="M93" s="234" t="s">
        <v>182</v>
      </c>
      <c r="N93" s="234" t="s">
        <v>598</v>
      </c>
      <c r="O93" s="234" t="s">
        <v>599</v>
      </c>
      <c r="P93" s="233"/>
      <c r="Q93" s="234" t="s">
        <v>834</v>
      </c>
      <c r="R93" s="234" t="s">
        <v>885</v>
      </c>
      <c r="S93" s="234" t="s">
        <v>886</v>
      </c>
      <c r="T93" s="234" t="s">
        <v>887</v>
      </c>
      <c r="U93" s="228" t="s">
        <v>3272</v>
      </c>
      <c r="V93" s="233" t="s">
        <v>888</v>
      </c>
      <c r="W93" s="250" t="s">
        <v>234</v>
      </c>
      <c r="X93" s="234"/>
      <c r="Y93" s="234"/>
      <c r="Z93" s="235">
        <f>IF(OR(J93="Fail",ISBLANK(J93)),INDEX('Issue Code Table'!C:C,MATCH(N:N,'Issue Code Table'!A:A,0)),IF(M93="Critical",6,IF(M93="Significant",5,IF(M93="Moderate",3,2))))</f>
        <v>5</v>
      </c>
    </row>
    <row r="94" spans="1:26" ht="325" x14ac:dyDescent="0.25">
      <c r="A94" s="236" t="s">
        <v>889</v>
      </c>
      <c r="B94" s="241" t="s">
        <v>317</v>
      </c>
      <c r="C94" s="241" t="s">
        <v>318</v>
      </c>
      <c r="D94" s="237" t="s">
        <v>215</v>
      </c>
      <c r="E94" s="237" t="s">
        <v>3981</v>
      </c>
      <c r="F94" s="237" t="s">
        <v>3804</v>
      </c>
      <c r="G94" s="91" t="s">
        <v>4426</v>
      </c>
      <c r="H94" s="241" t="s">
        <v>892</v>
      </c>
      <c r="I94" s="238"/>
      <c r="J94" s="237"/>
      <c r="K94" s="237" t="s">
        <v>893</v>
      </c>
      <c r="L94" s="92"/>
      <c r="M94" s="241" t="s">
        <v>182</v>
      </c>
      <c r="N94" s="241" t="s">
        <v>598</v>
      </c>
      <c r="O94" s="241" t="s">
        <v>599</v>
      </c>
      <c r="P94" s="240"/>
      <c r="Q94" s="241" t="s">
        <v>834</v>
      </c>
      <c r="R94" s="241" t="s">
        <v>894</v>
      </c>
      <c r="S94" s="241" t="s">
        <v>895</v>
      </c>
      <c r="T94" s="241" t="s">
        <v>306</v>
      </c>
      <c r="U94" s="237" t="s">
        <v>3273</v>
      </c>
      <c r="V94" s="240" t="s">
        <v>896</v>
      </c>
      <c r="W94" s="200" t="s">
        <v>234</v>
      </c>
      <c r="X94" s="241"/>
      <c r="Y94" s="241"/>
      <c r="Z94" s="224">
        <f>IF(OR(J94="Fail",ISBLANK(J94)),INDEX('Issue Code Table'!C:C,MATCH(N:N,'Issue Code Table'!A:A,0)),IF(M94="Critical",6,IF(M94="Significant",5,IF(M94="Moderate",3,2))))</f>
        <v>5</v>
      </c>
    </row>
    <row r="95" spans="1:26" ht="300" x14ac:dyDescent="0.25">
      <c r="A95" s="227" t="s">
        <v>897</v>
      </c>
      <c r="B95" s="234" t="s">
        <v>317</v>
      </c>
      <c r="C95" s="234" t="s">
        <v>318</v>
      </c>
      <c r="D95" s="228" t="s">
        <v>215</v>
      </c>
      <c r="E95" s="228" t="s">
        <v>3982</v>
      </c>
      <c r="F95" s="228" t="s">
        <v>3805</v>
      </c>
      <c r="G95" s="230" t="s">
        <v>4427</v>
      </c>
      <c r="H95" s="234" t="s">
        <v>898</v>
      </c>
      <c r="I95" s="229"/>
      <c r="J95" s="228"/>
      <c r="K95" s="228" t="s">
        <v>899</v>
      </c>
      <c r="L95" s="243"/>
      <c r="M95" s="234" t="s">
        <v>182</v>
      </c>
      <c r="N95" s="234" t="s">
        <v>598</v>
      </c>
      <c r="O95" s="234" t="s">
        <v>599</v>
      </c>
      <c r="P95" s="233"/>
      <c r="Q95" s="234" t="s">
        <v>834</v>
      </c>
      <c r="R95" s="234" t="s">
        <v>900</v>
      </c>
      <c r="S95" s="234" t="s">
        <v>901</v>
      </c>
      <c r="T95" s="234" t="s">
        <v>306</v>
      </c>
      <c r="U95" s="228" t="s">
        <v>3274</v>
      </c>
      <c r="V95" s="233" t="s">
        <v>902</v>
      </c>
      <c r="W95" s="250" t="s">
        <v>234</v>
      </c>
      <c r="X95" s="234"/>
      <c r="Y95" s="234"/>
      <c r="Z95" s="235">
        <f>IF(OR(J95="Fail",ISBLANK(J95)),INDEX('Issue Code Table'!C:C,MATCH(N:N,'Issue Code Table'!A:A,0)),IF(M95="Critical",6,IF(M95="Significant",5,IF(M95="Moderate",3,2))))</f>
        <v>5</v>
      </c>
    </row>
    <row r="96" spans="1:26" ht="275" x14ac:dyDescent="0.25">
      <c r="A96" s="236" t="s">
        <v>903</v>
      </c>
      <c r="B96" s="241" t="s">
        <v>189</v>
      </c>
      <c r="C96" s="241" t="s">
        <v>190</v>
      </c>
      <c r="D96" s="237" t="s">
        <v>215</v>
      </c>
      <c r="E96" s="237" t="s">
        <v>3983</v>
      </c>
      <c r="F96" s="237" t="s">
        <v>904</v>
      </c>
      <c r="G96" s="91" t="s">
        <v>4428</v>
      </c>
      <c r="H96" s="241" t="s">
        <v>905</v>
      </c>
      <c r="I96" s="238"/>
      <c r="J96" s="237"/>
      <c r="K96" s="237" t="s">
        <v>906</v>
      </c>
      <c r="L96" s="92"/>
      <c r="M96" s="241" t="s">
        <v>182</v>
      </c>
      <c r="N96" s="241" t="s">
        <v>907</v>
      </c>
      <c r="O96" s="241" t="s">
        <v>908</v>
      </c>
      <c r="P96" s="240"/>
      <c r="Q96" s="241" t="s">
        <v>834</v>
      </c>
      <c r="R96" s="241" t="s">
        <v>909</v>
      </c>
      <c r="S96" s="241" t="s">
        <v>910</v>
      </c>
      <c r="T96" s="241" t="s">
        <v>911</v>
      </c>
      <c r="U96" s="237" t="s">
        <v>3275</v>
      </c>
      <c r="V96" s="240" t="s">
        <v>912</v>
      </c>
      <c r="W96" s="200" t="s">
        <v>234</v>
      </c>
      <c r="X96" s="241"/>
      <c r="Y96" s="241"/>
      <c r="Z96" s="224">
        <f>IF(OR(J96="Fail",ISBLANK(J96)),INDEX('Issue Code Table'!C:C,MATCH(N:N,'Issue Code Table'!A:A,0)),IF(M96="Critical",6,IF(M96="Significant",5,IF(M96="Moderate",3,2))))</f>
        <v>7</v>
      </c>
    </row>
    <row r="97" spans="1:26" ht="275" x14ac:dyDescent="0.25">
      <c r="A97" s="227" t="s">
        <v>913</v>
      </c>
      <c r="B97" s="234" t="s">
        <v>890</v>
      </c>
      <c r="C97" s="234" t="s">
        <v>891</v>
      </c>
      <c r="D97" s="228" t="s">
        <v>215</v>
      </c>
      <c r="E97" s="228" t="s">
        <v>3984</v>
      </c>
      <c r="F97" s="228" t="s">
        <v>914</v>
      </c>
      <c r="G97" s="230" t="s">
        <v>4429</v>
      </c>
      <c r="H97" s="228" t="s">
        <v>915</v>
      </c>
      <c r="I97" s="229"/>
      <c r="J97" s="228"/>
      <c r="K97" s="228" t="s">
        <v>916</v>
      </c>
      <c r="L97" s="243"/>
      <c r="M97" s="234" t="s">
        <v>182</v>
      </c>
      <c r="N97" s="234" t="s">
        <v>598</v>
      </c>
      <c r="O97" s="234" t="s">
        <v>599</v>
      </c>
      <c r="P97" s="233"/>
      <c r="Q97" s="234" t="s">
        <v>917</v>
      </c>
      <c r="R97" s="234" t="s">
        <v>918</v>
      </c>
      <c r="S97" s="234" t="s">
        <v>919</v>
      </c>
      <c r="T97" s="234" t="s">
        <v>920</v>
      </c>
      <c r="U97" s="228" t="s">
        <v>3276</v>
      </c>
      <c r="V97" s="233" t="s">
        <v>921</v>
      </c>
      <c r="W97" s="250" t="s">
        <v>234</v>
      </c>
      <c r="X97" s="234"/>
      <c r="Y97" s="234"/>
      <c r="Z97" s="235">
        <f>IF(OR(J97="Fail",ISBLANK(J97)),INDEX('Issue Code Table'!C:C,MATCH(N:N,'Issue Code Table'!A:A,0)),IF(M97="Critical",6,IF(M97="Significant",5,IF(M97="Moderate",3,2))))</f>
        <v>5</v>
      </c>
    </row>
    <row r="98" spans="1:26" ht="275" x14ac:dyDescent="0.25">
      <c r="A98" s="236" t="s">
        <v>922</v>
      </c>
      <c r="B98" s="241" t="s">
        <v>787</v>
      </c>
      <c r="C98" s="241" t="s">
        <v>788</v>
      </c>
      <c r="D98" s="237" t="s">
        <v>215</v>
      </c>
      <c r="E98" s="237" t="s">
        <v>3985</v>
      </c>
      <c r="F98" s="237" t="s">
        <v>925</v>
      </c>
      <c r="G98" s="91" t="s">
        <v>4430</v>
      </c>
      <c r="H98" s="237" t="s">
        <v>926</v>
      </c>
      <c r="I98" s="238"/>
      <c r="J98" s="237"/>
      <c r="K98" s="237" t="s">
        <v>927</v>
      </c>
      <c r="L98" s="92"/>
      <c r="M98" s="241" t="s">
        <v>182</v>
      </c>
      <c r="N98" s="241" t="s">
        <v>598</v>
      </c>
      <c r="O98" s="241" t="s">
        <v>599</v>
      </c>
      <c r="P98" s="240"/>
      <c r="Q98" s="241" t="s">
        <v>917</v>
      </c>
      <c r="R98" s="241" t="s">
        <v>928</v>
      </c>
      <c r="S98" s="241" t="s">
        <v>929</v>
      </c>
      <c r="T98" s="237" t="s">
        <v>3277</v>
      </c>
      <c r="U98" s="237" t="s">
        <v>3278</v>
      </c>
      <c r="V98" s="240" t="s">
        <v>930</v>
      </c>
      <c r="W98" s="200" t="s">
        <v>234</v>
      </c>
      <c r="X98" s="241"/>
      <c r="Y98" s="241"/>
      <c r="Z98" s="224">
        <f>IF(OR(J98="Fail",ISBLANK(J98)),INDEX('Issue Code Table'!C:C,MATCH(N:N,'Issue Code Table'!A:A,0)),IF(M98="Critical",6,IF(M98="Significant",5,IF(M98="Moderate",3,2))))</f>
        <v>5</v>
      </c>
    </row>
    <row r="99" spans="1:26" ht="409.5" x14ac:dyDescent="0.25">
      <c r="A99" s="227" t="s">
        <v>931</v>
      </c>
      <c r="B99" s="234" t="s">
        <v>932</v>
      </c>
      <c r="C99" s="234" t="s">
        <v>933</v>
      </c>
      <c r="D99" s="228" t="s">
        <v>215</v>
      </c>
      <c r="E99" s="228" t="s">
        <v>3986</v>
      </c>
      <c r="F99" s="228" t="s">
        <v>3806</v>
      </c>
      <c r="G99" s="230" t="s">
        <v>4431</v>
      </c>
      <c r="H99" s="228" t="s">
        <v>934</v>
      </c>
      <c r="I99" s="229"/>
      <c r="J99" s="228"/>
      <c r="K99" s="228" t="s">
        <v>935</v>
      </c>
      <c r="L99" s="243"/>
      <c r="M99" s="234" t="s">
        <v>182</v>
      </c>
      <c r="N99" s="234" t="s">
        <v>598</v>
      </c>
      <c r="O99" s="234" t="s">
        <v>599</v>
      </c>
      <c r="P99" s="233"/>
      <c r="Q99" s="234" t="s">
        <v>917</v>
      </c>
      <c r="R99" s="234" t="s">
        <v>936</v>
      </c>
      <c r="S99" s="234" t="s">
        <v>937</v>
      </c>
      <c r="T99" s="234" t="s">
        <v>911</v>
      </c>
      <c r="U99" s="228" t="s">
        <v>3279</v>
      </c>
      <c r="V99" s="233" t="s">
        <v>938</v>
      </c>
      <c r="W99" s="250" t="s">
        <v>234</v>
      </c>
      <c r="X99" s="234"/>
      <c r="Y99" s="234"/>
      <c r="Z99" s="235">
        <f>IF(OR(J99="Fail",ISBLANK(J99)),INDEX('Issue Code Table'!C:C,MATCH(N:N,'Issue Code Table'!A:A,0)),IF(M99="Critical",6,IF(M99="Significant",5,IF(M99="Moderate",3,2))))</f>
        <v>5</v>
      </c>
    </row>
    <row r="100" spans="1:26" ht="409.5" x14ac:dyDescent="0.25">
      <c r="A100" s="236" t="s">
        <v>939</v>
      </c>
      <c r="B100" s="241" t="s">
        <v>940</v>
      </c>
      <c r="C100" s="241" t="s">
        <v>941</v>
      </c>
      <c r="D100" s="237" t="s">
        <v>215</v>
      </c>
      <c r="E100" s="237" t="s">
        <v>3987</v>
      </c>
      <c r="F100" s="237" t="s">
        <v>3807</v>
      </c>
      <c r="G100" s="91" t="s">
        <v>4432</v>
      </c>
      <c r="H100" s="237" t="s">
        <v>942</v>
      </c>
      <c r="I100" s="238"/>
      <c r="J100" s="237"/>
      <c r="K100" s="237" t="s">
        <v>943</v>
      </c>
      <c r="L100" s="92"/>
      <c r="M100" s="241" t="s">
        <v>182</v>
      </c>
      <c r="N100" s="241" t="s">
        <v>208</v>
      </c>
      <c r="O100" s="241" t="s">
        <v>209</v>
      </c>
      <c r="P100" s="240"/>
      <c r="Q100" s="241" t="s">
        <v>917</v>
      </c>
      <c r="R100" s="241" t="s">
        <v>944</v>
      </c>
      <c r="S100" s="241" t="s">
        <v>945</v>
      </c>
      <c r="T100" s="241" t="s">
        <v>3280</v>
      </c>
      <c r="U100" s="237" t="s">
        <v>3281</v>
      </c>
      <c r="V100" s="240" t="s">
        <v>946</v>
      </c>
      <c r="W100" s="200" t="s">
        <v>234</v>
      </c>
      <c r="X100" s="241"/>
      <c r="Y100" s="241"/>
      <c r="Z100" s="224">
        <f>IF(OR(J100="Fail",ISBLANK(J100)),INDEX('Issue Code Table'!C:C,MATCH(N:N,'Issue Code Table'!A:A,0)),IF(M100="Critical",6,IF(M100="Significant",5,IF(M100="Moderate",3,2))))</f>
        <v>6</v>
      </c>
    </row>
    <row r="101" spans="1:26" ht="275" x14ac:dyDescent="0.25">
      <c r="A101" s="227" t="s">
        <v>947</v>
      </c>
      <c r="B101" s="234" t="s">
        <v>201</v>
      </c>
      <c r="C101" s="234" t="s">
        <v>202</v>
      </c>
      <c r="D101" s="228" t="s">
        <v>215</v>
      </c>
      <c r="E101" s="228" t="s">
        <v>3988</v>
      </c>
      <c r="F101" s="228" t="s">
        <v>948</v>
      </c>
      <c r="G101" s="230" t="s">
        <v>4433</v>
      </c>
      <c r="H101" s="228" t="s">
        <v>949</v>
      </c>
      <c r="I101" s="229"/>
      <c r="J101" s="228"/>
      <c r="K101" s="228" t="s">
        <v>950</v>
      </c>
      <c r="L101" s="243"/>
      <c r="M101" s="234" t="s">
        <v>182</v>
      </c>
      <c r="N101" s="234" t="s">
        <v>951</v>
      </c>
      <c r="O101" s="234" t="s">
        <v>952</v>
      </c>
      <c r="P101" s="233"/>
      <c r="Q101" s="234" t="s">
        <v>917</v>
      </c>
      <c r="R101" s="234" t="s">
        <v>953</v>
      </c>
      <c r="S101" s="234" t="s">
        <v>954</v>
      </c>
      <c r="T101" s="234" t="s">
        <v>955</v>
      </c>
      <c r="U101" s="228" t="s">
        <v>3282</v>
      </c>
      <c r="V101" s="233" t="s">
        <v>956</v>
      </c>
      <c r="W101" s="250" t="s">
        <v>234</v>
      </c>
      <c r="X101" s="234"/>
      <c r="Y101" s="234"/>
      <c r="Z101" s="235">
        <f>IF(OR(J101="Fail",ISBLANK(J101)),INDEX('Issue Code Table'!C:C,MATCH(N:N,'Issue Code Table'!A:A,0)),IF(M101="Critical",6,IF(M101="Significant",5,IF(M101="Moderate",3,2))))</f>
        <v>5</v>
      </c>
    </row>
    <row r="102" spans="1:26" ht="400" x14ac:dyDescent="0.25">
      <c r="A102" s="236" t="s">
        <v>965</v>
      </c>
      <c r="B102" s="241" t="s">
        <v>829</v>
      </c>
      <c r="C102" s="241" t="s">
        <v>830</v>
      </c>
      <c r="D102" s="237" t="s">
        <v>215</v>
      </c>
      <c r="E102" s="237" t="s">
        <v>3990</v>
      </c>
      <c r="F102" s="237" t="s">
        <v>966</v>
      </c>
      <c r="G102" s="91" t="s">
        <v>4435</v>
      </c>
      <c r="H102" s="237" t="s">
        <v>967</v>
      </c>
      <c r="I102" s="238"/>
      <c r="J102" s="237"/>
      <c r="K102" s="237" t="s">
        <v>968</v>
      </c>
      <c r="L102" s="92"/>
      <c r="M102" s="241" t="s">
        <v>182</v>
      </c>
      <c r="N102" s="241" t="s">
        <v>654</v>
      </c>
      <c r="O102" s="241" t="s">
        <v>655</v>
      </c>
      <c r="P102" s="240"/>
      <c r="Q102" s="241" t="s">
        <v>917</v>
      </c>
      <c r="R102" s="241" t="s">
        <v>969</v>
      </c>
      <c r="S102" s="241" t="s">
        <v>970</v>
      </c>
      <c r="T102" s="241" t="s">
        <v>3284</v>
      </c>
      <c r="U102" s="237" t="s">
        <v>3285</v>
      </c>
      <c r="V102" s="240" t="s">
        <v>971</v>
      </c>
      <c r="W102" s="200" t="s">
        <v>234</v>
      </c>
      <c r="X102" s="241"/>
      <c r="Y102" s="241"/>
      <c r="Z102" s="224">
        <f>IF(OR(J102="Fail",ISBLANK(J102)),INDEX('Issue Code Table'!C:C,MATCH(N:N,'Issue Code Table'!A:A,0)),IF(M102="Critical",6,IF(M102="Significant",5,IF(M102="Moderate",3,2))))</f>
        <v>6</v>
      </c>
    </row>
    <row r="103" spans="1:26" ht="287.5" x14ac:dyDescent="0.25">
      <c r="A103" s="227" t="s">
        <v>972</v>
      </c>
      <c r="B103" s="234" t="s">
        <v>829</v>
      </c>
      <c r="C103" s="234" t="s">
        <v>830</v>
      </c>
      <c r="D103" s="228" t="s">
        <v>215</v>
      </c>
      <c r="E103" s="228" t="s">
        <v>3991</v>
      </c>
      <c r="F103" s="228" t="s">
        <v>973</v>
      </c>
      <c r="G103" s="230" t="s">
        <v>4436</v>
      </c>
      <c r="H103" s="228" t="s">
        <v>974</v>
      </c>
      <c r="I103" s="229"/>
      <c r="J103" s="228"/>
      <c r="K103" s="228" t="s">
        <v>975</v>
      </c>
      <c r="L103" s="243"/>
      <c r="M103" s="234" t="s">
        <v>182</v>
      </c>
      <c r="N103" s="234" t="s">
        <v>208</v>
      </c>
      <c r="O103" s="234" t="s">
        <v>209</v>
      </c>
      <c r="P103" s="233"/>
      <c r="Q103" s="234" t="s">
        <v>917</v>
      </c>
      <c r="R103" s="234" t="s">
        <v>976</v>
      </c>
      <c r="S103" s="234" t="s">
        <v>977</v>
      </c>
      <c r="T103" s="234" t="s">
        <v>978</v>
      </c>
      <c r="U103" s="228" t="s">
        <v>3286</v>
      </c>
      <c r="V103" s="233" t="s">
        <v>979</v>
      </c>
      <c r="W103" s="250" t="s">
        <v>234</v>
      </c>
      <c r="X103" s="234"/>
      <c r="Y103" s="234"/>
      <c r="Z103" s="235">
        <f>IF(OR(J103="Fail",ISBLANK(J103)),INDEX('Issue Code Table'!C:C,MATCH(N:N,'Issue Code Table'!A:A,0)),IF(M103="Critical",6,IF(M103="Significant",5,IF(M103="Moderate",3,2))))</f>
        <v>6</v>
      </c>
    </row>
    <row r="104" spans="1:26" ht="300" x14ac:dyDescent="0.25">
      <c r="A104" s="236" t="s">
        <v>980</v>
      </c>
      <c r="B104" s="241" t="s">
        <v>829</v>
      </c>
      <c r="C104" s="241" t="s">
        <v>830</v>
      </c>
      <c r="D104" s="237" t="s">
        <v>215</v>
      </c>
      <c r="E104" s="237" t="s">
        <v>3992</v>
      </c>
      <c r="F104" s="237" t="s">
        <v>981</v>
      </c>
      <c r="G104" s="91" t="s">
        <v>4437</v>
      </c>
      <c r="H104" s="237" t="s">
        <v>982</v>
      </c>
      <c r="I104" s="238"/>
      <c r="J104" s="237"/>
      <c r="K104" s="237" t="s">
        <v>983</v>
      </c>
      <c r="L104" s="92"/>
      <c r="M104" s="241" t="s">
        <v>182</v>
      </c>
      <c r="N104" s="241" t="s">
        <v>208</v>
      </c>
      <c r="O104" s="241" t="s">
        <v>209</v>
      </c>
      <c r="P104" s="240"/>
      <c r="Q104" s="241" t="s">
        <v>917</v>
      </c>
      <c r="R104" s="241" t="s">
        <v>984</v>
      </c>
      <c r="S104" s="241" t="s">
        <v>985</v>
      </c>
      <c r="T104" s="241" t="s">
        <v>3287</v>
      </c>
      <c r="U104" s="237" t="s">
        <v>3288</v>
      </c>
      <c r="V104" s="240" t="s">
        <v>986</v>
      </c>
      <c r="W104" s="200" t="s">
        <v>234</v>
      </c>
      <c r="X104" s="241"/>
      <c r="Y104" s="241"/>
      <c r="Z104" s="224">
        <f>IF(OR(J104="Fail",ISBLANK(J104)),INDEX('Issue Code Table'!C:C,MATCH(N:N,'Issue Code Table'!A:A,0)),IF(M104="Critical",6,IF(M104="Significant",5,IF(M104="Moderate",3,2))))</f>
        <v>6</v>
      </c>
    </row>
    <row r="105" spans="1:26" ht="300" x14ac:dyDescent="0.25">
      <c r="A105" s="227" t="s">
        <v>987</v>
      </c>
      <c r="B105" s="234" t="s">
        <v>829</v>
      </c>
      <c r="C105" s="234" t="s">
        <v>830</v>
      </c>
      <c r="D105" s="228" t="s">
        <v>215</v>
      </c>
      <c r="E105" s="228" t="s">
        <v>3993</v>
      </c>
      <c r="F105" s="228" t="s">
        <v>988</v>
      </c>
      <c r="G105" s="230" t="s">
        <v>4438</v>
      </c>
      <c r="H105" s="234" t="s">
        <v>989</v>
      </c>
      <c r="I105" s="229"/>
      <c r="J105" s="228"/>
      <c r="K105" s="228" t="s">
        <v>990</v>
      </c>
      <c r="L105" s="243"/>
      <c r="M105" s="234" t="s">
        <v>182</v>
      </c>
      <c r="N105" s="234" t="s">
        <v>208</v>
      </c>
      <c r="O105" s="234" t="s">
        <v>209</v>
      </c>
      <c r="P105" s="233"/>
      <c r="Q105" s="234" t="s">
        <v>917</v>
      </c>
      <c r="R105" s="234" t="s">
        <v>991</v>
      </c>
      <c r="S105" s="234" t="s">
        <v>992</v>
      </c>
      <c r="T105" s="234" t="s">
        <v>3289</v>
      </c>
      <c r="U105" s="228" t="s">
        <v>3290</v>
      </c>
      <c r="V105" s="233" t="s">
        <v>993</v>
      </c>
      <c r="W105" s="250" t="s">
        <v>234</v>
      </c>
      <c r="X105" s="234"/>
      <c r="Y105" s="234"/>
      <c r="Z105" s="235">
        <f>IF(OR(J105="Fail",ISBLANK(J105)),INDEX('Issue Code Table'!C:C,MATCH(N:N,'Issue Code Table'!A:A,0)),IF(M105="Critical",6,IF(M105="Significant",5,IF(M105="Moderate",3,2))))</f>
        <v>6</v>
      </c>
    </row>
    <row r="106" spans="1:26" ht="275" x14ac:dyDescent="0.25">
      <c r="A106" s="236" t="s">
        <v>994</v>
      </c>
      <c r="B106" s="241" t="s">
        <v>923</v>
      </c>
      <c r="C106" s="241" t="s">
        <v>924</v>
      </c>
      <c r="D106" s="237" t="s">
        <v>215</v>
      </c>
      <c r="E106" s="237" t="s">
        <v>3996</v>
      </c>
      <c r="F106" s="237" t="s">
        <v>995</v>
      </c>
      <c r="G106" s="91" t="s">
        <v>4441</v>
      </c>
      <c r="H106" s="237" t="s">
        <v>996</v>
      </c>
      <c r="I106" s="238"/>
      <c r="J106" s="237"/>
      <c r="K106" s="237" t="s">
        <v>997</v>
      </c>
      <c r="L106" s="92"/>
      <c r="M106" s="241" t="s">
        <v>218</v>
      </c>
      <c r="N106" s="241" t="s">
        <v>330</v>
      </c>
      <c r="O106" s="241" t="s">
        <v>331</v>
      </c>
      <c r="P106" s="240"/>
      <c r="Q106" s="241" t="s">
        <v>998</v>
      </c>
      <c r="R106" s="241" t="s">
        <v>999</v>
      </c>
      <c r="S106" s="241" t="s">
        <v>1000</v>
      </c>
      <c r="T106" s="241" t="s">
        <v>306</v>
      </c>
      <c r="U106" s="237" t="s">
        <v>3298</v>
      </c>
      <c r="V106" s="240" t="s">
        <v>1001</v>
      </c>
      <c r="W106" s="200"/>
      <c r="X106" s="241"/>
      <c r="Y106" s="241"/>
      <c r="Z106" s="224">
        <f>IF(OR(J106="Fail",ISBLANK(J106)),INDEX('Issue Code Table'!C:C,MATCH(N:N,'Issue Code Table'!A:A,0)),IF(M106="Critical",6,IF(M106="Significant",5,IF(M106="Moderate",3,2))))</f>
        <v>4</v>
      </c>
    </row>
    <row r="107" spans="1:26" ht="275" x14ac:dyDescent="0.25">
      <c r="A107" s="227" t="s">
        <v>1002</v>
      </c>
      <c r="B107" s="234" t="s">
        <v>296</v>
      </c>
      <c r="C107" s="234" t="s">
        <v>297</v>
      </c>
      <c r="D107" s="228" t="s">
        <v>215</v>
      </c>
      <c r="E107" s="228" t="s">
        <v>3997</v>
      </c>
      <c r="F107" s="228" t="s">
        <v>1003</v>
      </c>
      <c r="G107" s="230" t="s">
        <v>4442</v>
      </c>
      <c r="H107" s="228" t="s">
        <v>1004</v>
      </c>
      <c r="I107" s="229"/>
      <c r="J107" s="228"/>
      <c r="K107" s="228" t="s">
        <v>1005</v>
      </c>
      <c r="L107" s="243"/>
      <c r="M107" s="234" t="s">
        <v>182</v>
      </c>
      <c r="N107" s="234" t="s">
        <v>598</v>
      </c>
      <c r="O107" s="234" t="s">
        <v>599</v>
      </c>
      <c r="P107" s="233"/>
      <c r="Q107" s="234" t="s">
        <v>1006</v>
      </c>
      <c r="R107" s="234" t="s">
        <v>1007</v>
      </c>
      <c r="S107" s="234" t="s">
        <v>1008</v>
      </c>
      <c r="T107" s="234" t="s">
        <v>306</v>
      </c>
      <c r="U107" s="228" t="s">
        <v>3299</v>
      </c>
      <c r="V107" s="233" t="s">
        <v>1009</v>
      </c>
      <c r="W107" s="250" t="s">
        <v>234</v>
      </c>
      <c r="X107" s="234"/>
      <c r="Y107" s="234"/>
      <c r="Z107" s="235">
        <f>IF(OR(J107="Fail",ISBLANK(J107)),INDEX('Issue Code Table'!C:C,MATCH(N:N,'Issue Code Table'!A:A,0)),IF(M107="Critical",6,IF(M107="Significant",5,IF(M107="Moderate",3,2))))</f>
        <v>5</v>
      </c>
    </row>
    <row r="108" spans="1:26" ht="287.5" x14ac:dyDescent="0.25">
      <c r="A108" s="236" t="s">
        <v>1010</v>
      </c>
      <c r="B108" s="241" t="s">
        <v>317</v>
      </c>
      <c r="C108" s="241" t="s">
        <v>318</v>
      </c>
      <c r="D108" s="237" t="s">
        <v>215</v>
      </c>
      <c r="E108" s="237" t="s">
        <v>3998</v>
      </c>
      <c r="F108" s="237" t="s">
        <v>1011</v>
      </c>
      <c r="G108" s="91" t="s">
        <v>4443</v>
      </c>
      <c r="H108" s="237" t="s">
        <v>1012</v>
      </c>
      <c r="I108" s="238"/>
      <c r="J108" s="237"/>
      <c r="K108" s="237" t="s">
        <v>1013</v>
      </c>
      <c r="L108" s="92"/>
      <c r="M108" s="241" t="s">
        <v>182</v>
      </c>
      <c r="N108" s="241" t="s">
        <v>301</v>
      </c>
      <c r="O108" s="241" t="s">
        <v>302</v>
      </c>
      <c r="P108" s="240"/>
      <c r="Q108" s="241" t="s">
        <v>1006</v>
      </c>
      <c r="R108" s="241" t="s">
        <v>1014</v>
      </c>
      <c r="S108" s="241" t="s">
        <v>1015</v>
      </c>
      <c r="T108" s="241" t="s">
        <v>306</v>
      </c>
      <c r="U108" s="237" t="s">
        <v>3300</v>
      </c>
      <c r="V108" s="240" t="s">
        <v>1016</v>
      </c>
      <c r="W108" s="200" t="s">
        <v>234</v>
      </c>
      <c r="X108" s="241"/>
      <c r="Y108" s="241"/>
      <c r="Z108" s="224">
        <f>IF(OR(J108="Fail",ISBLANK(J108)),INDEX('Issue Code Table'!C:C,MATCH(N:N,'Issue Code Table'!A:A,0)),IF(M108="Critical",6,IF(M108="Significant",5,IF(M108="Moderate",3,2))))</f>
        <v>5</v>
      </c>
    </row>
    <row r="109" spans="1:26" ht="325" x14ac:dyDescent="0.25">
      <c r="A109" s="227" t="s">
        <v>1017</v>
      </c>
      <c r="B109" s="234" t="s">
        <v>923</v>
      </c>
      <c r="C109" s="234" t="s">
        <v>924</v>
      </c>
      <c r="D109" s="228" t="s">
        <v>215</v>
      </c>
      <c r="E109" s="228" t="s">
        <v>3999</v>
      </c>
      <c r="F109" s="228" t="s">
        <v>1018</v>
      </c>
      <c r="G109" s="230" t="s">
        <v>4444</v>
      </c>
      <c r="H109" s="228" t="s">
        <v>1019</v>
      </c>
      <c r="I109" s="229"/>
      <c r="J109" s="228"/>
      <c r="K109" s="228" t="s">
        <v>1020</v>
      </c>
      <c r="L109" s="243"/>
      <c r="M109" s="234" t="s">
        <v>182</v>
      </c>
      <c r="N109" s="234" t="s">
        <v>301</v>
      </c>
      <c r="O109" s="234" t="s">
        <v>302</v>
      </c>
      <c r="P109" s="233"/>
      <c r="Q109" s="234" t="s">
        <v>1021</v>
      </c>
      <c r="R109" s="234" t="s">
        <v>1022</v>
      </c>
      <c r="S109" s="234" t="s">
        <v>3301</v>
      </c>
      <c r="T109" s="234" t="s">
        <v>1023</v>
      </c>
      <c r="U109" s="228" t="s">
        <v>3302</v>
      </c>
      <c r="V109" s="233" t="s">
        <v>1024</v>
      </c>
      <c r="W109" s="250" t="s">
        <v>234</v>
      </c>
      <c r="X109" s="234"/>
      <c r="Y109" s="234"/>
      <c r="Z109" s="235">
        <f>IF(OR(J109="Fail",ISBLANK(J109)),INDEX('Issue Code Table'!C:C,MATCH(N:N,'Issue Code Table'!A:A,0)),IF(M109="Critical",6,IF(M109="Significant",5,IF(M109="Moderate",3,2))))</f>
        <v>5</v>
      </c>
    </row>
    <row r="110" spans="1:26" ht="312.5" x14ac:dyDescent="0.25">
      <c r="A110" s="236" t="s">
        <v>1027</v>
      </c>
      <c r="B110" s="241" t="s">
        <v>923</v>
      </c>
      <c r="C110" s="241" t="s">
        <v>924</v>
      </c>
      <c r="D110" s="237" t="s">
        <v>215</v>
      </c>
      <c r="E110" s="237" t="s">
        <v>4000</v>
      </c>
      <c r="F110" s="237" t="s">
        <v>3811</v>
      </c>
      <c r="G110" s="91" t="s">
        <v>4445</v>
      </c>
      <c r="H110" s="237" t="s">
        <v>1028</v>
      </c>
      <c r="I110" s="238"/>
      <c r="J110" s="237"/>
      <c r="K110" s="237" t="s">
        <v>1029</v>
      </c>
      <c r="L110" s="92"/>
      <c r="M110" s="241" t="s">
        <v>182</v>
      </c>
      <c r="N110" s="241" t="s">
        <v>301</v>
      </c>
      <c r="O110" s="241" t="s">
        <v>302</v>
      </c>
      <c r="P110" s="240"/>
      <c r="Q110" s="241" t="s">
        <v>1021</v>
      </c>
      <c r="R110" s="241" t="s">
        <v>1026</v>
      </c>
      <c r="S110" s="241" t="s">
        <v>1031</v>
      </c>
      <c r="T110" s="241" t="s">
        <v>1032</v>
      </c>
      <c r="U110" s="237" t="s">
        <v>3303</v>
      </c>
      <c r="V110" s="240" t="s">
        <v>1033</v>
      </c>
      <c r="W110" s="200" t="s">
        <v>234</v>
      </c>
      <c r="X110" s="241"/>
      <c r="Y110" s="241"/>
      <c r="Z110" s="224">
        <f>IF(OR(J110="Fail",ISBLANK(J110)),INDEX('Issue Code Table'!C:C,MATCH(N:N,'Issue Code Table'!A:A,0)),IF(M110="Critical",6,IF(M110="Significant",5,IF(M110="Moderate",3,2))))</f>
        <v>5</v>
      </c>
    </row>
    <row r="111" spans="1:26" ht="287.5" x14ac:dyDescent="0.25">
      <c r="A111" s="227" t="s">
        <v>1034</v>
      </c>
      <c r="B111" s="234" t="s">
        <v>923</v>
      </c>
      <c r="C111" s="234" t="s">
        <v>924</v>
      </c>
      <c r="D111" s="228" t="s">
        <v>215</v>
      </c>
      <c r="E111" s="228" t="s">
        <v>4001</v>
      </c>
      <c r="F111" s="228" t="s">
        <v>1035</v>
      </c>
      <c r="G111" s="230" t="s">
        <v>4446</v>
      </c>
      <c r="H111" s="228" t="s">
        <v>1036</v>
      </c>
      <c r="I111" s="229"/>
      <c r="J111" s="228"/>
      <c r="K111" s="228" t="s">
        <v>1037</v>
      </c>
      <c r="L111" s="243"/>
      <c r="M111" s="234" t="s">
        <v>182</v>
      </c>
      <c r="N111" s="234" t="s">
        <v>301</v>
      </c>
      <c r="O111" s="234" t="s">
        <v>302</v>
      </c>
      <c r="P111" s="233"/>
      <c r="Q111" s="234" t="s">
        <v>1021</v>
      </c>
      <c r="R111" s="234" t="s">
        <v>1030</v>
      </c>
      <c r="S111" s="234" t="s">
        <v>1039</v>
      </c>
      <c r="T111" s="234" t="s">
        <v>1040</v>
      </c>
      <c r="U111" s="228" t="s">
        <v>3304</v>
      </c>
      <c r="V111" s="233" t="s">
        <v>1041</v>
      </c>
      <c r="W111" s="250" t="s">
        <v>234</v>
      </c>
      <c r="X111" s="234"/>
      <c r="Y111" s="234"/>
      <c r="Z111" s="235">
        <f>IF(OR(J111="Fail",ISBLANK(J111)),INDEX('Issue Code Table'!C:C,MATCH(N:N,'Issue Code Table'!A:A,0)),IF(M111="Critical",6,IF(M111="Significant",5,IF(M111="Moderate",3,2))))</f>
        <v>5</v>
      </c>
    </row>
    <row r="112" spans="1:26" ht="275" x14ac:dyDescent="0.25">
      <c r="A112" s="236" t="s">
        <v>1042</v>
      </c>
      <c r="B112" s="241" t="s">
        <v>923</v>
      </c>
      <c r="C112" s="241" t="s">
        <v>924</v>
      </c>
      <c r="D112" s="237" t="s">
        <v>215</v>
      </c>
      <c r="E112" s="237" t="s">
        <v>4002</v>
      </c>
      <c r="F112" s="237" t="s">
        <v>1043</v>
      </c>
      <c r="G112" s="91" t="s">
        <v>4447</v>
      </c>
      <c r="H112" s="237" t="s">
        <v>1044</v>
      </c>
      <c r="I112" s="238"/>
      <c r="J112" s="237"/>
      <c r="K112" s="237" t="s">
        <v>1045</v>
      </c>
      <c r="L112" s="92"/>
      <c r="M112" s="241" t="s">
        <v>182</v>
      </c>
      <c r="N112" s="241" t="s">
        <v>1046</v>
      </c>
      <c r="O112" s="241" t="s">
        <v>1047</v>
      </c>
      <c r="P112" s="240"/>
      <c r="Q112" s="241" t="s">
        <v>1021</v>
      </c>
      <c r="R112" s="241" t="s">
        <v>1038</v>
      </c>
      <c r="S112" s="241" t="s">
        <v>1049</v>
      </c>
      <c r="T112" s="241" t="s">
        <v>1050</v>
      </c>
      <c r="U112" s="237" t="s">
        <v>3305</v>
      </c>
      <c r="V112" s="240" t="s">
        <v>1051</v>
      </c>
      <c r="W112" s="200" t="s">
        <v>234</v>
      </c>
      <c r="X112" s="241"/>
      <c r="Y112" s="241"/>
      <c r="Z112" s="224">
        <f>IF(OR(J112="Fail",ISBLANK(J112)),INDEX('Issue Code Table'!C:C,MATCH(N:N,'Issue Code Table'!A:A,0)),IF(M112="Critical",6,IF(M112="Significant",5,IF(M112="Moderate",3,2))))</f>
        <v>5</v>
      </c>
    </row>
    <row r="113" spans="1:26" ht="275" x14ac:dyDescent="0.25">
      <c r="A113" s="227" t="s">
        <v>1052</v>
      </c>
      <c r="B113" s="234" t="s">
        <v>923</v>
      </c>
      <c r="C113" s="234" t="s">
        <v>924</v>
      </c>
      <c r="D113" s="228" t="s">
        <v>215</v>
      </c>
      <c r="E113" s="228" t="s">
        <v>4003</v>
      </c>
      <c r="F113" s="228" t="s">
        <v>3812</v>
      </c>
      <c r="G113" s="230" t="s">
        <v>4448</v>
      </c>
      <c r="H113" s="228" t="s">
        <v>1053</v>
      </c>
      <c r="I113" s="229"/>
      <c r="J113" s="228"/>
      <c r="K113" s="228" t="s">
        <v>1054</v>
      </c>
      <c r="L113" s="243"/>
      <c r="M113" s="234" t="s">
        <v>182</v>
      </c>
      <c r="N113" s="234" t="s">
        <v>598</v>
      </c>
      <c r="O113" s="234" t="s">
        <v>599</v>
      </c>
      <c r="P113" s="233"/>
      <c r="Q113" s="234" t="s">
        <v>1021</v>
      </c>
      <c r="R113" s="234" t="s">
        <v>1048</v>
      </c>
      <c r="S113" s="234" t="s">
        <v>3306</v>
      </c>
      <c r="T113" s="234" t="s">
        <v>306</v>
      </c>
      <c r="U113" s="228" t="s">
        <v>3307</v>
      </c>
      <c r="V113" s="233" t="s">
        <v>1056</v>
      </c>
      <c r="W113" s="250" t="s">
        <v>234</v>
      </c>
      <c r="X113" s="234"/>
      <c r="Y113" s="234"/>
      <c r="Z113" s="235">
        <f>IF(OR(J113="Fail",ISBLANK(J113)),INDEX('Issue Code Table'!C:C,MATCH(N:N,'Issue Code Table'!A:A,0)),IF(M113="Critical",6,IF(M113="Significant",5,IF(M113="Moderate",3,2))))</f>
        <v>5</v>
      </c>
    </row>
    <row r="114" spans="1:26" ht="275" x14ac:dyDescent="0.25">
      <c r="A114" s="236" t="s">
        <v>1057</v>
      </c>
      <c r="B114" s="241" t="s">
        <v>923</v>
      </c>
      <c r="C114" s="241" t="s">
        <v>924</v>
      </c>
      <c r="D114" s="237" t="s">
        <v>215</v>
      </c>
      <c r="E114" s="237" t="s">
        <v>4004</v>
      </c>
      <c r="F114" s="237" t="s">
        <v>1058</v>
      </c>
      <c r="G114" s="91" t="s">
        <v>4449</v>
      </c>
      <c r="H114" s="237" t="s">
        <v>1059</v>
      </c>
      <c r="I114" s="238"/>
      <c r="J114" s="237"/>
      <c r="K114" s="237" t="s">
        <v>1060</v>
      </c>
      <c r="L114" s="92"/>
      <c r="M114" s="241" t="s">
        <v>182</v>
      </c>
      <c r="N114" s="241" t="s">
        <v>301</v>
      </c>
      <c r="O114" s="241" t="s">
        <v>302</v>
      </c>
      <c r="P114" s="240"/>
      <c r="Q114" s="241" t="s">
        <v>1021</v>
      </c>
      <c r="R114" s="241" t="s">
        <v>1055</v>
      </c>
      <c r="S114" s="241" t="s">
        <v>1062</v>
      </c>
      <c r="T114" s="241" t="s">
        <v>1063</v>
      </c>
      <c r="U114" s="237" t="s">
        <v>3308</v>
      </c>
      <c r="V114" s="240" t="s">
        <v>1064</v>
      </c>
      <c r="W114" s="200" t="s">
        <v>234</v>
      </c>
      <c r="X114" s="241"/>
      <c r="Y114" s="241"/>
      <c r="Z114" s="224">
        <f>IF(OR(J114="Fail",ISBLANK(J114)),INDEX('Issue Code Table'!C:C,MATCH(N:N,'Issue Code Table'!A:A,0)),IF(M114="Critical",6,IF(M114="Significant",5,IF(M114="Moderate",3,2))))</f>
        <v>5</v>
      </c>
    </row>
    <row r="115" spans="1:26" ht="275" x14ac:dyDescent="0.25">
      <c r="A115" s="227" t="s">
        <v>1065</v>
      </c>
      <c r="B115" s="234" t="s">
        <v>923</v>
      </c>
      <c r="C115" s="234" t="s">
        <v>924</v>
      </c>
      <c r="D115" s="228" t="s">
        <v>215</v>
      </c>
      <c r="E115" s="228" t="s">
        <v>4005</v>
      </c>
      <c r="F115" s="228" t="s">
        <v>1066</v>
      </c>
      <c r="G115" s="230" t="s">
        <v>4450</v>
      </c>
      <c r="H115" s="228" t="s">
        <v>1067</v>
      </c>
      <c r="I115" s="229"/>
      <c r="J115" s="228"/>
      <c r="K115" s="228" t="s">
        <v>1068</v>
      </c>
      <c r="L115" s="243"/>
      <c r="M115" s="234" t="s">
        <v>182</v>
      </c>
      <c r="N115" s="234" t="s">
        <v>598</v>
      </c>
      <c r="O115" s="234" t="s">
        <v>599</v>
      </c>
      <c r="P115" s="233"/>
      <c r="Q115" s="234" t="s">
        <v>1021</v>
      </c>
      <c r="R115" s="234" t="s">
        <v>1061</v>
      </c>
      <c r="S115" s="234" t="s">
        <v>1070</v>
      </c>
      <c r="T115" s="234" t="s">
        <v>306</v>
      </c>
      <c r="U115" s="228" t="s">
        <v>3309</v>
      </c>
      <c r="V115" s="233" t="s">
        <v>1071</v>
      </c>
      <c r="W115" s="250" t="s">
        <v>234</v>
      </c>
      <c r="X115" s="234"/>
      <c r="Y115" s="234"/>
      <c r="Z115" s="235">
        <f>IF(OR(J115="Fail",ISBLANK(J115)),INDEX('Issue Code Table'!C:C,MATCH(N:N,'Issue Code Table'!A:A,0)),IF(M115="Critical",6,IF(M115="Significant",5,IF(M115="Moderate",3,2))))</f>
        <v>5</v>
      </c>
    </row>
    <row r="116" spans="1:26" ht="275" x14ac:dyDescent="0.25">
      <c r="A116" s="236" t="s">
        <v>1072</v>
      </c>
      <c r="B116" s="241" t="s">
        <v>923</v>
      </c>
      <c r="C116" s="241" t="s">
        <v>924</v>
      </c>
      <c r="D116" s="237" t="s">
        <v>215</v>
      </c>
      <c r="E116" s="237" t="s">
        <v>4006</v>
      </c>
      <c r="F116" s="237" t="s">
        <v>3813</v>
      </c>
      <c r="G116" s="91" t="s">
        <v>4451</v>
      </c>
      <c r="H116" s="237" t="s">
        <v>1073</v>
      </c>
      <c r="I116" s="238"/>
      <c r="J116" s="237"/>
      <c r="K116" s="237" t="s">
        <v>1074</v>
      </c>
      <c r="L116" s="92"/>
      <c r="M116" s="241" t="s">
        <v>218</v>
      </c>
      <c r="N116" s="241" t="s">
        <v>1075</v>
      </c>
      <c r="O116" s="241" t="s">
        <v>1076</v>
      </c>
      <c r="P116" s="240"/>
      <c r="Q116" s="241" t="s">
        <v>1021</v>
      </c>
      <c r="R116" s="241" t="s">
        <v>1069</v>
      </c>
      <c r="S116" s="241" t="s">
        <v>1077</v>
      </c>
      <c r="T116" s="241" t="s">
        <v>306</v>
      </c>
      <c r="U116" s="237" t="s">
        <v>3310</v>
      </c>
      <c r="V116" s="240" t="s">
        <v>1078</v>
      </c>
      <c r="W116" s="200"/>
      <c r="X116" s="241"/>
      <c r="Y116" s="241"/>
      <c r="Z116" s="224">
        <f>IF(OR(J116="Fail",ISBLANK(J116)),INDEX('Issue Code Table'!C:C,MATCH(N:N,'Issue Code Table'!A:A,0)),IF(M116="Critical",6,IF(M116="Significant",5,IF(M116="Moderate",3,2))))</f>
        <v>4</v>
      </c>
    </row>
    <row r="117" spans="1:26" ht="287.5" x14ac:dyDescent="0.25">
      <c r="A117" s="227" t="s">
        <v>1079</v>
      </c>
      <c r="B117" s="234" t="s">
        <v>1080</v>
      </c>
      <c r="C117" s="234" t="s">
        <v>1081</v>
      </c>
      <c r="D117" s="228" t="s">
        <v>215</v>
      </c>
      <c r="E117" s="228" t="s">
        <v>4007</v>
      </c>
      <c r="F117" s="228" t="s">
        <v>1082</v>
      </c>
      <c r="G117" s="230" t="s">
        <v>4452</v>
      </c>
      <c r="H117" s="228" t="s">
        <v>1083</v>
      </c>
      <c r="I117" s="229"/>
      <c r="J117" s="228"/>
      <c r="K117" s="228" t="s">
        <v>1084</v>
      </c>
      <c r="L117" s="243"/>
      <c r="M117" s="234" t="s">
        <v>218</v>
      </c>
      <c r="N117" s="234" t="s">
        <v>1085</v>
      </c>
      <c r="O117" s="234" t="s">
        <v>1086</v>
      </c>
      <c r="P117" s="233"/>
      <c r="Q117" s="234" t="s">
        <v>1087</v>
      </c>
      <c r="R117" s="234" t="s">
        <v>1088</v>
      </c>
      <c r="S117" s="234" t="s">
        <v>1089</v>
      </c>
      <c r="T117" s="234" t="s">
        <v>306</v>
      </c>
      <c r="U117" s="228" t="s">
        <v>3311</v>
      </c>
      <c r="V117" s="233" t="s">
        <v>1090</v>
      </c>
      <c r="W117" s="250"/>
      <c r="X117" s="234"/>
      <c r="Y117" s="234"/>
      <c r="Z117" s="235">
        <f>IF(OR(J117="Fail",ISBLANK(J117)),INDEX('Issue Code Table'!C:C,MATCH(N:N,'Issue Code Table'!A:A,0)),IF(M117="Critical",6,IF(M117="Significant",5,IF(M117="Moderate",3,2))))</f>
        <v>3</v>
      </c>
    </row>
    <row r="118" spans="1:26" ht="287.5" x14ac:dyDescent="0.25">
      <c r="A118" s="236" t="s">
        <v>1091</v>
      </c>
      <c r="B118" s="241" t="s">
        <v>1080</v>
      </c>
      <c r="C118" s="241" t="s">
        <v>1081</v>
      </c>
      <c r="D118" s="237" t="s">
        <v>215</v>
      </c>
      <c r="E118" s="237" t="s">
        <v>4008</v>
      </c>
      <c r="F118" s="237" t="s">
        <v>1092</v>
      </c>
      <c r="G118" s="91" t="s">
        <v>4453</v>
      </c>
      <c r="H118" s="237" t="s">
        <v>1093</v>
      </c>
      <c r="I118" s="238"/>
      <c r="J118" s="237"/>
      <c r="K118" s="237" t="s">
        <v>1094</v>
      </c>
      <c r="L118" s="92"/>
      <c r="M118" s="241" t="s">
        <v>218</v>
      </c>
      <c r="N118" s="241" t="s">
        <v>1085</v>
      </c>
      <c r="O118" s="241" t="s">
        <v>1086</v>
      </c>
      <c r="P118" s="240"/>
      <c r="Q118" s="241" t="s">
        <v>1087</v>
      </c>
      <c r="R118" s="241" t="s">
        <v>1095</v>
      </c>
      <c r="S118" s="241" t="s">
        <v>1096</v>
      </c>
      <c r="T118" s="241" t="s">
        <v>306</v>
      </c>
      <c r="U118" s="237" t="s">
        <v>3312</v>
      </c>
      <c r="V118" s="240" t="s">
        <v>1097</v>
      </c>
      <c r="W118" s="200"/>
      <c r="X118" s="241"/>
      <c r="Y118" s="241"/>
      <c r="Z118" s="224">
        <f>IF(OR(J118="Fail",ISBLANK(J118)),INDEX('Issue Code Table'!C:C,MATCH(N:N,'Issue Code Table'!A:A,0)),IF(M118="Critical",6,IF(M118="Significant",5,IF(M118="Moderate",3,2))))</f>
        <v>3</v>
      </c>
    </row>
    <row r="119" spans="1:26" ht="300" x14ac:dyDescent="0.25">
      <c r="A119" s="227" t="s">
        <v>1100</v>
      </c>
      <c r="B119" s="234" t="s">
        <v>4339</v>
      </c>
      <c r="C119" s="234" t="s">
        <v>4340</v>
      </c>
      <c r="D119" s="228" t="s">
        <v>215</v>
      </c>
      <c r="E119" s="228" t="s">
        <v>4009</v>
      </c>
      <c r="F119" s="228" t="s">
        <v>1101</v>
      </c>
      <c r="G119" s="230" t="s">
        <v>4454</v>
      </c>
      <c r="H119" s="228" t="s">
        <v>1102</v>
      </c>
      <c r="I119" s="229"/>
      <c r="J119" s="228"/>
      <c r="K119" s="228" t="s">
        <v>1103</v>
      </c>
      <c r="L119" s="243"/>
      <c r="M119" s="234" t="s">
        <v>218</v>
      </c>
      <c r="N119" s="234" t="s">
        <v>1085</v>
      </c>
      <c r="O119" s="234" t="s">
        <v>1086</v>
      </c>
      <c r="P119" s="233"/>
      <c r="Q119" s="234" t="s">
        <v>1087</v>
      </c>
      <c r="R119" s="234" t="s">
        <v>1099</v>
      </c>
      <c r="S119" s="234" t="s">
        <v>1105</v>
      </c>
      <c r="T119" s="234" t="s">
        <v>1106</v>
      </c>
      <c r="U119" s="228" t="s">
        <v>3313</v>
      </c>
      <c r="V119" s="233" t="s">
        <v>1107</v>
      </c>
      <c r="W119" s="250"/>
      <c r="X119" s="234"/>
      <c r="Y119" s="234"/>
      <c r="Z119" s="235">
        <f>IF(OR(J119="Fail",ISBLANK(J119)),INDEX('Issue Code Table'!C:C,MATCH(N:N,'Issue Code Table'!A:A,0)),IF(M119="Critical",6,IF(M119="Significant",5,IF(M119="Moderate",3,2))))</f>
        <v>3</v>
      </c>
    </row>
    <row r="120" spans="1:26" ht="337.5" x14ac:dyDescent="0.25">
      <c r="A120" s="236" t="s">
        <v>1108</v>
      </c>
      <c r="B120" s="241" t="s">
        <v>1109</v>
      </c>
      <c r="C120" s="241" t="s">
        <v>1110</v>
      </c>
      <c r="D120" s="237" t="s">
        <v>215</v>
      </c>
      <c r="E120" s="237" t="s">
        <v>4010</v>
      </c>
      <c r="F120" s="237" t="s">
        <v>3814</v>
      </c>
      <c r="G120" s="91" t="s">
        <v>4455</v>
      </c>
      <c r="H120" s="237" t="s">
        <v>1111</v>
      </c>
      <c r="I120" s="238"/>
      <c r="J120" s="237"/>
      <c r="K120" s="237" t="s">
        <v>1112</v>
      </c>
      <c r="L120" s="92"/>
      <c r="M120" s="241" t="s">
        <v>218</v>
      </c>
      <c r="N120" s="241" t="s">
        <v>1085</v>
      </c>
      <c r="O120" s="241" t="s">
        <v>1086</v>
      </c>
      <c r="P120" s="240"/>
      <c r="Q120" s="241" t="s">
        <v>1087</v>
      </c>
      <c r="R120" s="241" t="s">
        <v>1104</v>
      </c>
      <c r="S120" s="241" t="s">
        <v>3314</v>
      </c>
      <c r="T120" s="241" t="s">
        <v>1115</v>
      </c>
      <c r="U120" s="237" t="s">
        <v>3315</v>
      </c>
      <c r="V120" s="240" t="s">
        <v>1116</v>
      </c>
      <c r="W120" s="200"/>
      <c r="X120" s="241"/>
      <c r="Y120" s="241"/>
      <c r="Z120" s="224">
        <f>IF(OR(J120="Fail",ISBLANK(J120)),INDEX('Issue Code Table'!C:C,MATCH(N:N,'Issue Code Table'!A:A,0)),IF(M120="Critical",6,IF(M120="Significant",5,IF(M120="Moderate",3,2))))</f>
        <v>3</v>
      </c>
    </row>
    <row r="121" spans="1:26" ht="325" x14ac:dyDescent="0.25">
      <c r="A121" s="227" t="s">
        <v>1117</v>
      </c>
      <c r="B121" s="234" t="s">
        <v>1109</v>
      </c>
      <c r="C121" s="234" t="s">
        <v>1110</v>
      </c>
      <c r="D121" s="228" t="s">
        <v>215</v>
      </c>
      <c r="E121" s="228" t="s">
        <v>4011</v>
      </c>
      <c r="F121" s="228" t="s">
        <v>1118</v>
      </c>
      <c r="G121" s="230" t="s">
        <v>4456</v>
      </c>
      <c r="H121" s="228" t="s">
        <v>1119</v>
      </c>
      <c r="I121" s="229"/>
      <c r="J121" s="228"/>
      <c r="K121" s="228" t="s">
        <v>1120</v>
      </c>
      <c r="L121" s="243"/>
      <c r="M121" s="234" t="s">
        <v>218</v>
      </c>
      <c r="N121" s="234" t="s">
        <v>1085</v>
      </c>
      <c r="O121" s="234" t="s">
        <v>1086</v>
      </c>
      <c r="P121" s="233"/>
      <c r="Q121" s="234" t="s">
        <v>1087</v>
      </c>
      <c r="R121" s="234" t="s">
        <v>1113</v>
      </c>
      <c r="S121" s="234" t="s">
        <v>1114</v>
      </c>
      <c r="T121" s="234" t="s">
        <v>1122</v>
      </c>
      <c r="U121" s="228" t="s">
        <v>3316</v>
      </c>
      <c r="V121" s="233" t="s">
        <v>1123</v>
      </c>
      <c r="W121" s="250"/>
      <c r="X121" s="234"/>
      <c r="Y121" s="234"/>
      <c r="Z121" s="235">
        <f>IF(OR(J121="Fail",ISBLANK(J121)),INDEX('Issue Code Table'!C:C,MATCH(N:N,'Issue Code Table'!A:A,0)),IF(M121="Critical",6,IF(M121="Significant",5,IF(M121="Moderate",3,2))))</f>
        <v>3</v>
      </c>
    </row>
    <row r="122" spans="1:26" ht="300" x14ac:dyDescent="0.25">
      <c r="A122" s="236" t="s">
        <v>1124</v>
      </c>
      <c r="B122" s="241" t="s">
        <v>1125</v>
      </c>
      <c r="C122" s="241" t="s">
        <v>1126</v>
      </c>
      <c r="D122" s="237" t="s">
        <v>215</v>
      </c>
      <c r="E122" s="237" t="s">
        <v>4012</v>
      </c>
      <c r="F122" s="237" t="s">
        <v>1127</v>
      </c>
      <c r="G122" s="91" t="s">
        <v>4457</v>
      </c>
      <c r="H122" s="237" t="s">
        <v>1128</v>
      </c>
      <c r="I122" s="238"/>
      <c r="J122" s="237"/>
      <c r="K122" s="241" t="s">
        <v>1129</v>
      </c>
      <c r="L122" s="92"/>
      <c r="M122" s="241" t="s">
        <v>218</v>
      </c>
      <c r="N122" s="241" t="s">
        <v>1085</v>
      </c>
      <c r="O122" s="241" t="s">
        <v>1086</v>
      </c>
      <c r="P122" s="240"/>
      <c r="Q122" s="241" t="s">
        <v>1087</v>
      </c>
      <c r="R122" s="241" t="s">
        <v>1121</v>
      </c>
      <c r="S122" s="241" t="s">
        <v>1114</v>
      </c>
      <c r="T122" s="241" t="s">
        <v>1131</v>
      </c>
      <c r="U122" s="237" t="s">
        <v>3317</v>
      </c>
      <c r="V122" s="240" t="s">
        <v>1132</v>
      </c>
      <c r="W122" s="200"/>
      <c r="X122" s="241"/>
      <c r="Y122" s="241"/>
      <c r="Z122" s="224">
        <f>IF(OR(J122="Fail",ISBLANK(J122)),INDEX('Issue Code Table'!C:C,MATCH(N:N,'Issue Code Table'!A:A,0)),IF(M122="Critical",6,IF(M122="Significant",5,IF(M122="Moderate",3,2))))</f>
        <v>3</v>
      </c>
    </row>
    <row r="123" spans="1:26" ht="300" x14ac:dyDescent="0.25">
      <c r="A123" s="227" t="s">
        <v>1133</v>
      </c>
      <c r="B123" s="234" t="s">
        <v>1125</v>
      </c>
      <c r="C123" s="234" t="s">
        <v>1126</v>
      </c>
      <c r="D123" s="228" t="s">
        <v>215</v>
      </c>
      <c r="E123" s="228" t="s">
        <v>4013</v>
      </c>
      <c r="F123" s="228" t="s">
        <v>1134</v>
      </c>
      <c r="G123" s="230" t="s">
        <v>4458</v>
      </c>
      <c r="H123" s="228" t="s">
        <v>1135</v>
      </c>
      <c r="I123" s="229"/>
      <c r="J123" s="228"/>
      <c r="K123" s="228" t="s">
        <v>1136</v>
      </c>
      <c r="L123" s="243"/>
      <c r="M123" s="234" t="s">
        <v>218</v>
      </c>
      <c r="N123" s="234" t="s">
        <v>1085</v>
      </c>
      <c r="O123" s="234" t="s">
        <v>1086</v>
      </c>
      <c r="P123" s="233"/>
      <c r="Q123" s="234" t="s">
        <v>1087</v>
      </c>
      <c r="R123" s="234" t="s">
        <v>1130</v>
      </c>
      <c r="S123" s="234" t="s">
        <v>1114</v>
      </c>
      <c r="T123" s="234" t="s">
        <v>1137</v>
      </c>
      <c r="U123" s="228" t="s">
        <v>3318</v>
      </c>
      <c r="V123" s="233" t="s">
        <v>1138</v>
      </c>
      <c r="W123" s="250"/>
      <c r="X123" s="234"/>
      <c r="Y123" s="234"/>
      <c r="Z123" s="235">
        <f>IF(OR(J123="Fail",ISBLANK(J123)),INDEX('Issue Code Table'!C:C,MATCH(N:N,'Issue Code Table'!A:A,0)),IF(M123="Critical",6,IF(M123="Significant",5,IF(M123="Moderate",3,2))))</f>
        <v>3</v>
      </c>
    </row>
    <row r="124" spans="1:26" ht="287.5" x14ac:dyDescent="0.25">
      <c r="A124" s="236" t="s">
        <v>1139</v>
      </c>
      <c r="B124" s="241" t="s">
        <v>1080</v>
      </c>
      <c r="C124" s="241" t="s">
        <v>1081</v>
      </c>
      <c r="D124" s="237" t="s">
        <v>215</v>
      </c>
      <c r="E124" s="237" t="s">
        <v>4014</v>
      </c>
      <c r="F124" s="237" t="s">
        <v>1082</v>
      </c>
      <c r="G124" s="91" t="s">
        <v>4459</v>
      </c>
      <c r="H124" s="237" t="s">
        <v>1140</v>
      </c>
      <c r="I124" s="238"/>
      <c r="J124" s="237"/>
      <c r="K124" s="237" t="s">
        <v>1141</v>
      </c>
      <c r="L124" s="92"/>
      <c r="M124" s="241" t="s">
        <v>218</v>
      </c>
      <c r="N124" s="241" t="s">
        <v>1085</v>
      </c>
      <c r="O124" s="241" t="s">
        <v>1086</v>
      </c>
      <c r="P124" s="240"/>
      <c r="Q124" s="241" t="s">
        <v>1142</v>
      </c>
      <c r="R124" s="241" t="s">
        <v>1143</v>
      </c>
      <c r="S124" s="241" t="s">
        <v>1089</v>
      </c>
      <c r="T124" s="241" t="s">
        <v>306</v>
      </c>
      <c r="U124" s="237" t="s">
        <v>3319</v>
      </c>
      <c r="V124" s="240" t="s">
        <v>1144</v>
      </c>
      <c r="W124" s="200"/>
      <c r="X124" s="241"/>
      <c r="Y124" s="241"/>
      <c r="Z124" s="224">
        <f>IF(OR(J124="Fail",ISBLANK(J124)),INDEX('Issue Code Table'!C:C,MATCH(N:N,'Issue Code Table'!A:A,0)),IF(M124="Critical",6,IF(M124="Significant",5,IF(M124="Moderate",3,2))))</f>
        <v>3</v>
      </c>
    </row>
    <row r="125" spans="1:26" ht="287.5" x14ac:dyDescent="0.25">
      <c r="A125" s="227" t="s">
        <v>1145</v>
      </c>
      <c r="B125" s="234" t="s">
        <v>1080</v>
      </c>
      <c r="C125" s="234" t="s">
        <v>1081</v>
      </c>
      <c r="D125" s="228" t="s">
        <v>215</v>
      </c>
      <c r="E125" s="228" t="s">
        <v>4015</v>
      </c>
      <c r="F125" s="228" t="s">
        <v>1092</v>
      </c>
      <c r="G125" s="230" t="s">
        <v>4460</v>
      </c>
      <c r="H125" s="228" t="s">
        <v>1146</v>
      </c>
      <c r="I125" s="229"/>
      <c r="J125" s="228"/>
      <c r="K125" s="234" t="s">
        <v>1147</v>
      </c>
      <c r="L125" s="243"/>
      <c r="M125" s="234" t="s">
        <v>218</v>
      </c>
      <c r="N125" s="234" t="s">
        <v>1085</v>
      </c>
      <c r="O125" s="234" t="s">
        <v>1086</v>
      </c>
      <c r="P125" s="233"/>
      <c r="Q125" s="234" t="s">
        <v>1142</v>
      </c>
      <c r="R125" s="234" t="s">
        <v>1148</v>
      </c>
      <c r="S125" s="234" t="s">
        <v>1096</v>
      </c>
      <c r="T125" s="234" t="s">
        <v>306</v>
      </c>
      <c r="U125" s="228" t="s">
        <v>3320</v>
      </c>
      <c r="V125" s="233" t="s">
        <v>1149</v>
      </c>
      <c r="W125" s="250"/>
      <c r="X125" s="234"/>
      <c r="Y125" s="234"/>
      <c r="Z125" s="235">
        <f>IF(OR(J125="Fail",ISBLANK(J125)),INDEX('Issue Code Table'!C:C,MATCH(N:N,'Issue Code Table'!A:A,0)),IF(M125="Critical",6,IF(M125="Significant",5,IF(M125="Moderate",3,2))))</f>
        <v>3</v>
      </c>
    </row>
    <row r="126" spans="1:26" ht="300" x14ac:dyDescent="0.25">
      <c r="A126" s="236" t="s">
        <v>1152</v>
      </c>
      <c r="B126" s="241" t="s">
        <v>4339</v>
      </c>
      <c r="C126" s="241" t="s">
        <v>4340</v>
      </c>
      <c r="D126" s="237" t="s">
        <v>215</v>
      </c>
      <c r="E126" s="237" t="s">
        <v>4016</v>
      </c>
      <c r="F126" s="237" t="s">
        <v>1153</v>
      </c>
      <c r="G126" s="91" t="s">
        <v>4461</v>
      </c>
      <c r="H126" s="237" t="s">
        <v>1154</v>
      </c>
      <c r="I126" s="238"/>
      <c r="J126" s="237"/>
      <c r="K126" s="237" t="s">
        <v>1155</v>
      </c>
      <c r="L126" s="92"/>
      <c r="M126" s="241" t="s">
        <v>218</v>
      </c>
      <c r="N126" s="241" t="s">
        <v>1085</v>
      </c>
      <c r="O126" s="241" t="s">
        <v>1086</v>
      </c>
      <c r="P126" s="240"/>
      <c r="Q126" s="241" t="s">
        <v>1142</v>
      </c>
      <c r="R126" s="241" t="s">
        <v>1151</v>
      </c>
      <c r="S126" s="241" t="s">
        <v>1105</v>
      </c>
      <c r="T126" s="241" t="s">
        <v>1106</v>
      </c>
      <c r="U126" s="237" t="s">
        <v>3321</v>
      </c>
      <c r="V126" s="240" t="s">
        <v>1157</v>
      </c>
      <c r="W126" s="200"/>
      <c r="X126" s="241"/>
      <c r="Y126" s="241"/>
      <c r="Z126" s="224">
        <f>IF(OR(J126="Fail",ISBLANK(J126)),INDEX('Issue Code Table'!C:C,MATCH(N:N,'Issue Code Table'!A:A,0)),IF(M126="Critical",6,IF(M126="Significant",5,IF(M126="Moderate",3,2))))</f>
        <v>3</v>
      </c>
    </row>
    <row r="127" spans="1:26" ht="337.5" x14ac:dyDescent="0.25">
      <c r="A127" s="227" t="s">
        <v>1158</v>
      </c>
      <c r="B127" s="234" t="s">
        <v>1109</v>
      </c>
      <c r="C127" s="234" t="s">
        <v>1110</v>
      </c>
      <c r="D127" s="228" t="s">
        <v>215</v>
      </c>
      <c r="E127" s="228" t="s">
        <v>4017</v>
      </c>
      <c r="F127" s="228" t="s">
        <v>3815</v>
      </c>
      <c r="G127" s="230" t="s">
        <v>4462</v>
      </c>
      <c r="H127" s="228" t="s">
        <v>1159</v>
      </c>
      <c r="I127" s="229"/>
      <c r="J127" s="228"/>
      <c r="K127" s="228" t="s">
        <v>1160</v>
      </c>
      <c r="L127" s="243"/>
      <c r="M127" s="234" t="s">
        <v>218</v>
      </c>
      <c r="N127" s="234" t="s">
        <v>1085</v>
      </c>
      <c r="O127" s="234" t="s">
        <v>1086</v>
      </c>
      <c r="P127" s="233"/>
      <c r="Q127" s="234" t="s">
        <v>1142</v>
      </c>
      <c r="R127" s="234" t="s">
        <v>1156</v>
      </c>
      <c r="S127" s="234" t="s">
        <v>3314</v>
      </c>
      <c r="T127" s="234" t="s">
        <v>1115</v>
      </c>
      <c r="U127" s="228" t="s">
        <v>3322</v>
      </c>
      <c r="V127" s="233" t="s">
        <v>1162</v>
      </c>
      <c r="W127" s="250"/>
      <c r="X127" s="234"/>
      <c r="Y127" s="234"/>
      <c r="Z127" s="235">
        <f>IF(OR(J127="Fail",ISBLANK(J127)),INDEX('Issue Code Table'!C:C,MATCH(N:N,'Issue Code Table'!A:A,0)),IF(M127="Critical",6,IF(M127="Significant",5,IF(M127="Moderate",3,2))))</f>
        <v>3</v>
      </c>
    </row>
    <row r="128" spans="1:26" ht="325" x14ac:dyDescent="0.25">
      <c r="A128" s="236" t="s">
        <v>1163</v>
      </c>
      <c r="B128" s="241" t="s">
        <v>1109</v>
      </c>
      <c r="C128" s="241" t="s">
        <v>1110</v>
      </c>
      <c r="D128" s="237" t="s">
        <v>215</v>
      </c>
      <c r="E128" s="237" t="s">
        <v>4018</v>
      </c>
      <c r="F128" s="237" t="s">
        <v>1118</v>
      </c>
      <c r="G128" s="91" t="s">
        <v>4463</v>
      </c>
      <c r="H128" s="237" t="s">
        <v>1164</v>
      </c>
      <c r="I128" s="238"/>
      <c r="J128" s="237"/>
      <c r="K128" s="237" t="s">
        <v>1165</v>
      </c>
      <c r="L128" s="92"/>
      <c r="M128" s="241" t="s">
        <v>218</v>
      </c>
      <c r="N128" s="241" t="s">
        <v>1085</v>
      </c>
      <c r="O128" s="241" t="s">
        <v>1086</v>
      </c>
      <c r="P128" s="240"/>
      <c r="Q128" s="241" t="s">
        <v>1142</v>
      </c>
      <c r="R128" s="241" t="s">
        <v>1161</v>
      </c>
      <c r="S128" s="241" t="s">
        <v>1114</v>
      </c>
      <c r="T128" s="241" t="s">
        <v>1122</v>
      </c>
      <c r="U128" s="237" t="s">
        <v>3323</v>
      </c>
      <c r="V128" s="240" t="s">
        <v>1167</v>
      </c>
      <c r="W128" s="200"/>
      <c r="X128" s="241"/>
      <c r="Y128" s="241"/>
      <c r="Z128" s="224">
        <f>IF(OR(J128="Fail",ISBLANK(J128)),INDEX('Issue Code Table'!C:C,MATCH(N:N,'Issue Code Table'!A:A,0)),IF(M128="Critical",6,IF(M128="Significant",5,IF(M128="Moderate",3,2))))</f>
        <v>3</v>
      </c>
    </row>
    <row r="129" spans="1:26" ht="300" x14ac:dyDescent="0.25">
      <c r="A129" s="227" t="s">
        <v>1168</v>
      </c>
      <c r="B129" s="234" t="s">
        <v>1125</v>
      </c>
      <c r="C129" s="234" t="s">
        <v>1126</v>
      </c>
      <c r="D129" s="228" t="s">
        <v>215</v>
      </c>
      <c r="E129" s="228" t="s">
        <v>4019</v>
      </c>
      <c r="F129" s="228" t="s">
        <v>1127</v>
      </c>
      <c r="G129" s="230" t="s">
        <v>4464</v>
      </c>
      <c r="H129" s="228" t="s">
        <v>1169</v>
      </c>
      <c r="I129" s="229"/>
      <c r="J129" s="228"/>
      <c r="K129" s="228" t="s">
        <v>1170</v>
      </c>
      <c r="L129" s="243"/>
      <c r="M129" s="234" t="s">
        <v>218</v>
      </c>
      <c r="N129" s="234" t="s">
        <v>1085</v>
      </c>
      <c r="O129" s="234" t="s">
        <v>1086</v>
      </c>
      <c r="P129" s="233"/>
      <c r="Q129" s="234" t="s">
        <v>1142</v>
      </c>
      <c r="R129" s="234" t="s">
        <v>1166</v>
      </c>
      <c r="S129" s="234" t="s">
        <v>1114</v>
      </c>
      <c r="T129" s="234" t="s">
        <v>1131</v>
      </c>
      <c r="U129" s="228" t="s">
        <v>3324</v>
      </c>
      <c r="V129" s="233" t="s">
        <v>1172</v>
      </c>
      <c r="W129" s="250"/>
      <c r="X129" s="234"/>
      <c r="Y129" s="234"/>
      <c r="Z129" s="235">
        <f>IF(OR(J129="Fail",ISBLANK(J129)),INDEX('Issue Code Table'!C:C,MATCH(N:N,'Issue Code Table'!A:A,0)),IF(M129="Critical",6,IF(M129="Significant",5,IF(M129="Moderate",3,2))))</f>
        <v>3</v>
      </c>
    </row>
    <row r="130" spans="1:26" ht="300" x14ac:dyDescent="0.25">
      <c r="A130" s="236" t="s">
        <v>1173</v>
      </c>
      <c r="B130" s="241" t="s">
        <v>1125</v>
      </c>
      <c r="C130" s="241" t="s">
        <v>1126</v>
      </c>
      <c r="D130" s="237" t="s">
        <v>215</v>
      </c>
      <c r="E130" s="237" t="s">
        <v>4020</v>
      </c>
      <c r="F130" s="237" t="s">
        <v>1134</v>
      </c>
      <c r="G130" s="91" t="s">
        <v>4465</v>
      </c>
      <c r="H130" s="237" t="s">
        <v>1174</v>
      </c>
      <c r="I130" s="238"/>
      <c r="J130" s="237"/>
      <c r="K130" s="237" t="s">
        <v>1175</v>
      </c>
      <c r="L130" s="92"/>
      <c r="M130" s="241" t="s">
        <v>218</v>
      </c>
      <c r="N130" s="241" t="s">
        <v>1085</v>
      </c>
      <c r="O130" s="241" t="s">
        <v>1086</v>
      </c>
      <c r="P130" s="240"/>
      <c r="Q130" s="241" t="s">
        <v>1142</v>
      </c>
      <c r="R130" s="241" t="s">
        <v>1171</v>
      </c>
      <c r="S130" s="241" t="s">
        <v>1114</v>
      </c>
      <c r="T130" s="241" t="s">
        <v>1137</v>
      </c>
      <c r="U130" s="237" t="s">
        <v>3325</v>
      </c>
      <c r="V130" s="240" t="s">
        <v>1176</v>
      </c>
      <c r="W130" s="200"/>
      <c r="X130" s="241"/>
      <c r="Y130" s="241"/>
      <c r="Z130" s="224">
        <f>IF(OR(J130="Fail",ISBLANK(J130)),INDEX('Issue Code Table'!C:C,MATCH(N:N,'Issue Code Table'!A:A,0)),IF(M130="Critical",6,IF(M130="Significant",5,IF(M130="Moderate",3,2))))</f>
        <v>3</v>
      </c>
    </row>
    <row r="131" spans="1:26" ht="287.5" x14ac:dyDescent="0.25">
      <c r="A131" s="227" t="s">
        <v>1177</v>
      </c>
      <c r="B131" s="234" t="s">
        <v>1080</v>
      </c>
      <c r="C131" s="234" t="s">
        <v>1081</v>
      </c>
      <c r="D131" s="228" t="s">
        <v>215</v>
      </c>
      <c r="E131" s="228" t="s">
        <v>4021</v>
      </c>
      <c r="F131" s="228" t="s">
        <v>1082</v>
      </c>
      <c r="G131" s="230" t="s">
        <v>4466</v>
      </c>
      <c r="H131" s="228" t="s">
        <v>1178</v>
      </c>
      <c r="I131" s="229"/>
      <c r="J131" s="228"/>
      <c r="K131" s="228" t="s">
        <v>1179</v>
      </c>
      <c r="L131" s="243"/>
      <c r="M131" s="234" t="s">
        <v>218</v>
      </c>
      <c r="N131" s="234" t="s">
        <v>1085</v>
      </c>
      <c r="O131" s="234" t="s">
        <v>1086</v>
      </c>
      <c r="P131" s="233"/>
      <c r="Q131" s="234" t="s">
        <v>1180</v>
      </c>
      <c r="R131" s="234" t="s">
        <v>1181</v>
      </c>
      <c r="S131" s="234" t="s">
        <v>1089</v>
      </c>
      <c r="T131" s="234" t="s">
        <v>306</v>
      </c>
      <c r="U131" s="228" t="s">
        <v>3326</v>
      </c>
      <c r="V131" s="233" t="s">
        <v>1182</v>
      </c>
      <c r="W131" s="250"/>
      <c r="X131" s="234"/>
      <c r="Y131" s="234"/>
      <c r="Z131" s="235">
        <f>IF(OR(J131="Fail",ISBLANK(J131)),INDEX('Issue Code Table'!C:C,MATCH(N:N,'Issue Code Table'!A:A,0)),IF(M131="Critical",6,IF(M131="Significant",5,IF(M131="Moderate",3,2))))</f>
        <v>3</v>
      </c>
    </row>
    <row r="132" spans="1:26" ht="287.5" x14ac:dyDescent="0.25">
      <c r="A132" s="236" t="s">
        <v>1183</v>
      </c>
      <c r="B132" s="241" t="s">
        <v>1080</v>
      </c>
      <c r="C132" s="241" t="s">
        <v>1081</v>
      </c>
      <c r="D132" s="237" t="s">
        <v>215</v>
      </c>
      <c r="E132" s="237" t="s">
        <v>4022</v>
      </c>
      <c r="F132" s="237" t="s">
        <v>1092</v>
      </c>
      <c r="G132" s="91" t="s">
        <v>4467</v>
      </c>
      <c r="H132" s="237" t="s">
        <v>1184</v>
      </c>
      <c r="I132" s="238"/>
      <c r="J132" s="237"/>
      <c r="K132" s="237" t="s">
        <v>1185</v>
      </c>
      <c r="L132" s="92"/>
      <c r="M132" s="241" t="s">
        <v>218</v>
      </c>
      <c r="N132" s="241" t="s">
        <v>1085</v>
      </c>
      <c r="O132" s="241" t="s">
        <v>1086</v>
      </c>
      <c r="P132" s="240"/>
      <c r="Q132" s="241" t="s">
        <v>1180</v>
      </c>
      <c r="R132" s="241" t="s">
        <v>1186</v>
      </c>
      <c r="S132" s="241" t="s">
        <v>1096</v>
      </c>
      <c r="T132" s="241" t="s">
        <v>306</v>
      </c>
      <c r="U132" s="237" t="s">
        <v>3327</v>
      </c>
      <c r="V132" s="240" t="s">
        <v>1187</v>
      </c>
      <c r="W132" s="200"/>
      <c r="X132" s="241"/>
      <c r="Y132" s="241"/>
      <c r="Z132" s="224">
        <f>IF(OR(J132="Fail",ISBLANK(J132)),INDEX('Issue Code Table'!C:C,MATCH(N:N,'Issue Code Table'!A:A,0)),IF(M132="Critical",6,IF(M132="Significant",5,IF(M132="Moderate",3,2))))</f>
        <v>3</v>
      </c>
    </row>
    <row r="133" spans="1:26" ht="300" x14ac:dyDescent="0.25">
      <c r="A133" s="227" t="s">
        <v>1190</v>
      </c>
      <c r="B133" s="234" t="s">
        <v>4339</v>
      </c>
      <c r="C133" s="234" t="s">
        <v>4340</v>
      </c>
      <c r="D133" s="228" t="s">
        <v>215</v>
      </c>
      <c r="E133" s="228" t="s">
        <v>4023</v>
      </c>
      <c r="F133" s="228" t="s">
        <v>1191</v>
      </c>
      <c r="G133" s="230" t="s">
        <v>4468</v>
      </c>
      <c r="H133" s="228" t="s">
        <v>1192</v>
      </c>
      <c r="I133" s="229"/>
      <c r="J133" s="228"/>
      <c r="K133" s="228" t="s">
        <v>1193</v>
      </c>
      <c r="L133" s="243"/>
      <c r="M133" s="234" t="s">
        <v>218</v>
      </c>
      <c r="N133" s="234" t="s">
        <v>1085</v>
      </c>
      <c r="O133" s="234" t="s">
        <v>1086</v>
      </c>
      <c r="P133" s="233"/>
      <c r="Q133" s="234" t="s">
        <v>1180</v>
      </c>
      <c r="R133" s="234" t="s">
        <v>1189</v>
      </c>
      <c r="S133" s="234" t="s">
        <v>1195</v>
      </c>
      <c r="T133" s="234" t="s">
        <v>1106</v>
      </c>
      <c r="U133" s="228" t="s">
        <v>3328</v>
      </c>
      <c r="V133" s="233" t="s">
        <v>1196</v>
      </c>
      <c r="W133" s="250"/>
      <c r="X133" s="234"/>
      <c r="Y133" s="234"/>
      <c r="Z133" s="235">
        <f>IF(OR(J133="Fail",ISBLANK(J133)),INDEX('Issue Code Table'!C:C,MATCH(N:N,'Issue Code Table'!A:A,0)),IF(M133="Critical",6,IF(M133="Significant",5,IF(M133="Moderate",3,2))))</f>
        <v>3</v>
      </c>
    </row>
    <row r="134" spans="1:26" ht="287.5" x14ac:dyDescent="0.25">
      <c r="A134" s="236" t="s">
        <v>1197</v>
      </c>
      <c r="B134" s="241" t="s">
        <v>1080</v>
      </c>
      <c r="C134" s="241" t="s">
        <v>1081</v>
      </c>
      <c r="D134" s="237" t="s">
        <v>215</v>
      </c>
      <c r="E134" s="237" t="s">
        <v>4024</v>
      </c>
      <c r="F134" s="237" t="s">
        <v>1198</v>
      </c>
      <c r="G134" s="91" t="s">
        <v>4469</v>
      </c>
      <c r="H134" s="237" t="s">
        <v>1199</v>
      </c>
      <c r="I134" s="238"/>
      <c r="J134" s="237"/>
      <c r="K134" s="237" t="s">
        <v>1200</v>
      </c>
      <c r="L134" s="92"/>
      <c r="M134" s="241" t="s">
        <v>218</v>
      </c>
      <c r="N134" s="241" t="s">
        <v>1085</v>
      </c>
      <c r="O134" s="241" t="s">
        <v>1086</v>
      </c>
      <c r="P134" s="240"/>
      <c r="Q134" s="241" t="s">
        <v>1180</v>
      </c>
      <c r="R134" s="241" t="s">
        <v>1194</v>
      </c>
      <c r="S134" s="241" t="s">
        <v>1202</v>
      </c>
      <c r="T134" s="241" t="s">
        <v>1203</v>
      </c>
      <c r="U134" s="237" t="s">
        <v>3329</v>
      </c>
      <c r="V134" s="240" t="s">
        <v>1204</v>
      </c>
      <c r="W134" s="200"/>
      <c r="X134" s="241"/>
      <c r="Y134" s="241"/>
      <c r="Z134" s="224">
        <f>IF(OR(J134="Fail",ISBLANK(J134)),INDEX('Issue Code Table'!C:C,MATCH(N:N,'Issue Code Table'!A:A,0)),IF(M134="Critical",6,IF(M134="Significant",5,IF(M134="Moderate",3,2))))</f>
        <v>3</v>
      </c>
    </row>
    <row r="135" spans="1:26" ht="300" x14ac:dyDescent="0.25">
      <c r="A135" s="227" t="s">
        <v>1205</v>
      </c>
      <c r="B135" s="234" t="s">
        <v>1080</v>
      </c>
      <c r="C135" s="234" t="s">
        <v>1081</v>
      </c>
      <c r="D135" s="228" t="s">
        <v>215</v>
      </c>
      <c r="E135" s="228" t="s">
        <v>4025</v>
      </c>
      <c r="F135" s="228" t="s">
        <v>1206</v>
      </c>
      <c r="G135" s="230" t="s">
        <v>4470</v>
      </c>
      <c r="H135" s="228" t="s">
        <v>1207</v>
      </c>
      <c r="I135" s="229"/>
      <c r="J135" s="228"/>
      <c r="K135" s="228" t="s">
        <v>1208</v>
      </c>
      <c r="L135" s="243"/>
      <c r="M135" s="234" t="s">
        <v>218</v>
      </c>
      <c r="N135" s="234" t="s">
        <v>1085</v>
      </c>
      <c r="O135" s="234" t="s">
        <v>1086</v>
      </c>
      <c r="P135" s="233"/>
      <c r="Q135" s="234" t="s">
        <v>1180</v>
      </c>
      <c r="R135" s="234" t="s">
        <v>1201</v>
      </c>
      <c r="S135" s="234" t="s">
        <v>1210</v>
      </c>
      <c r="T135" s="234" t="s">
        <v>1211</v>
      </c>
      <c r="U135" s="228" t="s">
        <v>3330</v>
      </c>
      <c r="V135" s="233" t="s">
        <v>1212</v>
      </c>
      <c r="W135" s="250"/>
      <c r="X135" s="234"/>
      <c r="Y135" s="234"/>
      <c r="Z135" s="235">
        <f>IF(OR(J135="Fail",ISBLANK(J135)),INDEX('Issue Code Table'!C:C,MATCH(N:N,'Issue Code Table'!A:A,0)),IF(M135="Critical",6,IF(M135="Significant",5,IF(M135="Moderate",3,2))))</f>
        <v>3</v>
      </c>
    </row>
    <row r="136" spans="1:26" ht="337.5" x14ac:dyDescent="0.25">
      <c r="A136" s="236" t="s">
        <v>1213</v>
      </c>
      <c r="B136" s="241" t="s">
        <v>1109</v>
      </c>
      <c r="C136" s="241" t="s">
        <v>1110</v>
      </c>
      <c r="D136" s="237" t="s">
        <v>215</v>
      </c>
      <c r="E136" s="237" t="s">
        <v>4026</v>
      </c>
      <c r="F136" s="237" t="s">
        <v>3816</v>
      </c>
      <c r="G136" s="91" t="s">
        <v>4471</v>
      </c>
      <c r="H136" s="237" t="s">
        <v>1214</v>
      </c>
      <c r="I136" s="238"/>
      <c r="J136" s="237"/>
      <c r="K136" s="237" t="s">
        <v>1215</v>
      </c>
      <c r="L136" s="92"/>
      <c r="M136" s="241" t="s">
        <v>218</v>
      </c>
      <c r="N136" s="241" t="s">
        <v>1085</v>
      </c>
      <c r="O136" s="241" t="s">
        <v>1086</v>
      </c>
      <c r="P136" s="240"/>
      <c r="Q136" s="241" t="s">
        <v>1180</v>
      </c>
      <c r="R136" s="241" t="s">
        <v>1209</v>
      </c>
      <c r="S136" s="241" t="s">
        <v>3314</v>
      </c>
      <c r="T136" s="241" t="s">
        <v>1115</v>
      </c>
      <c r="U136" s="237" t="s">
        <v>3331</v>
      </c>
      <c r="V136" s="240" t="s">
        <v>1217</v>
      </c>
      <c r="W136" s="200"/>
      <c r="X136" s="241"/>
      <c r="Y136" s="241"/>
      <c r="Z136" s="224">
        <f>IF(OR(J136="Fail",ISBLANK(J136)),INDEX('Issue Code Table'!C:C,MATCH(N:N,'Issue Code Table'!A:A,0)),IF(M136="Critical",6,IF(M136="Significant",5,IF(M136="Moderate",3,2))))</f>
        <v>3</v>
      </c>
    </row>
    <row r="137" spans="1:26" ht="325" x14ac:dyDescent="0.25">
      <c r="A137" s="227" t="s">
        <v>1218</v>
      </c>
      <c r="B137" s="234" t="s">
        <v>1109</v>
      </c>
      <c r="C137" s="234" t="s">
        <v>1110</v>
      </c>
      <c r="D137" s="228" t="s">
        <v>215</v>
      </c>
      <c r="E137" s="228" t="s">
        <v>4027</v>
      </c>
      <c r="F137" s="228" t="s">
        <v>1118</v>
      </c>
      <c r="G137" s="230" t="s">
        <v>4472</v>
      </c>
      <c r="H137" s="228" t="s">
        <v>1219</v>
      </c>
      <c r="I137" s="229"/>
      <c r="J137" s="228"/>
      <c r="K137" s="228" t="s">
        <v>1220</v>
      </c>
      <c r="L137" s="243"/>
      <c r="M137" s="234" t="s">
        <v>218</v>
      </c>
      <c r="N137" s="234" t="s">
        <v>1085</v>
      </c>
      <c r="O137" s="234" t="s">
        <v>1086</v>
      </c>
      <c r="P137" s="233"/>
      <c r="Q137" s="234" t="s">
        <v>1180</v>
      </c>
      <c r="R137" s="234" t="s">
        <v>1216</v>
      </c>
      <c r="S137" s="234" t="s">
        <v>1114</v>
      </c>
      <c r="T137" s="234" t="s">
        <v>1122</v>
      </c>
      <c r="U137" s="228" t="s">
        <v>3332</v>
      </c>
      <c r="V137" s="233" t="s">
        <v>1222</v>
      </c>
      <c r="W137" s="250"/>
      <c r="X137" s="234"/>
      <c r="Y137" s="234"/>
      <c r="Z137" s="235">
        <f>IF(OR(J137="Fail",ISBLANK(J137)),INDEX('Issue Code Table'!C:C,MATCH(N:N,'Issue Code Table'!A:A,0)),IF(M137="Critical",6,IF(M137="Significant",5,IF(M137="Moderate",3,2))))</f>
        <v>3</v>
      </c>
    </row>
    <row r="138" spans="1:26" ht="287.5" x14ac:dyDescent="0.25">
      <c r="A138" s="236" t="s">
        <v>1223</v>
      </c>
      <c r="B138" s="241" t="s">
        <v>1125</v>
      </c>
      <c r="C138" s="241" t="s">
        <v>1126</v>
      </c>
      <c r="D138" s="237" t="s">
        <v>215</v>
      </c>
      <c r="E138" s="237" t="s">
        <v>4028</v>
      </c>
      <c r="F138" s="237" t="s">
        <v>1127</v>
      </c>
      <c r="G138" s="91" t="s">
        <v>4473</v>
      </c>
      <c r="H138" s="237" t="s">
        <v>1224</v>
      </c>
      <c r="I138" s="238"/>
      <c r="J138" s="237"/>
      <c r="K138" s="237" t="s">
        <v>1225</v>
      </c>
      <c r="L138" s="92"/>
      <c r="M138" s="241" t="s">
        <v>218</v>
      </c>
      <c r="N138" s="241" t="s">
        <v>1085</v>
      </c>
      <c r="O138" s="241" t="s">
        <v>1086</v>
      </c>
      <c r="P138" s="240"/>
      <c r="Q138" s="241" t="s">
        <v>1180</v>
      </c>
      <c r="R138" s="241" t="s">
        <v>1221</v>
      </c>
      <c r="S138" s="241" t="s">
        <v>1114</v>
      </c>
      <c r="T138" s="241" t="s">
        <v>1131</v>
      </c>
      <c r="U138" s="237" t="s">
        <v>3333</v>
      </c>
      <c r="V138" s="240" t="s">
        <v>1227</v>
      </c>
      <c r="W138" s="200"/>
      <c r="X138" s="241"/>
      <c r="Y138" s="241"/>
      <c r="Z138" s="224">
        <f>IF(OR(J138="Fail",ISBLANK(J138)),INDEX('Issue Code Table'!C:C,MATCH(N:N,'Issue Code Table'!A:A,0)),IF(M138="Critical",6,IF(M138="Significant",5,IF(M138="Moderate",3,2))))</f>
        <v>3</v>
      </c>
    </row>
    <row r="139" spans="1:26" ht="300" x14ac:dyDescent="0.25">
      <c r="A139" s="227" t="s">
        <v>1228</v>
      </c>
      <c r="B139" s="234" t="s">
        <v>1125</v>
      </c>
      <c r="C139" s="234" t="s">
        <v>1126</v>
      </c>
      <c r="D139" s="228" t="s">
        <v>215</v>
      </c>
      <c r="E139" s="228" t="s">
        <v>4029</v>
      </c>
      <c r="F139" s="228" t="s">
        <v>1134</v>
      </c>
      <c r="G139" s="230" t="s">
        <v>4474</v>
      </c>
      <c r="H139" s="228" t="s">
        <v>1229</v>
      </c>
      <c r="I139" s="229"/>
      <c r="J139" s="228"/>
      <c r="K139" s="228" t="s">
        <v>1230</v>
      </c>
      <c r="L139" s="243"/>
      <c r="M139" s="234" t="s">
        <v>218</v>
      </c>
      <c r="N139" s="234" t="s">
        <v>1085</v>
      </c>
      <c r="O139" s="234" t="s">
        <v>1086</v>
      </c>
      <c r="P139" s="233"/>
      <c r="Q139" s="234" t="s">
        <v>1180</v>
      </c>
      <c r="R139" s="234" t="s">
        <v>1226</v>
      </c>
      <c r="S139" s="234" t="s">
        <v>1114</v>
      </c>
      <c r="T139" s="234" t="s">
        <v>1137</v>
      </c>
      <c r="U139" s="228" t="s">
        <v>3334</v>
      </c>
      <c r="V139" s="233" t="s">
        <v>1231</v>
      </c>
      <c r="W139" s="250"/>
      <c r="X139" s="234"/>
      <c r="Y139" s="234"/>
      <c r="Z139" s="235">
        <f>IF(OR(J139="Fail",ISBLANK(J139)),INDEX('Issue Code Table'!C:C,MATCH(N:N,'Issue Code Table'!A:A,0)),IF(M139="Critical",6,IF(M139="Significant",5,IF(M139="Moderate",3,2))))</f>
        <v>3</v>
      </c>
    </row>
    <row r="140" spans="1:26" ht="275" x14ac:dyDescent="0.25">
      <c r="A140" s="236" t="s">
        <v>1232</v>
      </c>
      <c r="B140" s="241" t="s">
        <v>1125</v>
      </c>
      <c r="C140" s="241" t="s">
        <v>1126</v>
      </c>
      <c r="D140" s="237" t="s">
        <v>215</v>
      </c>
      <c r="E140" s="237" t="s">
        <v>4030</v>
      </c>
      <c r="F140" s="237" t="s">
        <v>1233</v>
      </c>
      <c r="G140" s="91" t="s">
        <v>4475</v>
      </c>
      <c r="H140" s="237" t="s">
        <v>1234</v>
      </c>
      <c r="I140" s="238"/>
      <c r="J140" s="237"/>
      <c r="K140" s="237" t="s">
        <v>1235</v>
      </c>
      <c r="L140" s="92"/>
      <c r="M140" s="241" t="s">
        <v>218</v>
      </c>
      <c r="N140" s="241" t="s">
        <v>1236</v>
      </c>
      <c r="O140" s="241" t="s">
        <v>1237</v>
      </c>
      <c r="P140" s="240"/>
      <c r="Q140" s="241" t="s">
        <v>1238</v>
      </c>
      <c r="R140" s="241" t="s">
        <v>1239</v>
      </c>
      <c r="S140" s="241" t="s">
        <v>1240</v>
      </c>
      <c r="T140" s="241" t="s">
        <v>1241</v>
      </c>
      <c r="U140" s="237" t="s">
        <v>3335</v>
      </c>
      <c r="V140" s="240" t="s">
        <v>1242</v>
      </c>
      <c r="W140" s="200"/>
      <c r="X140" s="241"/>
      <c r="Y140" s="241"/>
      <c r="Z140" s="224">
        <f>IF(OR(J140="Fail",ISBLANK(J140)),INDEX('Issue Code Table'!C:C,MATCH(N:N,'Issue Code Table'!A:A,0)),IF(M140="Critical",6,IF(M140="Significant",5,IF(M140="Moderate",3,2))))</f>
        <v>5</v>
      </c>
    </row>
    <row r="141" spans="1:26" ht="337.5" x14ac:dyDescent="0.25">
      <c r="A141" s="227" t="s">
        <v>1243</v>
      </c>
      <c r="B141" s="234" t="s">
        <v>1125</v>
      </c>
      <c r="C141" s="234" t="s">
        <v>1126</v>
      </c>
      <c r="D141" s="228" t="s">
        <v>215</v>
      </c>
      <c r="E141" s="228" t="s">
        <v>4031</v>
      </c>
      <c r="F141" s="228" t="s">
        <v>3817</v>
      </c>
      <c r="G141" s="230" t="s">
        <v>4476</v>
      </c>
      <c r="H141" s="228" t="s">
        <v>1244</v>
      </c>
      <c r="I141" s="229"/>
      <c r="J141" s="228"/>
      <c r="K141" s="228" t="s">
        <v>1245</v>
      </c>
      <c r="L141" s="243"/>
      <c r="M141" s="234" t="s">
        <v>218</v>
      </c>
      <c r="N141" s="234" t="s">
        <v>1246</v>
      </c>
      <c r="O141" s="234" t="s">
        <v>1247</v>
      </c>
      <c r="P141" s="233"/>
      <c r="Q141" s="234" t="s">
        <v>1248</v>
      </c>
      <c r="R141" s="234" t="s">
        <v>1249</v>
      </c>
      <c r="S141" s="234" t="s">
        <v>1250</v>
      </c>
      <c r="T141" s="234" t="s">
        <v>1241</v>
      </c>
      <c r="U141" s="228" t="s">
        <v>3336</v>
      </c>
      <c r="V141" s="233" t="s">
        <v>1251</v>
      </c>
      <c r="W141" s="250"/>
      <c r="X141" s="234"/>
      <c r="Y141" s="234"/>
      <c r="Z141" s="235">
        <f>IF(OR(J141="Fail",ISBLANK(J141)),INDEX('Issue Code Table'!C:C,MATCH(N:N,'Issue Code Table'!A:A,0)),IF(M141="Critical",6,IF(M141="Significant",5,IF(M141="Moderate",3,2))))</f>
        <v>4</v>
      </c>
    </row>
    <row r="142" spans="1:26" ht="409.5" x14ac:dyDescent="0.25">
      <c r="A142" s="236" t="s">
        <v>1254</v>
      </c>
      <c r="B142" s="241" t="s">
        <v>1125</v>
      </c>
      <c r="C142" s="241" t="s">
        <v>1126</v>
      </c>
      <c r="D142" s="237" t="s">
        <v>215</v>
      </c>
      <c r="E142" s="237" t="s">
        <v>4032</v>
      </c>
      <c r="F142" s="237" t="s">
        <v>3818</v>
      </c>
      <c r="G142" s="91" t="s">
        <v>4477</v>
      </c>
      <c r="H142" s="237" t="s">
        <v>1255</v>
      </c>
      <c r="I142" s="238"/>
      <c r="J142" s="237"/>
      <c r="K142" s="237" t="s">
        <v>1256</v>
      </c>
      <c r="L142" s="92"/>
      <c r="M142" s="241" t="s">
        <v>218</v>
      </c>
      <c r="N142" s="241" t="s">
        <v>1246</v>
      </c>
      <c r="O142" s="241" t="s">
        <v>1247</v>
      </c>
      <c r="P142" s="240"/>
      <c r="Q142" s="241" t="s">
        <v>1248</v>
      </c>
      <c r="R142" s="241" t="s">
        <v>1257</v>
      </c>
      <c r="S142" s="241" t="s">
        <v>1240</v>
      </c>
      <c r="T142" s="241" t="s">
        <v>1241</v>
      </c>
      <c r="U142" s="237" t="s">
        <v>3337</v>
      </c>
      <c r="V142" s="240" t="s">
        <v>1258</v>
      </c>
      <c r="W142" s="200"/>
      <c r="X142" s="241"/>
      <c r="Y142" s="241"/>
      <c r="Z142" s="224">
        <f>IF(OR(J142="Fail",ISBLANK(J142)),INDEX('Issue Code Table'!C:C,MATCH(N:N,'Issue Code Table'!A:A,0)),IF(M142="Critical",6,IF(M142="Significant",5,IF(M142="Moderate",3,2))))</f>
        <v>4</v>
      </c>
    </row>
    <row r="143" spans="1:26" ht="409.5" x14ac:dyDescent="0.25">
      <c r="A143" s="227" t="s">
        <v>1259</v>
      </c>
      <c r="B143" s="234" t="s">
        <v>1125</v>
      </c>
      <c r="C143" s="234" t="s">
        <v>1126</v>
      </c>
      <c r="D143" s="228" t="s">
        <v>215</v>
      </c>
      <c r="E143" s="228" t="s">
        <v>4033</v>
      </c>
      <c r="F143" s="228" t="s">
        <v>1260</v>
      </c>
      <c r="G143" s="230" t="s">
        <v>4478</v>
      </c>
      <c r="H143" s="228" t="s">
        <v>1261</v>
      </c>
      <c r="I143" s="229"/>
      <c r="J143" s="228"/>
      <c r="K143" s="228" t="s">
        <v>1262</v>
      </c>
      <c r="L143" s="243"/>
      <c r="M143" s="234" t="s">
        <v>218</v>
      </c>
      <c r="N143" s="234" t="s">
        <v>1246</v>
      </c>
      <c r="O143" s="234" t="s">
        <v>1247</v>
      </c>
      <c r="P143" s="233"/>
      <c r="Q143" s="234" t="s">
        <v>1248</v>
      </c>
      <c r="R143" s="234" t="s">
        <v>1263</v>
      </c>
      <c r="S143" s="234" t="s">
        <v>1240</v>
      </c>
      <c r="T143" s="234" t="s">
        <v>1241</v>
      </c>
      <c r="U143" s="228" t="s">
        <v>3338</v>
      </c>
      <c r="V143" s="233" t="s">
        <v>1264</v>
      </c>
      <c r="W143" s="250"/>
      <c r="X143" s="234"/>
      <c r="Y143" s="234"/>
      <c r="Z143" s="235">
        <f>IF(OR(J143="Fail",ISBLANK(J143)),INDEX('Issue Code Table'!C:C,MATCH(N:N,'Issue Code Table'!A:A,0)),IF(M143="Critical",6,IF(M143="Significant",5,IF(M143="Moderate",3,2))))</f>
        <v>4</v>
      </c>
    </row>
    <row r="144" spans="1:26" ht="262.5" x14ac:dyDescent="0.25">
      <c r="A144" s="236" t="s">
        <v>1265</v>
      </c>
      <c r="B144" s="241" t="s">
        <v>1125</v>
      </c>
      <c r="C144" s="241" t="s">
        <v>1126</v>
      </c>
      <c r="D144" s="237" t="s">
        <v>215</v>
      </c>
      <c r="E144" s="237" t="s">
        <v>4034</v>
      </c>
      <c r="F144" s="237" t="s">
        <v>3819</v>
      </c>
      <c r="G144" s="91" t="s">
        <v>4479</v>
      </c>
      <c r="H144" s="237" t="s">
        <v>1266</v>
      </c>
      <c r="I144" s="238"/>
      <c r="J144" s="237"/>
      <c r="K144" s="237" t="s">
        <v>1267</v>
      </c>
      <c r="L144" s="92"/>
      <c r="M144" s="241" t="s">
        <v>218</v>
      </c>
      <c r="N144" s="241" t="s">
        <v>624</v>
      </c>
      <c r="O144" s="241" t="s">
        <v>625</v>
      </c>
      <c r="P144" s="240"/>
      <c r="Q144" s="241" t="s">
        <v>1268</v>
      </c>
      <c r="R144" s="241" t="s">
        <v>1269</v>
      </c>
      <c r="S144" s="241" t="s">
        <v>1270</v>
      </c>
      <c r="T144" s="241" t="s">
        <v>1241</v>
      </c>
      <c r="U144" s="237" t="s">
        <v>3339</v>
      </c>
      <c r="V144" s="240" t="s">
        <v>1271</v>
      </c>
      <c r="W144" s="200"/>
      <c r="X144" s="241"/>
      <c r="Y144" s="241"/>
      <c r="Z144" s="224">
        <f>IF(OR(J144="Fail",ISBLANK(J144)),INDEX('Issue Code Table'!C:C,MATCH(N:N,'Issue Code Table'!A:A,0)),IF(M144="Critical",6,IF(M144="Significant",5,IF(M144="Moderate",3,2))))</f>
        <v>5</v>
      </c>
    </row>
    <row r="145" spans="1:26" ht="262.5" x14ac:dyDescent="0.25">
      <c r="A145" s="227" t="s">
        <v>1272</v>
      </c>
      <c r="B145" s="255" t="s">
        <v>1125</v>
      </c>
      <c r="C145" s="256" t="s">
        <v>1126</v>
      </c>
      <c r="D145" s="228" t="s">
        <v>215</v>
      </c>
      <c r="E145" s="228" t="s">
        <v>4035</v>
      </c>
      <c r="F145" s="228" t="s">
        <v>3820</v>
      </c>
      <c r="G145" s="230" t="s">
        <v>4480</v>
      </c>
      <c r="H145" s="228" t="s">
        <v>1273</v>
      </c>
      <c r="I145" s="229"/>
      <c r="J145" s="228"/>
      <c r="K145" s="228" t="s">
        <v>1274</v>
      </c>
      <c r="L145" s="243"/>
      <c r="M145" s="234" t="s">
        <v>218</v>
      </c>
      <c r="N145" s="234" t="s">
        <v>624</v>
      </c>
      <c r="O145" s="234" t="s">
        <v>625</v>
      </c>
      <c r="P145" s="233"/>
      <c r="Q145" s="234" t="s">
        <v>1268</v>
      </c>
      <c r="R145" s="234" t="s">
        <v>1275</v>
      </c>
      <c r="S145" s="234" t="s">
        <v>1240</v>
      </c>
      <c r="T145" s="234" t="s">
        <v>1241</v>
      </c>
      <c r="U145" s="228" t="s">
        <v>3340</v>
      </c>
      <c r="V145" s="233" t="s">
        <v>1276</v>
      </c>
      <c r="W145" s="250"/>
      <c r="X145" s="234"/>
      <c r="Y145" s="234"/>
      <c r="Z145" s="235">
        <f>IF(OR(J145="Fail",ISBLANK(J145)),INDEX('Issue Code Table'!C:C,MATCH(N:N,'Issue Code Table'!A:A,0)),IF(M145="Critical",6,IF(M145="Significant",5,IF(M145="Moderate",3,2))))</f>
        <v>5</v>
      </c>
    </row>
    <row r="146" spans="1:26" ht="262.5" x14ac:dyDescent="0.25">
      <c r="A146" s="236" t="s">
        <v>1277</v>
      </c>
      <c r="B146" s="257" t="s">
        <v>1125</v>
      </c>
      <c r="C146" s="258" t="s">
        <v>1126</v>
      </c>
      <c r="D146" s="237" t="s">
        <v>215</v>
      </c>
      <c r="E146" s="237" t="s">
        <v>4036</v>
      </c>
      <c r="F146" s="237" t="s">
        <v>3821</v>
      </c>
      <c r="G146" s="91" t="s">
        <v>4481</v>
      </c>
      <c r="H146" s="237" t="s">
        <v>1278</v>
      </c>
      <c r="I146" s="238"/>
      <c r="J146" s="237"/>
      <c r="K146" s="237" t="s">
        <v>1279</v>
      </c>
      <c r="L146" s="92"/>
      <c r="M146" s="241" t="s">
        <v>218</v>
      </c>
      <c r="N146" s="241" t="s">
        <v>624</v>
      </c>
      <c r="O146" s="241" t="s">
        <v>625</v>
      </c>
      <c r="P146" s="240"/>
      <c r="Q146" s="241" t="s">
        <v>1280</v>
      </c>
      <c r="R146" s="241" t="s">
        <v>1281</v>
      </c>
      <c r="S146" s="241" t="s">
        <v>1240</v>
      </c>
      <c r="T146" s="241" t="s">
        <v>1241</v>
      </c>
      <c r="U146" s="237" t="s">
        <v>3341</v>
      </c>
      <c r="V146" s="240" t="s">
        <v>1282</v>
      </c>
      <c r="W146" s="200"/>
      <c r="X146" s="241"/>
      <c r="Y146" s="241"/>
      <c r="Z146" s="224">
        <f>IF(OR(J146="Fail",ISBLANK(J146)),INDEX('Issue Code Table'!C:C,MATCH(N:N,'Issue Code Table'!A:A,0)),IF(M146="Critical",6,IF(M146="Significant",5,IF(M146="Moderate",3,2))))</f>
        <v>5</v>
      </c>
    </row>
    <row r="147" spans="1:26" ht="262.5" x14ac:dyDescent="0.25">
      <c r="A147" s="227" t="s">
        <v>1283</v>
      </c>
      <c r="B147" s="234" t="s">
        <v>1125</v>
      </c>
      <c r="C147" s="234" t="s">
        <v>1126</v>
      </c>
      <c r="D147" s="228" t="s">
        <v>215</v>
      </c>
      <c r="E147" s="228" t="s">
        <v>4037</v>
      </c>
      <c r="F147" s="228" t="s">
        <v>3822</v>
      </c>
      <c r="G147" s="230" t="s">
        <v>4482</v>
      </c>
      <c r="H147" s="228" t="s">
        <v>1284</v>
      </c>
      <c r="I147" s="229"/>
      <c r="J147" s="228"/>
      <c r="K147" s="228" t="s">
        <v>1285</v>
      </c>
      <c r="L147" s="243"/>
      <c r="M147" s="234" t="s">
        <v>218</v>
      </c>
      <c r="N147" s="234" t="s">
        <v>624</v>
      </c>
      <c r="O147" s="234" t="s">
        <v>625</v>
      </c>
      <c r="P147" s="233"/>
      <c r="Q147" s="234" t="s">
        <v>1280</v>
      </c>
      <c r="R147" s="234" t="s">
        <v>1286</v>
      </c>
      <c r="S147" s="234" t="s">
        <v>1240</v>
      </c>
      <c r="T147" s="234" t="s">
        <v>1241</v>
      </c>
      <c r="U147" s="228" t="s">
        <v>3342</v>
      </c>
      <c r="V147" s="233" t="s">
        <v>1287</v>
      </c>
      <c r="W147" s="250"/>
      <c r="X147" s="234"/>
      <c r="Y147" s="234"/>
      <c r="Z147" s="235">
        <f>IF(OR(J147="Fail",ISBLANK(J147)),INDEX('Issue Code Table'!C:C,MATCH(N:N,'Issue Code Table'!A:A,0)),IF(M147="Critical",6,IF(M147="Significant",5,IF(M147="Moderate",3,2))))</f>
        <v>5</v>
      </c>
    </row>
    <row r="148" spans="1:26" ht="250" x14ac:dyDescent="0.25">
      <c r="A148" s="236" t="s">
        <v>1288</v>
      </c>
      <c r="B148" s="241" t="s">
        <v>1125</v>
      </c>
      <c r="C148" s="241" t="s">
        <v>1126</v>
      </c>
      <c r="D148" s="237" t="s">
        <v>215</v>
      </c>
      <c r="E148" s="237" t="s">
        <v>4038</v>
      </c>
      <c r="F148" s="237" t="s">
        <v>3823</v>
      </c>
      <c r="G148" s="91" t="s">
        <v>4483</v>
      </c>
      <c r="H148" s="237" t="s">
        <v>1289</v>
      </c>
      <c r="I148" s="238"/>
      <c r="J148" s="237"/>
      <c r="K148" s="237" t="s">
        <v>1290</v>
      </c>
      <c r="L148" s="92"/>
      <c r="M148" s="241" t="s">
        <v>218</v>
      </c>
      <c r="N148" s="241" t="s">
        <v>624</v>
      </c>
      <c r="O148" s="241" t="s">
        <v>625</v>
      </c>
      <c r="P148" s="240"/>
      <c r="Q148" s="241" t="s">
        <v>1280</v>
      </c>
      <c r="R148" s="241" t="s">
        <v>1291</v>
      </c>
      <c r="S148" s="241" t="s">
        <v>1240</v>
      </c>
      <c r="T148" s="241" t="s">
        <v>1241</v>
      </c>
      <c r="U148" s="237" t="s">
        <v>3343</v>
      </c>
      <c r="V148" s="240" t="s">
        <v>1292</v>
      </c>
      <c r="W148" s="200"/>
      <c r="X148" s="241"/>
      <c r="Y148" s="241"/>
      <c r="Z148" s="224">
        <f>IF(OR(J148="Fail",ISBLANK(J148)),INDEX('Issue Code Table'!C:C,MATCH(N:N,'Issue Code Table'!A:A,0)),IF(M148="Critical",6,IF(M148="Significant",5,IF(M148="Moderate",3,2))))</f>
        <v>5</v>
      </c>
    </row>
    <row r="149" spans="1:26" ht="250" x14ac:dyDescent="0.25">
      <c r="A149" s="227" t="s">
        <v>1293</v>
      </c>
      <c r="B149" s="234" t="s">
        <v>1125</v>
      </c>
      <c r="C149" s="234" t="s">
        <v>1126</v>
      </c>
      <c r="D149" s="228" t="s">
        <v>215</v>
      </c>
      <c r="E149" s="228" t="s">
        <v>4039</v>
      </c>
      <c r="F149" s="228" t="s">
        <v>1294</v>
      </c>
      <c r="G149" s="230" t="s">
        <v>4484</v>
      </c>
      <c r="H149" s="228" t="s">
        <v>1295</v>
      </c>
      <c r="I149" s="229"/>
      <c r="J149" s="228"/>
      <c r="K149" s="228" t="s">
        <v>1296</v>
      </c>
      <c r="L149" s="243"/>
      <c r="M149" s="234" t="s">
        <v>182</v>
      </c>
      <c r="N149" s="234" t="s">
        <v>1236</v>
      </c>
      <c r="O149" s="234" t="s">
        <v>1237</v>
      </c>
      <c r="P149" s="233"/>
      <c r="Q149" s="234" t="s">
        <v>1280</v>
      </c>
      <c r="R149" s="234" t="s">
        <v>1297</v>
      </c>
      <c r="S149" s="234" t="s">
        <v>1240</v>
      </c>
      <c r="T149" s="234" t="s">
        <v>1241</v>
      </c>
      <c r="U149" s="228" t="s">
        <v>3344</v>
      </c>
      <c r="V149" s="233" t="s">
        <v>1298</v>
      </c>
      <c r="W149" s="250" t="s">
        <v>234</v>
      </c>
      <c r="X149" s="234"/>
      <c r="Y149" s="234"/>
      <c r="Z149" s="235">
        <f>IF(OR(J149="Fail",ISBLANK(J149)),INDEX('Issue Code Table'!C:C,MATCH(N:N,'Issue Code Table'!A:A,0)),IF(M149="Critical",6,IF(M149="Significant",5,IF(M149="Moderate",3,2))))</f>
        <v>5</v>
      </c>
    </row>
    <row r="150" spans="1:26" ht="312.5" x14ac:dyDescent="0.25">
      <c r="A150" s="236" t="s">
        <v>1299</v>
      </c>
      <c r="B150" s="241" t="s">
        <v>1125</v>
      </c>
      <c r="C150" s="241" t="s">
        <v>1126</v>
      </c>
      <c r="D150" s="237" t="s">
        <v>215</v>
      </c>
      <c r="E150" s="237" t="s">
        <v>4040</v>
      </c>
      <c r="F150" s="237" t="s">
        <v>1300</v>
      </c>
      <c r="G150" s="91" t="s">
        <v>4485</v>
      </c>
      <c r="H150" s="237" t="s">
        <v>1301</v>
      </c>
      <c r="I150" s="238"/>
      <c r="J150" s="237"/>
      <c r="K150" s="237" t="s">
        <v>1302</v>
      </c>
      <c r="L150" s="92"/>
      <c r="M150" s="241" t="s">
        <v>182</v>
      </c>
      <c r="N150" s="241" t="s">
        <v>1236</v>
      </c>
      <c r="O150" s="241" t="s">
        <v>1237</v>
      </c>
      <c r="P150" s="240"/>
      <c r="Q150" s="241" t="s">
        <v>1280</v>
      </c>
      <c r="R150" s="241" t="s">
        <v>1303</v>
      </c>
      <c r="S150" s="241" t="s">
        <v>1240</v>
      </c>
      <c r="T150" s="241" t="s">
        <v>1241</v>
      </c>
      <c r="U150" s="237" t="s">
        <v>3345</v>
      </c>
      <c r="V150" s="240" t="s">
        <v>1304</v>
      </c>
      <c r="W150" s="200" t="s">
        <v>234</v>
      </c>
      <c r="X150" s="241"/>
      <c r="Y150" s="241"/>
      <c r="Z150" s="224">
        <f>IF(OR(J150="Fail",ISBLANK(J150)),INDEX('Issue Code Table'!C:C,MATCH(N:N,'Issue Code Table'!A:A,0)),IF(M150="Critical",6,IF(M150="Significant",5,IF(M150="Moderate",3,2))))</f>
        <v>5</v>
      </c>
    </row>
    <row r="151" spans="1:26" ht="262.5" x14ac:dyDescent="0.25">
      <c r="A151" s="227" t="s">
        <v>1305</v>
      </c>
      <c r="B151" s="234" t="s">
        <v>1125</v>
      </c>
      <c r="C151" s="234" t="s">
        <v>1126</v>
      </c>
      <c r="D151" s="228" t="s">
        <v>215</v>
      </c>
      <c r="E151" s="228" t="s">
        <v>4041</v>
      </c>
      <c r="F151" s="228" t="s">
        <v>3824</v>
      </c>
      <c r="G151" s="230" t="s">
        <v>4486</v>
      </c>
      <c r="H151" s="234" t="s">
        <v>1306</v>
      </c>
      <c r="I151" s="229"/>
      <c r="J151" s="228"/>
      <c r="K151" s="228" t="s">
        <v>1307</v>
      </c>
      <c r="L151" s="243"/>
      <c r="M151" s="234" t="s">
        <v>182</v>
      </c>
      <c r="N151" s="234" t="s">
        <v>1236</v>
      </c>
      <c r="O151" s="234" t="s">
        <v>1237</v>
      </c>
      <c r="P151" s="233"/>
      <c r="Q151" s="234" t="s">
        <v>1280</v>
      </c>
      <c r="R151" s="234" t="s">
        <v>1308</v>
      </c>
      <c r="S151" s="234" t="s">
        <v>1240</v>
      </c>
      <c r="T151" s="234" t="s">
        <v>1241</v>
      </c>
      <c r="U151" s="228" t="s">
        <v>3346</v>
      </c>
      <c r="V151" s="233" t="s">
        <v>1309</v>
      </c>
      <c r="W151" s="250" t="s">
        <v>234</v>
      </c>
      <c r="X151" s="234"/>
      <c r="Y151" s="234"/>
      <c r="Z151" s="235">
        <f>IF(OR(J151="Fail",ISBLANK(J151)),INDEX('Issue Code Table'!C:C,MATCH(N:N,'Issue Code Table'!A:A,0)),IF(M151="Critical",6,IF(M151="Significant",5,IF(M151="Moderate",3,2))))</f>
        <v>5</v>
      </c>
    </row>
    <row r="152" spans="1:26" ht="275" x14ac:dyDescent="0.25">
      <c r="A152" s="236" t="s">
        <v>1310</v>
      </c>
      <c r="B152" s="241" t="s">
        <v>1125</v>
      </c>
      <c r="C152" s="241" t="s">
        <v>1126</v>
      </c>
      <c r="D152" s="237" t="s">
        <v>215</v>
      </c>
      <c r="E152" s="237" t="s">
        <v>4044</v>
      </c>
      <c r="F152" s="237" t="s">
        <v>1311</v>
      </c>
      <c r="G152" s="91" t="s">
        <v>4489</v>
      </c>
      <c r="H152" s="238" t="s">
        <v>1312</v>
      </c>
      <c r="I152" s="238"/>
      <c r="J152" s="237"/>
      <c r="K152" s="237" t="s">
        <v>1313</v>
      </c>
      <c r="L152" s="92"/>
      <c r="M152" s="241" t="s">
        <v>218</v>
      </c>
      <c r="N152" s="241" t="s">
        <v>624</v>
      </c>
      <c r="O152" s="259" t="s">
        <v>625</v>
      </c>
      <c r="P152" s="240"/>
      <c r="Q152" s="241" t="s">
        <v>1314</v>
      </c>
      <c r="R152" s="241" t="s">
        <v>3351</v>
      </c>
      <c r="S152" s="241" t="s">
        <v>1316</v>
      </c>
      <c r="T152" s="241" t="s">
        <v>1241</v>
      </c>
      <c r="U152" s="237" t="s">
        <v>3352</v>
      </c>
      <c r="V152" s="240" t="s">
        <v>1317</v>
      </c>
      <c r="W152" s="200"/>
      <c r="X152" s="241"/>
      <c r="Y152" s="241"/>
      <c r="Z152" s="224">
        <f>IF(OR(J152="Fail",ISBLANK(J152)),INDEX('Issue Code Table'!C:C,MATCH(N:N,'Issue Code Table'!A:A,0)),IF(M152="Critical",6,IF(M152="Significant",5,IF(M152="Moderate",3,2))))</f>
        <v>5</v>
      </c>
    </row>
    <row r="153" spans="1:26" ht="262.5" x14ac:dyDescent="0.25">
      <c r="A153" s="227" t="s">
        <v>1318</v>
      </c>
      <c r="B153" s="234" t="s">
        <v>1125</v>
      </c>
      <c r="C153" s="234" t="s">
        <v>1126</v>
      </c>
      <c r="D153" s="228" t="s">
        <v>215</v>
      </c>
      <c r="E153" s="228" t="s">
        <v>4045</v>
      </c>
      <c r="F153" s="228" t="s">
        <v>1319</v>
      </c>
      <c r="G153" s="230" t="s">
        <v>4490</v>
      </c>
      <c r="H153" s="228" t="s">
        <v>1320</v>
      </c>
      <c r="I153" s="229"/>
      <c r="J153" s="228"/>
      <c r="K153" s="228" t="s">
        <v>1321</v>
      </c>
      <c r="L153" s="243"/>
      <c r="M153" s="234" t="s">
        <v>218</v>
      </c>
      <c r="N153" s="234" t="s">
        <v>624</v>
      </c>
      <c r="O153" s="234" t="s">
        <v>625</v>
      </c>
      <c r="P153" s="233"/>
      <c r="Q153" s="234" t="s">
        <v>1314</v>
      </c>
      <c r="R153" s="234" t="s">
        <v>3353</v>
      </c>
      <c r="S153" s="234" t="s">
        <v>1323</v>
      </c>
      <c r="T153" s="234" t="s">
        <v>1241</v>
      </c>
      <c r="U153" s="228" t="s">
        <v>3354</v>
      </c>
      <c r="V153" s="233" t="s">
        <v>1324</v>
      </c>
      <c r="W153" s="250"/>
      <c r="X153" s="234"/>
      <c r="Y153" s="234"/>
      <c r="Z153" s="235">
        <f>IF(OR(J153="Fail",ISBLANK(J153)),INDEX('Issue Code Table'!C:C,MATCH(N:N,'Issue Code Table'!A:A,0)),IF(M153="Critical",6,IF(M153="Significant",5,IF(M153="Moderate",3,2))))</f>
        <v>5</v>
      </c>
    </row>
    <row r="154" spans="1:26" ht="262.5" x14ac:dyDescent="0.25">
      <c r="A154" s="236" t="s">
        <v>1325</v>
      </c>
      <c r="B154" s="241" t="s">
        <v>1125</v>
      </c>
      <c r="C154" s="241" t="s">
        <v>1126</v>
      </c>
      <c r="D154" s="237" t="s">
        <v>215</v>
      </c>
      <c r="E154" s="237" t="s">
        <v>4046</v>
      </c>
      <c r="F154" s="237" t="s">
        <v>3827</v>
      </c>
      <c r="G154" s="91" t="s">
        <v>4491</v>
      </c>
      <c r="H154" s="237" t="s">
        <v>1326</v>
      </c>
      <c r="I154" s="238"/>
      <c r="J154" s="237"/>
      <c r="K154" s="237" t="s">
        <v>1327</v>
      </c>
      <c r="L154" s="92"/>
      <c r="M154" s="241" t="s">
        <v>182</v>
      </c>
      <c r="N154" s="241" t="s">
        <v>624</v>
      </c>
      <c r="O154" s="241" t="s">
        <v>625</v>
      </c>
      <c r="P154" s="240"/>
      <c r="Q154" s="241" t="s">
        <v>1328</v>
      </c>
      <c r="R154" s="241" t="s">
        <v>1329</v>
      </c>
      <c r="S154" s="241" t="s">
        <v>1240</v>
      </c>
      <c r="T154" s="241" t="s">
        <v>1241</v>
      </c>
      <c r="U154" s="237" t="s">
        <v>3355</v>
      </c>
      <c r="V154" s="240" t="s">
        <v>1330</v>
      </c>
      <c r="W154" s="200" t="s">
        <v>234</v>
      </c>
      <c r="X154" s="241"/>
      <c r="Y154" s="241"/>
      <c r="Z154" s="224">
        <f>IF(OR(J154="Fail",ISBLANK(J154)),INDEX('Issue Code Table'!C:C,MATCH(N:N,'Issue Code Table'!A:A,0)),IF(M154="Critical",6,IF(M154="Significant",5,IF(M154="Moderate",3,2))))</f>
        <v>5</v>
      </c>
    </row>
    <row r="155" spans="1:26" ht="275" x14ac:dyDescent="0.25">
      <c r="A155" s="227" t="s">
        <v>1331</v>
      </c>
      <c r="B155" s="234" t="s">
        <v>1125</v>
      </c>
      <c r="C155" s="234" t="s">
        <v>1126</v>
      </c>
      <c r="D155" s="228" t="s">
        <v>215</v>
      </c>
      <c r="E155" s="228" t="s">
        <v>4047</v>
      </c>
      <c r="F155" s="228" t="s">
        <v>3828</v>
      </c>
      <c r="G155" s="230" t="s">
        <v>4492</v>
      </c>
      <c r="H155" s="228" t="s">
        <v>1332</v>
      </c>
      <c r="I155" s="229"/>
      <c r="J155" s="228"/>
      <c r="K155" s="228" t="s">
        <v>1333</v>
      </c>
      <c r="L155" s="243"/>
      <c r="M155" s="234" t="s">
        <v>182</v>
      </c>
      <c r="N155" s="234" t="s">
        <v>624</v>
      </c>
      <c r="O155" s="234" t="s">
        <v>625</v>
      </c>
      <c r="P155" s="233"/>
      <c r="Q155" s="234" t="s">
        <v>1328</v>
      </c>
      <c r="R155" s="234" t="s">
        <v>1334</v>
      </c>
      <c r="S155" s="234" t="s">
        <v>1240</v>
      </c>
      <c r="T155" s="234" t="s">
        <v>1241</v>
      </c>
      <c r="U155" s="228" t="s">
        <v>3356</v>
      </c>
      <c r="V155" s="233" t="s">
        <v>1335</v>
      </c>
      <c r="W155" s="250" t="s">
        <v>234</v>
      </c>
      <c r="X155" s="234"/>
      <c r="Y155" s="234"/>
      <c r="Z155" s="235">
        <f>IF(OR(J155="Fail",ISBLANK(J155)),INDEX('Issue Code Table'!C:C,MATCH(N:N,'Issue Code Table'!A:A,0)),IF(M155="Critical",6,IF(M155="Significant",5,IF(M155="Moderate",3,2))))</f>
        <v>5</v>
      </c>
    </row>
    <row r="156" spans="1:26" ht="275" x14ac:dyDescent="0.25">
      <c r="A156" s="236" t="s">
        <v>1336</v>
      </c>
      <c r="B156" s="241" t="s">
        <v>1125</v>
      </c>
      <c r="C156" s="241" t="s">
        <v>1126</v>
      </c>
      <c r="D156" s="237" t="s">
        <v>215</v>
      </c>
      <c r="E156" s="237" t="s">
        <v>4048</v>
      </c>
      <c r="F156" s="237" t="s">
        <v>3829</v>
      </c>
      <c r="G156" s="91" t="s">
        <v>4493</v>
      </c>
      <c r="H156" s="237" t="s">
        <v>1337</v>
      </c>
      <c r="I156" s="238"/>
      <c r="J156" s="237"/>
      <c r="K156" s="237" t="s">
        <v>1338</v>
      </c>
      <c r="L156" s="92"/>
      <c r="M156" s="241" t="s">
        <v>182</v>
      </c>
      <c r="N156" s="241" t="s">
        <v>624</v>
      </c>
      <c r="O156" s="241" t="s">
        <v>625</v>
      </c>
      <c r="P156" s="240"/>
      <c r="Q156" s="241" t="s">
        <v>1328</v>
      </c>
      <c r="R156" s="241" t="s">
        <v>1339</v>
      </c>
      <c r="S156" s="241" t="s">
        <v>1240</v>
      </c>
      <c r="T156" s="241" t="s">
        <v>1241</v>
      </c>
      <c r="U156" s="237" t="s">
        <v>3357</v>
      </c>
      <c r="V156" s="240" t="s">
        <v>1340</v>
      </c>
      <c r="W156" s="200" t="s">
        <v>234</v>
      </c>
      <c r="X156" s="241"/>
      <c r="Y156" s="241"/>
      <c r="Z156" s="224">
        <f>IF(OR(J156="Fail",ISBLANK(J156)),INDEX('Issue Code Table'!C:C,MATCH(N:N,'Issue Code Table'!A:A,0)),IF(M156="Critical",6,IF(M156="Significant",5,IF(M156="Moderate",3,2))))</f>
        <v>5</v>
      </c>
    </row>
    <row r="157" spans="1:26" ht="362.5" x14ac:dyDescent="0.25">
      <c r="A157" s="227" t="s">
        <v>1341</v>
      </c>
      <c r="B157" s="234" t="s">
        <v>1125</v>
      </c>
      <c r="C157" s="234" t="s">
        <v>1126</v>
      </c>
      <c r="D157" s="228" t="s">
        <v>215</v>
      </c>
      <c r="E157" s="228" t="s">
        <v>4051</v>
      </c>
      <c r="F157" s="228" t="s">
        <v>1342</v>
      </c>
      <c r="G157" s="230" t="s">
        <v>4496</v>
      </c>
      <c r="H157" s="228" t="s">
        <v>1343</v>
      </c>
      <c r="I157" s="229"/>
      <c r="J157" s="228"/>
      <c r="K157" s="228" t="s">
        <v>1344</v>
      </c>
      <c r="L157" s="243"/>
      <c r="M157" s="234" t="s">
        <v>182</v>
      </c>
      <c r="N157" s="234" t="s">
        <v>1236</v>
      </c>
      <c r="O157" s="234" t="s">
        <v>1237</v>
      </c>
      <c r="P157" s="233"/>
      <c r="Q157" s="234" t="s">
        <v>1345</v>
      </c>
      <c r="R157" s="234" t="s">
        <v>1346</v>
      </c>
      <c r="S157" s="234" t="s">
        <v>1240</v>
      </c>
      <c r="T157" s="234" t="s">
        <v>1241</v>
      </c>
      <c r="U157" s="228" t="s">
        <v>3364</v>
      </c>
      <c r="V157" s="233" t="s">
        <v>1347</v>
      </c>
      <c r="W157" s="250" t="s">
        <v>234</v>
      </c>
      <c r="X157" s="234"/>
      <c r="Y157" s="234"/>
      <c r="Z157" s="235">
        <f>IF(OR(J157="Fail",ISBLANK(J157)),INDEX('Issue Code Table'!C:C,MATCH(N:N,'Issue Code Table'!A:A,0)),IF(M157="Critical",6,IF(M157="Significant",5,IF(M157="Moderate",3,2))))</f>
        <v>5</v>
      </c>
    </row>
    <row r="158" spans="1:26" ht="409.5" x14ac:dyDescent="0.25">
      <c r="A158" s="236" t="s">
        <v>1348</v>
      </c>
      <c r="B158" s="241" t="s">
        <v>1125</v>
      </c>
      <c r="C158" s="241" t="s">
        <v>1126</v>
      </c>
      <c r="D158" s="237" t="s">
        <v>215</v>
      </c>
      <c r="E158" s="237" t="s">
        <v>4052</v>
      </c>
      <c r="F158" s="237" t="s">
        <v>1349</v>
      </c>
      <c r="G158" s="91" t="s">
        <v>4497</v>
      </c>
      <c r="H158" s="237" t="s">
        <v>1350</v>
      </c>
      <c r="I158" s="238"/>
      <c r="J158" s="237"/>
      <c r="K158" s="237" t="s">
        <v>1351</v>
      </c>
      <c r="L158" s="92"/>
      <c r="M158" s="241" t="s">
        <v>218</v>
      </c>
      <c r="N158" s="241" t="s">
        <v>624</v>
      </c>
      <c r="O158" s="241" t="s">
        <v>625</v>
      </c>
      <c r="P158" s="240"/>
      <c r="Q158" s="241" t="s">
        <v>1352</v>
      </c>
      <c r="R158" s="241" t="s">
        <v>1353</v>
      </c>
      <c r="S158" s="241" t="s">
        <v>1240</v>
      </c>
      <c r="T158" s="241" t="s">
        <v>1241</v>
      </c>
      <c r="U158" s="237" t="s">
        <v>3365</v>
      </c>
      <c r="V158" s="240" t="s">
        <v>1354</v>
      </c>
      <c r="W158" s="200"/>
      <c r="X158" s="241"/>
      <c r="Y158" s="241"/>
      <c r="Z158" s="224">
        <f>IF(OR(J158="Fail",ISBLANK(J158)),INDEX('Issue Code Table'!C:C,MATCH(N:N,'Issue Code Table'!A:A,0)),IF(M158="Critical",6,IF(M158="Significant",5,IF(M158="Moderate",3,2))))</f>
        <v>5</v>
      </c>
    </row>
    <row r="159" spans="1:26" ht="400" x14ac:dyDescent="0.25">
      <c r="A159" s="227" t="s">
        <v>1355</v>
      </c>
      <c r="B159" s="234" t="s">
        <v>1125</v>
      </c>
      <c r="C159" s="234" t="s">
        <v>1126</v>
      </c>
      <c r="D159" s="228" t="s">
        <v>215</v>
      </c>
      <c r="E159" s="228" t="s">
        <v>4053</v>
      </c>
      <c r="F159" s="228" t="s">
        <v>1356</v>
      </c>
      <c r="G159" s="230" t="s">
        <v>4498</v>
      </c>
      <c r="H159" s="228" t="s">
        <v>1357</v>
      </c>
      <c r="I159" s="229"/>
      <c r="J159" s="228"/>
      <c r="K159" s="234" t="s">
        <v>1358</v>
      </c>
      <c r="L159" s="243"/>
      <c r="M159" s="234" t="s">
        <v>182</v>
      </c>
      <c r="N159" s="234" t="s">
        <v>624</v>
      </c>
      <c r="O159" s="234" t="s">
        <v>625</v>
      </c>
      <c r="P159" s="233"/>
      <c r="Q159" s="234" t="s">
        <v>1352</v>
      </c>
      <c r="R159" s="234" t="s">
        <v>1359</v>
      </c>
      <c r="S159" s="234" t="s">
        <v>1360</v>
      </c>
      <c r="T159" s="234" t="s">
        <v>1241</v>
      </c>
      <c r="U159" s="228" t="s">
        <v>3366</v>
      </c>
      <c r="V159" s="233" t="s">
        <v>1361</v>
      </c>
      <c r="W159" s="250" t="s">
        <v>234</v>
      </c>
      <c r="X159" s="234"/>
      <c r="Y159" s="234"/>
      <c r="Z159" s="235">
        <f>IF(OR(J159="Fail",ISBLANK(J159)),INDEX('Issue Code Table'!C:C,MATCH(N:N,'Issue Code Table'!A:A,0)),IF(M159="Critical",6,IF(M159="Significant",5,IF(M159="Moderate",3,2))))</f>
        <v>5</v>
      </c>
    </row>
    <row r="160" spans="1:26" ht="262.5" x14ac:dyDescent="0.25">
      <c r="A160" s="236" t="s">
        <v>1362</v>
      </c>
      <c r="B160" s="241" t="s">
        <v>1125</v>
      </c>
      <c r="C160" s="241" t="s">
        <v>1126</v>
      </c>
      <c r="D160" s="237" t="s">
        <v>215</v>
      </c>
      <c r="E160" s="237" t="s">
        <v>4054</v>
      </c>
      <c r="F160" s="237" t="s">
        <v>3832</v>
      </c>
      <c r="G160" s="91" t="s">
        <v>4499</v>
      </c>
      <c r="H160" s="91" t="s">
        <v>1363</v>
      </c>
      <c r="I160" s="238"/>
      <c r="J160" s="237"/>
      <c r="K160" s="260" t="s">
        <v>1364</v>
      </c>
      <c r="L160" s="251"/>
      <c r="M160" s="241" t="s">
        <v>182</v>
      </c>
      <c r="N160" s="241" t="s">
        <v>624</v>
      </c>
      <c r="O160" s="241" t="s">
        <v>625</v>
      </c>
      <c r="P160" s="240"/>
      <c r="Q160" s="241" t="s">
        <v>1352</v>
      </c>
      <c r="R160" s="241" t="s">
        <v>1365</v>
      </c>
      <c r="S160" s="241" t="s">
        <v>1240</v>
      </c>
      <c r="T160" s="241" t="s">
        <v>1241</v>
      </c>
      <c r="U160" s="237" t="s">
        <v>3367</v>
      </c>
      <c r="V160" s="240" t="s">
        <v>1366</v>
      </c>
      <c r="W160" s="200" t="s">
        <v>234</v>
      </c>
      <c r="X160" s="241"/>
      <c r="Y160" s="241"/>
      <c r="Z160" s="224">
        <f>IF(OR(J160="Fail",ISBLANK(J160)),INDEX('Issue Code Table'!C:C,MATCH(N:N,'Issue Code Table'!A:A,0)),IF(M160="Critical",6,IF(M160="Significant",5,IF(M160="Moderate",3,2))))</f>
        <v>5</v>
      </c>
    </row>
    <row r="161" spans="1:26" ht="275" x14ac:dyDescent="0.25">
      <c r="A161" s="227" t="s">
        <v>1367</v>
      </c>
      <c r="B161" s="234" t="s">
        <v>1125</v>
      </c>
      <c r="C161" s="234" t="s">
        <v>1126</v>
      </c>
      <c r="D161" s="228" t="s">
        <v>215</v>
      </c>
      <c r="E161" s="228" t="s">
        <v>4055</v>
      </c>
      <c r="F161" s="228" t="s">
        <v>3833</v>
      </c>
      <c r="G161" s="230" t="s">
        <v>4500</v>
      </c>
      <c r="H161" s="228" t="s">
        <v>1368</v>
      </c>
      <c r="I161" s="229"/>
      <c r="J161" s="228"/>
      <c r="K161" s="228" t="s">
        <v>1369</v>
      </c>
      <c r="L161" s="243"/>
      <c r="M161" s="234" t="s">
        <v>218</v>
      </c>
      <c r="N161" s="234" t="s">
        <v>1246</v>
      </c>
      <c r="O161" s="234" t="s">
        <v>1247</v>
      </c>
      <c r="P161" s="233"/>
      <c r="Q161" s="234" t="s">
        <v>1352</v>
      </c>
      <c r="R161" s="234" t="s">
        <v>1370</v>
      </c>
      <c r="S161" s="234" t="s">
        <v>1240</v>
      </c>
      <c r="T161" s="234" t="s">
        <v>1241</v>
      </c>
      <c r="U161" s="228" t="s">
        <v>3368</v>
      </c>
      <c r="V161" s="233" t="s">
        <v>1371</v>
      </c>
      <c r="W161" s="250"/>
      <c r="X161" s="234"/>
      <c r="Y161" s="234"/>
      <c r="Z161" s="235">
        <f>IF(OR(J161="Fail",ISBLANK(J161)),INDEX('Issue Code Table'!C:C,MATCH(N:N,'Issue Code Table'!A:A,0)),IF(M161="Critical",6,IF(M161="Significant",5,IF(M161="Moderate",3,2))))</f>
        <v>4</v>
      </c>
    </row>
    <row r="162" spans="1:26" ht="312.5" x14ac:dyDescent="0.25">
      <c r="A162" s="236" t="s">
        <v>1372</v>
      </c>
      <c r="B162" s="241" t="s">
        <v>1125</v>
      </c>
      <c r="C162" s="241" t="s">
        <v>1126</v>
      </c>
      <c r="D162" s="237" t="s">
        <v>215</v>
      </c>
      <c r="E162" s="237" t="s">
        <v>4056</v>
      </c>
      <c r="F162" s="237" t="s">
        <v>1373</v>
      </c>
      <c r="G162" s="91" t="s">
        <v>4501</v>
      </c>
      <c r="H162" s="237" t="s">
        <v>1374</v>
      </c>
      <c r="I162" s="238"/>
      <c r="J162" s="237"/>
      <c r="K162" s="237" t="s">
        <v>1375</v>
      </c>
      <c r="L162" s="92"/>
      <c r="M162" s="241" t="s">
        <v>218</v>
      </c>
      <c r="N162" s="241" t="s">
        <v>624</v>
      </c>
      <c r="O162" s="241" t="s">
        <v>625</v>
      </c>
      <c r="P162" s="240"/>
      <c r="Q162" s="241" t="s">
        <v>1352</v>
      </c>
      <c r="R162" s="241" t="s">
        <v>1376</v>
      </c>
      <c r="S162" s="241" t="s">
        <v>1240</v>
      </c>
      <c r="T162" s="241" t="s">
        <v>1241</v>
      </c>
      <c r="U162" s="237" t="s">
        <v>3369</v>
      </c>
      <c r="V162" s="240" t="s">
        <v>1377</v>
      </c>
      <c r="W162" s="200"/>
      <c r="X162" s="241"/>
      <c r="Y162" s="241"/>
      <c r="Z162" s="224">
        <f>IF(OR(J162="Fail",ISBLANK(J162)),INDEX('Issue Code Table'!C:C,MATCH(N:N,'Issue Code Table'!A:A,0)),IF(M162="Critical",6,IF(M162="Significant",5,IF(M162="Moderate",3,2))))</f>
        <v>5</v>
      </c>
    </row>
    <row r="163" spans="1:26" ht="350" x14ac:dyDescent="0.25">
      <c r="A163" s="227" t="s">
        <v>1378</v>
      </c>
      <c r="B163" s="234" t="s">
        <v>296</v>
      </c>
      <c r="C163" s="234" t="s">
        <v>297</v>
      </c>
      <c r="D163" s="228" t="s">
        <v>215</v>
      </c>
      <c r="E163" s="228" t="s">
        <v>4057</v>
      </c>
      <c r="F163" s="228" t="s">
        <v>1379</v>
      </c>
      <c r="G163" s="230" t="s">
        <v>4502</v>
      </c>
      <c r="H163" s="228" t="s">
        <v>1380</v>
      </c>
      <c r="I163" s="229"/>
      <c r="J163" s="228"/>
      <c r="K163" s="228" t="s">
        <v>1381</v>
      </c>
      <c r="L163" s="243"/>
      <c r="M163" s="234" t="s">
        <v>182</v>
      </c>
      <c r="N163" s="234" t="s">
        <v>598</v>
      </c>
      <c r="O163" s="234" t="s">
        <v>599</v>
      </c>
      <c r="P163" s="233"/>
      <c r="Q163" s="234" t="s">
        <v>1382</v>
      </c>
      <c r="R163" s="234" t="s">
        <v>1383</v>
      </c>
      <c r="S163" s="234" t="s">
        <v>1384</v>
      </c>
      <c r="T163" s="234" t="s">
        <v>1385</v>
      </c>
      <c r="U163" s="228" t="s">
        <v>3370</v>
      </c>
      <c r="V163" s="233" t="s">
        <v>1386</v>
      </c>
      <c r="W163" s="250" t="s">
        <v>234</v>
      </c>
      <c r="X163" s="234"/>
      <c r="Y163" s="234"/>
      <c r="Z163" s="235">
        <f>IF(OR(J163="Fail",ISBLANK(J163)),INDEX('Issue Code Table'!C:C,MATCH(N:N,'Issue Code Table'!A:A,0)),IF(M163="Critical",6,IF(M163="Significant",5,IF(M163="Moderate",3,2))))</f>
        <v>5</v>
      </c>
    </row>
    <row r="164" spans="1:26" ht="350" x14ac:dyDescent="0.25">
      <c r="A164" s="236" t="s">
        <v>1387</v>
      </c>
      <c r="B164" s="241" t="s">
        <v>296</v>
      </c>
      <c r="C164" s="241" t="s">
        <v>297</v>
      </c>
      <c r="D164" s="237" t="s">
        <v>215</v>
      </c>
      <c r="E164" s="237" t="s">
        <v>4058</v>
      </c>
      <c r="F164" s="237" t="s">
        <v>1388</v>
      </c>
      <c r="G164" s="91" t="s">
        <v>4503</v>
      </c>
      <c r="H164" s="237" t="s">
        <v>1389</v>
      </c>
      <c r="I164" s="238"/>
      <c r="J164" s="237"/>
      <c r="K164" s="237" t="s">
        <v>1390</v>
      </c>
      <c r="L164" s="92"/>
      <c r="M164" s="241" t="s">
        <v>218</v>
      </c>
      <c r="N164" s="241" t="s">
        <v>580</v>
      </c>
      <c r="O164" s="241" t="s">
        <v>581</v>
      </c>
      <c r="P164" s="240"/>
      <c r="Q164" s="241" t="s">
        <v>1382</v>
      </c>
      <c r="R164" s="241" t="s">
        <v>1391</v>
      </c>
      <c r="S164" s="241" t="s">
        <v>1392</v>
      </c>
      <c r="T164" s="241" t="s">
        <v>1393</v>
      </c>
      <c r="U164" s="237" t="s">
        <v>3371</v>
      </c>
      <c r="V164" s="240" t="s">
        <v>1394</v>
      </c>
      <c r="W164" s="200"/>
      <c r="X164" s="241"/>
      <c r="Y164" s="241"/>
      <c r="Z164" s="224">
        <f>IF(OR(J164="Fail",ISBLANK(J164)),INDEX('Issue Code Table'!C:C,MATCH(N:N,'Issue Code Table'!A:A,0)),IF(M164="Critical",6,IF(M164="Significant",5,IF(M164="Moderate",3,2))))</f>
        <v>4</v>
      </c>
    </row>
    <row r="165" spans="1:26" ht="409.5" x14ac:dyDescent="0.25">
      <c r="A165" s="227" t="s">
        <v>1401</v>
      </c>
      <c r="B165" s="228" t="s">
        <v>296</v>
      </c>
      <c r="C165" s="228" t="s">
        <v>297</v>
      </c>
      <c r="D165" s="229" t="s">
        <v>215</v>
      </c>
      <c r="E165" s="228" t="s">
        <v>4060</v>
      </c>
      <c r="F165" s="228" t="s">
        <v>3834</v>
      </c>
      <c r="G165" s="230" t="s">
        <v>4505</v>
      </c>
      <c r="H165" s="228" t="s">
        <v>1402</v>
      </c>
      <c r="I165" s="229"/>
      <c r="J165" s="228"/>
      <c r="K165" s="228" t="s">
        <v>1403</v>
      </c>
      <c r="L165" s="243"/>
      <c r="M165" s="234" t="s">
        <v>218</v>
      </c>
      <c r="N165" s="234" t="s">
        <v>580</v>
      </c>
      <c r="O165" s="234" t="s">
        <v>581</v>
      </c>
      <c r="P165" s="233"/>
      <c r="Q165" s="234" t="s">
        <v>1433</v>
      </c>
      <c r="R165" s="234" t="s">
        <v>1434</v>
      </c>
      <c r="S165" s="234" t="s">
        <v>1404</v>
      </c>
      <c r="T165" s="234" t="s">
        <v>1405</v>
      </c>
      <c r="U165" s="228" t="s">
        <v>3373</v>
      </c>
      <c r="V165" s="233" t="s">
        <v>1406</v>
      </c>
      <c r="W165" s="250"/>
      <c r="X165" s="234"/>
      <c r="Y165" s="234"/>
      <c r="Z165" s="235">
        <f>IF(OR(J165="Fail",ISBLANK(J165)),INDEX('Issue Code Table'!C:C,MATCH(N:N,'Issue Code Table'!A:A,0)),IF(M165="Critical",6,IF(M165="Significant",5,IF(M165="Moderate",3,2))))</f>
        <v>4</v>
      </c>
    </row>
    <row r="166" spans="1:26" ht="409.5" x14ac:dyDescent="0.25">
      <c r="A166" s="236" t="s">
        <v>1407</v>
      </c>
      <c r="B166" s="237" t="s">
        <v>296</v>
      </c>
      <c r="C166" s="237" t="s">
        <v>297</v>
      </c>
      <c r="D166" s="238" t="s">
        <v>215</v>
      </c>
      <c r="E166" s="237" t="s">
        <v>4061</v>
      </c>
      <c r="F166" s="237" t="s">
        <v>3835</v>
      </c>
      <c r="G166" s="91" t="s">
        <v>4506</v>
      </c>
      <c r="H166" s="237" t="s">
        <v>1408</v>
      </c>
      <c r="I166" s="238"/>
      <c r="J166" s="237"/>
      <c r="K166" s="237" t="s">
        <v>1409</v>
      </c>
      <c r="L166" s="92"/>
      <c r="M166" s="241" t="s">
        <v>182</v>
      </c>
      <c r="N166" s="241" t="s">
        <v>229</v>
      </c>
      <c r="O166" s="241" t="s">
        <v>230</v>
      </c>
      <c r="P166" s="240"/>
      <c r="Q166" s="241" t="s">
        <v>1433</v>
      </c>
      <c r="R166" s="241" t="s">
        <v>1440</v>
      </c>
      <c r="S166" s="241" t="s">
        <v>1404</v>
      </c>
      <c r="T166" s="241" t="s">
        <v>1410</v>
      </c>
      <c r="U166" s="237" t="s">
        <v>3374</v>
      </c>
      <c r="V166" s="240" t="s">
        <v>1411</v>
      </c>
      <c r="W166" s="200" t="s">
        <v>234</v>
      </c>
      <c r="X166" s="241"/>
      <c r="Y166" s="241"/>
      <c r="Z166" s="224">
        <f>IF(OR(J166="Fail",ISBLANK(J166)),INDEX('Issue Code Table'!C:C,MATCH(N:N,'Issue Code Table'!A:A,0)),IF(M166="Critical",6,IF(M166="Significant",5,IF(M166="Moderate",3,2))))</f>
        <v>5</v>
      </c>
    </row>
    <row r="167" spans="1:26" ht="409.5" x14ac:dyDescent="0.25">
      <c r="A167" s="227" t="s">
        <v>1412</v>
      </c>
      <c r="B167" s="228" t="s">
        <v>296</v>
      </c>
      <c r="C167" s="228" t="s">
        <v>297</v>
      </c>
      <c r="D167" s="229" t="s">
        <v>215</v>
      </c>
      <c r="E167" s="228" t="s">
        <v>4062</v>
      </c>
      <c r="F167" s="228" t="s">
        <v>1413</v>
      </c>
      <c r="G167" s="230" t="s">
        <v>4507</v>
      </c>
      <c r="H167" s="228" t="s">
        <v>1414</v>
      </c>
      <c r="I167" s="229"/>
      <c r="J167" s="228"/>
      <c r="K167" s="228" t="s">
        <v>1415</v>
      </c>
      <c r="L167" s="243"/>
      <c r="M167" s="234" t="s">
        <v>182</v>
      </c>
      <c r="N167" s="234" t="s">
        <v>301</v>
      </c>
      <c r="O167" s="232" t="s">
        <v>302</v>
      </c>
      <c r="P167" s="233"/>
      <c r="Q167" s="234" t="s">
        <v>1433</v>
      </c>
      <c r="R167" s="234" t="s">
        <v>1450</v>
      </c>
      <c r="S167" s="234" t="s">
        <v>1404</v>
      </c>
      <c r="T167" s="234" t="s">
        <v>3375</v>
      </c>
      <c r="U167" s="228" t="s">
        <v>3376</v>
      </c>
      <c r="V167" s="233" t="s">
        <v>1416</v>
      </c>
      <c r="W167" s="250" t="s">
        <v>234</v>
      </c>
      <c r="X167" s="234"/>
      <c r="Y167" s="234"/>
      <c r="Z167" s="235">
        <f>IF(OR(J167="Fail",ISBLANK(J167)),INDEX('Issue Code Table'!C:C,MATCH(N:N,'Issue Code Table'!A:A,0)),IF(M167="Critical",6,IF(M167="Significant",5,IF(M167="Moderate",3,2))))</f>
        <v>5</v>
      </c>
    </row>
    <row r="168" spans="1:26" ht="409.5" x14ac:dyDescent="0.25">
      <c r="A168" s="236" t="s">
        <v>1417</v>
      </c>
      <c r="B168" s="237" t="s">
        <v>296</v>
      </c>
      <c r="C168" s="237" t="s">
        <v>297</v>
      </c>
      <c r="D168" s="238" t="s">
        <v>215</v>
      </c>
      <c r="E168" s="237" t="s">
        <v>4063</v>
      </c>
      <c r="F168" s="237" t="s">
        <v>1418</v>
      </c>
      <c r="G168" s="91" t="s">
        <v>4508</v>
      </c>
      <c r="H168" s="237" t="s">
        <v>253</v>
      </c>
      <c r="I168" s="238"/>
      <c r="J168" s="237"/>
      <c r="K168" s="237" t="s">
        <v>254</v>
      </c>
      <c r="L168" s="92"/>
      <c r="M168" s="241" t="s">
        <v>182</v>
      </c>
      <c r="N168" s="241" t="s">
        <v>255</v>
      </c>
      <c r="O168" s="259" t="s">
        <v>256</v>
      </c>
      <c r="P168" s="240"/>
      <c r="Q168" s="241" t="s">
        <v>1433</v>
      </c>
      <c r="R168" s="241" t="s">
        <v>1456</v>
      </c>
      <c r="S168" s="241" t="s">
        <v>1404</v>
      </c>
      <c r="T168" s="241" t="s">
        <v>306</v>
      </c>
      <c r="U168" s="237" t="s">
        <v>3377</v>
      </c>
      <c r="V168" s="240" t="s">
        <v>1419</v>
      </c>
      <c r="W168" s="200" t="s">
        <v>234</v>
      </c>
      <c r="X168" s="241"/>
      <c r="Y168" s="241"/>
      <c r="Z168" s="224">
        <f>IF(OR(J168="Fail",ISBLANK(J168)),INDEX('Issue Code Table'!C:C,MATCH(N:N,'Issue Code Table'!A:A,0)),IF(M168="Critical",6,IF(M168="Significant",5,IF(M168="Moderate",3,2))))</f>
        <v>4</v>
      </c>
    </row>
    <row r="169" spans="1:26" ht="409.5" x14ac:dyDescent="0.25">
      <c r="A169" s="227" t="s">
        <v>1420</v>
      </c>
      <c r="B169" s="228" t="s">
        <v>296</v>
      </c>
      <c r="C169" s="228" t="s">
        <v>297</v>
      </c>
      <c r="D169" s="228" t="s">
        <v>215</v>
      </c>
      <c r="E169" s="228" t="s">
        <v>4064</v>
      </c>
      <c r="F169" s="228" t="s">
        <v>3836</v>
      </c>
      <c r="G169" s="230" t="s">
        <v>4509</v>
      </c>
      <c r="H169" s="228" t="s">
        <v>1421</v>
      </c>
      <c r="I169" s="229"/>
      <c r="J169" s="228"/>
      <c r="K169" s="228" t="s">
        <v>1422</v>
      </c>
      <c r="L169" s="243"/>
      <c r="M169" s="234" t="s">
        <v>182</v>
      </c>
      <c r="N169" s="234" t="s">
        <v>247</v>
      </c>
      <c r="O169" s="232" t="s">
        <v>248</v>
      </c>
      <c r="P169" s="233"/>
      <c r="Q169" s="234" t="s">
        <v>1433</v>
      </c>
      <c r="R169" s="234" t="s">
        <v>1463</v>
      </c>
      <c r="S169" s="234" t="s">
        <v>1404</v>
      </c>
      <c r="T169" s="228" t="s">
        <v>3378</v>
      </c>
      <c r="U169" s="228" t="s">
        <v>3379</v>
      </c>
      <c r="V169" s="233" t="s">
        <v>1423</v>
      </c>
      <c r="W169" s="250" t="s">
        <v>234</v>
      </c>
      <c r="X169" s="234"/>
      <c r="Y169" s="234"/>
      <c r="Z169" s="235">
        <f>IF(OR(J169="Fail",ISBLANK(J169)),INDEX('Issue Code Table'!C:C,MATCH(N:N,'Issue Code Table'!A:A,0)),IF(M169="Critical",6,IF(M169="Significant",5,IF(M169="Moderate",3,2))))</f>
        <v>6</v>
      </c>
    </row>
    <row r="170" spans="1:26" ht="409.5" x14ac:dyDescent="0.25">
      <c r="A170" s="236" t="s">
        <v>1424</v>
      </c>
      <c r="B170" s="237" t="s">
        <v>296</v>
      </c>
      <c r="C170" s="237" t="s">
        <v>297</v>
      </c>
      <c r="D170" s="237" t="s">
        <v>215</v>
      </c>
      <c r="E170" s="237" t="s">
        <v>4065</v>
      </c>
      <c r="F170" s="237" t="s">
        <v>1425</v>
      </c>
      <c r="G170" s="91" t="s">
        <v>4510</v>
      </c>
      <c r="H170" s="237" t="s">
        <v>1426</v>
      </c>
      <c r="I170" s="238"/>
      <c r="J170" s="237"/>
      <c r="K170" s="237" t="s">
        <v>1427</v>
      </c>
      <c r="L170" s="92"/>
      <c r="M170" s="241" t="s">
        <v>182</v>
      </c>
      <c r="N170" s="241" t="s">
        <v>229</v>
      </c>
      <c r="O170" s="259" t="s">
        <v>230</v>
      </c>
      <c r="P170" s="240"/>
      <c r="Q170" s="241" t="s">
        <v>1433</v>
      </c>
      <c r="R170" s="241" t="s">
        <v>1472</v>
      </c>
      <c r="S170" s="241" t="s">
        <v>1404</v>
      </c>
      <c r="T170" s="241" t="s">
        <v>3380</v>
      </c>
      <c r="U170" s="237" t="s">
        <v>3381</v>
      </c>
      <c r="V170" s="240" t="s">
        <v>1428</v>
      </c>
      <c r="W170" s="200" t="s">
        <v>234</v>
      </c>
      <c r="X170" s="241"/>
      <c r="Y170" s="241"/>
      <c r="Z170" s="224">
        <f>IF(OR(J170="Fail",ISBLANK(J170)),INDEX('Issue Code Table'!C:C,MATCH(N:N,'Issue Code Table'!A:A,0)),IF(M170="Critical",6,IF(M170="Significant",5,IF(M170="Moderate",3,2))))</f>
        <v>5</v>
      </c>
    </row>
    <row r="171" spans="1:26" ht="409.5" x14ac:dyDescent="0.25">
      <c r="A171" s="227" t="s">
        <v>1429</v>
      </c>
      <c r="B171" s="234" t="s">
        <v>923</v>
      </c>
      <c r="C171" s="234" t="s">
        <v>924</v>
      </c>
      <c r="D171" s="228" t="s">
        <v>215</v>
      </c>
      <c r="E171" s="228" t="s">
        <v>4066</v>
      </c>
      <c r="F171" s="228" t="s">
        <v>1430</v>
      </c>
      <c r="G171" s="230" t="s">
        <v>4511</v>
      </c>
      <c r="H171" s="228" t="s">
        <v>1431</v>
      </c>
      <c r="I171" s="229"/>
      <c r="J171" s="228"/>
      <c r="K171" s="228" t="s">
        <v>1432</v>
      </c>
      <c r="L171" s="243"/>
      <c r="M171" s="234" t="s">
        <v>182</v>
      </c>
      <c r="N171" s="234" t="s">
        <v>301</v>
      </c>
      <c r="O171" s="234" t="s">
        <v>302</v>
      </c>
      <c r="P171" s="233"/>
      <c r="Q171" s="234" t="s">
        <v>1481</v>
      </c>
      <c r="R171" s="234" t="s">
        <v>1482</v>
      </c>
      <c r="S171" s="228" t="s">
        <v>1435</v>
      </c>
      <c r="T171" s="234" t="s">
        <v>306</v>
      </c>
      <c r="U171" s="228" t="s">
        <v>3382</v>
      </c>
      <c r="V171" s="233" t="s">
        <v>1436</v>
      </c>
      <c r="W171" s="250" t="s">
        <v>234</v>
      </c>
      <c r="X171" s="234"/>
      <c r="Y171" s="234"/>
      <c r="Z171" s="235">
        <f>IF(OR(J171="Fail",ISBLANK(J171)),INDEX('Issue Code Table'!C:C,MATCH(N:N,'Issue Code Table'!A:A,0)),IF(M171="Critical",6,IF(M171="Significant",5,IF(M171="Moderate",3,2))))</f>
        <v>5</v>
      </c>
    </row>
    <row r="172" spans="1:26" ht="350" x14ac:dyDescent="0.25">
      <c r="A172" s="236" t="s">
        <v>1437</v>
      </c>
      <c r="B172" s="241" t="s">
        <v>923</v>
      </c>
      <c r="C172" s="241" t="s">
        <v>924</v>
      </c>
      <c r="D172" s="237" t="s">
        <v>215</v>
      </c>
      <c r="E172" s="237" t="s">
        <v>4068</v>
      </c>
      <c r="F172" s="237" t="s">
        <v>3838</v>
      </c>
      <c r="G172" s="91" t="s">
        <v>4513</v>
      </c>
      <c r="H172" s="237" t="s">
        <v>1438</v>
      </c>
      <c r="I172" s="238"/>
      <c r="J172" s="237"/>
      <c r="K172" s="237" t="s">
        <v>1439</v>
      </c>
      <c r="L172" s="92"/>
      <c r="M172" s="241" t="s">
        <v>182</v>
      </c>
      <c r="N172" s="241" t="s">
        <v>598</v>
      </c>
      <c r="O172" s="241" t="s">
        <v>599</v>
      </c>
      <c r="P172" s="240"/>
      <c r="Q172" s="241" t="s">
        <v>1481</v>
      </c>
      <c r="R172" s="241" t="s">
        <v>1497</v>
      </c>
      <c r="S172" s="241" t="s">
        <v>1441</v>
      </c>
      <c r="T172" s="241" t="s">
        <v>1442</v>
      </c>
      <c r="U172" s="237" t="s">
        <v>3386</v>
      </c>
      <c r="V172" s="240" t="s">
        <v>1443</v>
      </c>
      <c r="W172" s="200" t="s">
        <v>234</v>
      </c>
      <c r="X172" s="241"/>
      <c r="Y172" s="241"/>
      <c r="Z172" s="224">
        <f>IF(OR(J172="Fail",ISBLANK(J172)),INDEX('Issue Code Table'!C:C,MATCH(N:N,'Issue Code Table'!A:A,0)),IF(M172="Critical",6,IF(M172="Significant",5,IF(M172="Moderate",3,2))))</f>
        <v>5</v>
      </c>
    </row>
    <row r="173" spans="1:26" ht="350" x14ac:dyDescent="0.25">
      <c r="A173" s="227" t="s">
        <v>1444</v>
      </c>
      <c r="B173" s="228" t="s">
        <v>296</v>
      </c>
      <c r="C173" s="228" t="s">
        <v>297</v>
      </c>
      <c r="D173" s="229" t="s">
        <v>215</v>
      </c>
      <c r="E173" s="228" t="s">
        <v>4069</v>
      </c>
      <c r="F173" s="228" t="s">
        <v>1445</v>
      </c>
      <c r="G173" s="230" t="s">
        <v>4514</v>
      </c>
      <c r="H173" s="228" t="s">
        <v>1446</v>
      </c>
      <c r="I173" s="229"/>
      <c r="J173" s="228"/>
      <c r="K173" s="228" t="s">
        <v>1447</v>
      </c>
      <c r="L173" s="243"/>
      <c r="M173" s="234" t="s">
        <v>218</v>
      </c>
      <c r="N173" s="234" t="s">
        <v>1448</v>
      </c>
      <c r="O173" s="232" t="s">
        <v>1449</v>
      </c>
      <c r="P173" s="233"/>
      <c r="Q173" s="234" t="s">
        <v>1481</v>
      </c>
      <c r="R173" s="234" t="s">
        <v>1503</v>
      </c>
      <c r="S173" s="234" t="s">
        <v>1441</v>
      </c>
      <c r="T173" s="234" t="s">
        <v>1442</v>
      </c>
      <c r="U173" s="228" t="s">
        <v>3387</v>
      </c>
      <c r="V173" s="233" t="s">
        <v>1451</v>
      </c>
      <c r="W173" s="250"/>
      <c r="X173" s="234"/>
      <c r="Y173" s="234"/>
      <c r="Z173" s="235">
        <f>IF(OR(J173="Fail",ISBLANK(J173)),INDEX('Issue Code Table'!C:C,MATCH(N:N,'Issue Code Table'!A:A,0)),IF(M173="Critical",6,IF(M173="Significant",5,IF(M173="Moderate",3,2))))</f>
        <v>5</v>
      </c>
    </row>
    <row r="174" spans="1:26" ht="409.5" x14ac:dyDescent="0.25">
      <c r="A174" s="236" t="s">
        <v>1452</v>
      </c>
      <c r="B174" s="237" t="s">
        <v>296</v>
      </c>
      <c r="C174" s="237" t="s">
        <v>297</v>
      </c>
      <c r="D174" s="238" t="s">
        <v>215</v>
      </c>
      <c r="E174" s="237" t="s">
        <v>4071</v>
      </c>
      <c r="F174" s="237" t="s">
        <v>1453</v>
      </c>
      <c r="G174" s="91" t="s">
        <v>4516</v>
      </c>
      <c r="H174" s="238" t="s">
        <v>1454</v>
      </c>
      <c r="I174" s="238"/>
      <c r="J174" s="237"/>
      <c r="K174" s="237" t="s">
        <v>1455</v>
      </c>
      <c r="L174" s="92"/>
      <c r="M174" s="241" t="s">
        <v>182</v>
      </c>
      <c r="N174" s="241" t="s">
        <v>598</v>
      </c>
      <c r="O174" s="241" t="s">
        <v>599</v>
      </c>
      <c r="P174" s="240"/>
      <c r="Q174" s="241" t="s">
        <v>1481</v>
      </c>
      <c r="R174" s="241" t="s">
        <v>1515</v>
      </c>
      <c r="S174" s="241" t="s">
        <v>1457</v>
      </c>
      <c r="T174" s="241" t="s">
        <v>1458</v>
      </c>
      <c r="U174" s="237" t="s">
        <v>3392</v>
      </c>
      <c r="V174" s="240" t="s">
        <v>1459</v>
      </c>
      <c r="W174" s="200" t="s">
        <v>234</v>
      </c>
      <c r="X174" s="241"/>
      <c r="Y174" s="241"/>
      <c r="Z174" s="224">
        <f>IF(OR(J174="Fail",ISBLANK(J174)),INDEX('Issue Code Table'!C:C,MATCH(N:N,'Issue Code Table'!A:A,0)),IF(M174="Critical",6,IF(M174="Significant",5,IF(M174="Moderate",3,2))))</f>
        <v>5</v>
      </c>
    </row>
    <row r="175" spans="1:26" ht="362.5" x14ac:dyDescent="0.25">
      <c r="A175" s="227" t="s">
        <v>1466</v>
      </c>
      <c r="B175" s="234" t="s">
        <v>940</v>
      </c>
      <c r="C175" s="234" t="s">
        <v>941</v>
      </c>
      <c r="D175" s="228" t="s">
        <v>215</v>
      </c>
      <c r="E175" s="228" t="s">
        <v>4074</v>
      </c>
      <c r="F175" s="228" t="s">
        <v>1467</v>
      </c>
      <c r="G175" s="230" t="s">
        <v>4519</v>
      </c>
      <c r="H175" s="228" t="s">
        <v>1468</v>
      </c>
      <c r="I175" s="229"/>
      <c r="J175" s="228"/>
      <c r="K175" s="228" t="s">
        <v>1469</v>
      </c>
      <c r="L175" s="243"/>
      <c r="M175" s="234" t="s">
        <v>182</v>
      </c>
      <c r="N175" s="234" t="s">
        <v>1470</v>
      </c>
      <c r="O175" s="234" t="s">
        <v>1471</v>
      </c>
      <c r="P175" s="233"/>
      <c r="Q175" s="234" t="s">
        <v>1481</v>
      </c>
      <c r="R175" s="234" t="s">
        <v>1528</v>
      </c>
      <c r="S175" s="234" t="s">
        <v>1473</v>
      </c>
      <c r="T175" s="234" t="s">
        <v>3399</v>
      </c>
      <c r="U175" s="228" t="s">
        <v>3400</v>
      </c>
      <c r="V175" s="233" t="s">
        <v>1474</v>
      </c>
      <c r="W175" s="250" t="s">
        <v>234</v>
      </c>
      <c r="X175" s="234"/>
      <c r="Y175" s="234"/>
      <c r="Z175" s="235">
        <f>IF(OR(J175="Fail",ISBLANK(J175)),INDEX('Issue Code Table'!C:C,MATCH(N:N,'Issue Code Table'!A:A,0)),IF(M175="Critical",6,IF(M175="Significant",5,IF(M175="Moderate",3,2))))</f>
        <v>6</v>
      </c>
    </row>
    <row r="176" spans="1:26" ht="400" x14ac:dyDescent="0.25">
      <c r="A176" s="236" t="s">
        <v>1475</v>
      </c>
      <c r="B176" s="241" t="s">
        <v>317</v>
      </c>
      <c r="C176" s="241" t="s">
        <v>318</v>
      </c>
      <c r="D176" s="237" t="s">
        <v>215</v>
      </c>
      <c r="E176" s="237" t="s">
        <v>4075</v>
      </c>
      <c r="F176" s="237" t="s">
        <v>1476</v>
      </c>
      <c r="G176" s="91" t="s">
        <v>4520</v>
      </c>
      <c r="H176" s="237" t="s">
        <v>1477</v>
      </c>
      <c r="I176" s="238"/>
      <c r="J176" s="237"/>
      <c r="K176" s="237" t="s">
        <v>1478</v>
      </c>
      <c r="L176" s="92"/>
      <c r="M176" s="241" t="s">
        <v>182</v>
      </c>
      <c r="N176" s="241" t="s">
        <v>1479</v>
      </c>
      <c r="O176" s="241" t="s">
        <v>1480</v>
      </c>
      <c r="P176" s="240"/>
      <c r="Q176" s="241" t="s">
        <v>3401</v>
      </c>
      <c r="R176" s="241" t="s">
        <v>3402</v>
      </c>
      <c r="S176" s="241" t="s">
        <v>1483</v>
      </c>
      <c r="T176" s="241" t="s">
        <v>306</v>
      </c>
      <c r="U176" s="237" t="s">
        <v>3403</v>
      </c>
      <c r="V176" s="240" t="s">
        <v>1484</v>
      </c>
      <c r="W176" s="200" t="s">
        <v>234</v>
      </c>
      <c r="X176" s="241"/>
      <c r="Y176" s="241"/>
      <c r="Z176" s="224">
        <f>IF(OR(J176="Fail",ISBLANK(J176)),INDEX('Issue Code Table'!C:C,MATCH(N:N,'Issue Code Table'!A:A,0)),IF(M176="Critical",6,IF(M176="Significant",5,IF(M176="Moderate",3,2))))</f>
        <v>7</v>
      </c>
    </row>
    <row r="177" spans="1:26" ht="409.5" x14ac:dyDescent="0.25">
      <c r="A177" s="227" t="s">
        <v>1485</v>
      </c>
      <c r="B177" s="234" t="s">
        <v>1080</v>
      </c>
      <c r="C177" s="234" t="s">
        <v>1081</v>
      </c>
      <c r="D177" s="228" t="s">
        <v>215</v>
      </c>
      <c r="E177" s="228" t="s">
        <v>4076</v>
      </c>
      <c r="F177" s="228" t="s">
        <v>1486</v>
      </c>
      <c r="G177" s="230" t="s">
        <v>4521</v>
      </c>
      <c r="H177" s="228" t="s">
        <v>1487</v>
      </c>
      <c r="I177" s="229"/>
      <c r="J177" s="228"/>
      <c r="K177" s="228" t="s">
        <v>1488</v>
      </c>
      <c r="L177" s="243"/>
      <c r="M177" s="234" t="s">
        <v>182</v>
      </c>
      <c r="N177" s="234" t="s">
        <v>598</v>
      </c>
      <c r="O177" s="234" t="s">
        <v>599</v>
      </c>
      <c r="P177" s="233"/>
      <c r="Q177" s="234" t="s">
        <v>3401</v>
      </c>
      <c r="R177" s="234" t="s">
        <v>3404</v>
      </c>
      <c r="S177" s="234" t="s">
        <v>1490</v>
      </c>
      <c r="T177" s="234" t="s">
        <v>1491</v>
      </c>
      <c r="U177" s="228" t="s">
        <v>3405</v>
      </c>
      <c r="V177" s="233" t="s">
        <v>1492</v>
      </c>
      <c r="W177" s="250" t="s">
        <v>234</v>
      </c>
      <c r="X177" s="234"/>
      <c r="Y177" s="234"/>
      <c r="Z177" s="235">
        <f>IF(OR(J177="Fail",ISBLANK(J177)),INDEX('Issue Code Table'!C:C,MATCH(N:N,'Issue Code Table'!A:A,0)),IF(M177="Critical",6,IF(M177="Significant",5,IF(M177="Moderate",3,2))))</f>
        <v>5</v>
      </c>
    </row>
    <row r="178" spans="1:26" ht="409.5" x14ac:dyDescent="0.25">
      <c r="A178" s="236" t="s">
        <v>1493</v>
      </c>
      <c r="B178" s="241" t="s">
        <v>1080</v>
      </c>
      <c r="C178" s="241" t="s">
        <v>1081</v>
      </c>
      <c r="D178" s="237" t="s">
        <v>215</v>
      </c>
      <c r="E178" s="237" t="s">
        <v>4077</v>
      </c>
      <c r="F178" s="237" t="s">
        <v>1494</v>
      </c>
      <c r="G178" s="91" t="s">
        <v>4522</v>
      </c>
      <c r="H178" s="237" t="s">
        <v>1495</v>
      </c>
      <c r="I178" s="238"/>
      <c r="J178" s="237"/>
      <c r="K178" s="237" t="s">
        <v>1496</v>
      </c>
      <c r="L178" s="92"/>
      <c r="M178" s="241" t="s">
        <v>182</v>
      </c>
      <c r="N178" s="241" t="s">
        <v>598</v>
      </c>
      <c r="O178" s="241" t="s">
        <v>599</v>
      </c>
      <c r="P178" s="240"/>
      <c r="Q178" s="241" t="s">
        <v>3401</v>
      </c>
      <c r="R178" s="241" t="s">
        <v>3406</v>
      </c>
      <c r="S178" s="241" t="s">
        <v>1490</v>
      </c>
      <c r="T178" s="241" t="s">
        <v>1491</v>
      </c>
      <c r="U178" s="237" t="s">
        <v>3407</v>
      </c>
      <c r="V178" s="240" t="s">
        <v>1498</v>
      </c>
      <c r="W178" s="200" t="s">
        <v>234</v>
      </c>
      <c r="X178" s="241"/>
      <c r="Y178" s="241"/>
      <c r="Z178" s="224">
        <f>IF(OR(J178="Fail",ISBLANK(J178)),INDEX('Issue Code Table'!C:C,MATCH(N:N,'Issue Code Table'!A:A,0)),IF(M178="Critical",6,IF(M178="Significant",5,IF(M178="Moderate",3,2))))</f>
        <v>5</v>
      </c>
    </row>
    <row r="179" spans="1:26" ht="409.5" x14ac:dyDescent="0.25">
      <c r="A179" s="227" t="s">
        <v>1499</v>
      </c>
      <c r="B179" s="234" t="s">
        <v>1080</v>
      </c>
      <c r="C179" s="234" t="s">
        <v>1081</v>
      </c>
      <c r="D179" s="228" t="s">
        <v>215</v>
      </c>
      <c r="E179" s="228" t="s">
        <v>4078</v>
      </c>
      <c r="F179" s="228" t="s">
        <v>1500</v>
      </c>
      <c r="G179" s="230" t="s">
        <v>4523</v>
      </c>
      <c r="H179" s="228" t="s">
        <v>1501</v>
      </c>
      <c r="I179" s="229"/>
      <c r="J179" s="228"/>
      <c r="K179" s="228" t="s">
        <v>1502</v>
      </c>
      <c r="L179" s="243"/>
      <c r="M179" s="234" t="s">
        <v>182</v>
      </c>
      <c r="N179" s="234" t="s">
        <v>1448</v>
      </c>
      <c r="O179" s="234" t="s">
        <v>1449</v>
      </c>
      <c r="P179" s="233"/>
      <c r="Q179" s="234" t="s">
        <v>3401</v>
      </c>
      <c r="R179" s="234" t="s">
        <v>1542</v>
      </c>
      <c r="S179" s="234" t="s">
        <v>1504</v>
      </c>
      <c r="T179" s="234" t="s">
        <v>1505</v>
      </c>
      <c r="U179" s="228" t="s">
        <v>3408</v>
      </c>
      <c r="V179" s="233" t="s">
        <v>1506</v>
      </c>
      <c r="W179" s="250" t="s">
        <v>234</v>
      </c>
      <c r="X179" s="234"/>
      <c r="Y179" s="234"/>
      <c r="Z179" s="235">
        <f>IF(OR(J179="Fail",ISBLANK(J179)),INDEX('Issue Code Table'!C:C,MATCH(N:N,'Issue Code Table'!A:A,0)),IF(M179="Critical",6,IF(M179="Significant",5,IF(M179="Moderate",3,2))))</f>
        <v>5</v>
      </c>
    </row>
    <row r="180" spans="1:26" ht="409.5" x14ac:dyDescent="0.25">
      <c r="A180" s="236" t="s">
        <v>1507</v>
      </c>
      <c r="B180" s="241" t="s">
        <v>1508</v>
      </c>
      <c r="C180" s="241" t="s">
        <v>1509</v>
      </c>
      <c r="D180" s="237" t="s">
        <v>215</v>
      </c>
      <c r="E180" s="237" t="s">
        <v>4079</v>
      </c>
      <c r="F180" s="237" t="s">
        <v>1510</v>
      </c>
      <c r="G180" s="91" t="s">
        <v>4524</v>
      </c>
      <c r="H180" s="237" t="s">
        <v>1511</v>
      </c>
      <c r="I180" s="238"/>
      <c r="J180" s="237"/>
      <c r="K180" s="237" t="s">
        <v>1512</v>
      </c>
      <c r="L180" s="92"/>
      <c r="M180" s="241" t="s">
        <v>182</v>
      </c>
      <c r="N180" s="241" t="s">
        <v>1513</v>
      </c>
      <c r="O180" s="241" t="s">
        <v>1514</v>
      </c>
      <c r="P180" s="240"/>
      <c r="Q180" s="241" t="s">
        <v>3401</v>
      </c>
      <c r="R180" s="241" t="s">
        <v>3409</v>
      </c>
      <c r="S180" s="241" t="s">
        <v>1516</v>
      </c>
      <c r="T180" s="241" t="s">
        <v>306</v>
      </c>
      <c r="U180" s="237" t="s">
        <v>3410</v>
      </c>
      <c r="V180" s="240" t="s">
        <v>1517</v>
      </c>
      <c r="W180" s="200" t="s">
        <v>234</v>
      </c>
      <c r="X180" s="241"/>
      <c r="Y180" s="241"/>
      <c r="Z180" s="224">
        <f>IF(OR(J180="Fail",ISBLANK(J180)),INDEX('Issue Code Table'!C:C,MATCH(N:N,'Issue Code Table'!A:A,0)),IF(M180="Critical",6,IF(M180="Significant",5,IF(M180="Moderate",3,2))))</f>
        <v>5</v>
      </c>
    </row>
    <row r="181" spans="1:26" ht="387.5" x14ac:dyDescent="0.25">
      <c r="A181" s="227" t="s">
        <v>1518</v>
      </c>
      <c r="B181" s="234" t="s">
        <v>296</v>
      </c>
      <c r="C181" s="234" t="s">
        <v>297</v>
      </c>
      <c r="D181" s="228" t="s">
        <v>215</v>
      </c>
      <c r="E181" s="228" t="s">
        <v>4080</v>
      </c>
      <c r="F181" s="228" t="s">
        <v>3842</v>
      </c>
      <c r="G181" s="230" t="s">
        <v>4525</v>
      </c>
      <c r="H181" s="228" t="s">
        <v>1519</v>
      </c>
      <c r="I181" s="229"/>
      <c r="J181" s="228"/>
      <c r="K181" s="228" t="s">
        <v>1520</v>
      </c>
      <c r="L181" s="243"/>
      <c r="M181" s="234" t="s">
        <v>182</v>
      </c>
      <c r="N181" s="234" t="s">
        <v>598</v>
      </c>
      <c r="O181" s="234" t="s">
        <v>599</v>
      </c>
      <c r="P181" s="233"/>
      <c r="Q181" s="234" t="s">
        <v>3401</v>
      </c>
      <c r="R181" s="234" t="s">
        <v>1555</v>
      </c>
      <c r="S181" s="234" t="s">
        <v>1522</v>
      </c>
      <c r="T181" s="234" t="s">
        <v>306</v>
      </c>
      <c r="U181" s="228" t="s">
        <v>3411</v>
      </c>
      <c r="V181" s="233" t="s">
        <v>1523</v>
      </c>
      <c r="W181" s="250" t="s">
        <v>234</v>
      </c>
      <c r="X181" s="234"/>
      <c r="Y181" s="234"/>
      <c r="Z181" s="235">
        <f>IF(OR(J181="Fail",ISBLANK(J181)),INDEX('Issue Code Table'!C:C,MATCH(N:N,'Issue Code Table'!A:A,0)),IF(M181="Critical",6,IF(M181="Significant",5,IF(M181="Moderate",3,2))))</f>
        <v>5</v>
      </c>
    </row>
    <row r="182" spans="1:26" ht="409.5" x14ac:dyDescent="0.25">
      <c r="A182" s="236" t="s">
        <v>1524</v>
      </c>
      <c r="B182" s="241" t="s">
        <v>958</v>
      </c>
      <c r="C182" s="241" t="s">
        <v>959</v>
      </c>
      <c r="D182" s="237" t="s">
        <v>215</v>
      </c>
      <c r="E182" s="237" t="s">
        <v>4081</v>
      </c>
      <c r="F182" s="237" t="s">
        <v>1525</v>
      </c>
      <c r="G182" s="91" t="s">
        <v>4526</v>
      </c>
      <c r="H182" s="237" t="s">
        <v>1526</v>
      </c>
      <c r="I182" s="238"/>
      <c r="J182" s="237"/>
      <c r="K182" s="237" t="s">
        <v>1527</v>
      </c>
      <c r="L182" s="92"/>
      <c r="M182" s="241" t="s">
        <v>182</v>
      </c>
      <c r="N182" s="241" t="s">
        <v>598</v>
      </c>
      <c r="O182" s="241" t="s">
        <v>599</v>
      </c>
      <c r="P182" s="240"/>
      <c r="Q182" s="241" t="s">
        <v>3401</v>
      </c>
      <c r="R182" s="241" t="s">
        <v>3412</v>
      </c>
      <c r="S182" s="241" t="s">
        <v>1529</v>
      </c>
      <c r="T182" s="241" t="s">
        <v>1530</v>
      </c>
      <c r="U182" s="237" t="s">
        <v>3413</v>
      </c>
      <c r="V182" s="240" t="s">
        <v>1531</v>
      </c>
      <c r="W182" s="200" t="s">
        <v>234</v>
      </c>
      <c r="X182" s="241"/>
      <c r="Y182" s="241"/>
      <c r="Z182" s="224">
        <f>IF(OR(J182="Fail",ISBLANK(J182)),INDEX('Issue Code Table'!C:C,MATCH(N:N,'Issue Code Table'!A:A,0)),IF(M182="Critical",6,IF(M182="Significant",5,IF(M182="Moderate",3,2))))</f>
        <v>5</v>
      </c>
    </row>
    <row r="183" spans="1:26" ht="409.5" x14ac:dyDescent="0.25">
      <c r="A183" s="227" t="s">
        <v>1532</v>
      </c>
      <c r="B183" s="234" t="s">
        <v>4339</v>
      </c>
      <c r="C183" s="234" t="s">
        <v>4340</v>
      </c>
      <c r="D183" s="228" t="s">
        <v>215</v>
      </c>
      <c r="E183" s="228" t="s">
        <v>4082</v>
      </c>
      <c r="F183" s="228" t="s">
        <v>1533</v>
      </c>
      <c r="G183" s="230" t="s">
        <v>4527</v>
      </c>
      <c r="H183" s="228" t="s">
        <v>1534</v>
      </c>
      <c r="I183" s="229"/>
      <c r="J183" s="228"/>
      <c r="K183" s="228" t="s">
        <v>1535</v>
      </c>
      <c r="L183" s="243"/>
      <c r="M183" s="234" t="s">
        <v>274</v>
      </c>
      <c r="N183" s="234" t="s">
        <v>1536</v>
      </c>
      <c r="O183" s="234" t="s">
        <v>1537</v>
      </c>
      <c r="P183" s="233"/>
      <c r="Q183" s="234" t="s">
        <v>3401</v>
      </c>
      <c r="R183" s="234" t="s">
        <v>3414</v>
      </c>
      <c r="S183" s="234" t="s">
        <v>1538</v>
      </c>
      <c r="T183" s="234" t="s">
        <v>1539</v>
      </c>
      <c r="U183" s="228" t="s">
        <v>3415</v>
      </c>
      <c r="V183" s="233" t="s">
        <v>1540</v>
      </c>
      <c r="W183" s="250"/>
      <c r="X183" s="234"/>
      <c r="Y183" s="234"/>
      <c r="Z183" s="235">
        <f>IF(OR(J183="Fail",ISBLANK(J183)),INDEX('Issue Code Table'!C:C,MATCH(N:N,'Issue Code Table'!A:A,0)),IF(M183="Critical",6,IF(M183="Significant",5,IF(M183="Moderate",3,2))))</f>
        <v>2</v>
      </c>
    </row>
    <row r="184" spans="1:26" ht="362.5" x14ac:dyDescent="0.25">
      <c r="A184" s="236" t="s">
        <v>1544</v>
      </c>
      <c r="B184" s="241" t="s">
        <v>1508</v>
      </c>
      <c r="C184" s="241" t="s">
        <v>1509</v>
      </c>
      <c r="D184" s="237" t="s">
        <v>215</v>
      </c>
      <c r="E184" s="237" t="s">
        <v>4084</v>
      </c>
      <c r="F184" s="237" t="s">
        <v>1545</v>
      </c>
      <c r="G184" s="91" t="s">
        <v>4529</v>
      </c>
      <c r="H184" s="237" t="s">
        <v>1546</v>
      </c>
      <c r="I184" s="238"/>
      <c r="J184" s="237"/>
      <c r="K184" s="237" t="s">
        <v>1547</v>
      </c>
      <c r="L184" s="92"/>
      <c r="M184" s="241" t="s">
        <v>182</v>
      </c>
      <c r="N184" s="241" t="s">
        <v>598</v>
      </c>
      <c r="O184" s="241" t="s">
        <v>599</v>
      </c>
      <c r="P184" s="240"/>
      <c r="Q184" s="241" t="s">
        <v>3416</v>
      </c>
      <c r="R184" s="241" t="s">
        <v>3420</v>
      </c>
      <c r="S184" s="241" t="s">
        <v>1548</v>
      </c>
      <c r="T184" s="241" t="s">
        <v>1549</v>
      </c>
      <c r="U184" s="237" t="s">
        <v>3421</v>
      </c>
      <c r="V184" s="240" t="s">
        <v>1550</v>
      </c>
      <c r="W184" s="200" t="s">
        <v>234</v>
      </c>
      <c r="X184" s="241"/>
      <c r="Y184" s="241"/>
      <c r="Z184" s="224">
        <f>IF(OR(J184="Fail",ISBLANK(J184)),INDEX('Issue Code Table'!C:C,MATCH(N:N,'Issue Code Table'!A:A,0)),IF(M184="Critical",6,IF(M184="Significant",5,IF(M184="Moderate",3,2))))</f>
        <v>5</v>
      </c>
    </row>
    <row r="185" spans="1:26" ht="350" x14ac:dyDescent="0.25">
      <c r="A185" s="227" t="s">
        <v>1551</v>
      </c>
      <c r="B185" s="234" t="s">
        <v>213</v>
      </c>
      <c r="C185" s="234" t="s">
        <v>214</v>
      </c>
      <c r="D185" s="228" t="s">
        <v>215</v>
      </c>
      <c r="E185" s="228" t="s">
        <v>4085</v>
      </c>
      <c r="F185" s="228" t="s">
        <v>1552</v>
      </c>
      <c r="G185" s="230" t="s">
        <v>4530</v>
      </c>
      <c r="H185" s="228" t="s">
        <v>1553</v>
      </c>
      <c r="I185" s="229"/>
      <c r="J185" s="228"/>
      <c r="K185" s="228" t="s">
        <v>1554</v>
      </c>
      <c r="L185" s="243"/>
      <c r="M185" s="234" t="s">
        <v>218</v>
      </c>
      <c r="N185" s="234" t="s">
        <v>580</v>
      </c>
      <c r="O185" s="234" t="s">
        <v>581</v>
      </c>
      <c r="P185" s="233"/>
      <c r="Q185" s="234" t="s">
        <v>3422</v>
      </c>
      <c r="R185" s="234" t="s">
        <v>3423</v>
      </c>
      <c r="S185" s="234" t="s">
        <v>1556</v>
      </c>
      <c r="T185" s="234" t="s">
        <v>3424</v>
      </c>
      <c r="U185" s="228" t="s">
        <v>3425</v>
      </c>
      <c r="V185" s="233" t="s">
        <v>1557</v>
      </c>
      <c r="W185" s="250"/>
      <c r="X185" s="234"/>
      <c r="Y185" s="234"/>
      <c r="Z185" s="235">
        <f>IF(OR(J185="Fail",ISBLANK(J185)),INDEX('Issue Code Table'!C:C,MATCH(N:N,'Issue Code Table'!A:A,0)),IF(M185="Critical",6,IF(M185="Significant",5,IF(M185="Moderate",3,2))))</f>
        <v>4</v>
      </c>
    </row>
    <row r="186" spans="1:26" ht="387.5" x14ac:dyDescent="0.25">
      <c r="A186" s="236" t="s">
        <v>1558</v>
      </c>
      <c r="B186" s="241" t="s">
        <v>1611</v>
      </c>
      <c r="C186" s="241" t="s">
        <v>1612</v>
      </c>
      <c r="D186" s="237" t="s">
        <v>215</v>
      </c>
      <c r="E186" s="237" t="s">
        <v>4086</v>
      </c>
      <c r="F186" s="237" t="s">
        <v>3844</v>
      </c>
      <c r="G186" s="91" t="s">
        <v>4531</v>
      </c>
      <c r="H186" s="237" t="s">
        <v>1559</v>
      </c>
      <c r="I186" s="238"/>
      <c r="J186" s="237"/>
      <c r="K186" s="237" t="s">
        <v>1560</v>
      </c>
      <c r="L186" s="92"/>
      <c r="M186" s="241" t="s">
        <v>182</v>
      </c>
      <c r="N186" s="241" t="s">
        <v>301</v>
      </c>
      <c r="O186" s="241" t="s">
        <v>302</v>
      </c>
      <c r="P186" s="240"/>
      <c r="Q186" s="241" t="s">
        <v>3426</v>
      </c>
      <c r="R186" s="241" t="s">
        <v>3427</v>
      </c>
      <c r="S186" s="241" t="s">
        <v>1561</v>
      </c>
      <c r="T186" s="241" t="s">
        <v>1562</v>
      </c>
      <c r="U186" s="237" t="s">
        <v>3428</v>
      </c>
      <c r="V186" s="240" t="s">
        <v>1563</v>
      </c>
      <c r="W186" s="200" t="s">
        <v>234</v>
      </c>
      <c r="X186" s="241"/>
      <c r="Y186" s="241"/>
      <c r="Z186" s="224">
        <f>IF(OR(J186="Fail",ISBLANK(J186)),INDEX('Issue Code Table'!C:C,MATCH(N:N,'Issue Code Table'!A:A,0)),IF(M186="Critical",6,IF(M186="Significant",5,IF(M186="Moderate",3,2))))</f>
        <v>5</v>
      </c>
    </row>
    <row r="187" spans="1:26" ht="387.5" x14ac:dyDescent="0.25">
      <c r="A187" s="227" t="s">
        <v>1564</v>
      </c>
      <c r="B187" s="234" t="s">
        <v>923</v>
      </c>
      <c r="C187" s="234" t="s">
        <v>924</v>
      </c>
      <c r="D187" s="228" t="s">
        <v>215</v>
      </c>
      <c r="E187" s="228" t="s">
        <v>4087</v>
      </c>
      <c r="F187" s="228" t="s">
        <v>1565</v>
      </c>
      <c r="G187" s="230" t="s">
        <v>4532</v>
      </c>
      <c r="H187" s="228" t="s">
        <v>1566</v>
      </c>
      <c r="I187" s="229"/>
      <c r="J187" s="228"/>
      <c r="K187" s="228" t="s">
        <v>1567</v>
      </c>
      <c r="L187" s="243"/>
      <c r="M187" s="234" t="s">
        <v>182</v>
      </c>
      <c r="N187" s="234" t="s">
        <v>301</v>
      </c>
      <c r="O187" s="234" t="s">
        <v>302</v>
      </c>
      <c r="P187" s="233"/>
      <c r="Q187" s="234" t="s">
        <v>3426</v>
      </c>
      <c r="R187" s="234" t="s">
        <v>3429</v>
      </c>
      <c r="S187" s="234" t="s">
        <v>1568</v>
      </c>
      <c r="T187" s="234" t="s">
        <v>1569</v>
      </c>
      <c r="U187" s="228" t="s">
        <v>3430</v>
      </c>
      <c r="V187" s="233" t="s">
        <v>1570</v>
      </c>
      <c r="W187" s="250" t="s">
        <v>234</v>
      </c>
      <c r="X187" s="234"/>
      <c r="Y187" s="234"/>
      <c r="Z187" s="235">
        <f>IF(OR(J187="Fail",ISBLANK(J187)),INDEX('Issue Code Table'!C:C,MATCH(N:N,'Issue Code Table'!A:A,0)),IF(M187="Critical",6,IF(M187="Significant",5,IF(M187="Moderate",3,2))))</f>
        <v>5</v>
      </c>
    </row>
    <row r="188" spans="1:26" ht="387.5" x14ac:dyDescent="0.25">
      <c r="A188" s="236" t="s">
        <v>1571</v>
      </c>
      <c r="B188" s="241" t="s">
        <v>923</v>
      </c>
      <c r="C188" s="241" t="s">
        <v>924</v>
      </c>
      <c r="D188" s="237" t="s">
        <v>215</v>
      </c>
      <c r="E188" s="237" t="s">
        <v>4088</v>
      </c>
      <c r="F188" s="237" t="s">
        <v>1572</v>
      </c>
      <c r="G188" s="91" t="s">
        <v>4533</v>
      </c>
      <c r="H188" s="237" t="s">
        <v>1573</v>
      </c>
      <c r="I188" s="238"/>
      <c r="J188" s="237"/>
      <c r="K188" s="237" t="s">
        <v>1574</v>
      </c>
      <c r="L188" s="92"/>
      <c r="M188" s="241" t="s">
        <v>182</v>
      </c>
      <c r="N188" s="241" t="s">
        <v>301</v>
      </c>
      <c r="O188" s="241" t="s">
        <v>302</v>
      </c>
      <c r="P188" s="240"/>
      <c r="Q188" s="241" t="s">
        <v>3426</v>
      </c>
      <c r="R188" s="241" t="s">
        <v>3431</v>
      </c>
      <c r="S188" s="241" t="s">
        <v>1575</v>
      </c>
      <c r="T188" s="241" t="s">
        <v>1576</v>
      </c>
      <c r="U188" s="237" t="s">
        <v>3432</v>
      </c>
      <c r="V188" s="240" t="s">
        <v>1577</v>
      </c>
      <c r="W188" s="200" t="s">
        <v>234</v>
      </c>
      <c r="X188" s="241"/>
      <c r="Y188" s="241"/>
      <c r="Z188" s="224">
        <f>IF(OR(J188="Fail",ISBLANK(J188)),INDEX('Issue Code Table'!C:C,MATCH(N:N,'Issue Code Table'!A:A,0)),IF(M188="Critical",6,IF(M188="Significant",5,IF(M188="Moderate",3,2))))</f>
        <v>5</v>
      </c>
    </row>
    <row r="189" spans="1:26" ht="409.5" x14ac:dyDescent="0.25">
      <c r="A189" s="227" t="s">
        <v>1578</v>
      </c>
      <c r="B189" s="234" t="s">
        <v>890</v>
      </c>
      <c r="C189" s="234" t="s">
        <v>891</v>
      </c>
      <c r="D189" s="228" t="s">
        <v>215</v>
      </c>
      <c r="E189" s="228" t="s">
        <v>4089</v>
      </c>
      <c r="F189" s="228" t="s">
        <v>3845</v>
      </c>
      <c r="G189" s="230" t="s">
        <v>4534</v>
      </c>
      <c r="H189" s="228" t="s">
        <v>1579</v>
      </c>
      <c r="I189" s="229"/>
      <c r="J189" s="228"/>
      <c r="K189" s="228" t="s">
        <v>1580</v>
      </c>
      <c r="L189" s="243"/>
      <c r="M189" s="234" t="s">
        <v>182</v>
      </c>
      <c r="N189" s="234" t="s">
        <v>1513</v>
      </c>
      <c r="O189" s="234" t="s">
        <v>1514</v>
      </c>
      <c r="P189" s="233"/>
      <c r="Q189" s="234" t="s">
        <v>3433</v>
      </c>
      <c r="R189" s="234" t="s">
        <v>3434</v>
      </c>
      <c r="S189" s="234" t="s">
        <v>3435</v>
      </c>
      <c r="T189" s="234" t="s">
        <v>1581</v>
      </c>
      <c r="U189" s="228" t="s">
        <v>3436</v>
      </c>
      <c r="V189" s="233" t="s">
        <v>1582</v>
      </c>
      <c r="W189" s="250" t="s">
        <v>234</v>
      </c>
      <c r="X189" s="234"/>
      <c r="Y189" s="234"/>
      <c r="Z189" s="235">
        <f>IF(OR(J189="Fail",ISBLANK(J189)),INDEX('Issue Code Table'!C:C,MATCH(N:N,'Issue Code Table'!A:A,0)),IF(M189="Critical",6,IF(M189="Significant",5,IF(M189="Moderate",3,2))))</f>
        <v>5</v>
      </c>
    </row>
    <row r="190" spans="1:26" ht="409.5" x14ac:dyDescent="0.25">
      <c r="A190" s="236" t="s">
        <v>1583</v>
      </c>
      <c r="B190" s="241" t="s">
        <v>640</v>
      </c>
      <c r="C190" s="241" t="s">
        <v>641</v>
      </c>
      <c r="D190" s="237" t="s">
        <v>215</v>
      </c>
      <c r="E190" s="237" t="s">
        <v>4090</v>
      </c>
      <c r="F190" s="237" t="s">
        <v>3846</v>
      </c>
      <c r="G190" s="91" t="s">
        <v>4535</v>
      </c>
      <c r="H190" s="237" t="s">
        <v>1584</v>
      </c>
      <c r="I190" s="238"/>
      <c r="J190" s="237"/>
      <c r="K190" s="237" t="s">
        <v>1585</v>
      </c>
      <c r="L190" s="92"/>
      <c r="M190" s="241" t="s">
        <v>182</v>
      </c>
      <c r="N190" s="241" t="s">
        <v>598</v>
      </c>
      <c r="O190" s="241" t="s">
        <v>599</v>
      </c>
      <c r="P190" s="240"/>
      <c r="Q190" s="241" t="s">
        <v>3437</v>
      </c>
      <c r="R190" s="241" t="s">
        <v>3438</v>
      </c>
      <c r="S190" s="241" t="s">
        <v>3439</v>
      </c>
      <c r="T190" s="241" t="s">
        <v>306</v>
      </c>
      <c r="U190" s="237" t="s">
        <v>3440</v>
      </c>
      <c r="V190" s="240" t="s">
        <v>1586</v>
      </c>
      <c r="W190" s="200" t="s">
        <v>234</v>
      </c>
      <c r="X190" s="241"/>
      <c r="Y190" s="241"/>
      <c r="Z190" s="224">
        <f>IF(OR(J190="Fail",ISBLANK(J190)),INDEX('Issue Code Table'!C:C,MATCH(N:N,'Issue Code Table'!A:A,0)),IF(M190="Critical",6,IF(M190="Significant",5,IF(M190="Moderate",3,2))))</f>
        <v>5</v>
      </c>
    </row>
    <row r="191" spans="1:26" ht="387.5" x14ac:dyDescent="0.25">
      <c r="A191" s="227" t="s">
        <v>1587</v>
      </c>
      <c r="B191" s="234" t="s">
        <v>1125</v>
      </c>
      <c r="C191" s="234" t="s">
        <v>1126</v>
      </c>
      <c r="D191" s="228" t="s">
        <v>215</v>
      </c>
      <c r="E191" s="228" t="s">
        <v>4100</v>
      </c>
      <c r="F191" s="228" t="s">
        <v>3857</v>
      </c>
      <c r="G191" s="230" t="s">
        <v>4546</v>
      </c>
      <c r="H191" s="228" t="s">
        <v>1588</v>
      </c>
      <c r="I191" s="229"/>
      <c r="J191" s="228"/>
      <c r="K191" s="228" t="s">
        <v>1589</v>
      </c>
      <c r="L191" s="243"/>
      <c r="M191" s="234" t="s">
        <v>218</v>
      </c>
      <c r="N191" s="234" t="s">
        <v>1590</v>
      </c>
      <c r="O191" s="234" t="s">
        <v>1591</v>
      </c>
      <c r="P191" s="233"/>
      <c r="Q191" s="234" t="s">
        <v>3472</v>
      </c>
      <c r="R191" s="234" t="s">
        <v>3473</v>
      </c>
      <c r="S191" s="234" t="s">
        <v>3474</v>
      </c>
      <c r="T191" s="234" t="s">
        <v>3475</v>
      </c>
      <c r="U191" s="228" t="s">
        <v>3476</v>
      </c>
      <c r="V191" s="233" t="s">
        <v>1592</v>
      </c>
      <c r="W191" s="250"/>
      <c r="X191" s="234"/>
      <c r="Y191" s="234"/>
      <c r="Z191" s="235">
        <f>IF(OR(J191="Fail",ISBLANK(J191)),INDEX('Issue Code Table'!C:C,MATCH(N:N,'Issue Code Table'!A:A,0)),IF(M191="Critical",6,IF(M191="Significant",5,IF(M191="Moderate",3,2))))</f>
        <v>3</v>
      </c>
    </row>
    <row r="192" spans="1:26" ht="375" x14ac:dyDescent="0.25">
      <c r="A192" s="236" t="s">
        <v>1593</v>
      </c>
      <c r="B192" s="237" t="s">
        <v>213</v>
      </c>
      <c r="C192" s="237" t="s">
        <v>214</v>
      </c>
      <c r="D192" s="238" t="s">
        <v>215</v>
      </c>
      <c r="E192" s="237" t="s">
        <v>4102</v>
      </c>
      <c r="F192" s="237" t="s">
        <v>1594</v>
      </c>
      <c r="G192" s="91" t="s">
        <v>4548</v>
      </c>
      <c r="H192" s="238" t="s">
        <v>1595</v>
      </c>
      <c r="I192" s="238"/>
      <c r="J192" s="237"/>
      <c r="K192" s="237" t="s">
        <v>1596</v>
      </c>
      <c r="L192" s="92"/>
      <c r="M192" s="241" t="s">
        <v>218</v>
      </c>
      <c r="N192" s="241" t="s">
        <v>580</v>
      </c>
      <c r="O192" s="259" t="s">
        <v>581</v>
      </c>
      <c r="P192" s="240"/>
      <c r="Q192" s="241" t="s">
        <v>3477</v>
      </c>
      <c r="R192" s="241" t="s">
        <v>3482</v>
      </c>
      <c r="S192" s="241" t="s">
        <v>1597</v>
      </c>
      <c r="T192" s="241" t="s">
        <v>1598</v>
      </c>
      <c r="U192" s="237" t="s">
        <v>3483</v>
      </c>
      <c r="V192" s="240" t="s">
        <v>1599</v>
      </c>
      <c r="W192" s="200"/>
      <c r="X192" s="241"/>
      <c r="Y192" s="241"/>
      <c r="Z192" s="224">
        <f>IF(OR(J192="Fail",ISBLANK(J192)),INDEX('Issue Code Table'!C:C,MATCH(N:N,'Issue Code Table'!A:A,0)),IF(M192="Critical",6,IF(M192="Significant",5,IF(M192="Moderate",3,2))))</f>
        <v>4</v>
      </c>
    </row>
    <row r="193" spans="1:26" ht="400" x14ac:dyDescent="0.25">
      <c r="A193" s="227" t="s">
        <v>1600</v>
      </c>
      <c r="B193" s="234" t="s">
        <v>1601</v>
      </c>
      <c r="C193" s="234" t="s">
        <v>1602</v>
      </c>
      <c r="D193" s="228" t="s">
        <v>215</v>
      </c>
      <c r="E193" s="228" t="s">
        <v>4104</v>
      </c>
      <c r="F193" s="228" t="s">
        <v>1603</v>
      </c>
      <c r="G193" s="230" t="s">
        <v>4550</v>
      </c>
      <c r="H193" s="228" t="s">
        <v>1604</v>
      </c>
      <c r="I193" s="229"/>
      <c r="J193" s="228"/>
      <c r="K193" s="228" t="s">
        <v>1605</v>
      </c>
      <c r="L193" s="243"/>
      <c r="M193" s="234" t="s">
        <v>218</v>
      </c>
      <c r="N193" s="234" t="s">
        <v>1606</v>
      </c>
      <c r="O193" s="234" t="s">
        <v>1607</v>
      </c>
      <c r="P193" s="233"/>
      <c r="Q193" s="234" t="s">
        <v>1769</v>
      </c>
      <c r="R193" s="234" t="s">
        <v>1770</v>
      </c>
      <c r="S193" s="234" t="s">
        <v>1608</v>
      </c>
      <c r="T193" s="234" t="s">
        <v>306</v>
      </c>
      <c r="U193" s="228" t="s">
        <v>3489</v>
      </c>
      <c r="V193" s="233" t="s">
        <v>1609</v>
      </c>
      <c r="W193" s="250"/>
      <c r="X193" s="234"/>
      <c r="Y193" s="234"/>
      <c r="Z193" s="235">
        <f>IF(OR(J193="Fail",ISBLANK(J193)),INDEX('Issue Code Table'!C:C,MATCH(N:N,'Issue Code Table'!A:A,0)),IF(M193="Critical",6,IF(M193="Significant",5,IF(M193="Moderate",3,2))))</f>
        <v>5</v>
      </c>
    </row>
    <row r="194" spans="1:26" ht="409.5" x14ac:dyDescent="0.25">
      <c r="A194" s="236" t="s">
        <v>1610</v>
      </c>
      <c r="B194" s="241" t="s">
        <v>1611</v>
      </c>
      <c r="C194" s="241" t="s">
        <v>1612</v>
      </c>
      <c r="D194" s="237" t="s">
        <v>215</v>
      </c>
      <c r="E194" s="237" t="s">
        <v>4105</v>
      </c>
      <c r="F194" s="237" t="s">
        <v>3860</v>
      </c>
      <c r="G194" s="91" t="s">
        <v>4551</v>
      </c>
      <c r="H194" s="237" t="s">
        <v>1613</v>
      </c>
      <c r="I194" s="238"/>
      <c r="J194" s="237"/>
      <c r="K194" s="237" t="s">
        <v>1614</v>
      </c>
      <c r="L194" s="92"/>
      <c r="M194" s="241" t="s">
        <v>218</v>
      </c>
      <c r="N194" s="241" t="s">
        <v>1615</v>
      </c>
      <c r="O194" s="241" t="s">
        <v>1616</v>
      </c>
      <c r="P194" s="240"/>
      <c r="Q194" s="241" t="s">
        <v>3490</v>
      </c>
      <c r="R194" s="241" t="s">
        <v>3491</v>
      </c>
      <c r="S194" s="241" t="s">
        <v>3492</v>
      </c>
      <c r="T194" s="241" t="s">
        <v>3493</v>
      </c>
      <c r="U194" s="237" t="s">
        <v>3494</v>
      </c>
      <c r="V194" s="240" t="s">
        <v>1617</v>
      </c>
      <c r="W194" s="200"/>
      <c r="X194" s="241"/>
      <c r="Y194" s="241"/>
      <c r="Z194" s="224">
        <f>IF(OR(J194="Fail",ISBLANK(J194)),INDEX('Issue Code Table'!C:C,MATCH(N:N,'Issue Code Table'!A:A,0)),IF(M194="Critical",6,IF(M194="Significant",5,IF(M194="Moderate",3,2))))</f>
        <v>5</v>
      </c>
    </row>
    <row r="195" spans="1:26" ht="409.5" x14ac:dyDescent="0.25">
      <c r="A195" s="227" t="s">
        <v>1618</v>
      </c>
      <c r="B195" s="234" t="s">
        <v>1611</v>
      </c>
      <c r="C195" s="234" t="s">
        <v>1612</v>
      </c>
      <c r="D195" s="228" t="s">
        <v>215</v>
      </c>
      <c r="E195" s="228" t="s">
        <v>4106</v>
      </c>
      <c r="F195" s="228" t="s">
        <v>3861</v>
      </c>
      <c r="G195" s="230" t="s">
        <v>4552</v>
      </c>
      <c r="H195" s="228" t="s">
        <v>1619</v>
      </c>
      <c r="I195" s="229"/>
      <c r="J195" s="228"/>
      <c r="K195" s="228" t="s">
        <v>1620</v>
      </c>
      <c r="L195" s="243"/>
      <c r="M195" s="234" t="s">
        <v>218</v>
      </c>
      <c r="N195" s="234" t="s">
        <v>1615</v>
      </c>
      <c r="O195" s="234" t="s">
        <v>1616</v>
      </c>
      <c r="P195" s="233"/>
      <c r="Q195" s="234" t="s">
        <v>3490</v>
      </c>
      <c r="R195" s="234" t="s">
        <v>3495</v>
      </c>
      <c r="S195" s="234" t="s">
        <v>3496</v>
      </c>
      <c r="T195" s="234" t="s">
        <v>3497</v>
      </c>
      <c r="U195" s="228" t="s">
        <v>3498</v>
      </c>
      <c r="V195" s="233" t="s">
        <v>1621</v>
      </c>
      <c r="W195" s="250"/>
      <c r="X195" s="234"/>
      <c r="Y195" s="234"/>
      <c r="Z195" s="235">
        <f>IF(OR(J195="Fail",ISBLANK(J195)),INDEX('Issue Code Table'!C:C,MATCH(N:N,'Issue Code Table'!A:A,0)),IF(M195="Critical",6,IF(M195="Significant",5,IF(M195="Moderate",3,2))))</f>
        <v>5</v>
      </c>
    </row>
    <row r="196" spans="1:26" ht="362.5" x14ac:dyDescent="0.25">
      <c r="A196" s="236" t="s">
        <v>1622</v>
      </c>
      <c r="B196" s="241" t="s">
        <v>296</v>
      </c>
      <c r="C196" s="241" t="s">
        <v>297</v>
      </c>
      <c r="D196" s="237" t="s">
        <v>215</v>
      </c>
      <c r="E196" s="237" t="s">
        <v>4109</v>
      </c>
      <c r="F196" s="237" t="s">
        <v>1623</v>
      </c>
      <c r="G196" s="91" t="s">
        <v>4555</v>
      </c>
      <c r="H196" s="237" t="s">
        <v>1624</v>
      </c>
      <c r="I196" s="238"/>
      <c r="J196" s="237"/>
      <c r="K196" s="237" t="s">
        <v>1625</v>
      </c>
      <c r="L196" s="92"/>
      <c r="M196" s="241" t="s">
        <v>182</v>
      </c>
      <c r="N196" s="241" t="s">
        <v>598</v>
      </c>
      <c r="O196" s="241" t="s">
        <v>599</v>
      </c>
      <c r="P196" s="240"/>
      <c r="Q196" s="241" t="s">
        <v>3490</v>
      </c>
      <c r="R196" s="241" t="s">
        <v>3506</v>
      </c>
      <c r="S196" s="241" t="s">
        <v>1626</v>
      </c>
      <c r="T196" s="241" t="s">
        <v>1627</v>
      </c>
      <c r="U196" s="237" t="s">
        <v>3507</v>
      </c>
      <c r="V196" s="240" t="s">
        <v>1628</v>
      </c>
      <c r="W196" s="200" t="s">
        <v>234</v>
      </c>
      <c r="X196" s="241"/>
      <c r="Y196" s="241"/>
      <c r="Z196" s="224">
        <f>IF(OR(J196="Fail",ISBLANK(J196)),INDEX('Issue Code Table'!C:C,MATCH(N:N,'Issue Code Table'!A:A,0)),IF(M196="Critical",6,IF(M196="Significant",5,IF(M196="Moderate",3,2))))</f>
        <v>5</v>
      </c>
    </row>
    <row r="197" spans="1:26" ht="375" x14ac:dyDescent="0.25">
      <c r="A197" s="227" t="s">
        <v>1629</v>
      </c>
      <c r="B197" s="234" t="s">
        <v>1611</v>
      </c>
      <c r="C197" s="234" t="s">
        <v>1612</v>
      </c>
      <c r="D197" s="228" t="s">
        <v>215</v>
      </c>
      <c r="E197" s="228" t="s">
        <v>4110</v>
      </c>
      <c r="F197" s="228" t="s">
        <v>1630</v>
      </c>
      <c r="G197" s="230" t="s">
        <v>4556</v>
      </c>
      <c r="H197" s="228" t="s">
        <v>1631</v>
      </c>
      <c r="I197" s="229"/>
      <c r="J197" s="228"/>
      <c r="K197" s="228" t="s">
        <v>1632</v>
      </c>
      <c r="L197" s="243"/>
      <c r="M197" s="234" t="s">
        <v>218</v>
      </c>
      <c r="N197" s="234" t="s">
        <v>1615</v>
      </c>
      <c r="O197" s="234" t="s">
        <v>1616</v>
      </c>
      <c r="P197" s="233"/>
      <c r="Q197" s="234" t="s">
        <v>3490</v>
      </c>
      <c r="R197" s="234" t="s">
        <v>3508</v>
      </c>
      <c r="S197" s="234" t="s">
        <v>1633</v>
      </c>
      <c r="T197" s="234" t="s">
        <v>306</v>
      </c>
      <c r="U197" s="228" t="s">
        <v>3509</v>
      </c>
      <c r="V197" s="233" t="s">
        <v>1634</v>
      </c>
      <c r="W197" s="250"/>
      <c r="X197" s="234"/>
      <c r="Y197" s="234"/>
      <c r="Z197" s="235">
        <f>IF(OR(J197="Fail",ISBLANK(J197)),INDEX('Issue Code Table'!C:C,MATCH(N:N,'Issue Code Table'!A:A,0)),IF(M197="Critical",6,IF(M197="Significant",5,IF(M197="Moderate",3,2))))</f>
        <v>5</v>
      </c>
    </row>
    <row r="198" spans="1:26" ht="362.5" x14ac:dyDescent="0.25">
      <c r="A198" s="236" t="s">
        <v>1635</v>
      </c>
      <c r="B198" s="237" t="s">
        <v>1611</v>
      </c>
      <c r="C198" s="237" t="s">
        <v>1612</v>
      </c>
      <c r="D198" s="238" t="s">
        <v>215</v>
      </c>
      <c r="E198" s="237" t="s">
        <v>4111</v>
      </c>
      <c r="F198" s="237" t="s">
        <v>1636</v>
      </c>
      <c r="G198" s="91" t="s">
        <v>4557</v>
      </c>
      <c r="H198" s="238" t="s">
        <v>1637</v>
      </c>
      <c r="I198" s="238"/>
      <c r="J198" s="237"/>
      <c r="K198" s="237" t="s">
        <v>1638</v>
      </c>
      <c r="L198" s="92"/>
      <c r="M198" s="241" t="s">
        <v>182</v>
      </c>
      <c r="N198" s="241" t="s">
        <v>598</v>
      </c>
      <c r="O198" s="241" t="s">
        <v>599</v>
      </c>
      <c r="P198" s="240"/>
      <c r="Q198" s="241" t="s">
        <v>3510</v>
      </c>
      <c r="R198" s="241" t="s">
        <v>3511</v>
      </c>
      <c r="S198" s="241" t="s">
        <v>1639</v>
      </c>
      <c r="T198" s="241" t="s">
        <v>1640</v>
      </c>
      <c r="U198" s="237" t="s">
        <v>3512</v>
      </c>
      <c r="V198" s="240" t="s">
        <v>1641</v>
      </c>
      <c r="W198" s="200" t="s">
        <v>234</v>
      </c>
      <c r="X198" s="241"/>
      <c r="Y198" s="241"/>
      <c r="Z198" s="224">
        <f>IF(OR(J198="Fail",ISBLANK(J198)),INDEX('Issue Code Table'!C:C,MATCH(N:N,'Issue Code Table'!A:A,0)),IF(M198="Critical",6,IF(M198="Significant",5,IF(M198="Moderate",3,2))))</f>
        <v>5</v>
      </c>
    </row>
    <row r="199" spans="1:26" ht="387.5" x14ac:dyDescent="0.25">
      <c r="A199" s="227" t="s">
        <v>1642</v>
      </c>
      <c r="B199" s="228" t="s">
        <v>1611</v>
      </c>
      <c r="C199" s="228" t="s">
        <v>1612</v>
      </c>
      <c r="D199" s="229" t="s">
        <v>215</v>
      </c>
      <c r="E199" s="228" t="s">
        <v>4112</v>
      </c>
      <c r="F199" s="228" t="s">
        <v>1643</v>
      </c>
      <c r="G199" s="230" t="s">
        <v>4558</v>
      </c>
      <c r="H199" s="229" t="s">
        <v>1644</v>
      </c>
      <c r="I199" s="229"/>
      <c r="J199" s="228"/>
      <c r="K199" s="228" t="s">
        <v>1645</v>
      </c>
      <c r="L199" s="243"/>
      <c r="M199" s="234" t="s">
        <v>182</v>
      </c>
      <c r="N199" s="234" t="s">
        <v>598</v>
      </c>
      <c r="O199" s="234" t="s">
        <v>599</v>
      </c>
      <c r="P199" s="233"/>
      <c r="Q199" s="234" t="s">
        <v>3510</v>
      </c>
      <c r="R199" s="234" t="s">
        <v>3513</v>
      </c>
      <c r="S199" s="234" t="s">
        <v>1646</v>
      </c>
      <c r="T199" s="234" t="s">
        <v>1647</v>
      </c>
      <c r="U199" s="228" t="s">
        <v>3514</v>
      </c>
      <c r="V199" s="233" t="s">
        <v>1648</v>
      </c>
      <c r="W199" s="250" t="s">
        <v>234</v>
      </c>
      <c r="X199" s="234"/>
      <c r="Y199" s="234"/>
      <c r="Z199" s="235">
        <f>IF(OR(J199="Fail",ISBLANK(J199)),INDEX('Issue Code Table'!C:C,MATCH(N:N,'Issue Code Table'!A:A,0)),IF(M199="Critical",6,IF(M199="Significant",5,IF(M199="Moderate",3,2))))</f>
        <v>5</v>
      </c>
    </row>
    <row r="200" spans="1:26" ht="375" x14ac:dyDescent="0.25">
      <c r="A200" s="236" t="s">
        <v>1650</v>
      </c>
      <c r="B200" s="241" t="s">
        <v>923</v>
      </c>
      <c r="C200" s="241" t="s">
        <v>924</v>
      </c>
      <c r="D200" s="237" t="s">
        <v>215</v>
      </c>
      <c r="E200" s="237" t="s">
        <v>4113</v>
      </c>
      <c r="F200" s="237" t="s">
        <v>1651</v>
      </c>
      <c r="G200" s="91" t="s">
        <v>4559</v>
      </c>
      <c r="H200" s="237" t="s">
        <v>1652</v>
      </c>
      <c r="I200" s="238"/>
      <c r="J200" s="237"/>
      <c r="K200" s="237" t="s">
        <v>1653</v>
      </c>
      <c r="L200" s="92"/>
      <c r="M200" s="241" t="s">
        <v>182</v>
      </c>
      <c r="N200" s="241" t="s">
        <v>598</v>
      </c>
      <c r="O200" s="241" t="s">
        <v>599</v>
      </c>
      <c r="P200" s="240"/>
      <c r="Q200" s="241" t="s">
        <v>3515</v>
      </c>
      <c r="R200" s="241" t="s">
        <v>3516</v>
      </c>
      <c r="S200" s="241" t="s">
        <v>698</v>
      </c>
      <c r="T200" s="241" t="s">
        <v>1654</v>
      </c>
      <c r="U200" s="237" t="s">
        <v>3517</v>
      </c>
      <c r="V200" s="240" t="s">
        <v>1655</v>
      </c>
      <c r="W200" s="200" t="s">
        <v>234</v>
      </c>
      <c r="X200" s="241"/>
      <c r="Y200" s="241"/>
      <c r="Z200" s="224">
        <f>IF(OR(J200="Fail",ISBLANK(J200)),INDEX('Issue Code Table'!C:C,MATCH(N:N,'Issue Code Table'!A:A,0)),IF(M200="Critical",6,IF(M200="Significant",5,IF(M200="Moderate",3,2))))</f>
        <v>5</v>
      </c>
    </row>
    <row r="201" spans="1:26" ht="362.5" x14ac:dyDescent="0.25">
      <c r="A201" s="227" t="s">
        <v>1656</v>
      </c>
      <c r="B201" s="234" t="s">
        <v>923</v>
      </c>
      <c r="C201" s="234" t="s">
        <v>924</v>
      </c>
      <c r="D201" s="228" t="s">
        <v>215</v>
      </c>
      <c r="E201" s="228" t="s">
        <v>4114</v>
      </c>
      <c r="F201" s="228" t="s">
        <v>1657</v>
      </c>
      <c r="G201" s="230" t="s">
        <v>4560</v>
      </c>
      <c r="H201" s="228" t="s">
        <v>1658</v>
      </c>
      <c r="I201" s="229"/>
      <c r="J201" s="228"/>
      <c r="K201" s="228" t="s">
        <v>1659</v>
      </c>
      <c r="L201" s="243"/>
      <c r="M201" s="234" t="s">
        <v>182</v>
      </c>
      <c r="N201" s="234" t="s">
        <v>598</v>
      </c>
      <c r="O201" s="234" t="s">
        <v>599</v>
      </c>
      <c r="P201" s="233"/>
      <c r="Q201" s="234" t="s">
        <v>3515</v>
      </c>
      <c r="R201" s="234" t="s">
        <v>3518</v>
      </c>
      <c r="S201" s="234" t="s">
        <v>1660</v>
      </c>
      <c r="T201" s="234" t="s">
        <v>1661</v>
      </c>
      <c r="U201" s="228" t="s">
        <v>3519</v>
      </c>
      <c r="V201" s="233" t="s">
        <v>1662</v>
      </c>
      <c r="W201" s="250" t="s">
        <v>234</v>
      </c>
      <c r="X201" s="234"/>
      <c r="Y201" s="234"/>
      <c r="Z201" s="235">
        <f>IF(OR(J201="Fail",ISBLANK(J201)),INDEX('Issue Code Table'!C:C,MATCH(N:N,'Issue Code Table'!A:A,0)),IF(M201="Critical",6,IF(M201="Significant",5,IF(M201="Moderate",3,2))))</f>
        <v>5</v>
      </c>
    </row>
    <row r="202" spans="1:26" ht="375" x14ac:dyDescent="0.25">
      <c r="A202" s="236" t="s">
        <v>1663</v>
      </c>
      <c r="B202" s="241" t="s">
        <v>923</v>
      </c>
      <c r="C202" s="241" t="s">
        <v>924</v>
      </c>
      <c r="D202" s="237" t="s">
        <v>215</v>
      </c>
      <c r="E202" s="237" t="s">
        <v>4115</v>
      </c>
      <c r="F202" s="237" t="s">
        <v>1664</v>
      </c>
      <c r="G202" s="91" t="s">
        <v>4561</v>
      </c>
      <c r="H202" s="237" t="s">
        <v>1665</v>
      </c>
      <c r="I202" s="238"/>
      <c r="J202" s="237"/>
      <c r="K202" s="237" t="s">
        <v>1666</v>
      </c>
      <c r="L202" s="92"/>
      <c r="M202" s="241" t="s">
        <v>182</v>
      </c>
      <c r="N202" s="241" t="s">
        <v>598</v>
      </c>
      <c r="O202" s="241" t="s">
        <v>599</v>
      </c>
      <c r="P202" s="240"/>
      <c r="Q202" s="241" t="s">
        <v>3515</v>
      </c>
      <c r="R202" s="241" t="s">
        <v>3520</v>
      </c>
      <c r="S202" s="241" t="s">
        <v>1667</v>
      </c>
      <c r="T202" s="241" t="s">
        <v>1668</v>
      </c>
      <c r="U202" s="237" t="s">
        <v>3521</v>
      </c>
      <c r="V202" s="240" t="s">
        <v>1669</v>
      </c>
      <c r="W202" s="200" t="s">
        <v>234</v>
      </c>
      <c r="X202" s="241"/>
      <c r="Y202" s="241"/>
      <c r="Z202" s="224">
        <f>IF(OR(J202="Fail",ISBLANK(J202)),INDEX('Issue Code Table'!C:C,MATCH(N:N,'Issue Code Table'!A:A,0)),IF(M202="Critical",6,IF(M202="Significant",5,IF(M202="Moderate",3,2))))</f>
        <v>5</v>
      </c>
    </row>
    <row r="203" spans="1:26" ht="362.5" x14ac:dyDescent="0.25">
      <c r="A203" s="227" t="s">
        <v>1670</v>
      </c>
      <c r="B203" s="234" t="s">
        <v>923</v>
      </c>
      <c r="C203" s="234" t="s">
        <v>924</v>
      </c>
      <c r="D203" s="228" t="s">
        <v>215</v>
      </c>
      <c r="E203" s="228" t="s">
        <v>4116</v>
      </c>
      <c r="F203" s="228" t="s">
        <v>1671</v>
      </c>
      <c r="G203" s="230" t="s">
        <v>4562</v>
      </c>
      <c r="H203" s="228" t="s">
        <v>1672</v>
      </c>
      <c r="I203" s="229"/>
      <c r="J203" s="228"/>
      <c r="K203" s="228" t="s">
        <v>1673</v>
      </c>
      <c r="L203" s="243"/>
      <c r="M203" s="234" t="s">
        <v>182</v>
      </c>
      <c r="N203" s="234" t="s">
        <v>598</v>
      </c>
      <c r="O203" s="234" t="s">
        <v>599</v>
      </c>
      <c r="P203" s="233"/>
      <c r="Q203" s="234" t="s">
        <v>3515</v>
      </c>
      <c r="R203" s="234" t="s">
        <v>3522</v>
      </c>
      <c r="S203" s="234" t="s">
        <v>1667</v>
      </c>
      <c r="T203" s="234" t="s">
        <v>306</v>
      </c>
      <c r="U203" s="228" t="s">
        <v>3523</v>
      </c>
      <c r="V203" s="233" t="s">
        <v>1674</v>
      </c>
      <c r="W203" s="250" t="s">
        <v>234</v>
      </c>
      <c r="X203" s="234"/>
      <c r="Y203" s="234"/>
      <c r="Z203" s="235">
        <f>IF(OR(J203="Fail",ISBLANK(J203)),INDEX('Issue Code Table'!C:C,MATCH(N:N,'Issue Code Table'!A:A,0)),IF(M203="Critical",6,IF(M203="Significant",5,IF(M203="Moderate",3,2))))</f>
        <v>5</v>
      </c>
    </row>
    <row r="204" spans="1:26" ht="362.5" x14ac:dyDescent="0.25">
      <c r="A204" s="236" t="s">
        <v>1675</v>
      </c>
      <c r="B204" s="241" t="s">
        <v>923</v>
      </c>
      <c r="C204" s="241" t="s">
        <v>924</v>
      </c>
      <c r="D204" s="237" t="s">
        <v>215</v>
      </c>
      <c r="E204" s="237" t="s">
        <v>4117</v>
      </c>
      <c r="F204" s="237" t="s">
        <v>1676</v>
      </c>
      <c r="G204" s="91" t="s">
        <v>4563</v>
      </c>
      <c r="H204" s="237" t="s">
        <v>1677</v>
      </c>
      <c r="I204" s="238"/>
      <c r="J204" s="237"/>
      <c r="K204" s="237" t="s">
        <v>1678</v>
      </c>
      <c r="L204" s="92"/>
      <c r="M204" s="241" t="s">
        <v>182</v>
      </c>
      <c r="N204" s="241" t="s">
        <v>598</v>
      </c>
      <c r="O204" s="241" t="s">
        <v>599</v>
      </c>
      <c r="P204" s="240"/>
      <c r="Q204" s="241" t="s">
        <v>3515</v>
      </c>
      <c r="R204" s="241" t="s">
        <v>3524</v>
      </c>
      <c r="S204" s="241" t="s">
        <v>1679</v>
      </c>
      <c r="T204" s="241" t="s">
        <v>1680</v>
      </c>
      <c r="U204" s="237" t="s">
        <v>3525</v>
      </c>
      <c r="V204" s="240" t="s">
        <v>1681</v>
      </c>
      <c r="W204" s="200" t="s">
        <v>234</v>
      </c>
      <c r="X204" s="241"/>
      <c r="Y204" s="241"/>
      <c r="Z204" s="224">
        <f>IF(OR(J204="Fail",ISBLANK(J204)),INDEX('Issue Code Table'!C:C,MATCH(N:N,'Issue Code Table'!A:A,0)),IF(M204="Critical",6,IF(M204="Significant",5,IF(M204="Moderate",3,2))))</f>
        <v>5</v>
      </c>
    </row>
    <row r="205" spans="1:26" ht="362.5" x14ac:dyDescent="0.25">
      <c r="A205" s="227" t="s">
        <v>1682</v>
      </c>
      <c r="B205" s="228" t="s">
        <v>890</v>
      </c>
      <c r="C205" s="228" t="s">
        <v>891</v>
      </c>
      <c r="D205" s="229" t="s">
        <v>215</v>
      </c>
      <c r="E205" s="228" t="s">
        <v>4118</v>
      </c>
      <c r="F205" s="228" t="s">
        <v>1683</v>
      </c>
      <c r="G205" s="230" t="s">
        <v>4564</v>
      </c>
      <c r="H205" s="229" t="s">
        <v>1684</v>
      </c>
      <c r="I205" s="229"/>
      <c r="J205" s="228"/>
      <c r="K205" s="228" t="s">
        <v>1685</v>
      </c>
      <c r="L205" s="243"/>
      <c r="M205" s="230" t="s">
        <v>182</v>
      </c>
      <c r="N205" s="230" t="s">
        <v>598</v>
      </c>
      <c r="O205" s="230" t="s">
        <v>599</v>
      </c>
      <c r="P205" s="233"/>
      <c r="Q205" s="234" t="s">
        <v>3515</v>
      </c>
      <c r="R205" s="234" t="s">
        <v>3526</v>
      </c>
      <c r="S205" s="234" t="s">
        <v>1686</v>
      </c>
      <c r="T205" s="234" t="s">
        <v>1687</v>
      </c>
      <c r="U205" s="228" t="s">
        <v>3527</v>
      </c>
      <c r="V205" s="233" t="s">
        <v>1688</v>
      </c>
      <c r="W205" s="250" t="s">
        <v>234</v>
      </c>
      <c r="X205" s="234"/>
      <c r="Y205" s="234"/>
      <c r="Z205" s="235">
        <f>IF(OR(J205="Fail",ISBLANK(J205)),INDEX('Issue Code Table'!C:C,MATCH(N:N,'Issue Code Table'!A:A,0)),IF(M205="Critical",6,IF(M205="Significant",5,IF(M205="Moderate",3,2))))</f>
        <v>5</v>
      </c>
    </row>
    <row r="206" spans="1:26" ht="409.5" x14ac:dyDescent="0.25">
      <c r="A206" s="236" t="s">
        <v>1689</v>
      </c>
      <c r="B206" s="241" t="s">
        <v>890</v>
      </c>
      <c r="C206" s="241" t="s">
        <v>891</v>
      </c>
      <c r="D206" s="237" t="s">
        <v>215</v>
      </c>
      <c r="E206" s="237" t="s">
        <v>4119</v>
      </c>
      <c r="F206" s="237" t="s">
        <v>1690</v>
      </c>
      <c r="G206" s="91" t="s">
        <v>4565</v>
      </c>
      <c r="H206" s="237" t="s">
        <v>1691</v>
      </c>
      <c r="I206" s="238"/>
      <c r="J206" s="237"/>
      <c r="K206" s="237" t="s">
        <v>1692</v>
      </c>
      <c r="L206" s="92"/>
      <c r="M206" s="241" t="s">
        <v>182</v>
      </c>
      <c r="N206" s="241" t="s">
        <v>951</v>
      </c>
      <c r="O206" s="241" t="s">
        <v>952</v>
      </c>
      <c r="P206" s="240"/>
      <c r="Q206" s="241" t="s">
        <v>3515</v>
      </c>
      <c r="R206" s="241" t="s">
        <v>3528</v>
      </c>
      <c r="S206" s="241" t="s">
        <v>1693</v>
      </c>
      <c r="T206" s="241" t="s">
        <v>306</v>
      </c>
      <c r="U206" s="237" t="s">
        <v>3529</v>
      </c>
      <c r="V206" s="240" t="s">
        <v>1694</v>
      </c>
      <c r="W206" s="200" t="s">
        <v>234</v>
      </c>
      <c r="X206" s="241"/>
      <c r="Y206" s="241"/>
      <c r="Z206" s="224">
        <f>IF(OR(J206="Fail",ISBLANK(J206)),INDEX('Issue Code Table'!C:C,MATCH(N:N,'Issue Code Table'!A:A,0)),IF(M206="Critical",6,IF(M206="Significant",5,IF(M206="Moderate",3,2))))</f>
        <v>5</v>
      </c>
    </row>
    <row r="207" spans="1:26" ht="400" x14ac:dyDescent="0.25">
      <c r="A207" s="227" t="s">
        <v>1696</v>
      </c>
      <c r="B207" s="228" t="s">
        <v>890</v>
      </c>
      <c r="C207" s="228" t="s">
        <v>891</v>
      </c>
      <c r="D207" s="229" t="s">
        <v>215</v>
      </c>
      <c r="E207" s="228" t="s">
        <v>4120</v>
      </c>
      <c r="F207" s="228" t="s">
        <v>1697</v>
      </c>
      <c r="G207" s="230" t="s">
        <v>4566</v>
      </c>
      <c r="H207" s="229" t="s">
        <v>1698</v>
      </c>
      <c r="I207" s="229"/>
      <c r="J207" s="228"/>
      <c r="K207" s="228" t="s">
        <v>1699</v>
      </c>
      <c r="L207" s="243"/>
      <c r="M207" s="230" t="s">
        <v>218</v>
      </c>
      <c r="N207" s="230" t="s">
        <v>580</v>
      </c>
      <c r="O207" s="230" t="s">
        <v>581</v>
      </c>
      <c r="P207" s="233"/>
      <c r="Q207" s="234" t="s">
        <v>3530</v>
      </c>
      <c r="R207" s="234" t="s">
        <v>3531</v>
      </c>
      <c r="S207" s="234" t="s">
        <v>1700</v>
      </c>
      <c r="T207" s="234" t="s">
        <v>306</v>
      </c>
      <c r="U207" s="228" t="s">
        <v>3532</v>
      </c>
      <c r="V207" s="233" t="s">
        <v>1701</v>
      </c>
      <c r="W207" s="250"/>
      <c r="X207" s="234"/>
      <c r="Y207" s="234"/>
      <c r="Z207" s="235">
        <f>IF(OR(J207="Fail",ISBLANK(J207)),INDEX('Issue Code Table'!C:C,MATCH(N:N,'Issue Code Table'!A:A,0)),IF(M207="Critical",6,IF(M207="Significant",5,IF(M207="Moderate",3,2))))</f>
        <v>4</v>
      </c>
    </row>
    <row r="208" spans="1:26" ht="400" x14ac:dyDescent="0.25">
      <c r="A208" s="236" t="s">
        <v>1702</v>
      </c>
      <c r="B208" s="237" t="s">
        <v>890</v>
      </c>
      <c r="C208" s="237" t="s">
        <v>891</v>
      </c>
      <c r="D208" s="238" t="s">
        <v>215</v>
      </c>
      <c r="E208" s="237" t="s">
        <v>4121</v>
      </c>
      <c r="F208" s="237" t="s">
        <v>1697</v>
      </c>
      <c r="G208" s="91" t="s">
        <v>4567</v>
      </c>
      <c r="H208" s="238" t="s">
        <v>1703</v>
      </c>
      <c r="I208" s="238"/>
      <c r="J208" s="237"/>
      <c r="K208" s="237" t="s">
        <v>1704</v>
      </c>
      <c r="L208" s="92"/>
      <c r="M208" s="91" t="s">
        <v>218</v>
      </c>
      <c r="N208" s="91" t="s">
        <v>580</v>
      </c>
      <c r="O208" s="91" t="s">
        <v>581</v>
      </c>
      <c r="P208" s="240"/>
      <c r="Q208" s="241" t="s">
        <v>3530</v>
      </c>
      <c r="R208" s="241" t="s">
        <v>3533</v>
      </c>
      <c r="S208" s="241" t="s">
        <v>1700</v>
      </c>
      <c r="T208" s="241" t="s">
        <v>306</v>
      </c>
      <c r="U208" s="237" t="s">
        <v>3534</v>
      </c>
      <c r="V208" s="240" t="s">
        <v>1705</v>
      </c>
      <c r="W208" s="200"/>
      <c r="X208" s="241"/>
      <c r="Y208" s="241"/>
      <c r="Z208" s="224">
        <f>IF(OR(J208="Fail",ISBLANK(J208)),INDEX('Issue Code Table'!C:C,MATCH(N:N,'Issue Code Table'!A:A,0)),IF(M208="Critical",6,IF(M208="Significant",5,IF(M208="Moderate",3,2))))</f>
        <v>4</v>
      </c>
    </row>
    <row r="209" spans="1:26" ht="362.5" x14ac:dyDescent="0.25">
      <c r="A209" s="227" t="s">
        <v>1706</v>
      </c>
      <c r="B209" s="234" t="s">
        <v>1707</v>
      </c>
      <c r="C209" s="234" t="s">
        <v>1708</v>
      </c>
      <c r="D209" s="228" t="s">
        <v>215</v>
      </c>
      <c r="E209" s="228" t="s">
        <v>4122</v>
      </c>
      <c r="F209" s="228" t="s">
        <v>1709</v>
      </c>
      <c r="G209" s="230" t="s">
        <v>4568</v>
      </c>
      <c r="H209" s="228" t="s">
        <v>1710</v>
      </c>
      <c r="I209" s="229"/>
      <c r="J209" s="228"/>
      <c r="K209" s="228" t="s">
        <v>1711</v>
      </c>
      <c r="L209" s="243"/>
      <c r="M209" s="234" t="s">
        <v>182</v>
      </c>
      <c r="N209" s="234" t="s">
        <v>1712</v>
      </c>
      <c r="O209" s="234" t="s">
        <v>1713</v>
      </c>
      <c r="P209" s="233"/>
      <c r="Q209" s="234" t="s">
        <v>3535</v>
      </c>
      <c r="R209" s="234" t="s">
        <v>3536</v>
      </c>
      <c r="S209" s="234" t="s">
        <v>1714</v>
      </c>
      <c r="T209" s="234" t="s">
        <v>306</v>
      </c>
      <c r="U209" s="228" t="s">
        <v>3537</v>
      </c>
      <c r="V209" s="233" t="s">
        <v>1715</v>
      </c>
      <c r="W209" s="250" t="s">
        <v>234</v>
      </c>
      <c r="X209" s="234"/>
      <c r="Y209" s="234"/>
      <c r="Z209" s="235">
        <f>IF(OR(J209="Fail",ISBLANK(J209)),INDEX('Issue Code Table'!C:C,MATCH(N:N,'Issue Code Table'!A:A,0)),IF(M209="Critical",6,IF(M209="Significant",5,IF(M209="Moderate",3,2))))</f>
        <v>6</v>
      </c>
    </row>
    <row r="210" spans="1:26" ht="375" x14ac:dyDescent="0.25">
      <c r="A210" s="236" t="s">
        <v>1716</v>
      </c>
      <c r="B210" s="241" t="s">
        <v>1707</v>
      </c>
      <c r="C210" s="241" t="s">
        <v>1708</v>
      </c>
      <c r="D210" s="237" t="s">
        <v>215</v>
      </c>
      <c r="E210" s="237" t="s">
        <v>4123</v>
      </c>
      <c r="F210" s="237" t="s">
        <v>1717</v>
      </c>
      <c r="G210" s="91" t="s">
        <v>4569</v>
      </c>
      <c r="H210" s="237" t="s">
        <v>1718</v>
      </c>
      <c r="I210" s="238"/>
      <c r="J210" s="237"/>
      <c r="K210" s="241" t="s">
        <v>1719</v>
      </c>
      <c r="L210" s="92"/>
      <c r="M210" s="241" t="s">
        <v>182</v>
      </c>
      <c r="N210" s="241" t="s">
        <v>1712</v>
      </c>
      <c r="O210" s="241" t="s">
        <v>1713</v>
      </c>
      <c r="P210" s="240"/>
      <c r="Q210" s="241" t="s">
        <v>3535</v>
      </c>
      <c r="R210" s="241" t="s">
        <v>3538</v>
      </c>
      <c r="S210" s="241" t="s">
        <v>1720</v>
      </c>
      <c r="T210" s="241" t="s">
        <v>1721</v>
      </c>
      <c r="U210" s="237" t="s">
        <v>3539</v>
      </c>
      <c r="V210" s="240" t="s">
        <v>1722</v>
      </c>
      <c r="W210" s="200" t="s">
        <v>234</v>
      </c>
      <c r="X210" s="241"/>
      <c r="Y210" s="241"/>
      <c r="Z210" s="224">
        <f>IF(OR(J210="Fail",ISBLANK(J210)),INDEX('Issue Code Table'!C:C,MATCH(N:N,'Issue Code Table'!A:A,0)),IF(M210="Critical",6,IF(M210="Significant",5,IF(M210="Moderate",3,2))))</f>
        <v>6</v>
      </c>
    </row>
    <row r="211" spans="1:26" ht="375" x14ac:dyDescent="0.25">
      <c r="A211" s="227" t="s">
        <v>1723</v>
      </c>
      <c r="B211" s="234" t="s">
        <v>189</v>
      </c>
      <c r="C211" s="234" t="s">
        <v>190</v>
      </c>
      <c r="D211" s="228" t="s">
        <v>215</v>
      </c>
      <c r="E211" s="228" t="s">
        <v>4124</v>
      </c>
      <c r="F211" s="228" t="s">
        <v>1724</v>
      </c>
      <c r="G211" s="230" t="s">
        <v>4570</v>
      </c>
      <c r="H211" s="228" t="s">
        <v>1725</v>
      </c>
      <c r="I211" s="229"/>
      <c r="J211" s="228"/>
      <c r="K211" s="228" t="s">
        <v>1726</v>
      </c>
      <c r="L211" s="243"/>
      <c r="M211" s="234" t="s">
        <v>218</v>
      </c>
      <c r="N211" s="234" t="s">
        <v>580</v>
      </c>
      <c r="O211" s="234" t="s">
        <v>581</v>
      </c>
      <c r="P211" s="233"/>
      <c r="Q211" s="234" t="s">
        <v>3540</v>
      </c>
      <c r="R211" s="234" t="s">
        <v>3541</v>
      </c>
      <c r="S211" s="234" t="s">
        <v>1727</v>
      </c>
      <c r="T211" s="234" t="s">
        <v>1728</v>
      </c>
      <c r="U211" s="228" t="s">
        <v>3542</v>
      </c>
      <c r="V211" s="233" t="s">
        <v>1729</v>
      </c>
      <c r="W211" s="250"/>
      <c r="X211" s="234"/>
      <c r="Y211" s="234"/>
      <c r="Z211" s="235">
        <f>IF(OR(J211="Fail",ISBLANK(J211)),INDEX('Issue Code Table'!C:C,MATCH(N:N,'Issue Code Table'!A:A,0)),IF(M211="Critical",6,IF(M211="Significant",5,IF(M211="Moderate",3,2))))</f>
        <v>4</v>
      </c>
    </row>
    <row r="212" spans="1:26" ht="375" x14ac:dyDescent="0.25">
      <c r="A212" s="236" t="s">
        <v>1735</v>
      </c>
      <c r="B212" s="241" t="s">
        <v>296</v>
      </c>
      <c r="C212" s="241" t="s">
        <v>297</v>
      </c>
      <c r="D212" s="237" t="s">
        <v>215</v>
      </c>
      <c r="E212" s="237" t="s">
        <v>4128</v>
      </c>
      <c r="F212" s="237" t="s">
        <v>1736</v>
      </c>
      <c r="G212" s="91" t="s">
        <v>4574</v>
      </c>
      <c r="H212" s="237" t="s">
        <v>1737</v>
      </c>
      <c r="I212" s="238"/>
      <c r="J212" s="237"/>
      <c r="K212" s="237" t="s">
        <v>1738</v>
      </c>
      <c r="L212" s="92"/>
      <c r="M212" s="241" t="s">
        <v>182</v>
      </c>
      <c r="N212" s="241" t="s">
        <v>1739</v>
      </c>
      <c r="O212" s="241" t="s">
        <v>1740</v>
      </c>
      <c r="P212" s="240"/>
      <c r="Q212" s="241" t="s">
        <v>3554</v>
      </c>
      <c r="R212" s="241" t="s">
        <v>3555</v>
      </c>
      <c r="S212" s="241" t="s">
        <v>1741</v>
      </c>
      <c r="T212" s="241" t="s">
        <v>1742</v>
      </c>
      <c r="U212" s="237" t="s">
        <v>3556</v>
      </c>
      <c r="V212" s="240" t="s">
        <v>1743</v>
      </c>
      <c r="W212" s="200" t="s">
        <v>234</v>
      </c>
      <c r="X212" s="241"/>
      <c r="Y212" s="241"/>
      <c r="Z212" s="224">
        <f>IF(OR(J212="Fail",ISBLANK(J212)),INDEX('Issue Code Table'!C:C,MATCH(N:N,'Issue Code Table'!A:A,0)),IF(M212="Critical",6,IF(M212="Significant",5,IF(M212="Moderate",3,2))))</f>
        <v>6</v>
      </c>
    </row>
    <row r="213" spans="1:26" ht="375" x14ac:dyDescent="0.25">
      <c r="A213" s="227" t="s">
        <v>1744</v>
      </c>
      <c r="B213" s="234" t="s">
        <v>296</v>
      </c>
      <c r="C213" s="234" t="s">
        <v>297</v>
      </c>
      <c r="D213" s="228" t="s">
        <v>215</v>
      </c>
      <c r="E213" s="228" t="s">
        <v>4129</v>
      </c>
      <c r="F213" s="228" t="s">
        <v>1745</v>
      </c>
      <c r="G213" s="230" t="s">
        <v>4575</v>
      </c>
      <c r="H213" s="228" t="s">
        <v>1746</v>
      </c>
      <c r="I213" s="229"/>
      <c r="J213" s="228"/>
      <c r="K213" s="228" t="s">
        <v>1747</v>
      </c>
      <c r="L213" s="243"/>
      <c r="M213" s="234" t="s">
        <v>182</v>
      </c>
      <c r="N213" s="234" t="s">
        <v>1739</v>
      </c>
      <c r="O213" s="234" t="s">
        <v>1740</v>
      </c>
      <c r="P213" s="233"/>
      <c r="Q213" s="234" t="s">
        <v>3554</v>
      </c>
      <c r="R213" s="234" t="s">
        <v>3557</v>
      </c>
      <c r="S213" s="234" t="s">
        <v>1748</v>
      </c>
      <c r="T213" s="234" t="s">
        <v>1749</v>
      </c>
      <c r="U213" s="228" t="s">
        <v>3558</v>
      </c>
      <c r="V213" s="233" t="s">
        <v>1750</v>
      </c>
      <c r="W213" s="250" t="s">
        <v>234</v>
      </c>
      <c r="X213" s="234"/>
      <c r="Y213" s="234"/>
      <c r="Z213" s="235">
        <f>IF(OR(J213="Fail",ISBLANK(J213)),INDEX('Issue Code Table'!C:C,MATCH(N:N,'Issue Code Table'!A:A,0)),IF(M213="Critical",6,IF(M213="Significant",5,IF(M213="Moderate",3,2))))</f>
        <v>6</v>
      </c>
    </row>
    <row r="214" spans="1:26" ht="375" x14ac:dyDescent="0.25">
      <c r="A214" s="236" t="s">
        <v>1751</v>
      </c>
      <c r="B214" s="241" t="s">
        <v>296</v>
      </c>
      <c r="C214" s="241" t="s">
        <v>297</v>
      </c>
      <c r="D214" s="237" t="s">
        <v>215</v>
      </c>
      <c r="E214" s="237" t="s">
        <v>4130</v>
      </c>
      <c r="F214" s="237" t="s">
        <v>1752</v>
      </c>
      <c r="G214" s="91" t="s">
        <v>4576</v>
      </c>
      <c r="H214" s="237" t="s">
        <v>1753</v>
      </c>
      <c r="I214" s="238"/>
      <c r="J214" s="237"/>
      <c r="K214" s="237" t="s">
        <v>1754</v>
      </c>
      <c r="L214" s="92"/>
      <c r="M214" s="241" t="s">
        <v>182</v>
      </c>
      <c r="N214" s="241" t="s">
        <v>1739</v>
      </c>
      <c r="O214" s="241" t="s">
        <v>1740</v>
      </c>
      <c r="P214" s="240"/>
      <c r="Q214" s="241" t="s">
        <v>3554</v>
      </c>
      <c r="R214" s="241" t="s">
        <v>3559</v>
      </c>
      <c r="S214" s="241" t="s">
        <v>1741</v>
      </c>
      <c r="T214" s="241" t="s">
        <v>1755</v>
      </c>
      <c r="U214" s="237" t="s">
        <v>3560</v>
      </c>
      <c r="V214" s="240" t="s">
        <v>1756</v>
      </c>
      <c r="W214" s="200" t="s">
        <v>234</v>
      </c>
      <c r="X214" s="241"/>
      <c r="Y214" s="241"/>
      <c r="Z214" s="224">
        <f>IF(OR(J214="Fail",ISBLANK(J214)),INDEX('Issue Code Table'!C:C,MATCH(N:N,'Issue Code Table'!A:A,0)),IF(M214="Critical",6,IF(M214="Significant",5,IF(M214="Moderate",3,2))))</f>
        <v>6</v>
      </c>
    </row>
    <row r="215" spans="1:26" ht="409.5" x14ac:dyDescent="0.25">
      <c r="A215" s="227" t="s">
        <v>1757</v>
      </c>
      <c r="B215" s="233" t="s">
        <v>296</v>
      </c>
      <c r="C215" s="233" t="s">
        <v>297</v>
      </c>
      <c r="D215" s="233" t="s">
        <v>215</v>
      </c>
      <c r="E215" s="228" t="s">
        <v>4131</v>
      </c>
      <c r="F215" s="228" t="s">
        <v>1758</v>
      </c>
      <c r="G215" s="230" t="s">
        <v>4577</v>
      </c>
      <c r="H215" s="228" t="s">
        <v>1759</v>
      </c>
      <c r="I215" s="229"/>
      <c r="J215" s="228"/>
      <c r="K215" s="228" t="s">
        <v>1760</v>
      </c>
      <c r="L215" s="243"/>
      <c r="M215" s="234" t="s">
        <v>182</v>
      </c>
      <c r="N215" s="234" t="s">
        <v>598</v>
      </c>
      <c r="O215" s="234" t="s">
        <v>1761</v>
      </c>
      <c r="P215" s="233"/>
      <c r="Q215" s="234" t="s">
        <v>3561</v>
      </c>
      <c r="R215" s="234" t="s">
        <v>3562</v>
      </c>
      <c r="S215" s="234" t="s">
        <v>1762</v>
      </c>
      <c r="T215" s="234" t="s">
        <v>1763</v>
      </c>
      <c r="U215" s="228" t="s">
        <v>3563</v>
      </c>
      <c r="V215" s="233" t="s">
        <v>1764</v>
      </c>
      <c r="W215" s="250" t="s">
        <v>234</v>
      </c>
      <c r="X215" s="234"/>
      <c r="Y215" s="234"/>
      <c r="Z215" s="235">
        <f>IF(OR(J215="Fail",ISBLANK(J215)),INDEX('Issue Code Table'!C:C,MATCH(N:N,'Issue Code Table'!A:A,0)),IF(M215="Critical",6,IF(M215="Significant",5,IF(M215="Moderate",3,2))))</f>
        <v>5</v>
      </c>
    </row>
    <row r="216" spans="1:26" ht="362.5" x14ac:dyDescent="0.25">
      <c r="A216" s="236" t="s">
        <v>1765</v>
      </c>
      <c r="B216" s="240" t="s">
        <v>296</v>
      </c>
      <c r="C216" s="240" t="s">
        <v>297</v>
      </c>
      <c r="D216" s="240" t="s">
        <v>215</v>
      </c>
      <c r="E216" s="237" t="s">
        <v>4133</v>
      </c>
      <c r="F216" s="237" t="s">
        <v>1766</v>
      </c>
      <c r="G216" s="91" t="s">
        <v>4579</v>
      </c>
      <c r="H216" s="237" t="s">
        <v>1767</v>
      </c>
      <c r="I216" s="238"/>
      <c r="J216" s="237"/>
      <c r="K216" s="237" t="s">
        <v>1768</v>
      </c>
      <c r="L216" s="92"/>
      <c r="M216" s="241" t="s">
        <v>182</v>
      </c>
      <c r="N216" s="241" t="s">
        <v>598</v>
      </c>
      <c r="O216" s="241" t="s">
        <v>1761</v>
      </c>
      <c r="P216" s="240"/>
      <c r="Q216" s="241" t="s">
        <v>3564</v>
      </c>
      <c r="R216" s="241" t="s">
        <v>3569</v>
      </c>
      <c r="S216" s="241" t="s">
        <v>3570</v>
      </c>
      <c r="T216" s="241" t="s">
        <v>1771</v>
      </c>
      <c r="U216" s="237" t="s">
        <v>3571</v>
      </c>
      <c r="V216" s="240" t="s">
        <v>1772</v>
      </c>
      <c r="W216" s="200" t="s">
        <v>234</v>
      </c>
      <c r="X216" s="241"/>
      <c r="Y216" s="241"/>
      <c r="Z216" s="224">
        <f>IF(OR(J216="Fail",ISBLANK(J216)),INDEX('Issue Code Table'!C:C,MATCH(N:N,'Issue Code Table'!A:A,0)),IF(M216="Critical",6,IF(M216="Significant",5,IF(M216="Moderate",3,2))))</f>
        <v>5</v>
      </c>
    </row>
    <row r="217" spans="1:26" ht="409.5" x14ac:dyDescent="0.25">
      <c r="A217" s="227" t="s">
        <v>1773</v>
      </c>
      <c r="B217" s="233" t="s">
        <v>213</v>
      </c>
      <c r="C217" s="233" t="s">
        <v>214</v>
      </c>
      <c r="D217" s="233" t="s">
        <v>215</v>
      </c>
      <c r="E217" s="228" t="s">
        <v>4134</v>
      </c>
      <c r="F217" s="228" t="s">
        <v>3867</v>
      </c>
      <c r="G217" s="230" t="s">
        <v>4580</v>
      </c>
      <c r="H217" s="228" t="s">
        <v>1774</v>
      </c>
      <c r="I217" s="229"/>
      <c r="J217" s="228"/>
      <c r="K217" s="228" t="s">
        <v>1775</v>
      </c>
      <c r="L217" s="243"/>
      <c r="M217" s="234" t="s">
        <v>182</v>
      </c>
      <c r="N217" s="234" t="s">
        <v>598</v>
      </c>
      <c r="O217" s="234" t="s">
        <v>1761</v>
      </c>
      <c r="P217" s="233"/>
      <c r="Q217" s="234" t="s">
        <v>3572</v>
      </c>
      <c r="R217" s="234" t="s">
        <v>3573</v>
      </c>
      <c r="S217" s="234" t="s">
        <v>1776</v>
      </c>
      <c r="T217" s="234" t="s">
        <v>1777</v>
      </c>
      <c r="U217" s="228" t="s">
        <v>3574</v>
      </c>
      <c r="V217" s="233" t="s">
        <v>1778</v>
      </c>
      <c r="W217" s="250" t="s">
        <v>234</v>
      </c>
      <c r="X217" s="234"/>
      <c r="Y217" s="234"/>
      <c r="Z217" s="235">
        <f>IF(OR(J217="Fail",ISBLANK(J217)),INDEX('Issue Code Table'!C:C,MATCH(N:N,'Issue Code Table'!A:A,0)),IF(M217="Critical",6,IF(M217="Significant",5,IF(M217="Moderate",3,2))))</f>
        <v>5</v>
      </c>
    </row>
    <row r="218" spans="1:26" ht="362.5" x14ac:dyDescent="0.25">
      <c r="A218" s="236" t="s">
        <v>1779</v>
      </c>
      <c r="B218" s="241" t="s">
        <v>4341</v>
      </c>
      <c r="C218" s="241" t="s">
        <v>4342</v>
      </c>
      <c r="D218" s="237" t="s">
        <v>215</v>
      </c>
      <c r="E218" s="237" t="s">
        <v>4135</v>
      </c>
      <c r="F218" s="237" t="s">
        <v>1780</v>
      </c>
      <c r="G218" s="91" t="s">
        <v>4581</v>
      </c>
      <c r="H218" s="237" t="s">
        <v>1781</v>
      </c>
      <c r="I218" s="238"/>
      <c r="J218" s="237"/>
      <c r="K218" s="241" t="s">
        <v>1782</v>
      </c>
      <c r="L218" s="92"/>
      <c r="M218" s="241" t="s">
        <v>182</v>
      </c>
      <c r="N218" s="241" t="s">
        <v>598</v>
      </c>
      <c r="O218" s="241" t="s">
        <v>1761</v>
      </c>
      <c r="P218" s="240"/>
      <c r="Q218" s="241" t="s">
        <v>3575</v>
      </c>
      <c r="R218" s="241" t="s">
        <v>3576</v>
      </c>
      <c r="S218" s="241" t="s">
        <v>1783</v>
      </c>
      <c r="T218" s="241" t="s">
        <v>1784</v>
      </c>
      <c r="U218" s="237" t="s">
        <v>3577</v>
      </c>
      <c r="V218" s="240" t="s">
        <v>1785</v>
      </c>
      <c r="W218" s="200" t="s">
        <v>234</v>
      </c>
      <c r="X218" s="241"/>
      <c r="Y218" s="241"/>
      <c r="Z218" s="224">
        <f>IF(OR(J218="Fail",ISBLANK(J218)),INDEX('Issue Code Table'!C:C,MATCH(N:N,'Issue Code Table'!A:A,0)),IF(M218="Critical",6,IF(M218="Significant",5,IF(M218="Moderate",3,2))))</f>
        <v>5</v>
      </c>
    </row>
    <row r="219" spans="1:26" ht="375" x14ac:dyDescent="0.25">
      <c r="A219" s="227" t="s">
        <v>1786</v>
      </c>
      <c r="B219" s="234" t="s">
        <v>923</v>
      </c>
      <c r="C219" s="234" t="s">
        <v>924</v>
      </c>
      <c r="D219" s="228" t="s">
        <v>215</v>
      </c>
      <c r="E219" s="228" t="s">
        <v>4136</v>
      </c>
      <c r="F219" s="228" t="s">
        <v>1787</v>
      </c>
      <c r="G219" s="230" t="s">
        <v>4582</v>
      </c>
      <c r="H219" s="228" t="s">
        <v>1788</v>
      </c>
      <c r="I219" s="229"/>
      <c r="J219" s="228"/>
      <c r="K219" s="228" t="s">
        <v>1789</v>
      </c>
      <c r="L219" s="243"/>
      <c r="M219" s="234" t="s">
        <v>182</v>
      </c>
      <c r="N219" s="234" t="s">
        <v>598</v>
      </c>
      <c r="O219" s="234" t="s">
        <v>599</v>
      </c>
      <c r="P219" s="233"/>
      <c r="Q219" s="234" t="s">
        <v>3575</v>
      </c>
      <c r="R219" s="234" t="s">
        <v>3578</v>
      </c>
      <c r="S219" s="234" t="s">
        <v>1790</v>
      </c>
      <c r="T219" s="234" t="s">
        <v>306</v>
      </c>
      <c r="U219" s="228" t="s">
        <v>3579</v>
      </c>
      <c r="V219" s="233" t="s">
        <v>1791</v>
      </c>
      <c r="W219" s="250" t="s">
        <v>234</v>
      </c>
      <c r="X219" s="234"/>
      <c r="Y219" s="234"/>
      <c r="Z219" s="235">
        <f>IF(OR(J219="Fail",ISBLANK(J219)),INDEX('Issue Code Table'!C:C,MATCH(N:N,'Issue Code Table'!A:A,0)),IF(M219="Critical",6,IF(M219="Significant",5,IF(M219="Moderate",3,2))))</f>
        <v>5</v>
      </c>
    </row>
    <row r="220" spans="1:26" ht="362.5" x14ac:dyDescent="0.25">
      <c r="A220" s="236" t="s">
        <v>1795</v>
      </c>
      <c r="B220" s="241" t="s">
        <v>923</v>
      </c>
      <c r="C220" s="241" t="s">
        <v>924</v>
      </c>
      <c r="D220" s="237" t="s">
        <v>215</v>
      </c>
      <c r="E220" s="237" t="s">
        <v>4139</v>
      </c>
      <c r="F220" s="237" t="s">
        <v>1796</v>
      </c>
      <c r="G220" s="91" t="s">
        <v>4585</v>
      </c>
      <c r="H220" s="237" t="s">
        <v>1797</v>
      </c>
      <c r="I220" s="238"/>
      <c r="J220" s="237"/>
      <c r="K220" s="237" t="s">
        <v>1798</v>
      </c>
      <c r="L220" s="92"/>
      <c r="M220" s="241" t="s">
        <v>182</v>
      </c>
      <c r="N220" s="241" t="s">
        <v>598</v>
      </c>
      <c r="O220" s="241" t="s">
        <v>599</v>
      </c>
      <c r="P220" s="240"/>
      <c r="Q220" s="241" t="s">
        <v>3580</v>
      </c>
      <c r="R220" s="241" t="s">
        <v>3588</v>
      </c>
      <c r="S220" s="241" t="s">
        <v>3589</v>
      </c>
      <c r="T220" s="241" t="s">
        <v>1799</v>
      </c>
      <c r="U220" s="237" t="s">
        <v>3590</v>
      </c>
      <c r="V220" s="240" t="s">
        <v>1800</v>
      </c>
      <c r="W220" s="200" t="s">
        <v>234</v>
      </c>
      <c r="X220" s="241"/>
      <c r="Y220" s="241"/>
      <c r="Z220" s="224">
        <f>IF(OR(J220="Fail",ISBLANK(J220)),INDEX('Issue Code Table'!C:C,MATCH(N:N,'Issue Code Table'!A:A,0)),IF(M220="Critical",6,IF(M220="Significant",5,IF(M220="Moderate",3,2))))</f>
        <v>5</v>
      </c>
    </row>
    <row r="221" spans="1:26" ht="362.5" x14ac:dyDescent="0.25">
      <c r="A221" s="227" t="s">
        <v>1801</v>
      </c>
      <c r="B221" s="234" t="s">
        <v>923</v>
      </c>
      <c r="C221" s="234" t="s">
        <v>924</v>
      </c>
      <c r="D221" s="228" t="s">
        <v>215</v>
      </c>
      <c r="E221" s="228" t="s">
        <v>4140</v>
      </c>
      <c r="F221" s="228" t="s">
        <v>3873</v>
      </c>
      <c r="G221" s="230" t="s">
        <v>4589</v>
      </c>
      <c r="H221" s="228" t="s">
        <v>1802</v>
      </c>
      <c r="I221" s="229"/>
      <c r="J221" s="228"/>
      <c r="K221" s="228" t="s">
        <v>1803</v>
      </c>
      <c r="L221" s="243"/>
      <c r="M221" s="234" t="s">
        <v>182</v>
      </c>
      <c r="N221" s="234" t="s">
        <v>598</v>
      </c>
      <c r="O221" s="234" t="s">
        <v>599</v>
      </c>
      <c r="P221" s="233"/>
      <c r="Q221" s="234" t="s">
        <v>3580</v>
      </c>
      <c r="R221" s="234" t="s">
        <v>3601</v>
      </c>
      <c r="S221" s="234" t="s">
        <v>1804</v>
      </c>
      <c r="T221" s="234" t="s">
        <v>1805</v>
      </c>
      <c r="U221" s="228" t="s">
        <v>3602</v>
      </c>
      <c r="V221" s="233" t="s">
        <v>1806</v>
      </c>
      <c r="W221" s="250" t="s">
        <v>234</v>
      </c>
      <c r="X221" s="234"/>
      <c r="Y221" s="234"/>
      <c r="Z221" s="235">
        <f>IF(OR(J221="Fail",ISBLANK(J221)),INDEX('Issue Code Table'!C:C,MATCH(N:N,'Issue Code Table'!A:A,0)),IF(M221="Critical",6,IF(M221="Significant",5,IF(M221="Moderate",3,2))))</f>
        <v>5</v>
      </c>
    </row>
    <row r="222" spans="1:26" ht="409.5" x14ac:dyDescent="0.25">
      <c r="A222" s="236" t="s">
        <v>1807</v>
      </c>
      <c r="B222" s="241" t="s">
        <v>4335</v>
      </c>
      <c r="C222" s="241" t="s">
        <v>4343</v>
      </c>
      <c r="D222" s="237" t="s">
        <v>215</v>
      </c>
      <c r="E222" s="237" t="s">
        <v>4141</v>
      </c>
      <c r="F222" s="237" t="s">
        <v>1808</v>
      </c>
      <c r="G222" s="91" t="s">
        <v>4590</v>
      </c>
      <c r="H222" s="237" t="s">
        <v>1809</v>
      </c>
      <c r="I222" s="238"/>
      <c r="J222" s="237"/>
      <c r="K222" s="237" t="s">
        <v>1810</v>
      </c>
      <c r="L222" s="92"/>
      <c r="M222" s="241" t="s">
        <v>218</v>
      </c>
      <c r="N222" s="241" t="s">
        <v>634</v>
      </c>
      <c r="O222" s="241" t="s">
        <v>635</v>
      </c>
      <c r="P222" s="240"/>
      <c r="Q222" s="241" t="s">
        <v>3603</v>
      </c>
      <c r="R222" s="241" t="s">
        <v>3604</v>
      </c>
      <c r="S222" s="241" t="s">
        <v>1811</v>
      </c>
      <c r="T222" s="241" t="s">
        <v>306</v>
      </c>
      <c r="U222" s="237" t="s">
        <v>3605</v>
      </c>
      <c r="V222" s="240" t="s">
        <v>1812</v>
      </c>
      <c r="W222" s="200"/>
      <c r="X222" s="241"/>
      <c r="Y222" s="241"/>
      <c r="Z222" s="224">
        <f>IF(OR(J222="Fail",ISBLANK(J222)),INDEX('Issue Code Table'!C:C,MATCH(N:N,'Issue Code Table'!A:A,0)),IF(M222="Critical",6,IF(M222="Significant",5,IF(M222="Moderate",3,2))))</f>
        <v>4</v>
      </c>
    </row>
    <row r="223" spans="1:26" ht="409.5" x14ac:dyDescent="0.25">
      <c r="A223" s="227" t="s">
        <v>1813</v>
      </c>
      <c r="B223" s="234" t="s">
        <v>1109</v>
      </c>
      <c r="C223" s="234" t="s">
        <v>1110</v>
      </c>
      <c r="D223" s="228" t="s">
        <v>215</v>
      </c>
      <c r="E223" s="228" t="s">
        <v>4142</v>
      </c>
      <c r="F223" s="228" t="s">
        <v>1814</v>
      </c>
      <c r="G223" s="230" t="s">
        <v>4591</v>
      </c>
      <c r="H223" s="228" t="s">
        <v>1815</v>
      </c>
      <c r="I223" s="229"/>
      <c r="J223" s="228"/>
      <c r="K223" s="228" t="s">
        <v>1816</v>
      </c>
      <c r="L223" s="243"/>
      <c r="M223" s="234" t="s">
        <v>274</v>
      </c>
      <c r="N223" s="234" t="s">
        <v>1536</v>
      </c>
      <c r="O223" s="234" t="s">
        <v>1537</v>
      </c>
      <c r="P223" s="233"/>
      <c r="Q223" s="234" t="s">
        <v>3603</v>
      </c>
      <c r="R223" s="234" t="s">
        <v>3606</v>
      </c>
      <c r="S223" s="234" t="s">
        <v>1114</v>
      </c>
      <c r="T223" s="234" t="s">
        <v>1817</v>
      </c>
      <c r="U223" s="228" t="s">
        <v>3607</v>
      </c>
      <c r="V223" s="233" t="s">
        <v>1818</v>
      </c>
      <c r="W223" s="250"/>
      <c r="X223" s="234"/>
      <c r="Y223" s="234"/>
      <c r="Z223" s="235">
        <f>IF(OR(J223="Fail",ISBLANK(J223)),INDEX('Issue Code Table'!C:C,MATCH(N:N,'Issue Code Table'!A:A,0)),IF(M223="Critical",6,IF(M223="Significant",5,IF(M223="Moderate",3,2))))</f>
        <v>2</v>
      </c>
    </row>
    <row r="224" spans="1:26" ht="409.5" x14ac:dyDescent="0.25">
      <c r="A224" s="236" t="s">
        <v>1819</v>
      </c>
      <c r="B224" s="241" t="s">
        <v>4335</v>
      </c>
      <c r="C224" s="241" t="s">
        <v>4343</v>
      </c>
      <c r="D224" s="237" t="s">
        <v>215</v>
      </c>
      <c r="E224" s="237" t="s">
        <v>4143</v>
      </c>
      <c r="F224" s="237" t="s">
        <v>1808</v>
      </c>
      <c r="G224" s="91" t="s">
        <v>4592</v>
      </c>
      <c r="H224" s="237" t="s">
        <v>1820</v>
      </c>
      <c r="I224" s="238"/>
      <c r="J224" s="237"/>
      <c r="K224" s="237" t="s">
        <v>1821</v>
      </c>
      <c r="L224" s="92"/>
      <c r="M224" s="241" t="s">
        <v>218</v>
      </c>
      <c r="N224" s="241" t="s">
        <v>634</v>
      </c>
      <c r="O224" s="241" t="s">
        <v>635</v>
      </c>
      <c r="P224" s="240"/>
      <c r="Q224" s="241" t="s">
        <v>3608</v>
      </c>
      <c r="R224" s="241" t="s">
        <v>3609</v>
      </c>
      <c r="S224" s="241" t="s">
        <v>1811</v>
      </c>
      <c r="T224" s="241" t="s">
        <v>306</v>
      </c>
      <c r="U224" s="237" t="s">
        <v>3610</v>
      </c>
      <c r="V224" s="240" t="s">
        <v>1822</v>
      </c>
      <c r="W224" s="200"/>
      <c r="X224" s="241"/>
      <c r="Y224" s="241"/>
      <c r="Z224" s="224">
        <f>IF(OR(J224="Fail",ISBLANK(J224)),INDEX('Issue Code Table'!C:C,MATCH(N:N,'Issue Code Table'!A:A,0)),IF(M224="Critical",6,IF(M224="Significant",5,IF(M224="Moderate",3,2))))</f>
        <v>4</v>
      </c>
    </row>
    <row r="225" spans="1:26" ht="409.5" x14ac:dyDescent="0.25">
      <c r="A225" s="227" t="s">
        <v>1823</v>
      </c>
      <c r="B225" s="234" t="s">
        <v>1109</v>
      </c>
      <c r="C225" s="234" t="s">
        <v>1110</v>
      </c>
      <c r="D225" s="228" t="s">
        <v>215</v>
      </c>
      <c r="E225" s="228" t="s">
        <v>4144</v>
      </c>
      <c r="F225" s="228" t="s">
        <v>1824</v>
      </c>
      <c r="G225" s="230" t="s">
        <v>4593</v>
      </c>
      <c r="H225" s="228" t="s">
        <v>1825</v>
      </c>
      <c r="I225" s="229"/>
      <c r="J225" s="228"/>
      <c r="K225" s="228" t="s">
        <v>1826</v>
      </c>
      <c r="L225" s="243"/>
      <c r="M225" s="234" t="s">
        <v>274</v>
      </c>
      <c r="N225" s="234" t="s">
        <v>1536</v>
      </c>
      <c r="O225" s="234" t="s">
        <v>1537</v>
      </c>
      <c r="P225" s="233"/>
      <c r="Q225" s="234" t="s">
        <v>3608</v>
      </c>
      <c r="R225" s="234" t="s">
        <v>3611</v>
      </c>
      <c r="S225" s="234" t="s">
        <v>1114</v>
      </c>
      <c r="T225" s="234" t="s">
        <v>1817</v>
      </c>
      <c r="U225" s="228" t="s">
        <v>3612</v>
      </c>
      <c r="V225" s="233" t="s">
        <v>1827</v>
      </c>
      <c r="W225" s="250"/>
      <c r="X225" s="234"/>
      <c r="Y225" s="234"/>
      <c r="Z225" s="235">
        <f>IF(OR(J225="Fail",ISBLANK(J225)),INDEX('Issue Code Table'!C:C,MATCH(N:N,'Issue Code Table'!A:A,0)),IF(M225="Critical",6,IF(M225="Significant",5,IF(M225="Moderate",3,2))))</f>
        <v>2</v>
      </c>
    </row>
    <row r="226" spans="1:26" ht="409.5" x14ac:dyDescent="0.25">
      <c r="A226" s="236" t="s">
        <v>1828</v>
      </c>
      <c r="B226" s="241" t="s">
        <v>4335</v>
      </c>
      <c r="C226" s="241" t="s">
        <v>4343</v>
      </c>
      <c r="D226" s="237" t="s">
        <v>215</v>
      </c>
      <c r="E226" s="237" t="s">
        <v>4145</v>
      </c>
      <c r="F226" s="237" t="s">
        <v>1808</v>
      </c>
      <c r="G226" s="91" t="s">
        <v>4594</v>
      </c>
      <c r="H226" s="237" t="s">
        <v>1829</v>
      </c>
      <c r="I226" s="238"/>
      <c r="J226" s="237"/>
      <c r="K226" s="237" t="s">
        <v>1830</v>
      </c>
      <c r="L226" s="92"/>
      <c r="M226" s="241" t="s">
        <v>218</v>
      </c>
      <c r="N226" s="241" t="s">
        <v>634</v>
      </c>
      <c r="O226" s="241" t="s">
        <v>635</v>
      </c>
      <c r="P226" s="240"/>
      <c r="Q226" s="241" t="s">
        <v>3613</v>
      </c>
      <c r="R226" s="241" t="s">
        <v>3614</v>
      </c>
      <c r="S226" s="241" t="s">
        <v>1811</v>
      </c>
      <c r="T226" s="241" t="s">
        <v>306</v>
      </c>
      <c r="U226" s="237" t="s">
        <v>3615</v>
      </c>
      <c r="V226" s="240" t="s">
        <v>1831</v>
      </c>
      <c r="W226" s="200"/>
      <c r="X226" s="241"/>
      <c r="Y226" s="241"/>
      <c r="Z226" s="224">
        <f>IF(OR(J226="Fail",ISBLANK(J226)),INDEX('Issue Code Table'!C:C,MATCH(N:N,'Issue Code Table'!A:A,0)),IF(M226="Critical",6,IF(M226="Significant",5,IF(M226="Moderate",3,2))))</f>
        <v>4</v>
      </c>
    </row>
    <row r="227" spans="1:26" ht="409.5" x14ac:dyDescent="0.25">
      <c r="A227" s="227" t="s">
        <v>1832</v>
      </c>
      <c r="B227" s="234" t="s">
        <v>1109</v>
      </c>
      <c r="C227" s="234" t="s">
        <v>1110</v>
      </c>
      <c r="D227" s="228" t="s">
        <v>215</v>
      </c>
      <c r="E227" s="228" t="s">
        <v>4146</v>
      </c>
      <c r="F227" s="228" t="s">
        <v>1814</v>
      </c>
      <c r="G227" s="230" t="s">
        <v>4595</v>
      </c>
      <c r="H227" s="228" t="s">
        <v>1833</v>
      </c>
      <c r="I227" s="229"/>
      <c r="J227" s="228"/>
      <c r="K227" s="228" t="s">
        <v>1834</v>
      </c>
      <c r="L227" s="243"/>
      <c r="M227" s="234" t="s">
        <v>274</v>
      </c>
      <c r="N227" s="234" t="s">
        <v>1536</v>
      </c>
      <c r="O227" s="234" t="s">
        <v>1537</v>
      </c>
      <c r="P227" s="233"/>
      <c r="Q227" s="234" t="s">
        <v>3613</v>
      </c>
      <c r="R227" s="234" t="s">
        <v>3616</v>
      </c>
      <c r="S227" s="234" t="s">
        <v>1835</v>
      </c>
      <c r="T227" s="234" t="s">
        <v>1817</v>
      </c>
      <c r="U227" s="228" t="s">
        <v>3617</v>
      </c>
      <c r="V227" s="233" t="s">
        <v>1836</v>
      </c>
      <c r="W227" s="250"/>
      <c r="X227" s="234"/>
      <c r="Y227" s="234"/>
      <c r="Z227" s="235">
        <f>IF(OR(J227="Fail",ISBLANK(J227)),INDEX('Issue Code Table'!C:C,MATCH(N:N,'Issue Code Table'!A:A,0)),IF(M227="Critical",6,IF(M227="Significant",5,IF(M227="Moderate",3,2))))</f>
        <v>2</v>
      </c>
    </row>
    <row r="228" spans="1:26" ht="409.5" x14ac:dyDescent="0.25">
      <c r="A228" s="236" t="s">
        <v>1837</v>
      </c>
      <c r="B228" s="241" t="s">
        <v>4335</v>
      </c>
      <c r="C228" s="241" t="s">
        <v>4343</v>
      </c>
      <c r="D228" s="237" t="s">
        <v>215</v>
      </c>
      <c r="E228" s="237" t="s">
        <v>4147</v>
      </c>
      <c r="F228" s="237" t="s">
        <v>1808</v>
      </c>
      <c r="G228" s="91" t="s">
        <v>4596</v>
      </c>
      <c r="H228" s="237" t="s">
        <v>1838</v>
      </c>
      <c r="I228" s="238"/>
      <c r="J228" s="237"/>
      <c r="K228" s="237" t="s">
        <v>1839</v>
      </c>
      <c r="L228" s="92"/>
      <c r="M228" s="241" t="s">
        <v>218</v>
      </c>
      <c r="N228" s="241" t="s">
        <v>634</v>
      </c>
      <c r="O228" s="241" t="s">
        <v>635</v>
      </c>
      <c r="P228" s="240"/>
      <c r="Q228" s="241" t="s">
        <v>3618</v>
      </c>
      <c r="R228" s="241" t="s">
        <v>3619</v>
      </c>
      <c r="S228" s="241" t="s">
        <v>1811</v>
      </c>
      <c r="T228" s="241" t="s">
        <v>306</v>
      </c>
      <c r="U228" s="237" t="s">
        <v>3620</v>
      </c>
      <c r="V228" s="240" t="s">
        <v>1840</v>
      </c>
      <c r="W228" s="200"/>
      <c r="X228" s="241"/>
      <c r="Y228" s="241"/>
      <c r="Z228" s="224">
        <f>IF(OR(J228="Fail",ISBLANK(J228)),INDEX('Issue Code Table'!C:C,MATCH(N:N,'Issue Code Table'!A:A,0)),IF(M228="Critical",6,IF(M228="Significant",5,IF(M228="Moderate",3,2))))</f>
        <v>4</v>
      </c>
    </row>
    <row r="229" spans="1:26" ht="409.5" x14ac:dyDescent="0.25">
      <c r="A229" s="227" t="s">
        <v>1841</v>
      </c>
      <c r="B229" s="234" t="s">
        <v>1109</v>
      </c>
      <c r="C229" s="234" t="s">
        <v>1110</v>
      </c>
      <c r="D229" s="228" t="s">
        <v>215</v>
      </c>
      <c r="E229" s="228" t="s">
        <v>4148</v>
      </c>
      <c r="F229" s="228" t="s">
        <v>1814</v>
      </c>
      <c r="G229" s="230" t="s">
        <v>4597</v>
      </c>
      <c r="H229" s="228" t="s">
        <v>1842</v>
      </c>
      <c r="I229" s="229"/>
      <c r="J229" s="228"/>
      <c r="K229" s="228" t="s">
        <v>1843</v>
      </c>
      <c r="L229" s="243"/>
      <c r="M229" s="234" t="s">
        <v>274</v>
      </c>
      <c r="N229" s="234" t="s">
        <v>1536</v>
      </c>
      <c r="O229" s="234" t="s">
        <v>1537</v>
      </c>
      <c r="P229" s="233"/>
      <c r="Q229" s="234" t="s">
        <v>3618</v>
      </c>
      <c r="R229" s="234" t="s">
        <v>3621</v>
      </c>
      <c r="S229" s="234" t="s">
        <v>1835</v>
      </c>
      <c r="T229" s="234" t="s">
        <v>1817</v>
      </c>
      <c r="U229" s="228" t="s">
        <v>3622</v>
      </c>
      <c r="V229" s="233" t="s">
        <v>1844</v>
      </c>
      <c r="W229" s="250"/>
      <c r="X229" s="234"/>
      <c r="Y229" s="234"/>
      <c r="Z229" s="235">
        <f>IF(OR(J229="Fail",ISBLANK(J229)),INDEX('Issue Code Table'!C:C,MATCH(N:N,'Issue Code Table'!A:A,0)),IF(M229="Critical",6,IF(M229="Significant",5,IF(M229="Moderate",3,2))))</f>
        <v>2</v>
      </c>
    </row>
    <row r="230" spans="1:26" ht="362.5" x14ac:dyDescent="0.25">
      <c r="A230" s="236" t="s">
        <v>1845</v>
      </c>
      <c r="B230" s="241" t="s">
        <v>296</v>
      </c>
      <c r="C230" s="241" t="s">
        <v>297</v>
      </c>
      <c r="D230" s="237" t="s">
        <v>215</v>
      </c>
      <c r="E230" s="237" t="s">
        <v>4149</v>
      </c>
      <c r="F230" s="237" t="s">
        <v>1846</v>
      </c>
      <c r="G230" s="91" t="s">
        <v>4598</v>
      </c>
      <c r="H230" s="237" t="s">
        <v>1847</v>
      </c>
      <c r="I230" s="238"/>
      <c r="J230" s="237"/>
      <c r="K230" s="237" t="s">
        <v>1848</v>
      </c>
      <c r="L230" s="92"/>
      <c r="M230" s="241" t="s">
        <v>182</v>
      </c>
      <c r="N230" s="241" t="s">
        <v>1849</v>
      </c>
      <c r="O230" s="241" t="s">
        <v>1850</v>
      </c>
      <c r="P230" s="240"/>
      <c r="Q230" s="241" t="s">
        <v>3623</v>
      </c>
      <c r="R230" s="241" t="s">
        <v>3624</v>
      </c>
      <c r="S230" s="241" t="s">
        <v>1851</v>
      </c>
      <c r="T230" s="241" t="s">
        <v>306</v>
      </c>
      <c r="U230" s="237" t="s">
        <v>3625</v>
      </c>
      <c r="V230" s="240" t="s">
        <v>1852</v>
      </c>
      <c r="W230" s="200" t="s">
        <v>234</v>
      </c>
      <c r="X230" s="241"/>
      <c r="Y230" s="241"/>
      <c r="Z230" s="224">
        <f>IF(OR(J230="Fail",ISBLANK(J230)),INDEX('Issue Code Table'!C:C,MATCH(N:N,'Issue Code Table'!A:A,0)),IF(M230="Critical",6,IF(M230="Significant",5,IF(M230="Moderate",3,2))))</f>
        <v>5</v>
      </c>
    </row>
    <row r="231" spans="1:26" ht="350" x14ac:dyDescent="0.25">
      <c r="A231" s="227" t="s">
        <v>1853</v>
      </c>
      <c r="B231" s="234" t="s">
        <v>296</v>
      </c>
      <c r="C231" s="234" t="s">
        <v>297</v>
      </c>
      <c r="D231" s="228" t="s">
        <v>215</v>
      </c>
      <c r="E231" s="228" t="s">
        <v>4150</v>
      </c>
      <c r="F231" s="228" t="s">
        <v>1854</v>
      </c>
      <c r="G231" s="230" t="s">
        <v>4599</v>
      </c>
      <c r="H231" s="228" t="s">
        <v>1855</v>
      </c>
      <c r="I231" s="229"/>
      <c r="J231" s="228"/>
      <c r="K231" s="228" t="s">
        <v>1856</v>
      </c>
      <c r="L231" s="243"/>
      <c r="M231" s="234" t="s">
        <v>182</v>
      </c>
      <c r="N231" s="234" t="s">
        <v>1849</v>
      </c>
      <c r="O231" s="234" t="s">
        <v>1850</v>
      </c>
      <c r="P231" s="233"/>
      <c r="Q231" s="234" t="s">
        <v>3623</v>
      </c>
      <c r="R231" s="234" t="s">
        <v>3626</v>
      </c>
      <c r="S231" s="234" t="s">
        <v>1857</v>
      </c>
      <c r="T231" s="234" t="s">
        <v>306</v>
      </c>
      <c r="U231" s="228" t="s">
        <v>3627</v>
      </c>
      <c r="V231" s="233" t="s">
        <v>1858</v>
      </c>
      <c r="W231" s="250" t="s">
        <v>234</v>
      </c>
      <c r="X231" s="234"/>
      <c r="Y231" s="234"/>
      <c r="Z231" s="235">
        <f>IF(OR(J231="Fail",ISBLANK(J231)),INDEX('Issue Code Table'!C:C,MATCH(N:N,'Issue Code Table'!A:A,0)),IF(M231="Critical",6,IF(M231="Significant",5,IF(M231="Moderate",3,2))))</f>
        <v>5</v>
      </c>
    </row>
    <row r="232" spans="1:26" ht="350" x14ac:dyDescent="0.25">
      <c r="A232" s="236" t="s">
        <v>1859</v>
      </c>
      <c r="B232" s="241" t="s">
        <v>923</v>
      </c>
      <c r="C232" s="241" t="s">
        <v>924</v>
      </c>
      <c r="D232" s="237" t="s">
        <v>215</v>
      </c>
      <c r="E232" s="237" t="s">
        <v>4151</v>
      </c>
      <c r="F232" s="237" t="s">
        <v>1860</v>
      </c>
      <c r="G232" s="91" t="s">
        <v>4600</v>
      </c>
      <c r="H232" s="237" t="s">
        <v>1861</v>
      </c>
      <c r="I232" s="238"/>
      <c r="J232" s="237"/>
      <c r="K232" s="237" t="s">
        <v>1862</v>
      </c>
      <c r="L232" s="92"/>
      <c r="M232" s="241" t="s">
        <v>182</v>
      </c>
      <c r="N232" s="241" t="s">
        <v>598</v>
      </c>
      <c r="O232" s="241" t="s">
        <v>599</v>
      </c>
      <c r="P232" s="240"/>
      <c r="Q232" s="241" t="s">
        <v>3623</v>
      </c>
      <c r="R232" s="241" t="s">
        <v>3628</v>
      </c>
      <c r="S232" s="241" t="s">
        <v>1863</v>
      </c>
      <c r="T232" s="241" t="s">
        <v>306</v>
      </c>
      <c r="U232" s="237" t="s">
        <v>3629</v>
      </c>
      <c r="V232" s="240" t="s">
        <v>1864</v>
      </c>
      <c r="W232" s="200" t="s">
        <v>234</v>
      </c>
      <c r="X232" s="241"/>
      <c r="Y232" s="241"/>
      <c r="Z232" s="224">
        <f>IF(OR(J232="Fail",ISBLANK(J232)),INDEX('Issue Code Table'!C:C,MATCH(N:N,'Issue Code Table'!A:A,0)),IF(M232="Critical",6,IF(M232="Significant",5,IF(M232="Moderate",3,2))))</f>
        <v>5</v>
      </c>
    </row>
    <row r="233" spans="1:26" ht="387.5" x14ac:dyDescent="0.25">
      <c r="A233" s="227" t="s">
        <v>1865</v>
      </c>
      <c r="B233" s="234" t="s">
        <v>4270</v>
      </c>
      <c r="C233" s="234" t="s">
        <v>4271</v>
      </c>
      <c r="D233" s="228" t="s">
        <v>215</v>
      </c>
      <c r="E233" s="228" t="s">
        <v>4152</v>
      </c>
      <c r="F233" s="228" t="s">
        <v>1866</v>
      </c>
      <c r="G233" s="230" t="s">
        <v>4601</v>
      </c>
      <c r="H233" s="228" t="s">
        <v>1867</v>
      </c>
      <c r="I233" s="229"/>
      <c r="J233" s="228"/>
      <c r="K233" s="228" t="s">
        <v>1868</v>
      </c>
      <c r="L233" s="243"/>
      <c r="M233" s="234" t="s">
        <v>218</v>
      </c>
      <c r="N233" s="234" t="s">
        <v>580</v>
      </c>
      <c r="O233" s="234" t="s">
        <v>581</v>
      </c>
      <c r="P233" s="233"/>
      <c r="Q233" s="234" t="s">
        <v>3630</v>
      </c>
      <c r="R233" s="234" t="s">
        <v>3631</v>
      </c>
      <c r="S233" s="234" t="s">
        <v>1869</v>
      </c>
      <c r="T233" s="234" t="s">
        <v>1870</v>
      </c>
      <c r="U233" s="228" t="s">
        <v>3632</v>
      </c>
      <c r="V233" s="233" t="s">
        <v>1871</v>
      </c>
      <c r="W233" s="250"/>
      <c r="X233" s="234"/>
      <c r="Y233" s="234"/>
      <c r="Z233" s="235">
        <f>IF(OR(J233="Fail",ISBLANK(J233)),INDEX('Issue Code Table'!C:C,MATCH(N:N,'Issue Code Table'!A:A,0)),IF(M233="Critical",6,IF(M233="Significant",5,IF(M233="Moderate",3,2))))</f>
        <v>4</v>
      </c>
    </row>
    <row r="234" spans="1:26" ht="387.5" x14ac:dyDescent="0.25">
      <c r="A234" s="236" t="s">
        <v>1460</v>
      </c>
      <c r="B234" s="237" t="s">
        <v>296</v>
      </c>
      <c r="C234" s="237" t="s">
        <v>297</v>
      </c>
      <c r="D234" s="238" t="s">
        <v>215</v>
      </c>
      <c r="E234" s="237" t="s">
        <v>4153</v>
      </c>
      <c r="F234" s="237" t="s">
        <v>3874</v>
      </c>
      <c r="G234" s="91" t="s">
        <v>4602</v>
      </c>
      <c r="H234" s="238" t="s">
        <v>1461</v>
      </c>
      <c r="I234" s="238"/>
      <c r="J234" s="237"/>
      <c r="K234" s="237" t="s">
        <v>1462</v>
      </c>
      <c r="L234" s="92"/>
      <c r="M234" s="241" t="s">
        <v>182</v>
      </c>
      <c r="N234" s="241" t="s">
        <v>598</v>
      </c>
      <c r="O234" s="241" t="s">
        <v>599</v>
      </c>
      <c r="P234" s="240"/>
      <c r="Q234" s="241" t="s">
        <v>3633</v>
      </c>
      <c r="R234" s="241" t="s">
        <v>3634</v>
      </c>
      <c r="S234" s="241" t="s">
        <v>3635</v>
      </c>
      <c r="T234" s="241" t="s">
        <v>1464</v>
      </c>
      <c r="U234" s="237" t="s">
        <v>3636</v>
      </c>
      <c r="V234" s="240" t="s">
        <v>1465</v>
      </c>
      <c r="W234" s="200" t="s">
        <v>234</v>
      </c>
      <c r="X234" s="241"/>
      <c r="Y234" s="241"/>
      <c r="Z234" s="224">
        <f>IF(OR(J234="Fail",ISBLANK(J234)),INDEX('Issue Code Table'!C:C,MATCH(N:N,'Issue Code Table'!A:A,0)),IF(M234="Critical",6,IF(M234="Significant",5,IF(M234="Moderate",3,2))))</f>
        <v>5</v>
      </c>
    </row>
    <row r="235" spans="1:26" ht="409.5" x14ac:dyDescent="0.25">
      <c r="A235" s="227" t="s">
        <v>1923</v>
      </c>
      <c r="B235" s="228" t="s">
        <v>4289</v>
      </c>
      <c r="C235" s="228" t="s">
        <v>4290</v>
      </c>
      <c r="D235" s="229" t="s">
        <v>215</v>
      </c>
      <c r="E235" s="228" t="s">
        <v>4154</v>
      </c>
      <c r="F235" s="228" t="s">
        <v>3875</v>
      </c>
      <c r="G235" s="230" t="s">
        <v>4603</v>
      </c>
      <c r="H235" s="229" t="s">
        <v>1924</v>
      </c>
      <c r="I235" s="229"/>
      <c r="J235" s="228"/>
      <c r="K235" s="228" t="s">
        <v>1925</v>
      </c>
      <c r="L235" s="243"/>
      <c r="M235" s="234" t="s">
        <v>182</v>
      </c>
      <c r="N235" s="234" t="s">
        <v>598</v>
      </c>
      <c r="O235" s="232" t="s">
        <v>599</v>
      </c>
      <c r="P235" s="233"/>
      <c r="Q235" s="234" t="s">
        <v>3633</v>
      </c>
      <c r="R235" s="234" t="s">
        <v>3637</v>
      </c>
      <c r="S235" s="234" t="s">
        <v>3638</v>
      </c>
      <c r="T235" s="234" t="s">
        <v>306</v>
      </c>
      <c r="U235" s="228" t="s">
        <v>3639</v>
      </c>
      <c r="V235" s="233" t="s">
        <v>1926</v>
      </c>
      <c r="W235" s="250" t="s">
        <v>234</v>
      </c>
      <c r="X235" s="234"/>
      <c r="Y235" s="234"/>
      <c r="Z235" s="235">
        <f>IF(OR(J235="Fail",ISBLANK(J235)),INDEX('Issue Code Table'!C:C,MATCH(N:N,'Issue Code Table'!A:A,0)),IF(M235="Critical",6,IF(M235="Significant",5,IF(M235="Moderate",3,2))))</f>
        <v>5</v>
      </c>
    </row>
    <row r="236" spans="1:26" ht="400" x14ac:dyDescent="0.25">
      <c r="A236" s="236" t="s">
        <v>1927</v>
      </c>
      <c r="B236" s="237" t="s">
        <v>4289</v>
      </c>
      <c r="C236" s="237" t="s">
        <v>4290</v>
      </c>
      <c r="D236" s="238" t="s">
        <v>215</v>
      </c>
      <c r="E236" s="237" t="s">
        <v>4155</v>
      </c>
      <c r="F236" s="237" t="s">
        <v>3876</v>
      </c>
      <c r="G236" s="91" t="s">
        <v>4604</v>
      </c>
      <c r="H236" s="238" t="s">
        <v>1928</v>
      </c>
      <c r="I236" s="238"/>
      <c r="J236" s="237"/>
      <c r="K236" s="237" t="s">
        <v>1929</v>
      </c>
      <c r="L236" s="92"/>
      <c r="M236" s="241" t="s">
        <v>182</v>
      </c>
      <c r="N236" s="241" t="s">
        <v>598</v>
      </c>
      <c r="O236" s="259" t="s">
        <v>599</v>
      </c>
      <c r="P236" s="240"/>
      <c r="Q236" s="241" t="s">
        <v>3640</v>
      </c>
      <c r="R236" s="241" t="s">
        <v>3641</v>
      </c>
      <c r="S236" s="241" t="s">
        <v>3642</v>
      </c>
      <c r="T236" s="241" t="s">
        <v>306</v>
      </c>
      <c r="U236" s="237" t="s">
        <v>3643</v>
      </c>
      <c r="V236" s="240" t="s">
        <v>1930</v>
      </c>
      <c r="W236" s="200" t="s">
        <v>234</v>
      </c>
      <c r="X236" s="241"/>
      <c r="Y236" s="241"/>
      <c r="Z236" s="224">
        <f>IF(OR(J236="Fail",ISBLANK(J236)),INDEX('Issue Code Table'!C:C,MATCH(N:N,'Issue Code Table'!A:A,0)),IF(M236="Critical",6,IF(M236="Significant",5,IF(M236="Moderate",3,2))))</f>
        <v>5</v>
      </c>
    </row>
    <row r="237" spans="1:26" ht="409.5" x14ac:dyDescent="0.25">
      <c r="A237" s="227" t="s">
        <v>1936</v>
      </c>
      <c r="B237" s="228" t="s">
        <v>4289</v>
      </c>
      <c r="C237" s="228" t="s">
        <v>4290</v>
      </c>
      <c r="D237" s="229" t="s">
        <v>215</v>
      </c>
      <c r="E237" s="228" t="s">
        <v>4156</v>
      </c>
      <c r="F237" s="228" t="s">
        <v>1937</v>
      </c>
      <c r="G237" s="230" t="s">
        <v>4605</v>
      </c>
      <c r="H237" s="229" t="s">
        <v>1938</v>
      </c>
      <c r="I237" s="229"/>
      <c r="J237" s="228"/>
      <c r="K237" s="228" t="s">
        <v>1939</v>
      </c>
      <c r="L237" s="243"/>
      <c r="M237" s="234" t="s">
        <v>182</v>
      </c>
      <c r="N237" s="234" t="s">
        <v>598</v>
      </c>
      <c r="O237" s="232" t="s">
        <v>599</v>
      </c>
      <c r="P237" s="233"/>
      <c r="Q237" s="234" t="s">
        <v>3644</v>
      </c>
      <c r="R237" s="234" t="s">
        <v>3645</v>
      </c>
      <c r="S237" s="234" t="s">
        <v>1940</v>
      </c>
      <c r="T237" s="234" t="s">
        <v>1941</v>
      </c>
      <c r="U237" s="228" t="s">
        <v>3646</v>
      </c>
      <c r="V237" s="233" t="s">
        <v>1942</v>
      </c>
      <c r="W237" s="250" t="s">
        <v>234</v>
      </c>
      <c r="X237" s="234"/>
      <c r="Y237" s="234"/>
      <c r="Z237" s="235">
        <f>IF(OR(J237="Fail",ISBLANK(J237)),INDEX('Issue Code Table'!C:C,MATCH(N:N,'Issue Code Table'!A:A,0)),IF(M237="Critical",6,IF(M237="Significant",5,IF(M237="Moderate",3,2))))</f>
        <v>5</v>
      </c>
    </row>
    <row r="238" spans="1:26" ht="409.5" x14ac:dyDescent="0.25">
      <c r="A238" s="236" t="s">
        <v>1943</v>
      </c>
      <c r="B238" s="237" t="s">
        <v>4289</v>
      </c>
      <c r="C238" s="237" t="s">
        <v>4290</v>
      </c>
      <c r="D238" s="238" t="s">
        <v>215</v>
      </c>
      <c r="E238" s="237" t="s">
        <v>4157</v>
      </c>
      <c r="F238" s="237" t="s">
        <v>3877</v>
      </c>
      <c r="G238" s="91" t="s">
        <v>4606</v>
      </c>
      <c r="H238" s="238" t="s">
        <v>1944</v>
      </c>
      <c r="I238" s="238"/>
      <c r="J238" s="237"/>
      <c r="K238" s="237" t="s">
        <v>1945</v>
      </c>
      <c r="L238" s="92"/>
      <c r="M238" s="241" t="s">
        <v>182</v>
      </c>
      <c r="N238" s="241" t="s">
        <v>598</v>
      </c>
      <c r="O238" s="259" t="s">
        <v>599</v>
      </c>
      <c r="P238" s="240"/>
      <c r="Q238" s="241" t="s">
        <v>3644</v>
      </c>
      <c r="R238" s="241" t="s">
        <v>3647</v>
      </c>
      <c r="S238" s="241" t="s">
        <v>1940</v>
      </c>
      <c r="T238" s="241" t="s">
        <v>3648</v>
      </c>
      <c r="U238" s="237" t="s">
        <v>3649</v>
      </c>
      <c r="V238" s="240" t="s">
        <v>1946</v>
      </c>
      <c r="W238" s="200" t="s">
        <v>234</v>
      </c>
      <c r="X238" s="241"/>
      <c r="Y238" s="241"/>
      <c r="Z238" s="224">
        <f>IF(OR(J238="Fail",ISBLANK(J238)),INDEX('Issue Code Table'!C:C,MATCH(N:N,'Issue Code Table'!A:A,0)),IF(M238="Critical",6,IF(M238="Significant",5,IF(M238="Moderate",3,2))))</f>
        <v>5</v>
      </c>
    </row>
    <row r="239" spans="1:26" ht="409.5" x14ac:dyDescent="0.25">
      <c r="A239" s="227" t="s">
        <v>1947</v>
      </c>
      <c r="B239" s="228" t="s">
        <v>4289</v>
      </c>
      <c r="C239" s="228" t="s">
        <v>4290</v>
      </c>
      <c r="D239" s="229" t="s">
        <v>215</v>
      </c>
      <c r="E239" s="228" t="s">
        <v>4158</v>
      </c>
      <c r="F239" s="228" t="s">
        <v>3878</v>
      </c>
      <c r="G239" s="230" t="s">
        <v>4607</v>
      </c>
      <c r="H239" s="229" t="s">
        <v>1948</v>
      </c>
      <c r="I239" s="229"/>
      <c r="J239" s="228"/>
      <c r="K239" s="228" t="s">
        <v>1949</v>
      </c>
      <c r="L239" s="243"/>
      <c r="M239" s="234" t="s">
        <v>218</v>
      </c>
      <c r="N239" s="234" t="s">
        <v>330</v>
      </c>
      <c r="O239" s="232" t="s">
        <v>331</v>
      </c>
      <c r="P239" s="233"/>
      <c r="Q239" s="234" t="s">
        <v>3650</v>
      </c>
      <c r="R239" s="234" t="s">
        <v>3651</v>
      </c>
      <c r="S239" s="234" t="s">
        <v>1950</v>
      </c>
      <c r="T239" s="234" t="s">
        <v>1951</v>
      </c>
      <c r="U239" s="228" t="s">
        <v>3652</v>
      </c>
      <c r="V239" s="233" t="s">
        <v>1952</v>
      </c>
      <c r="W239" s="250"/>
      <c r="X239" s="234"/>
      <c r="Y239" s="234"/>
      <c r="Z239" s="235">
        <f>IF(OR(J239="Fail",ISBLANK(J239)),INDEX('Issue Code Table'!C:C,MATCH(N:N,'Issue Code Table'!A:A,0)),IF(M239="Critical",6,IF(M239="Significant",5,IF(M239="Moderate",3,2))))</f>
        <v>4</v>
      </c>
    </row>
    <row r="240" spans="1:26" ht="409.5" x14ac:dyDescent="0.25">
      <c r="A240" s="236" t="s">
        <v>1872</v>
      </c>
      <c r="B240" s="241" t="s">
        <v>640</v>
      </c>
      <c r="C240" s="241" t="s">
        <v>641</v>
      </c>
      <c r="D240" s="237" t="s">
        <v>215</v>
      </c>
      <c r="E240" s="237" t="s">
        <v>4167</v>
      </c>
      <c r="F240" s="237" t="s">
        <v>1873</v>
      </c>
      <c r="G240" s="91" t="s">
        <v>4616</v>
      </c>
      <c r="H240" s="237" t="s">
        <v>1874</v>
      </c>
      <c r="I240" s="238"/>
      <c r="J240" s="237"/>
      <c r="K240" s="237" t="s">
        <v>1875</v>
      </c>
      <c r="L240" s="92"/>
      <c r="M240" s="241" t="s">
        <v>182</v>
      </c>
      <c r="N240" s="241" t="s">
        <v>598</v>
      </c>
      <c r="O240" s="241" t="s">
        <v>599</v>
      </c>
      <c r="P240" s="240"/>
      <c r="Q240" s="241" t="s">
        <v>3680</v>
      </c>
      <c r="R240" s="241" t="s">
        <v>3681</v>
      </c>
      <c r="S240" s="241" t="s">
        <v>3682</v>
      </c>
      <c r="T240" s="241" t="s">
        <v>3683</v>
      </c>
      <c r="U240" s="237" t="s">
        <v>3684</v>
      </c>
      <c r="V240" s="240" t="s">
        <v>1876</v>
      </c>
      <c r="W240" s="200" t="s">
        <v>234</v>
      </c>
      <c r="X240" s="241"/>
      <c r="Y240" s="241"/>
      <c r="Z240" s="224">
        <f>IF(OR(J240="Fail",ISBLANK(J240)),INDEX('Issue Code Table'!C:C,MATCH(N:N,'Issue Code Table'!A:A,0)),IF(M240="Critical",6,IF(M240="Significant",5,IF(M240="Moderate",3,2))))</f>
        <v>5</v>
      </c>
    </row>
    <row r="241" spans="1:26" ht="362.5" x14ac:dyDescent="0.25">
      <c r="A241" s="227" t="s">
        <v>1877</v>
      </c>
      <c r="B241" s="234" t="s">
        <v>4203</v>
      </c>
      <c r="C241" s="234" t="s">
        <v>4204</v>
      </c>
      <c r="D241" s="228" t="s">
        <v>215</v>
      </c>
      <c r="E241" s="228" t="s">
        <v>4168</v>
      </c>
      <c r="F241" s="228" t="s">
        <v>1878</v>
      </c>
      <c r="G241" s="230" t="s">
        <v>4617</v>
      </c>
      <c r="H241" s="228" t="s">
        <v>1879</v>
      </c>
      <c r="I241" s="229"/>
      <c r="J241" s="228"/>
      <c r="K241" s="228" t="s">
        <v>1880</v>
      </c>
      <c r="L241" s="243"/>
      <c r="M241" s="234" t="s">
        <v>182</v>
      </c>
      <c r="N241" s="234" t="s">
        <v>951</v>
      </c>
      <c r="O241" s="234" t="s">
        <v>952</v>
      </c>
      <c r="P241" s="233"/>
      <c r="Q241" s="234" t="s">
        <v>3685</v>
      </c>
      <c r="R241" s="234" t="s">
        <v>3686</v>
      </c>
      <c r="S241" s="234" t="s">
        <v>1881</v>
      </c>
      <c r="T241" s="228" t="s">
        <v>1882</v>
      </c>
      <c r="U241" s="228" t="s">
        <v>3687</v>
      </c>
      <c r="V241" s="233" t="s">
        <v>1883</v>
      </c>
      <c r="W241" s="250" t="s">
        <v>234</v>
      </c>
      <c r="X241" s="234"/>
      <c r="Y241" s="234"/>
      <c r="Z241" s="235">
        <f>IF(OR(J241="Fail",ISBLANK(J241)),INDEX('Issue Code Table'!C:C,MATCH(N:N,'Issue Code Table'!A:A,0)),IF(M241="Critical",6,IF(M241="Significant",5,IF(M241="Moderate",3,2))))</f>
        <v>5</v>
      </c>
    </row>
    <row r="242" spans="1:26" ht="362.5" x14ac:dyDescent="0.25">
      <c r="A242" s="236" t="s">
        <v>1884</v>
      </c>
      <c r="B242" s="241" t="s">
        <v>640</v>
      </c>
      <c r="C242" s="241" t="s">
        <v>641</v>
      </c>
      <c r="D242" s="237" t="s">
        <v>215</v>
      </c>
      <c r="E242" s="237" t="s">
        <v>4169</v>
      </c>
      <c r="F242" s="237" t="s">
        <v>3887</v>
      </c>
      <c r="G242" s="91" t="s">
        <v>4618</v>
      </c>
      <c r="H242" s="237" t="s">
        <v>1885</v>
      </c>
      <c r="I242" s="238"/>
      <c r="J242" s="237"/>
      <c r="K242" s="237" t="s">
        <v>1886</v>
      </c>
      <c r="L242" s="92"/>
      <c r="M242" s="241" t="s">
        <v>182</v>
      </c>
      <c r="N242" s="241" t="s">
        <v>598</v>
      </c>
      <c r="O242" s="241" t="s">
        <v>599</v>
      </c>
      <c r="P242" s="240"/>
      <c r="Q242" s="241" t="s">
        <v>3688</v>
      </c>
      <c r="R242" s="241" t="s">
        <v>3689</v>
      </c>
      <c r="S242" s="241" t="s">
        <v>1887</v>
      </c>
      <c r="T242" s="241" t="s">
        <v>1888</v>
      </c>
      <c r="U242" s="237" t="s">
        <v>3690</v>
      </c>
      <c r="V242" s="240" t="s">
        <v>1889</v>
      </c>
      <c r="W242" s="200" t="s">
        <v>234</v>
      </c>
      <c r="X242" s="241"/>
      <c r="Y242" s="241"/>
      <c r="Z242" s="224">
        <f>IF(OR(J242="Fail",ISBLANK(J242)),INDEX('Issue Code Table'!C:C,MATCH(N:N,'Issue Code Table'!A:A,0)),IF(M242="Critical",6,IF(M242="Significant",5,IF(M242="Moderate",3,2))))</f>
        <v>5</v>
      </c>
    </row>
    <row r="243" spans="1:26" ht="409.5" x14ac:dyDescent="0.25">
      <c r="A243" s="227" t="s">
        <v>1890</v>
      </c>
      <c r="B243" s="234" t="s">
        <v>4203</v>
      </c>
      <c r="C243" s="234" t="s">
        <v>4204</v>
      </c>
      <c r="D243" s="228" t="s">
        <v>215</v>
      </c>
      <c r="E243" s="228" t="s">
        <v>4170</v>
      </c>
      <c r="F243" s="228" t="s">
        <v>1891</v>
      </c>
      <c r="G243" s="230" t="s">
        <v>4619</v>
      </c>
      <c r="H243" s="228" t="s">
        <v>1892</v>
      </c>
      <c r="I243" s="229"/>
      <c r="J243" s="228"/>
      <c r="K243" s="228" t="s">
        <v>1893</v>
      </c>
      <c r="L243" s="243"/>
      <c r="M243" s="234" t="s">
        <v>182</v>
      </c>
      <c r="N243" s="234" t="s">
        <v>598</v>
      </c>
      <c r="O243" s="234" t="s">
        <v>599</v>
      </c>
      <c r="P243" s="233"/>
      <c r="Q243" s="234" t="s">
        <v>3691</v>
      </c>
      <c r="R243" s="234" t="s">
        <v>3692</v>
      </c>
      <c r="S243" s="234" t="s">
        <v>1894</v>
      </c>
      <c r="T243" s="234" t="s">
        <v>1895</v>
      </c>
      <c r="U243" s="228" t="s">
        <v>3693</v>
      </c>
      <c r="V243" s="233" t="s">
        <v>1896</v>
      </c>
      <c r="W243" s="250" t="s">
        <v>234</v>
      </c>
      <c r="X243" s="234"/>
      <c r="Y243" s="234"/>
      <c r="Z243" s="235">
        <f>IF(OR(J243="Fail",ISBLANK(J243)),INDEX('Issue Code Table'!C:C,MATCH(N:N,'Issue Code Table'!A:A,0)),IF(M243="Critical",6,IF(M243="Significant",5,IF(M243="Moderate",3,2))))</f>
        <v>5</v>
      </c>
    </row>
    <row r="244" spans="1:26" ht="409.5" x14ac:dyDescent="0.25">
      <c r="A244" s="236" t="s">
        <v>1959</v>
      </c>
      <c r="B244" s="237" t="s">
        <v>4339</v>
      </c>
      <c r="C244" s="237" t="s">
        <v>4340</v>
      </c>
      <c r="D244" s="238" t="s">
        <v>215</v>
      </c>
      <c r="E244" s="237" t="s">
        <v>4179</v>
      </c>
      <c r="F244" s="237" t="s">
        <v>1960</v>
      </c>
      <c r="G244" s="91" t="s">
        <v>4628</v>
      </c>
      <c r="H244" s="238" t="s">
        <v>1961</v>
      </c>
      <c r="I244" s="238"/>
      <c r="J244" s="237"/>
      <c r="K244" s="237" t="s">
        <v>1962</v>
      </c>
      <c r="L244" s="92"/>
      <c r="M244" s="241" t="s">
        <v>182</v>
      </c>
      <c r="N244" s="241" t="s">
        <v>598</v>
      </c>
      <c r="O244" s="259" t="s">
        <v>599</v>
      </c>
      <c r="P244" s="240"/>
      <c r="Q244" s="241" t="s">
        <v>3717</v>
      </c>
      <c r="R244" s="241" t="s">
        <v>3718</v>
      </c>
      <c r="S244" s="241" t="s">
        <v>1963</v>
      </c>
      <c r="T244" s="241" t="s">
        <v>3719</v>
      </c>
      <c r="U244" s="237" t="s">
        <v>3720</v>
      </c>
      <c r="V244" s="240" t="s">
        <v>1964</v>
      </c>
      <c r="W244" s="200" t="s">
        <v>234</v>
      </c>
      <c r="X244" s="241"/>
      <c r="Y244" s="241"/>
      <c r="Z244" s="224">
        <f>IF(OR(J244="Fail",ISBLANK(J244)),INDEX('Issue Code Table'!C:C,MATCH(N:N,'Issue Code Table'!A:A,0)),IF(M244="Critical",6,IF(M244="Significant",5,IF(M244="Moderate",3,2))))</f>
        <v>5</v>
      </c>
    </row>
    <row r="245" spans="1:26" ht="409.5" x14ac:dyDescent="0.25">
      <c r="A245" s="227" t="s">
        <v>1965</v>
      </c>
      <c r="B245" s="234" t="s">
        <v>923</v>
      </c>
      <c r="C245" s="234" t="s">
        <v>924</v>
      </c>
      <c r="D245" s="228" t="s">
        <v>215</v>
      </c>
      <c r="E245" s="228" t="s">
        <v>4180</v>
      </c>
      <c r="F245" s="228" t="s">
        <v>3890</v>
      </c>
      <c r="G245" s="230" t="s">
        <v>4629</v>
      </c>
      <c r="H245" s="228" t="s">
        <v>1966</v>
      </c>
      <c r="I245" s="229"/>
      <c r="J245" s="228"/>
      <c r="K245" s="228" t="s">
        <v>1967</v>
      </c>
      <c r="L245" s="243"/>
      <c r="M245" s="234" t="s">
        <v>182</v>
      </c>
      <c r="N245" s="234" t="s">
        <v>598</v>
      </c>
      <c r="O245" s="234" t="s">
        <v>599</v>
      </c>
      <c r="P245" s="233"/>
      <c r="Q245" s="234" t="s">
        <v>3721</v>
      </c>
      <c r="R245" s="234" t="s">
        <v>3722</v>
      </c>
      <c r="S245" s="234" t="s">
        <v>1968</v>
      </c>
      <c r="T245" s="234" t="s">
        <v>1969</v>
      </c>
      <c r="U245" s="228" t="s">
        <v>3723</v>
      </c>
      <c r="V245" s="233" t="s">
        <v>1970</v>
      </c>
      <c r="W245" s="250" t="s">
        <v>234</v>
      </c>
      <c r="X245" s="234"/>
      <c r="Y245" s="234"/>
      <c r="Z245" s="235">
        <f>IF(OR(J245="Fail",ISBLANK(J245)),INDEX('Issue Code Table'!C:C,MATCH(N:N,'Issue Code Table'!A:A,0)),IF(M245="Critical",6,IF(M245="Significant",5,IF(M245="Moderate",3,2))))</f>
        <v>5</v>
      </c>
    </row>
    <row r="246" spans="1:26" ht="409.5" x14ac:dyDescent="0.25">
      <c r="A246" s="236" t="s">
        <v>1971</v>
      </c>
      <c r="B246" s="241" t="s">
        <v>1611</v>
      </c>
      <c r="C246" s="241" t="s">
        <v>1612</v>
      </c>
      <c r="D246" s="237" t="s">
        <v>215</v>
      </c>
      <c r="E246" s="237" t="s">
        <v>4181</v>
      </c>
      <c r="F246" s="237" t="s">
        <v>1972</v>
      </c>
      <c r="G246" s="91" t="s">
        <v>4630</v>
      </c>
      <c r="H246" s="237" t="s">
        <v>1973</v>
      </c>
      <c r="I246" s="238"/>
      <c r="J246" s="237"/>
      <c r="K246" s="237" t="s">
        <v>1974</v>
      </c>
      <c r="L246" s="92"/>
      <c r="M246" s="241" t="s">
        <v>182</v>
      </c>
      <c r="N246" s="241" t="s">
        <v>1046</v>
      </c>
      <c r="O246" s="241" t="s">
        <v>1047</v>
      </c>
      <c r="P246" s="240"/>
      <c r="Q246" s="241" t="s">
        <v>3724</v>
      </c>
      <c r="R246" s="241" t="s">
        <v>3725</v>
      </c>
      <c r="S246" s="241" t="s">
        <v>1975</v>
      </c>
      <c r="T246" s="241" t="s">
        <v>306</v>
      </c>
      <c r="U246" s="237" t="s">
        <v>3726</v>
      </c>
      <c r="V246" s="240" t="s">
        <v>1976</v>
      </c>
      <c r="W246" s="200" t="s">
        <v>234</v>
      </c>
      <c r="X246" s="241"/>
      <c r="Y246" s="241"/>
      <c r="Z246" s="224">
        <f>IF(OR(J246="Fail",ISBLANK(J246)),INDEX('Issue Code Table'!C:C,MATCH(N:N,'Issue Code Table'!A:A,0)),IF(M246="Critical",6,IF(M246="Significant",5,IF(M246="Moderate",3,2))))</f>
        <v>5</v>
      </c>
    </row>
    <row r="247" spans="1:26" ht="350" x14ac:dyDescent="0.25">
      <c r="A247" s="227" t="s">
        <v>2090</v>
      </c>
      <c r="B247" s="234" t="s">
        <v>923</v>
      </c>
      <c r="C247" s="234" t="s">
        <v>924</v>
      </c>
      <c r="D247" s="228" t="s">
        <v>215</v>
      </c>
      <c r="E247" s="228" t="s">
        <v>4182</v>
      </c>
      <c r="F247" s="228" t="s">
        <v>1978</v>
      </c>
      <c r="G247" s="230" t="s">
        <v>4631</v>
      </c>
      <c r="H247" s="228" t="s">
        <v>1979</v>
      </c>
      <c r="I247" s="229"/>
      <c r="J247" s="228"/>
      <c r="K247" s="228" t="s">
        <v>1980</v>
      </c>
      <c r="L247" s="243"/>
      <c r="M247" s="234" t="s">
        <v>182</v>
      </c>
      <c r="N247" s="234" t="s">
        <v>301</v>
      </c>
      <c r="O247" s="234" t="s">
        <v>302</v>
      </c>
      <c r="P247" s="233"/>
      <c r="Q247" s="234" t="s">
        <v>3724</v>
      </c>
      <c r="R247" s="234" t="s">
        <v>3727</v>
      </c>
      <c r="S247" s="234" t="s">
        <v>1981</v>
      </c>
      <c r="T247" s="234" t="s">
        <v>306</v>
      </c>
      <c r="U247" s="228" t="s">
        <v>3728</v>
      </c>
      <c r="V247" s="233" t="s">
        <v>2091</v>
      </c>
      <c r="W247" s="250" t="s">
        <v>234</v>
      </c>
      <c r="X247" s="234"/>
      <c r="Y247" s="234"/>
      <c r="Z247" s="235">
        <f>IF(OR(J247="Fail",ISBLANK(J247)),INDEX('Issue Code Table'!C:C,MATCH(N:N,'Issue Code Table'!A:A,0)),IF(M247="Critical",6,IF(M247="Significant",5,IF(M247="Moderate",3,2))))</f>
        <v>5</v>
      </c>
    </row>
    <row r="248" spans="1:26" ht="409.5" x14ac:dyDescent="0.25">
      <c r="A248" s="236" t="s">
        <v>1983</v>
      </c>
      <c r="B248" s="241" t="s">
        <v>213</v>
      </c>
      <c r="C248" s="241" t="s">
        <v>214</v>
      </c>
      <c r="D248" s="237" t="s">
        <v>215</v>
      </c>
      <c r="E248" s="237" t="s">
        <v>4183</v>
      </c>
      <c r="F248" s="237" t="s">
        <v>1984</v>
      </c>
      <c r="G248" s="91" t="s">
        <v>4632</v>
      </c>
      <c r="H248" s="237" t="s">
        <v>1985</v>
      </c>
      <c r="I248" s="238"/>
      <c r="J248" s="237"/>
      <c r="K248" s="237" t="s">
        <v>1986</v>
      </c>
      <c r="L248" s="92"/>
      <c r="M248" s="241" t="s">
        <v>182</v>
      </c>
      <c r="N248" s="237" t="s">
        <v>1479</v>
      </c>
      <c r="O248" s="237" t="s">
        <v>1480</v>
      </c>
      <c r="P248" s="240"/>
      <c r="Q248" s="241" t="s">
        <v>3729</v>
      </c>
      <c r="R248" s="241" t="s">
        <v>3730</v>
      </c>
      <c r="S248" s="241" t="s">
        <v>1987</v>
      </c>
      <c r="T248" s="241" t="s">
        <v>1988</v>
      </c>
      <c r="U248" s="237" t="s">
        <v>3731</v>
      </c>
      <c r="V248" s="240" t="s">
        <v>1989</v>
      </c>
      <c r="W248" s="200" t="s">
        <v>234</v>
      </c>
      <c r="X248" s="241"/>
      <c r="Y248" s="241"/>
      <c r="Z248" s="224">
        <f>IF(OR(J248="Fail",ISBLANK(J248)),INDEX('Issue Code Table'!C:C,MATCH(N:N,'Issue Code Table'!A:A,0)),IF(M248="Critical",6,IF(M248="Significant",5,IF(M248="Moderate",3,2))))</f>
        <v>7</v>
      </c>
    </row>
    <row r="249" spans="1:26" ht="375" x14ac:dyDescent="0.25">
      <c r="A249" s="227" t="s">
        <v>2011</v>
      </c>
      <c r="B249" s="234" t="s">
        <v>1707</v>
      </c>
      <c r="C249" s="234" t="s">
        <v>1708</v>
      </c>
      <c r="D249" s="228" t="s">
        <v>215</v>
      </c>
      <c r="E249" s="228" t="s">
        <v>4184</v>
      </c>
      <c r="F249" s="228" t="s">
        <v>1993</v>
      </c>
      <c r="G249" s="230" t="s">
        <v>4633</v>
      </c>
      <c r="H249" s="228" t="s">
        <v>1994</v>
      </c>
      <c r="I249" s="229"/>
      <c r="J249" s="228"/>
      <c r="K249" s="228" t="s">
        <v>1995</v>
      </c>
      <c r="L249" s="243"/>
      <c r="M249" s="234" t="s">
        <v>182</v>
      </c>
      <c r="N249" s="234" t="s">
        <v>654</v>
      </c>
      <c r="O249" s="234" t="s">
        <v>655</v>
      </c>
      <c r="P249" s="233"/>
      <c r="Q249" s="234" t="s">
        <v>3732</v>
      </c>
      <c r="R249" s="234" t="s">
        <v>3733</v>
      </c>
      <c r="S249" s="234" t="s">
        <v>1996</v>
      </c>
      <c r="T249" s="234" t="s">
        <v>306</v>
      </c>
      <c r="U249" s="228" t="s">
        <v>3734</v>
      </c>
      <c r="V249" s="233" t="s">
        <v>2013</v>
      </c>
      <c r="W249" s="250" t="s">
        <v>234</v>
      </c>
      <c r="X249" s="234"/>
      <c r="Y249" s="234"/>
      <c r="Z249" s="235">
        <f>IF(OR(J249="Fail",ISBLANK(J249)),INDEX('Issue Code Table'!C:C,MATCH(N:N,'Issue Code Table'!A:A,0)),IF(M249="Critical",6,IF(M249="Significant",5,IF(M249="Moderate",3,2))))</f>
        <v>6</v>
      </c>
    </row>
    <row r="250" spans="1:26" ht="375" x14ac:dyDescent="0.25">
      <c r="A250" s="236" t="s">
        <v>1998</v>
      </c>
      <c r="B250" s="241" t="s">
        <v>1707</v>
      </c>
      <c r="C250" s="241" t="s">
        <v>1708</v>
      </c>
      <c r="D250" s="237" t="s">
        <v>215</v>
      </c>
      <c r="E250" s="237" t="s">
        <v>4185</v>
      </c>
      <c r="F250" s="237" t="s">
        <v>1999</v>
      </c>
      <c r="G250" s="91" t="s">
        <v>4634</v>
      </c>
      <c r="H250" s="237" t="s">
        <v>2000</v>
      </c>
      <c r="I250" s="238"/>
      <c r="J250" s="237"/>
      <c r="K250" s="237" t="s">
        <v>2001</v>
      </c>
      <c r="L250" s="92"/>
      <c r="M250" s="241" t="s">
        <v>182</v>
      </c>
      <c r="N250" s="241" t="s">
        <v>208</v>
      </c>
      <c r="O250" s="241" t="s">
        <v>209</v>
      </c>
      <c r="P250" s="240"/>
      <c r="Q250" s="241" t="s">
        <v>3732</v>
      </c>
      <c r="R250" s="241" t="s">
        <v>3735</v>
      </c>
      <c r="S250" s="241" t="s">
        <v>2002</v>
      </c>
      <c r="T250" s="241" t="s">
        <v>306</v>
      </c>
      <c r="U250" s="237" t="s">
        <v>3736</v>
      </c>
      <c r="V250" s="240" t="s">
        <v>2003</v>
      </c>
      <c r="W250" s="200" t="s">
        <v>234</v>
      </c>
      <c r="X250" s="241"/>
      <c r="Y250" s="241"/>
      <c r="Z250" s="224">
        <f>IF(OR(J250="Fail",ISBLANK(J250)),INDEX('Issue Code Table'!C:C,MATCH(N:N,'Issue Code Table'!A:A,0)),IF(M250="Critical",6,IF(M250="Significant",5,IF(M250="Moderate",3,2))))</f>
        <v>6</v>
      </c>
    </row>
    <row r="251" spans="1:26" ht="375" x14ac:dyDescent="0.25">
      <c r="A251" s="227" t="s">
        <v>2004</v>
      </c>
      <c r="B251" s="234" t="s">
        <v>1707</v>
      </c>
      <c r="C251" s="234" t="s">
        <v>1708</v>
      </c>
      <c r="D251" s="228" t="s">
        <v>215</v>
      </c>
      <c r="E251" s="228" t="s">
        <v>4186</v>
      </c>
      <c r="F251" s="228" t="s">
        <v>2005</v>
      </c>
      <c r="G251" s="230" t="s">
        <v>4635</v>
      </c>
      <c r="H251" s="228" t="s">
        <v>2006</v>
      </c>
      <c r="I251" s="229"/>
      <c r="J251" s="228"/>
      <c r="K251" s="228" t="s">
        <v>2007</v>
      </c>
      <c r="L251" s="243"/>
      <c r="M251" s="234" t="s">
        <v>182</v>
      </c>
      <c r="N251" s="234" t="s">
        <v>208</v>
      </c>
      <c r="O251" s="234" t="s">
        <v>209</v>
      </c>
      <c r="P251" s="233"/>
      <c r="Q251" s="234" t="s">
        <v>3732</v>
      </c>
      <c r="R251" s="234" t="s">
        <v>3737</v>
      </c>
      <c r="S251" s="234" t="s">
        <v>2008</v>
      </c>
      <c r="T251" s="234" t="s">
        <v>2009</v>
      </c>
      <c r="U251" s="228" t="s">
        <v>3738</v>
      </c>
      <c r="V251" s="233" t="s">
        <v>2010</v>
      </c>
      <c r="W251" s="250" t="s">
        <v>234</v>
      </c>
      <c r="X251" s="234"/>
      <c r="Y251" s="234"/>
      <c r="Z251" s="235">
        <f>IF(OR(J251="Fail",ISBLANK(J251)),INDEX('Issue Code Table'!C:C,MATCH(N:N,'Issue Code Table'!A:A,0)),IF(M251="Critical",6,IF(M251="Significant",5,IF(M251="Moderate",3,2))))</f>
        <v>6</v>
      </c>
    </row>
    <row r="252" spans="1:26" ht="375" x14ac:dyDescent="0.25">
      <c r="A252" s="236" t="s">
        <v>1992</v>
      </c>
      <c r="B252" s="241" t="s">
        <v>1707</v>
      </c>
      <c r="C252" s="241" t="s">
        <v>1708</v>
      </c>
      <c r="D252" s="237" t="s">
        <v>215</v>
      </c>
      <c r="E252" s="237" t="s">
        <v>4184</v>
      </c>
      <c r="F252" s="237" t="s">
        <v>2012</v>
      </c>
      <c r="G252" s="91" t="s">
        <v>4636</v>
      </c>
      <c r="H252" s="237" t="s">
        <v>1994</v>
      </c>
      <c r="I252" s="238"/>
      <c r="J252" s="237"/>
      <c r="K252" s="237" t="s">
        <v>1995</v>
      </c>
      <c r="L252" s="92"/>
      <c r="M252" s="241" t="s">
        <v>182</v>
      </c>
      <c r="N252" s="241" t="s">
        <v>654</v>
      </c>
      <c r="O252" s="241" t="s">
        <v>655</v>
      </c>
      <c r="P252" s="240"/>
      <c r="Q252" s="241" t="s">
        <v>3739</v>
      </c>
      <c r="R252" s="241" t="s">
        <v>3740</v>
      </c>
      <c r="S252" s="241" t="s">
        <v>1996</v>
      </c>
      <c r="T252" s="241" t="s">
        <v>306</v>
      </c>
      <c r="U252" s="237" t="s">
        <v>3741</v>
      </c>
      <c r="V252" s="240" t="s">
        <v>1997</v>
      </c>
      <c r="W252" s="200" t="s">
        <v>234</v>
      </c>
      <c r="X252" s="241"/>
      <c r="Y252" s="241"/>
      <c r="Z252" s="224">
        <f>IF(OR(J252="Fail",ISBLANK(J252)),INDEX('Issue Code Table'!C:C,MATCH(N:N,'Issue Code Table'!A:A,0)),IF(M252="Critical",6,IF(M252="Significant",5,IF(M252="Moderate",3,2))))</f>
        <v>6</v>
      </c>
    </row>
    <row r="253" spans="1:26" ht="375" x14ac:dyDescent="0.25">
      <c r="A253" s="227" t="s">
        <v>2014</v>
      </c>
      <c r="B253" s="234" t="s">
        <v>1707</v>
      </c>
      <c r="C253" s="234" t="s">
        <v>1708</v>
      </c>
      <c r="D253" s="228" t="s">
        <v>215</v>
      </c>
      <c r="E253" s="228" t="s">
        <v>4185</v>
      </c>
      <c r="F253" s="228" t="s">
        <v>2015</v>
      </c>
      <c r="G253" s="230" t="s">
        <v>4637</v>
      </c>
      <c r="H253" s="228" t="s">
        <v>2000</v>
      </c>
      <c r="I253" s="229"/>
      <c r="J253" s="228"/>
      <c r="K253" s="228" t="s">
        <v>2001</v>
      </c>
      <c r="L253" s="243"/>
      <c r="M253" s="234" t="s">
        <v>182</v>
      </c>
      <c r="N253" s="234" t="s">
        <v>208</v>
      </c>
      <c r="O253" s="234" t="s">
        <v>209</v>
      </c>
      <c r="P253" s="233"/>
      <c r="Q253" s="234" t="s">
        <v>3739</v>
      </c>
      <c r="R253" s="234" t="s">
        <v>3742</v>
      </c>
      <c r="S253" s="234" t="s">
        <v>2002</v>
      </c>
      <c r="T253" s="234" t="s">
        <v>306</v>
      </c>
      <c r="U253" s="228" t="s">
        <v>3743</v>
      </c>
      <c r="V253" s="233" t="s">
        <v>2016</v>
      </c>
      <c r="W253" s="250" t="s">
        <v>234</v>
      </c>
      <c r="X253" s="234"/>
      <c r="Y253" s="234"/>
      <c r="Z253" s="235">
        <f>IF(OR(J253="Fail",ISBLANK(J253)),INDEX('Issue Code Table'!C:C,MATCH(N:N,'Issue Code Table'!A:A,0)),IF(M253="Critical",6,IF(M253="Significant",5,IF(M253="Moderate",3,2))))</f>
        <v>6</v>
      </c>
    </row>
    <row r="254" spans="1:26" ht="387.5" x14ac:dyDescent="0.25">
      <c r="A254" s="236" t="s">
        <v>2017</v>
      </c>
      <c r="B254" s="241" t="s">
        <v>296</v>
      </c>
      <c r="C254" s="241" t="s">
        <v>297</v>
      </c>
      <c r="D254" s="237" t="s">
        <v>215</v>
      </c>
      <c r="E254" s="237" t="s">
        <v>4187</v>
      </c>
      <c r="F254" s="237" t="s">
        <v>2018</v>
      </c>
      <c r="G254" s="91" t="s">
        <v>4638</v>
      </c>
      <c r="H254" s="237" t="s">
        <v>2019</v>
      </c>
      <c r="I254" s="238"/>
      <c r="J254" s="237"/>
      <c r="K254" s="237" t="s">
        <v>2020</v>
      </c>
      <c r="L254" s="92"/>
      <c r="M254" s="241" t="s">
        <v>182</v>
      </c>
      <c r="N254" s="241" t="s">
        <v>951</v>
      </c>
      <c r="O254" s="241" t="s">
        <v>952</v>
      </c>
      <c r="P254" s="240"/>
      <c r="Q254" s="241" t="s">
        <v>3739</v>
      </c>
      <c r="R254" s="241" t="s">
        <v>3744</v>
      </c>
      <c r="S254" s="241" t="s">
        <v>2021</v>
      </c>
      <c r="T254" s="241" t="s">
        <v>2022</v>
      </c>
      <c r="U254" s="237" t="s">
        <v>3745</v>
      </c>
      <c r="V254" s="240" t="s">
        <v>2023</v>
      </c>
      <c r="W254" s="200" t="s">
        <v>234</v>
      </c>
      <c r="X254" s="241"/>
      <c r="Y254" s="241"/>
      <c r="Z254" s="224">
        <f>IF(OR(J254="Fail",ISBLANK(J254)),INDEX('Issue Code Table'!C:C,MATCH(N:N,'Issue Code Table'!A:A,0)),IF(M254="Critical",6,IF(M254="Significant",5,IF(M254="Moderate",3,2))))</f>
        <v>5</v>
      </c>
    </row>
    <row r="255" spans="1:26" ht="400" x14ac:dyDescent="0.25">
      <c r="A255" s="227" t="s">
        <v>1953</v>
      </c>
      <c r="B255" s="228" t="s">
        <v>923</v>
      </c>
      <c r="C255" s="228" t="s">
        <v>924</v>
      </c>
      <c r="D255" s="229" t="s">
        <v>215</v>
      </c>
      <c r="E255" s="228" t="s">
        <v>4188</v>
      </c>
      <c r="F255" s="228" t="s">
        <v>3891</v>
      </c>
      <c r="G255" s="230" t="s">
        <v>4639</v>
      </c>
      <c r="H255" s="229" t="s">
        <v>1954</v>
      </c>
      <c r="I255" s="229"/>
      <c r="J255" s="228"/>
      <c r="K255" s="228" t="s">
        <v>1955</v>
      </c>
      <c r="L255" s="243"/>
      <c r="M255" s="234" t="s">
        <v>218</v>
      </c>
      <c r="N255" s="234" t="s">
        <v>330</v>
      </c>
      <c r="O255" s="232" t="s">
        <v>331</v>
      </c>
      <c r="P255" s="233"/>
      <c r="Q255" s="234" t="s">
        <v>3746</v>
      </c>
      <c r="R255" s="234" t="s">
        <v>3747</v>
      </c>
      <c r="S255" s="234" t="s">
        <v>1956</v>
      </c>
      <c r="T255" s="234" t="s">
        <v>1957</v>
      </c>
      <c r="U255" s="228" t="s">
        <v>3748</v>
      </c>
      <c r="V255" s="233" t="s">
        <v>1958</v>
      </c>
      <c r="W255" s="250"/>
      <c r="X255" s="234"/>
      <c r="Y255" s="234"/>
      <c r="Z255" s="235">
        <f>IF(OR(J255="Fail",ISBLANK(J255)),INDEX('Issue Code Table'!C:C,MATCH(N:N,'Issue Code Table'!A:A,0)),IF(M255="Critical",6,IF(M255="Significant",5,IF(M255="Moderate",3,2))))</f>
        <v>4</v>
      </c>
    </row>
    <row r="256" spans="1:26" ht="409.5" x14ac:dyDescent="0.25">
      <c r="A256" s="236" t="s">
        <v>2028</v>
      </c>
      <c r="B256" s="241" t="s">
        <v>175</v>
      </c>
      <c r="C256" s="241" t="s">
        <v>176</v>
      </c>
      <c r="D256" s="237" t="s">
        <v>215</v>
      </c>
      <c r="E256" s="237" t="s">
        <v>4189</v>
      </c>
      <c r="F256" s="237" t="s">
        <v>2029</v>
      </c>
      <c r="G256" s="91" t="s">
        <v>4640</v>
      </c>
      <c r="H256" s="237" t="s">
        <v>2030</v>
      </c>
      <c r="I256" s="238"/>
      <c r="J256" s="237"/>
      <c r="K256" s="237" t="s">
        <v>2031</v>
      </c>
      <c r="L256" s="92"/>
      <c r="M256" s="241" t="s">
        <v>182</v>
      </c>
      <c r="N256" s="241" t="s">
        <v>1615</v>
      </c>
      <c r="O256" s="241" t="s">
        <v>1616</v>
      </c>
      <c r="P256" s="240"/>
      <c r="Q256" s="241" t="s">
        <v>3749</v>
      </c>
      <c r="R256" s="241" t="s">
        <v>3750</v>
      </c>
      <c r="S256" s="241" t="s">
        <v>2032</v>
      </c>
      <c r="T256" s="241" t="s">
        <v>306</v>
      </c>
      <c r="U256" s="237" t="s">
        <v>3751</v>
      </c>
      <c r="V256" s="240" t="s">
        <v>2033</v>
      </c>
      <c r="W256" s="200" t="s">
        <v>234</v>
      </c>
      <c r="X256" s="241"/>
      <c r="Y256" s="241"/>
      <c r="Z256" s="224">
        <f>IF(OR(J256="Fail",ISBLANK(J256)),INDEX('Issue Code Table'!C:C,MATCH(N:N,'Issue Code Table'!A:A,0)),IF(M256="Critical",6,IF(M256="Significant",5,IF(M256="Moderate",3,2))))</f>
        <v>5</v>
      </c>
    </row>
    <row r="257" spans="1:26" ht="409.5" x14ac:dyDescent="0.25">
      <c r="A257" s="227" t="s">
        <v>2037</v>
      </c>
      <c r="B257" s="234" t="s">
        <v>175</v>
      </c>
      <c r="C257" s="234" t="s">
        <v>176</v>
      </c>
      <c r="D257" s="228" t="s">
        <v>215</v>
      </c>
      <c r="E257" s="228" t="s">
        <v>4193</v>
      </c>
      <c r="F257" s="228" t="s">
        <v>3895</v>
      </c>
      <c r="G257" s="230" t="s">
        <v>4644</v>
      </c>
      <c r="H257" s="228" t="s">
        <v>2038</v>
      </c>
      <c r="I257" s="229"/>
      <c r="J257" s="228"/>
      <c r="K257" s="228" t="s">
        <v>2039</v>
      </c>
      <c r="L257" s="243"/>
      <c r="M257" s="234" t="s">
        <v>182</v>
      </c>
      <c r="N257" s="234" t="s">
        <v>1615</v>
      </c>
      <c r="O257" s="234" t="s">
        <v>1616</v>
      </c>
      <c r="P257" s="233"/>
      <c r="Q257" s="234" t="s">
        <v>3758</v>
      </c>
      <c r="R257" s="234" t="s">
        <v>3761</v>
      </c>
      <c r="S257" s="234" t="s">
        <v>3762</v>
      </c>
      <c r="T257" s="234" t="s">
        <v>3763</v>
      </c>
      <c r="U257" s="228" t="s">
        <v>3764</v>
      </c>
      <c r="V257" s="233" t="s">
        <v>2040</v>
      </c>
      <c r="W257" s="250" t="s">
        <v>234</v>
      </c>
      <c r="X257" s="234"/>
      <c r="Y257" s="234"/>
      <c r="Z257" s="235">
        <f>IF(OR(J257="Fail",ISBLANK(J257)),INDEX('Issue Code Table'!C:C,MATCH(N:N,'Issue Code Table'!A:A,0)),IF(M257="Critical",6,IF(M257="Significant",5,IF(M257="Moderate",3,2))))</f>
        <v>5</v>
      </c>
    </row>
    <row r="258" spans="1:26" ht="387.5" x14ac:dyDescent="0.25">
      <c r="A258" s="236" t="s">
        <v>2055</v>
      </c>
      <c r="B258" s="241" t="s">
        <v>296</v>
      </c>
      <c r="C258" s="241" t="s">
        <v>297</v>
      </c>
      <c r="D258" s="237" t="s">
        <v>215</v>
      </c>
      <c r="E258" s="237" t="s">
        <v>4196</v>
      </c>
      <c r="F258" s="237" t="s">
        <v>2056</v>
      </c>
      <c r="G258" s="91" t="s">
        <v>4647</v>
      </c>
      <c r="H258" s="237" t="s">
        <v>2057</v>
      </c>
      <c r="I258" s="238"/>
      <c r="J258" s="237"/>
      <c r="K258" s="237" t="s">
        <v>2058</v>
      </c>
      <c r="L258" s="92"/>
      <c r="M258" s="241" t="s">
        <v>182</v>
      </c>
      <c r="N258" s="241" t="s">
        <v>598</v>
      </c>
      <c r="O258" s="241" t="s">
        <v>599</v>
      </c>
      <c r="P258" s="240"/>
      <c r="Q258" s="241" t="s">
        <v>3768</v>
      </c>
      <c r="R258" s="241" t="s">
        <v>3769</v>
      </c>
      <c r="S258" s="241" t="s">
        <v>2059</v>
      </c>
      <c r="T258" s="241" t="s">
        <v>306</v>
      </c>
      <c r="U258" s="237" t="s">
        <v>3770</v>
      </c>
      <c r="V258" s="240" t="s">
        <v>2060</v>
      </c>
      <c r="W258" s="200" t="s">
        <v>234</v>
      </c>
      <c r="X258" s="241"/>
      <c r="Y258" s="241"/>
      <c r="Z258" s="224">
        <f>IF(OR(J258="Fail",ISBLANK(J258)),INDEX('Issue Code Table'!C:C,MATCH(N:N,'Issue Code Table'!A:A,0)),IF(M258="Critical",6,IF(M258="Significant",5,IF(M258="Moderate",3,2))))</f>
        <v>5</v>
      </c>
    </row>
    <row r="259" spans="1:26" ht="387.5" x14ac:dyDescent="0.25">
      <c r="A259" s="227" t="s">
        <v>2061</v>
      </c>
      <c r="B259" s="234" t="s">
        <v>4289</v>
      </c>
      <c r="C259" s="234" t="s">
        <v>4290</v>
      </c>
      <c r="D259" s="228" t="s">
        <v>215</v>
      </c>
      <c r="E259" s="228" t="s">
        <v>4197</v>
      </c>
      <c r="F259" s="228" t="s">
        <v>3897</v>
      </c>
      <c r="G259" s="230" t="s">
        <v>4648</v>
      </c>
      <c r="H259" s="228" t="s">
        <v>2062</v>
      </c>
      <c r="I259" s="229"/>
      <c r="J259" s="228"/>
      <c r="K259" s="228" t="s">
        <v>2063</v>
      </c>
      <c r="L259" s="243"/>
      <c r="M259" s="234" t="s">
        <v>218</v>
      </c>
      <c r="N259" s="234" t="s">
        <v>1606</v>
      </c>
      <c r="O259" s="234" t="s">
        <v>1607</v>
      </c>
      <c r="P259" s="233"/>
      <c r="Q259" s="234" t="s">
        <v>3768</v>
      </c>
      <c r="R259" s="234" t="s">
        <v>3771</v>
      </c>
      <c r="S259" s="234" t="s">
        <v>2064</v>
      </c>
      <c r="T259" s="234" t="s">
        <v>3772</v>
      </c>
      <c r="U259" s="228" t="s">
        <v>3773</v>
      </c>
      <c r="V259" s="233" t="s">
        <v>2065</v>
      </c>
      <c r="W259" s="250"/>
      <c r="X259" s="234"/>
      <c r="Y259" s="234"/>
      <c r="Z259" s="235">
        <f>IF(OR(J259="Fail",ISBLANK(J259)),INDEX('Issue Code Table'!C:C,MATCH(N:N,'Issue Code Table'!A:A,0)),IF(M259="Critical",6,IF(M259="Significant",5,IF(M259="Moderate",3,2))))</f>
        <v>5</v>
      </c>
    </row>
    <row r="260" spans="1:26" ht="387.5" x14ac:dyDescent="0.25">
      <c r="A260" s="236" t="s">
        <v>2066</v>
      </c>
      <c r="B260" s="237" t="s">
        <v>296</v>
      </c>
      <c r="C260" s="237" t="s">
        <v>297</v>
      </c>
      <c r="D260" s="238" t="s">
        <v>215</v>
      </c>
      <c r="E260" s="237" t="s">
        <v>4198</v>
      </c>
      <c r="F260" s="237" t="s">
        <v>2067</v>
      </c>
      <c r="G260" s="91" t="s">
        <v>4649</v>
      </c>
      <c r="H260" s="237" t="s">
        <v>2068</v>
      </c>
      <c r="I260" s="238"/>
      <c r="J260" s="237"/>
      <c r="K260" s="237" t="s">
        <v>2069</v>
      </c>
      <c r="L260" s="92"/>
      <c r="M260" s="241" t="s">
        <v>182</v>
      </c>
      <c r="N260" s="241" t="s">
        <v>598</v>
      </c>
      <c r="O260" s="259" t="s">
        <v>599</v>
      </c>
      <c r="P260" s="240"/>
      <c r="Q260" s="241" t="s">
        <v>3774</v>
      </c>
      <c r="R260" s="241" t="s">
        <v>3775</v>
      </c>
      <c r="S260" s="241" t="s">
        <v>2070</v>
      </c>
      <c r="T260" s="241" t="s">
        <v>2071</v>
      </c>
      <c r="U260" s="237" t="s">
        <v>3776</v>
      </c>
      <c r="V260" s="240" t="s">
        <v>2072</v>
      </c>
      <c r="W260" s="200" t="s">
        <v>234</v>
      </c>
      <c r="X260" s="241"/>
      <c r="Y260" s="241"/>
      <c r="Z260" s="224">
        <f>IF(OR(J260="Fail",ISBLANK(J260)),INDEX('Issue Code Table'!C:C,MATCH(N:N,'Issue Code Table'!A:A,0)),IF(M260="Critical",6,IF(M260="Significant",5,IF(M260="Moderate",3,2))))</f>
        <v>5</v>
      </c>
    </row>
    <row r="261" spans="1:26" ht="387.5" x14ac:dyDescent="0.25">
      <c r="A261" s="227" t="s">
        <v>2073</v>
      </c>
      <c r="B261" s="234" t="s">
        <v>296</v>
      </c>
      <c r="C261" s="234" t="s">
        <v>297</v>
      </c>
      <c r="D261" s="228" t="s">
        <v>215</v>
      </c>
      <c r="E261" s="228" t="s">
        <v>4199</v>
      </c>
      <c r="F261" s="228" t="s">
        <v>2074</v>
      </c>
      <c r="G261" s="230" t="s">
        <v>4650</v>
      </c>
      <c r="H261" s="228" t="s">
        <v>2075</v>
      </c>
      <c r="I261" s="229"/>
      <c r="J261" s="228"/>
      <c r="K261" s="228" t="s">
        <v>2076</v>
      </c>
      <c r="L261" s="243"/>
      <c r="M261" s="234" t="s">
        <v>182</v>
      </c>
      <c r="N261" s="234" t="s">
        <v>598</v>
      </c>
      <c r="O261" s="234" t="s">
        <v>599</v>
      </c>
      <c r="P261" s="233"/>
      <c r="Q261" s="234" t="s">
        <v>3774</v>
      </c>
      <c r="R261" s="234" t="s">
        <v>3777</v>
      </c>
      <c r="S261" s="234" t="s">
        <v>2070</v>
      </c>
      <c r="T261" s="234" t="s">
        <v>2077</v>
      </c>
      <c r="U261" s="228" t="s">
        <v>3778</v>
      </c>
      <c r="V261" s="233" t="s">
        <v>2078</v>
      </c>
      <c r="W261" s="250" t="s">
        <v>234</v>
      </c>
      <c r="X261" s="234"/>
      <c r="Y261" s="234"/>
      <c r="Z261" s="235">
        <f>IF(OR(J261="Fail",ISBLANK(J261)),INDEX('Issue Code Table'!C:C,MATCH(N:N,'Issue Code Table'!A:A,0)),IF(M261="Critical",6,IF(M261="Significant",5,IF(M261="Moderate",3,2))))</f>
        <v>5</v>
      </c>
    </row>
    <row r="262" spans="1:26" ht="387.5" x14ac:dyDescent="0.25">
      <c r="A262" s="236" t="s">
        <v>2079</v>
      </c>
      <c r="B262" s="241" t="s">
        <v>923</v>
      </c>
      <c r="C262" s="241" t="s">
        <v>924</v>
      </c>
      <c r="D262" s="237" t="s">
        <v>215</v>
      </c>
      <c r="E262" s="237" t="s">
        <v>4201</v>
      </c>
      <c r="F262" s="237" t="s">
        <v>2080</v>
      </c>
      <c r="G262" s="91" t="s">
        <v>4652</v>
      </c>
      <c r="H262" s="237" t="s">
        <v>2081</v>
      </c>
      <c r="I262" s="238"/>
      <c r="J262" s="237"/>
      <c r="K262" s="237" t="s">
        <v>2082</v>
      </c>
      <c r="L262" s="92"/>
      <c r="M262" s="241" t="s">
        <v>218</v>
      </c>
      <c r="N262" s="241" t="s">
        <v>2083</v>
      </c>
      <c r="O262" s="241" t="s">
        <v>2084</v>
      </c>
      <c r="P262" s="240"/>
      <c r="Q262" s="241" t="s">
        <v>2085</v>
      </c>
      <c r="R262" s="241" t="s">
        <v>2086</v>
      </c>
      <c r="S262" s="241" t="s">
        <v>2087</v>
      </c>
      <c r="T262" s="241" t="s">
        <v>2088</v>
      </c>
      <c r="U262" s="237" t="s">
        <v>3783</v>
      </c>
      <c r="V262" s="240" t="s">
        <v>2089</v>
      </c>
      <c r="W262" s="200"/>
      <c r="X262" s="241"/>
      <c r="Y262" s="241"/>
      <c r="Z262" s="224">
        <f>IF(OR(J262="Fail",ISBLANK(J262)),INDEX('Issue Code Table'!C:C,MATCH(N:N,'Issue Code Table'!A:A,0)),IF(M262="Critical",6,IF(M262="Significant",5,IF(M262="Moderate",3,2))))</f>
        <v>4</v>
      </c>
    </row>
    <row r="263" spans="1:26" ht="362.5" x14ac:dyDescent="0.25">
      <c r="A263" s="227" t="s">
        <v>1977</v>
      </c>
      <c r="B263" s="234" t="s">
        <v>923</v>
      </c>
      <c r="C263" s="234" t="s">
        <v>924</v>
      </c>
      <c r="D263" s="228" t="s">
        <v>215</v>
      </c>
      <c r="E263" s="228" t="s">
        <v>4182</v>
      </c>
      <c r="F263" s="228" t="s">
        <v>1978</v>
      </c>
      <c r="G263" s="230" t="s">
        <v>4653</v>
      </c>
      <c r="H263" s="228" t="s">
        <v>1979</v>
      </c>
      <c r="I263" s="229"/>
      <c r="J263" s="228"/>
      <c r="K263" s="228" t="s">
        <v>1980</v>
      </c>
      <c r="L263" s="243"/>
      <c r="M263" s="234" t="s">
        <v>182</v>
      </c>
      <c r="N263" s="234" t="s">
        <v>1046</v>
      </c>
      <c r="O263" s="234" t="s">
        <v>1047</v>
      </c>
      <c r="P263" s="233"/>
      <c r="Q263" s="234" t="s">
        <v>3784</v>
      </c>
      <c r="R263" s="234" t="s">
        <v>3785</v>
      </c>
      <c r="S263" s="234" t="s">
        <v>1981</v>
      </c>
      <c r="T263" s="234" t="s">
        <v>306</v>
      </c>
      <c r="U263" s="228" t="s">
        <v>3786</v>
      </c>
      <c r="V263" s="233" t="s">
        <v>1982</v>
      </c>
      <c r="W263" s="250" t="s">
        <v>234</v>
      </c>
      <c r="X263" s="234"/>
      <c r="Y263" s="234"/>
      <c r="Z263" s="235">
        <f>IF(OR(J263="Fail",ISBLANK(J263)),INDEX('Issue Code Table'!C:C,MATCH(N:N,'Issue Code Table'!A:A,0)),IF(M263="Critical",6,IF(M263="Significant",5,IF(M263="Moderate",3,2))))</f>
        <v>5</v>
      </c>
    </row>
    <row r="264" spans="1:26" ht="275" x14ac:dyDescent="0.25">
      <c r="A264" s="236" t="s">
        <v>4656</v>
      </c>
      <c r="B264" s="241" t="s">
        <v>1125</v>
      </c>
      <c r="C264" s="241" t="s">
        <v>1126</v>
      </c>
      <c r="D264" s="237" t="s">
        <v>215</v>
      </c>
      <c r="E264" s="237" t="s">
        <v>3994</v>
      </c>
      <c r="F264" s="237" t="s">
        <v>3809</v>
      </c>
      <c r="G264" s="91" t="s">
        <v>4439</v>
      </c>
      <c r="H264" s="241" t="s">
        <v>4927</v>
      </c>
      <c r="I264" s="238"/>
      <c r="J264" s="237"/>
      <c r="K264" s="237" t="s">
        <v>4205</v>
      </c>
      <c r="L264" s="92"/>
      <c r="M264" s="241" t="s">
        <v>218</v>
      </c>
      <c r="N264" s="241" t="s">
        <v>624</v>
      </c>
      <c r="O264" s="241" t="s">
        <v>625</v>
      </c>
      <c r="P264" s="240"/>
      <c r="Q264" s="241" t="s">
        <v>917</v>
      </c>
      <c r="R264" s="241" t="s">
        <v>3291</v>
      </c>
      <c r="S264" s="241" t="s">
        <v>3292</v>
      </c>
      <c r="T264" s="241" t="s">
        <v>3293</v>
      </c>
      <c r="U264" s="237" t="s">
        <v>3294</v>
      </c>
      <c r="V264" s="240" t="s">
        <v>4219</v>
      </c>
      <c r="W264" s="200"/>
      <c r="X264" s="241"/>
      <c r="Y264" s="241"/>
      <c r="Z264" s="224">
        <f>IF(OR(J264="Fail",ISBLANK(J264)),INDEX('Issue Code Table'!C:C,MATCH(N:N,'Issue Code Table'!A:A,0)),IF(M264="Critical",6,IF(M264="Significant",5,IF(M264="Moderate",3,2))))</f>
        <v>5</v>
      </c>
    </row>
    <row r="265" spans="1:26" ht="275" x14ac:dyDescent="0.25">
      <c r="A265" s="227" t="s">
        <v>4657</v>
      </c>
      <c r="B265" s="234" t="s">
        <v>1125</v>
      </c>
      <c r="C265" s="234" t="s">
        <v>1126</v>
      </c>
      <c r="D265" s="228" t="s">
        <v>215</v>
      </c>
      <c r="E265" s="228" t="s">
        <v>3995</v>
      </c>
      <c r="F265" s="228" t="s">
        <v>3810</v>
      </c>
      <c r="G265" s="230" t="s">
        <v>4440</v>
      </c>
      <c r="H265" s="228" t="s">
        <v>4928</v>
      </c>
      <c r="I265" s="229"/>
      <c r="J265" s="228"/>
      <c r="K265" s="228" t="s">
        <v>4206</v>
      </c>
      <c r="L265" s="243"/>
      <c r="M265" s="234" t="s">
        <v>182</v>
      </c>
      <c r="N265" s="234" t="s">
        <v>624</v>
      </c>
      <c r="O265" s="234" t="s">
        <v>625</v>
      </c>
      <c r="P265" s="233"/>
      <c r="Q265" s="234" t="s">
        <v>917</v>
      </c>
      <c r="R265" s="234" t="s">
        <v>3295</v>
      </c>
      <c r="S265" s="234" t="s">
        <v>3292</v>
      </c>
      <c r="T265" s="234" t="s">
        <v>3296</v>
      </c>
      <c r="U265" s="228" t="s">
        <v>3297</v>
      </c>
      <c r="V265" s="233" t="s">
        <v>4220</v>
      </c>
      <c r="W265" s="250" t="s">
        <v>234</v>
      </c>
      <c r="X265" s="234"/>
      <c r="Y265" s="234"/>
      <c r="Z265" s="235">
        <f>IF(OR(J265="Fail",ISBLANK(J265)),INDEX('Issue Code Table'!C:C,MATCH(N:N,'Issue Code Table'!A:A,0)),IF(M265="Critical",6,IF(M265="Significant",5,IF(M265="Moderate",3,2))))</f>
        <v>5</v>
      </c>
    </row>
    <row r="266" spans="1:26" ht="237.5" x14ac:dyDescent="0.25">
      <c r="A266" s="236" t="s">
        <v>4658</v>
      </c>
      <c r="B266" s="241" t="s">
        <v>1125</v>
      </c>
      <c r="C266" s="241" t="s">
        <v>1126</v>
      </c>
      <c r="D266" s="237" t="s">
        <v>215</v>
      </c>
      <c r="E266" s="237" t="s">
        <v>4042</v>
      </c>
      <c r="F266" s="237" t="s">
        <v>3825</v>
      </c>
      <c r="G266" s="91" t="s">
        <v>4487</v>
      </c>
      <c r="H266" s="241" t="s">
        <v>4929</v>
      </c>
      <c r="I266" s="238"/>
      <c r="J266" s="237"/>
      <c r="K266" s="237" t="s">
        <v>4207</v>
      </c>
      <c r="L266" s="92"/>
      <c r="M266" s="241" t="s">
        <v>218</v>
      </c>
      <c r="N266" s="241" t="s">
        <v>624</v>
      </c>
      <c r="O266" s="241" t="s">
        <v>625</v>
      </c>
      <c r="P266" s="240"/>
      <c r="Q266" s="241" t="s">
        <v>1314</v>
      </c>
      <c r="R266" s="241" t="s">
        <v>1315</v>
      </c>
      <c r="S266" s="241" t="s">
        <v>3347</v>
      </c>
      <c r="T266" s="241" t="s">
        <v>1241</v>
      </c>
      <c r="U266" s="237" t="s">
        <v>3348</v>
      </c>
      <c r="V266" s="240" t="s">
        <v>4221</v>
      </c>
      <c r="W266" s="200"/>
      <c r="X266" s="241"/>
      <c r="Y266" s="241"/>
      <c r="Z266" s="224">
        <f>IF(OR(J266="Fail",ISBLANK(J266)),INDEX('Issue Code Table'!C:C,MATCH(N:N,'Issue Code Table'!A:A,0)),IF(M266="Critical",6,IF(M266="Significant",5,IF(M266="Moderate",3,2))))</f>
        <v>5</v>
      </c>
    </row>
    <row r="267" spans="1:26" ht="262.5" x14ac:dyDescent="0.25">
      <c r="A267" s="227" t="s">
        <v>4659</v>
      </c>
      <c r="B267" s="234" t="s">
        <v>1125</v>
      </c>
      <c r="C267" s="234" t="s">
        <v>1126</v>
      </c>
      <c r="D267" s="228" t="s">
        <v>215</v>
      </c>
      <c r="E267" s="228" t="s">
        <v>4043</v>
      </c>
      <c r="F267" s="228" t="s">
        <v>3826</v>
      </c>
      <c r="G267" s="230" t="s">
        <v>4488</v>
      </c>
      <c r="H267" s="234" t="s">
        <v>4930</v>
      </c>
      <c r="I267" s="229"/>
      <c r="J267" s="228"/>
      <c r="K267" s="228" t="s">
        <v>4208</v>
      </c>
      <c r="L267" s="243"/>
      <c r="M267" s="234" t="s">
        <v>218</v>
      </c>
      <c r="N267" s="234" t="s">
        <v>624</v>
      </c>
      <c r="O267" s="234" t="s">
        <v>625</v>
      </c>
      <c r="P267" s="233"/>
      <c r="Q267" s="234" t="s">
        <v>1314</v>
      </c>
      <c r="R267" s="234" t="s">
        <v>1322</v>
      </c>
      <c r="S267" s="234" t="s">
        <v>3349</v>
      </c>
      <c r="T267" s="234" t="s">
        <v>1241</v>
      </c>
      <c r="U267" s="228" t="s">
        <v>3350</v>
      </c>
      <c r="V267" s="233" t="s">
        <v>4222</v>
      </c>
      <c r="W267" s="250"/>
      <c r="X267" s="234"/>
      <c r="Y267" s="234"/>
      <c r="Z267" s="235">
        <f>IF(OR(J267="Fail",ISBLANK(J267)),INDEX('Issue Code Table'!C:C,MATCH(N:N,'Issue Code Table'!A:A,0)),IF(M267="Critical",6,IF(M267="Significant",5,IF(M267="Moderate",3,2))))</f>
        <v>5</v>
      </c>
    </row>
    <row r="268" spans="1:26" ht="409.5" x14ac:dyDescent="0.25">
      <c r="A268" s="236" t="s">
        <v>4660</v>
      </c>
      <c r="B268" s="241" t="s">
        <v>1125</v>
      </c>
      <c r="C268" s="241" t="s">
        <v>1126</v>
      </c>
      <c r="D268" s="237" t="s">
        <v>215</v>
      </c>
      <c r="E268" s="237" t="s">
        <v>4049</v>
      </c>
      <c r="F268" s="237" t="s">
        <v>3830</v>
      </c>
      <c r="G268" s="91" t="s">
        <v>4494</v>
      </c>
      <c r="H268" s="237" t="s">
        <v>4931</v>
      </c>
      <c r="I268" s="238"/>
      <c r="J268" s="237"/>
      <c r="K268" s="237" t="s">
        <v>4209</v>
      </c>
      <c r="L268" s="92"/>
      <c r="M268" s="241" t="s">
        <v>218</v>
      </c>
      <c r="N268" s="241" t="s">
        <v>624</v>
      </c>
      <c r="O268" s="241" t="s">
        <v>625</v>
      </c>
      <c r="P268" s="240"/>
      <c r="Q268" s="241" t="s">
        <v>1328</v>
      </c>
      <c r="R268" s="241" t="s">
        <v>3358</v>
      </c>
      <c r="S268" s="241" t="s">
        <v>3359</v>
      </c>
      <c r="T268" s="241" t="s">
        <v>1241</v>
      </c>
      <c r="U268" s="237" t="s">
        <v>3360</v>
      </c>
      <c r="V268" s="240" t="s">
        <v>4223</v>
      </c>
      <c r="W268" s="200"/>
      <c r="X268" s="241"/>
      <c r="Y268" s="241"/>
      <c r="Z268" s="224">
        <f>IF(OR(J268="Fail",ISBLANK(J268)),INDEX('Issue Code Table'!C:C,MATCH(N:N,'Issue Code Table'!A:A,0)),IF(M268="Critical",6,IF(M268="Significant",5,IF(M268="Moderate",3,2))))</f>
        <v>5</v>
      </c>
    </row>
    <row r="269" spans="1:26" ht="409.5" x14ac:dyDescent="0.25">
      <c r="A269" s="227" t="s">
        <v>4661</v>
      </c>
      <c r="B269" s="234" t="s">
        <v>1125</v>
      </c>
      <c r="C269" s="234" t="s">
        <v>1126</v>
      </c>
      <c r="D269" s="228" t="s">
        <v>215</v>
      </c>
      <c r="E269" s="228" t="s">
        <v>4050</v>
      </c>
      <c r="F269" s="228" t="s">
        <v>3831</v>
      </c>
      <c r="G269" s="230" t="s">
        <v>4495</v>
      </c>
      <c r="H269" s="228" t="s">
        <v>4932</v>
      </c>
      <c r="I269" s="229"/>
      <c r="J269" s="228"/>
      <c r="K269" s="228" t="s">
        <v>4210</v>
      </c>
      <c r="L269" s="243"/>
      <c r="M269" s="234" t="s">
        <v>218</v>
      </c>
      <c r="N269" s="234" t="s">
        <v>624</v>
      </c>
      <c r="O269" s="234" t="s">
        <v>625</v>
      </c>
      <c r="P269" s="233"/>
      <c r="Q269" s="234" t="s">
        <v>1328</v>
      </c>
      <c r="R269" s="234" t="s">
        <v>3361</v>
      </c>
      <c r="S269" s="234" t="s">
        <v>3362</v>
      </c>
      <c r="T269" s="234" t="s">
        <v>1241</v>
      </c>
      <c r="U269" s="228" t="s">
        <v>3363</v>
      </c>
      <c r="V269" s="233" t="s">
        <v>4224</v>
      </c>
      <c r="W269" s="250"/>
      <c r="X269" s="234"/>
      <c r="Y269" s="234"/>
      <c r="Z269" s="235">
        <f>IF(OR(J269="Fail",ISBLANK(J269)),INDEX('Issue Code Table'!C:C,MATCH(N:N,'Issue Code Table'!A:A,0)),IF(M269="Critical",6,IF(M269="Significant",5,IF(M269="Moderate",3,2))))</f>
        <v>5</v>
      </c>
    </row>
    <row r="270" spans="1:26" ht="409.5" x14ac:dyDescent="0.25">
      <c r="A270" s="236" t="s">
        <v>4662</v>
      </c>
      <c r="B270" s="241" t="s">
        <v>923</v>
      </c>
      <c r="C270" s="241" t="s">
        <v>924</v>
      </c>
      <c r="D270" s="237" t="s">
        <v>215</v>
      </c>
      <c r="E270" s="237" t="s">
        <v>4059</v>
      </c>
      <c r="F270" s="237" t="s">
        <v>1396</v>
      </c>
      <c r="G270" s="91" t="s">
        <v>4504</v>
      </c>
      <c r="H270" s="237" t="s">
        <v>4933</v>
      </c>
      <c r="I270" s="238"/>
      <c r="J270" s="237"/>
      <c r="K270" s="237" t="s">
        <v>4211</v>
      </c>
      <c r="L270" s="92"/>
      <c r="M270" s="241" t="s">
        <v>182</v>
      </c>
      <c r="N270" s="241" t="s">
        <v>598</v>
      </c>
      <c r="O270" s="241" t="s">
        <v>599</v>
      </c>
      <c r="P270" s="240"/>
      <c r="Q270" s="241" t="s">
        <v>1397</v>
      </c>
      <c r="R270" s="241" t="s">
        <v>1398</v>
      </c>
      <c r="S270" s="241" t="s">
        <v>1399</v>
      </c>
      <c r="T270" s="241" t="s">
        <v>1400</v>
      </c>
      <c r="U270" s="237" t="s">
        <v>3372</v>
      </c>
      <c r="V270" s="240" t="s">
        <v>4225</v>
      </c>
      <c r="W270" s="200" t="s">
        <v>234</v>
      </c>
      <c r="X270" s="241"/>
      <c r="Y270" s="241"/>
      <c r="Z270" s="224">
        <f>IF(OR(J270="Fail",ISBLANK(J270)),INDEX('Issue Code Table'!C:C,MATCH(N:N,'Issue Code Table'!A:A,0)),IF(M270="Critical",6,IF(M270="Significant",5,IF(M270="Moderate",3,2))))</f>
        <v>5</v>
      </c>
    </row>
    <row r="271" spans="1:26" ht="362.5" x14ac:dyDescent="0.25">
      <c r="A271" s="227" t="s">
        <v>4663</v>
      </c>
      <c r="B271" s="234" t="s">
        <v>296</v>
      </c>
      <c r="C271" s="234" t="s">
        <v>297</v>
      </c>
      <c r="D271" s="228" t="s">
        <v>215</v>
      </c>
      <c r="E271" s="228" t="s">
        <v>4067</v>
      </c>
      <c r="F271" s="228" t="s">
        <v>3837</v>
      </c>
      <c r="G271" s="230" t="s">
        <v>4512</v>
      </c>
      <c r="H271" s="228" t="s">
        <v>4934</v>
      </c>
      <c r="I271" s="229"/>
      <c r="J271" s="228"/>
      <c r="K271" s="228" t="s">
        <v>4212</v>
      </c>
      <c r="L271" s="243"/>
      <c r="M271" s="234" t="s">
        <v>182</v>
      </c>
      <c r="N271" s="234" t="s">
        <v>598</v>
      </c>
      <c r="O271" s="234" t="s">
        <v>599</v>
      </c>
      <c r="P271" s="233"/>
      <c r="Q271" s="234" t="s">
        <v>1481</v>
      </c>
      <c r="R271" s="234" t="s">
        <v>1489</v>
      </c>
      <c r="S271" s="228" t="s">
        <v>3383</v>
      </c>
      <c r="T271" s="234" t="s">
        <v>3384</v>
      </c>
      <c r="U271" s="228" t="s">
        <v>3385</v>
      </c>
      <c r="V271" s="233" t="s">
        <v>4228</v>
      </c>
      <c r="W271" s="250"/>
      <c r="X271" s="234"/>
      <c r="Y271" s="234"/>
      <c r="Z271" s="235">
        <f>IF(OR(J271="Fail",ISBLANK(J271)),INDEX('Issue Code Table'!C:C,MATCH(N:N,'Issue Code Table'!A:A,0)),IF(M271="Critical",6,IF(M271="Significant",5,IF(M271="Moderate",3,2))))</f>
        <v>5</v>
      </c>
    </row>
    <row r="272" spans="1:26" ht="362.5" x14ac:dyDescent="0.25">
      <c r="A272" s="236" t="s">
        <v>4664</v>
      </c>
      <c r="B272" s="237" t="s">
        <v>940</v>
      </c>
      <c r="C272" s="237" t="s">
        <v>941</v>
      </c>
      <c r="D272" s="238" t="s">
        <v>215</v>
      </c>
      <c r="E272" s="237" t="s">
        <v>4070</v>
      </c>
      <c r="F272" s="237" t="s">
        <v>3839</v>
      </c>
      <c r="G272" s="91" t="s">
        <v>4515</v>
      </c>
      <c r="H272" s="237" t="s">
        <v>4935</v>
      </c>
      <c r="I272" s="238"/>
      <c r="J272" s="237"/>
      <c r="K272" s="237" t="s">
        <v>4213</v>
      </c>
      <c r="L272" s="92"/>
      <c r="M272" s="241" t="s">
        <v>218</v>
      </c>
      <c r="N272" s="241" t="s">
        <v>598</v>
      </c>
      <c r="O272" s="259" t="s">
        <v>599</v>
      </c>
      <c r="P272" s="240"/>
      <c r="Q272" s="241" t="s">
        <v>1481</v>
      </c>
      <c r="R272" s="241" t="s">
        <v>3388</v>
      </c>
      <c r="S272" s="241" t="s">
        <v>3389</v>
      </c>
      <c r="T272" s="241" t="s">
        <v>3390</v>
      </c>
      <c r="U272" s="237" t="s">
        <v>3391</v>
      </c>
      <c r="V272" s="240" t="s">
        <v>4227</v>
      </c>
      <c r="W272" s="200" t="s">
        <v>234</v>
      </c>
      <c r="X272" s="241"/>
      <c r="Y272" s="241"/>
      <c r="Z272" s="224">
        <f>IF(OR(J272="Fail",ISBLANK(J272)),INDEX('Issue Code Table'!C:C,MATCH(N:N,'Issue Code Table'!A:A,0)),IF(M272="Critical",6,IF(M272="Significant",5,IF(M272="Moderate",3,2))))</f>
        <v>5</v>
      </c>
    </row>
    <row r="273" spans="1:26" ht="350" x14ac:dyDescent="0.25">
      <c r="A273" s="227" t="s">
        <v>4665</v>
      </c>
      <c r="B273" s="228" t="s">
        <v>296</v>
      </c>
      <c r="C273" s="228" t="s">
        <v>297</v>
      </c>
      <c r="D273" s="229" t="s">
        <v>215</v>
      </c>
      <c r="E273" s="228" t="s">
        <v>4072</v>
      </c>
      <c r="F273" s="228" t="s">
        <v>3840</v>
      </c>
      <c r="G273" s="230" t="s">
        <v>4517</v>
      </c>
      <c r="H273" s="229" t="s">
        <v>4936</v>
      </c>
      <c r="I273" s="229"/>
      <c r="J273" s="228"/>
      <c r="K273" s="228" t="s">
        <v>4216</v>
      </c>
      <c r="L273" s="243"/>
      <c r="M273" s="234" t="s">
        <v>182</v>
      </c>
      <c r="N273" s="234" t="s">
        <v>598</v>
      </c>
      <c r="O273" s="234" t="s">
        <v>599</v>
      </c>
      <c r="P273" s="233"/>
      <c r="Q273" s="234" t="s">
        <v>1481</v>
      </c>
      <c r="R273" s="234" t="s">
        <v>3393</v>
      </c>
      <c r="S273" s="234" t="s">
        <v>3394</v>
      </c>
      <c r="T273" s="234" t="s">
        <v>3395</v>
      </c>
      <c r="U273" s="228" t="s">
        <v>3396</v>
      </c>
      <c r="V273" s="228" t="s">
        <v>4226</v>
      </c>
      <c r="W273" s="250" t="s">
        <v>234</v>
      </c>
      <c r="X273" s="234"/>
      <c r="Y273" s="234"/>
      <c r="Z273" s="235">
        <f>IF(OR(J273="Fail",ISBLANK(J273)),INDEX('Issue Code Table'!C:C,MATCH(N:N,'Issue Code Table'!A:A,0)),IF(M273="Critical",6,IF(M273="Significant",5,IF(M273="Moderate",3,2))))</f>
        <v>5</v>
      </c>
    </row>
    <row r="274" spans="1:26" ht="409.5" x14ac:dyDescent="0.25">
      <c r="A274" s="236" t="s">
        <v>4666</v>
      </c>
      <c r="B274" s="237" t="s">
        <v>1508</v>
      </c>
      <c r="C274" s="237" t="s">
        <v>1509</v>
      </c>
      <c r="D274" s="238" t="s">
        <v>215</v>
      </c>
      <c r="E274" s="237" t="s">
        <v>4073</v>
      </c>
      <c r="F274" s="237" t="s">
        <v>3841</v>
      </c>
      <c r="G274" s="91" t="s">
        <v>4518</v>
      </c>
      <c r="H274" s="238" t="s">
        <v>4937</v>
      </c>
      <c r="I274" s="238"/>
      <c r="J274" s="237"/>
      <c r="K274" s="237" t="s">
        <v>4215</v>
      </c>
      <c r="L274" s="92"/>
      <c r="M274" s="241" t="s">
        <v>182</v>
      </c>
      <c r="N274" s="241" t="s">
        <v>598</v>
      </c>
      <c r="O274" s="241" t="s">
        <v>599</v>
      </c>
      <c r="P274" s="240"/>
      <c r="Q274" s="241" t="s">
        <v>1481</v>
      </c>
      <c r="R274" s="241" t="s">
        <v>1521</v>
      </c>
      <c r="S274" s="241" t="s">
        <v>3397</v>
      </c>
      <c r="T274" s="241" t="s">
        <v>1543</v>
      </c>
      <c r="U274" s="237" t="s">
        <v>3398</v>
      </c>
      <c r="V274" s="240" t="s">
        <v>4217</v>
      </c>
      <c r="W274" s="200" t="s">
        <v>234</v>
      </c>
      <c r="X274" s="241"/>
      <c r="Y274" s="241"/>
      <c r="Z274" s="224">
        <f>IF(OR(J274="Fail",ISBLANK(J274)),INDEX('Issue Code Table'!C:C,MATCH(N:N,'Issue Code Table'!A:A,0)),IF(M274="Critical",6,IF(M274="Significant",5,IF(M274="Moderate",3,2))))</f>
        <v>5</v>
      </c>
    </row>
    <row r="275" spans="1:26" ht="362.5" x14ac:dyDescent="0.25">
      <c r="A275" s="227" t="s">
        <v>4667</v>
      </c>
      <c r="B275" s="234" t="s">
        <v>296</v>
      </c>
      <c r="C275" s="234" t="s">
        <v>297</v>
      </c>
      <c r="D275" s="228" t="s">
        <v>215</v>
      </c>
      <c r="E275" s="228" t="s">
        <v>4083</v>
      </c>
      <c r="F275" s="228" t="s">
        <v>3843</v>
      </c>
      <c r="G275" s="230" t="s">
        <v>4528</v>
      </c>
      <c r="H275" s="228" t="s">
        <v>4938</v>
      </c>
      <c r="I275" s="229"/>
      <c r="J275" s="228"/>
      <c r="K275" s="228" t="s">
        <v>4230</v>
      </c>
      <c r="L275" s="243"/>
      <c r="M275" s="234" t="s">
        <v>182</v>
      </c>
      <c r="N275" s="234" t="s">
        <v>598</v>
      </c>
      <c r="O275" s="234" t="s">
        <v>599</v>
      </c>
      <c r="P275" s="233"/>
      <c r="Q275" s="234" t="s">
        <v>3416</v>
      </c>
      <c r="R275" s="234" t="s">
        <v>3417</v>
      </c>
      <c r="S275" s="234" t="s">
        <v>3418</v>
      </c>
      <c r="T275" s="234" t="s">
        <v>306</v>
      </c>
      <c r="U275" s="228" t="s">
        <v>3419</v>
      </c>
      <c r="V275" s="233" t="s">
        <v>4229</v>
      </c>
      <c r="W275" s="250" t="s">
        <v>234</v>
      </c>
      <c r="X275" s="234"/>
      <c r="Y275" s="234"/>
      <c r="Z275" s="235">
        <f>IF(OR(J275="Fail",ISBLANK(J275)),INDEX('Issue Code Table'!C:C,MATCH(N:N,'Issue Code Table'!A:A,0)),IF(M275="Critical",6,IF(M275="Significant",5,IF(M275="Moderate",3,2))))</f>
        <v>5</v>
      </c>
    </row>
    <row r="276" spans="1:26" ht="325" x14ac:dyDescent="0.25">
      <c r="A276" s="236" t="s">
        <v>4668</v>
      </c>
      <c r="B276" s="241" t="s">
        <v>296</v>
      </c>
      <c r="C276" s="241" t="s">
        <v>297</v>
      </c>
      <c r="D276" s="237" t="s">
        <v>215</v>
      </c>
      <c r="E276" s="237" t="s">
        <v>4091</v>
      </c>
      <c r="F276" s="237" t="s">
        <v>3847</v>
      </c>
      <c r="G276" s="91" t="s">
        <v>4536</v>
      </c>
      <c r="H276" s="237" t="s">
        <v>4939</v>
      </c>
      <c r="I276" s="238"/>
      <c r="J276" s="237"/>
      <c r="K276" s="237" t="s">
        <v>4240</v>
      </c>
      <c r="L276" s="92"/>
      <c r="M276" s="241" t="s">
        <v>218</v>
      </c>
      <c r="N276" s="241" t="s">
        <v>2223</v>
      </c>
      <c r="O276" s="241" t="s">
        <v>4241</v>
      </c>
      <c r="P276" s="240"/>
      <c r="Q276" s="241" t="s">
        <v>3441</v>
      </c>
      <c r="R276" s="241" t="s">
        <v>3442</v>
      </c>
      <c r="S276" s="241" t="s">
        <v>3443</v>
      </c>
      <c r="T276" s="241" t="s">
        <v>3384</v>
      </c>
      <c r="U276" s="237" t="s">
        <v>3444</v>
      </c>
      <c r="V276" s="240" t="s">
        <v>4231</v>
      </c>
      <c r="W276" s="200"/>
      <c r="X276" s="241"/>
      <c r="Y276" s="241"/>
      <c r="Z276" s="224">
        <f>IF(OR(J276="Fail",ISBLANK(J276)),INDEX('Issue Code Table'!C:C,MATCH(N:N,'Issue Code Table'!A:A,0)),IF(M276="Critical",6,IF(M276="Significant",5,IF(M276="Moderate",3,2))))</f>
        <v>4</v>
      </c>
    </row>
    <row r="277" spans="1:26" ht="350" x14ac:dyDescent="0.25">
      <c r="A277" s="227" t="s">
        <v>4669</v>
      </c>
      <c r="B277" s="234" t="s">
        <v>296</v>
      </c>
      <c r="C277" s="234" t="s">
        <v>297</v>
      </c>
      <c r="D277" s="228" t="s">
        <v>215</v>
      </c>
      <c r="E277" s="228" t="s">
        <v>4092</v>
      </c>
      <c r="F277" s="228" t="s">
        <v>3848</v>
      </c>
      <c r="G277" s="230" t="s">
        <v>4537</v>
      </c>
      <c r="H277" s="228" t="s">
        <v>4940</v>
      </c>
      <c r="I277" s="229"/>
      <c r="J277" s="228"/>
      <c r="K277" s="228" t="s">
        <v>4242</v>
      </c>
      <c r="L277" s="243"/>
      <c r="M277" s="234" t="s">
        <v>218</v>
      </c>
      <c r="N277" s="234" t="s">
        <v>2223</v>
      </c>
      <c r="O277" s="234" t="s">
        <v>4241</v>
      </c>
      <c r="P277" s="233"/>
      <c r="Q277" s="234" t="s">
        <v>3441</v>
      </c>
      <c r="R277" s="234" t="s">
        <v>3445</v>
      </c>
      <c r="S277" s="234" t="s">
        <v>3446</v>
      </c>
      <c r="T277" s="234" t="s">
        <v>3447</v>
      </c>
      <c r="U277" s="228" t="s">
        <v>3448</v>
      </c>
      <c r="V277" s="233" t="s">
        <v>4232</v>
      </c>
      <c r="W277" s="250"/>
      <c r="X277" s="234"/>
      <c r="Y277" s="234"/>
      <c r="Z277" s="235">
        <f>IF(OR(J277="Fail",ISBLANK(J277)),INDEX('Issue Code Table'!C:C,MATCH(N:N,'Issue Code Table'!A:A,0)),IF(M277="Critical",6,IF(M277="Significant",5,IF(M277="Moderate",3,2))))</f>
        <v>4</v>
      </c>
    </row>
    <row r="278" spans="1:26" ht="350" x14ac:dyDescent="0.25">
      <c r="A278" s="236" t="s">
        <v>4670</v>
      </c>
      <c r="B278" s="241" t="s">
        <v>296</v>
      </c>
      <c r="C278" s="241" t="s">
        <v>297</v>
      </c>
      <c r="D278" s="237" t="s">
        <v>215</v>
      </c>
      <c r="E278" s="237" t="s">
        <v>4093</v>
      </c>
      <c r="F278" s="237" t="s">
        <v>3849</v>
      </c>
      <c r="G278" s="91" t="s">
        <v>4538</v>
      </c>
      <c r="H278" s="237" t="s">
        <v>4941</v>
      </c>
      <c r="I278" s="238"/>
      <c r="J278" s="237"/>
      <c r="K278" s="237" t="s">
        <v>4243</v>
      </c>
      <c r="L278" s="92"/>
      <c r="M278" s="241" t="s">
        <v>218</v>
      </c>
      <c r="N278" s="241" t="s">
        <v>2223</v>
      </c>
      <c r="O278" s="241" t="s">
        <v>4241</v>
      </c>
      <c r="P278" s="240"/>
      <c r="Q278" s="241" t="s">
        <v>3441</v>
      </c>
      <c r="R278" s="241" t="s">
        <v>3449</v>
      </c>
      <c r="S278" s="241" t="s">
        <v>3450</v>
      </c>
      <c r="T278" s="241" t="s">
        <v>3447</v>
      </c>
      <c r="U278" s="237" t="s">
        <v>3451</v>
      </c>
      <c r="V278" s="240" t="s">
        <v>4233</v>
      </c>
      <c r="W278" s="200"/>
      <c r="X278" s="241"/>
      <c r="Y278" s="241"/>
      <c r="Z278" s="224">
        <f>IF(OR(J278="Fail",ISBLANK(J278)),INDEX('Issue Code Table'!C:C,MATCH(N:N,'Issue Code Table'!A:A,0)),IF(M278="Critical",6,IF(M278="Significant",5,IF(M278="Moderate",3,2))))</f>
        <v>4</v>
      </c>
    </row>
    <row r="279" spans="1:26" ht="350" x14ac:dyDescent="0.25">
      <c r="A279" s="227" t="s">
        <v>4671</v>
      </c>
      <c r="B279" s="234" t="s">
        <v>296</v>
      </c>
      <c r="C279" s="234" t="s">
        <v>297</v>
      </c>
      <c r="D279" s="228" t="s">
        <v>215</v>
      </c>
      <c r="E279" s="228" t="s">
        <v>4094</v>
      </c>
      <c r="F279" s="228" t="s">
        <v>3850</v>
      </c>
      <c r="G279" s="230" t="s">
        <v>4539</v>
      </c>
      <c r="H279" s="228" t="s">
        <v>4942</v>
      </c>
      <c r="I279" s="229"/>
      <c r="J279" s="228"/>
      <c r="K279" s="228" t="s">
        <v>4244</v>
      </c>
      <c r="L279" s="243"/>
      <c r="M279" s="234" t="s">
        <v>218</v>
      </c>
      <c r="N279" s="234" t="s">
        <v>2223</v>
      </c>
      <c r="O279" s="234" t="s">
        <v>4241</v>
      </c>
      <c r="P279" s="233"/>
      <c r="Q279" s="234" t="s">
        <v>3441</v>
      </c>
      <c r="R279" s="234" t="s">
        <v>3452</v>
      </c>
      <c r="S279" s="234" t="s">
        <v>3450</v>
      </c>
      <c r="T279" s="234" t="s">
        <v>3447</v>
      </c>
      <c r="U279" s="228" t="s">
        <v>3453</v>
      </c>
      <c r="V279" s="233" t="s">
        <v>4234</v>
      </c>
      <c r="W279" s="250"/>
      <c r="X279" s="234"/>
      <c r="Y279" s="234"/>
      <c r="Z279" s="235">
        <f>IF(OR(J279="Fail",ISBLANK(J279)),INDEX('Issue Code Table'!C:C,MATCH(N:N,'Issue Code Table'!A:A,0)),IF(M279="Critical",6,IF(M279="Significant",5,IF(M279="Moderate",3,2))))</f>
        <v>4</v>
      </c>
    </row>
    <row r="280" spans="1:26" ht="362.5" x14ac:dyDescent="0.25">
      <c r="A280" s="236" t="s">
        <v>4672</v>
      </c>
      <c r="B280" s="241" t="s">
        <v>296</v>
      </c>
      <c r="C280" s="241" t="s">
        <v>297</v>
      </c>
      <c r="D280" s="237" t="s">
        <v>215</v>
      </c>
      <c r="E280" s="237" t="s">
        <v>4095</v>
      </c>
      <c r="F280" s="237" t="s">
        <v>3851</v>
      </c>
      <c r="G280" s="91" t="s">
        <v>4540</v>
      </c>
      <c r="H280" s="237" t="s">
        <v>4943</v>
      </c>
      <c r="I280" s="238"/>
      <c r="J280" s="237"/>
      <c r="K280" s="237" t="s">
        <v>4245</v>
      </c>
      <c r="L280" s="92"/>
      <c r="M280" s="241" t="s">
        <v>218</v>
      </c>
      <c r="N280" s="241" t="s">
        <v>2223</v>
      </c>
      <c r="O280" s="241" t="s">
        <v>4241</v>
      </c>
      <c r="P280" s="240"/>
      <c r="Q280" s="241" t="s">
        <v>3441</v>
      </c>
      <c r="R280" s="241" t="s">
        <v>3454</v>
      </c>
      <c r="S280" s="241" t="s">
        <v>3450</v>
      </c>
      <c r="T280" s="241" t="s">
        <v>3447</v>
      </c>
      <c r="U280" s="237" t="s">
        <v>3455</v>
      </c>
      <c r="V280" s="240" t="s">
        <v>4235</v>
      </c>
      <c r="W280" s="200"/>
      <c r="X280" s="241"/>
      <c r="Y280" s="241"/>
      <c r="Z280" s="224">
        <f>IF(OR(J280="Fail",ISBLANK(J280)),INDEX('Issue Code Table'!C:C,MATCH(N:N,'Issue Code Table'!A:A,0)),IF(M280="Critical",6,IF(M280="Significant",5,IF(M280="Moderate",3,2))))</f>
        <v>4</v>
      </c>
    </row>
    <row r="281" spans="1:26" ht="325" x14ac:dyDescent="0.25">
      <c r="A281" s="227" t="s">
        <v>4673</v>
      </c>
      <c r="B281" s="234" t="s">
        <v>296</v>
      </c>
      <c r="C281" s="234" t="s">
        <v>297</v>
      </c>
      <c r="D281" s="228" t="s">
        <v>215</v>
      </c>
      <c r="E281" s="228" t="s">
        <v>4095</v>
      </c>
      <c r="F281" s="228" t="s">
        <v>3852</v>
      </c>
      <c r="G281" s="230" t="s">
        <v>4541</v>
      </c>
      <c r="H281" s="228" t="s">
        <v>4943</v>
      </c>
      <c r="I281" s="229"/>
      <c r="J281" s="228"/>
      <c r="K281" s="228" t="s">
        <v>4246</v>
      </c>
      <c r="L281" s="243"/>
      <c r="M281" s="234" t="s">
        <v>218</v>
      </c>
      <c r="N281" s="234" t="s">
        <v>2223</v>
      </c>
      <c r="O281" s="234" t="s">
        <v>4241</v>
      </c>
      <c r="P281" s="233"/>
      <c r="Q281" s="234" t="s">
        <v>3441</v>
      </c>
      <c r="R281" s="234" t="s">
        <v>3456</v>
      </c>
      <c r="S281" s="234" t="s">
        <v>3457</v>
      </c>
      <c r="T281" s="234" t="s">
        <v>3458</v>
      </c>
      <c r="U281" s="228" t="s">
        <v>3459</v>
      </c>
      <c r="V281" s="233" t="s">
        <v>4236</v>
      </c>
      <c r="W281" s="250"/>
      <c r="X281" s="234"/>
      <c r="Y281" s="234"/>
      <c r="Z281" s="235">
        <f>IF(OR(J281="Fail",ISBLANK(J281)),INDEX('Issue Code Table'!C:C,MATCH(N:N,'Issue Code Table'!A:A,0)),IF(M281="Critical",6,IF(M281="Significant",5,IF(M281="Moderate",3,2))))</f>
        <v>4</v>
      </c>
    </row>
    <row r="282" spans="1:26" ht="350" x14ac:dyDescent="0.25">
      <c r="A282" s="236" t="s">
        <v>4674</v>
      </c>
      <c r="B282" s="241" t="s">
        <v>923</v>
      </c>
      <c r="C282" s="241" t="s">
        <v>924</v>
      </c>
      <c r="D282" s="237" t="s">
        <v>215</v>
      </c>
      <c r="E282" s="237" t="s">
        <v>4096</v>
      </c>
      <c r="F282" s="237" t="s">
        <v>3853</v>
      </c>
      <c r="G282" s="91" t="s">
        <v>4542</v>
      </c>
      <c r="H282" s="237" t="s">
        <v>4944</v>
      </c>
      <c r="I282" s="238"/>
      <c r="J282" s="237"/>
      <c r="K282" s="237" t="s">
        <v>4247</v>
      </c>
      <c r="L282" s="92"/>
      <c r="M282" s="241" t="s">
        <v>218</v>
      </c>
      <c r="N282" s="241" t="s">
        <v>301</v>
      </c>
      <c r="O282" s="241" t="s">
        <v>302</v>
      </c>
      <c r="P282" s="240"/>
      <c r="Q282" s="241" t="s">
        <v>3441</v>
      </c>
      <c r="R282" s="241" t="s">
        <v>3460</v>
      </c>
      <c r="S282" s="241" t="s">
        <v>3461</v>
      </c>
      <c r="T282" s="241" t="s">
        <v>306</v>
      </c>
      <c r="U282" s="237" t="s">
        <v>3462</v>
      </c>
      <c r="V282" s="240" t="s">
        <v>4237</v>
      </c>
      <c r="W282" s="200"/>
      <c r="X282" s="241"/>
      <c r="Y282" s="241"/>
      <c r="Z282" s="224">
        <f>IF(OR(J282="Fail",ISBLANK(J282)),INDEX('Issue Code Table'!C:C,MATCH(N:N,'Issue Code Table'!A:A,0)),IF(M282="Critical",6,IF(M282="Significant",5,IF(M282="Moderate",3,2))))</f>
        <v>5</v>
      </c>
    </row>
    <row r="283" spans="1:26" ht="350" x14ac:dyDescent="0.25">
      <c r="A283" s="227" t="s">
        <v>4675</v>
      </c>
      <c r="B283" s="234" t="s">
        <v>296</v>
      </c>
      <c r="C283" s="234" t="s">
        <v>297</v>
      </c>
      <c r="D283" s="228" t="s">
        <v>215</v>
      </c>
      <c r="E283" s="228" t="s">
        <v>4097</v>
      </c>
      <c r="F283" s="228" t="s">
        <v>3854</v>
      </c>
      <c r="G283" s="230" t="s">
        <v>4543</v>
      </c>
      <c r="H283" s="228" t="s">
        <v>4945</v>
      </c>
      <c r="I283" s="229"/>
      <c r="J283" s="228"/>
      <c r="K283" s="228" t="s">
        <v>4248</v>
      </c>
      <c r="L283" s="243"/>
      <c r="M283" s="234" t="s">
        <v>218</v>
      </c>
      <c r="N283" s="234" t="s">
        <v>2223</v>
      </c>
      <c r="O283" s="234" t="s">
        <v>4241</v>
      </c>
      <c r="P283" s="233"/>
      <c r="Q283" s="234" t="s">
        <v>3441</v>
      </c>
      <c r="R283" s="234" t="s">
        <v>3463</v>
      </c>
      <c r="S283" s="234" t="s">
        <v>3464</v>
      </c>
      <c r="T283" s="234" t="s">
        <v>3384</v>
      </c>
      <c r="U283" s="228" t="s">
        <v>3465</v>
      </c>
      <c r="V283" s="233" t="s">
        <v>4238</v>
      </c>
      <c r="W283" s="250"/>
      <c r="X283" s="234"/>
      <c r="Y283" s="234"/>
      <c r="Z283" s="235">
        <f>IF(OR(J283="Fail",ISBLANK(J283)),INDEX('Issue Code Table'!C:C,MATCH(N:N,'Issue Code Table'!A:A,0)),IF(M283="Critical",6,IF(M283="Significant",5,IF(M283="Moderate",3,2))))</f>
        <v>4</v>
      </c>
    </row>
    <row r="284" spans="1:26" ht="362.5" x14ac:dyDescent="0.25">
      <c r="A284" s="236" t="s">
        <v>4676</v>
      </c>
      <c r="B284" s="241" t="s">
        <v>1611</v>
      </c>
      <c r="C284" s="241" t="s">
        <v>1612</v>
      </c>
      <c r="D284" s="237" t="s">
        <v>215</v>
      </c>
      <c r="E284" s="237" t="s">
        <v>4098</v>
      </c>
      <c r="F284" s="237" t="s">
        <v>3855</v>
      </c>
      <c r="G284" s="91" t="s">
        <v>4544</v>
      </c>
      <c r="H284" s="237" t="s">
        <v>4946</v>
      </c>
      <c r="I284" s="238"/>
      <c r="J284" s="237"/>
      <c r="K284" s="237" t="s">
        <v>4249</v>
      </c>
      <c r="L284" s="92"/>
      <c r="M284" s="241" t="s">
        <v>218</v>
      </c>
      <c r="N284" s="241" t="s">
        <v>2453</v>
      </c>
      <c r="O284" s="241" t="s">
        <v>4250</v>
      </c>
      <c r="P284" s="240"/>
      <c r="Q284" s="241" t="s">
        <v>3441</v>
      </c>
      <c r="R284" s="241" t="s">
        <v>3466</v>
      </c>
      <c r="S284" s="241" t="s">
        <v>3467</v>
      </c>
      <c r="T284" s="241" t="s">
        <v>306</v>
      </c>
      <c r="U284" s="237" t="s">
        <v>3468</v>
      </c>
      <c r="V284" s="240" t="s">
        <v>4239</v>
      </c>
      <c r="W284" s="200"/>
      <c r="X284" s="241"/>
      <c r="Y284" s="241"/>
      <c r="Z284" s="224">
        <f>IF(OR(J284="Fail",ISBLANK(J284)),INDEX('Issue Code Table'!C:C,MATCH(N:N,'Issue Code Table'!A:A,0)),IF(M284="Critical",6,IF(M284="Significant",5,IF(M284="Moderate",3,2))))</f>
        <v>5</v>
      </c>
    </row>
    <row r="285" spans="1:26" ht="350" x14ac:dyDescent="0.25">
      <c r="A285" s="227" t="s">
        <v>4677</v>
      </c>
      <c r="B285" s="234" t="s">
        <v>1611</v>
      </c>
      <c r="C285" s="234" t="s">
        <v>1612</v>
      </c>
      <c r="D285" s="228" t="s">
        <v>215</v>
      </c>
      <c r="E285" s="228" t="s">
        <v>4099</v>
      </c>
      <c r="F285" s="228" t="s">
        <v>3856</v>
      </c>
      <c r="G285" s="230" t="s">
        <v>4545</v>
      </c>
      <c r="H285" s="228" t="s">
        <v>4947</v>
      </c>
      <c r="I285" s="229"/>
      <c r="J285" s="228"/>
      <c r="K285" s="228" t="s">
        <v>4251</v>
      </c>
      <c r="L285" s="243"/>
      <c r="M285" s="234" t="s">
        <v>218</v>
      </c>
      <c r="N285" s="234" t="s">
        <v>2455</v>
      </c>
      <c r="O285" s="234" t="s">
        <v>4250</v>
      </c>
      <c r="P285" s="233"/>
      <c r="Q285" s="234" t="s">
        <v>3441</v>
      </c>
      <c r="R285" s="234" t="s">
        <v>3469</v>
      </c>
      <c r="S285" s="234" t="s">
        <v>3470</v>
      </c>
      <c r="T285" s="234" t="s">
        <v>306</v>
      </c>
      <c r="U285" s="228" t="s">
        <v>3471</v>
      </c>
      <c r="V285" s="233" t="s">
        <v>4252</v>
      </c>
      <c r="W285" s="250"/>
      <c r="X285" s="234"/>
      <c r="Y285" s="234"/>
      <c r="Z285" s="235">
        <f>IF(OR(J285="Fail",ISBLANK(J285)),INDEX('Issue Code Table'!C:C,MATCH(N:N,'Issue Code Table'!A:A,0)),IF(M285="Critical",6,IF(M285="Significant",5,IF(M285="Moderate",3,2))))</f>
        <v>3</v>
      </c>
    </row>
    <row r="286" spans="1:26" ht="362.5" x14ac:dyDescent="0.25">
      <c r="A286" s="236" t="s">
        <v>4678</v>
      </c>
      <c r="B286" s="241" t="s">
        <v>829</v>
      </c>
      <c r="C286" s="241" t="s">
        <v>830</v>
      </c>
      <c r="D286" s="237" t="s">
        <v>215</v>
      </c>
      <c r="E286" s="237" t="s">
        <v>4101</v>
      </c>
      <c r="F286" s="237" t="s">
        <v>3858</v>
      </c>
      <c r="G286" s="91" t="s">
        <v>4547</v>
      </c>
      <c r="H286" s="237" t="s">
        <v>4948</v>
      </c>
      <c r="I286" s="238"/>
      <c r="J286" s="237"/>
      <c r="K286" s="237" t="s">
        <v>4254</v>
      </c>
      <c r="L286" s="92" t="s">
        <v>4255</v>
      </c>
      <c r="M286" s="241" t="s">
        <v>182</v>
      </c>
      <c r="N286" s="241" t="s">
        <v>208</v>
      </c>
      <c r="O286" s="241" t="s">
        <v>209</v>
      </c>
      <c r="P286" s="240"/>
      <c r="Q286" s="241" t="s">
        <v>3477</v>
      </c>
      <c r="R286" s="241" t="s">
        <v>3478</v>
      </c>
      <c r="S286" s="241" t="s">
        <v>3479</v>
      </c>
      <c r="T286" s="241" t="s">
        <v>3480</v>
      </c>
      <c r="U286" s="237" t="s">
        <v>3481</v>
      </c>
      <c r="V286" s="240" t="s">
        <v>4253</v>
      </c>
      <c r="W286" s="200" t="s">
        <v>234</v>
      </c>
      <c r="X286" s="241"/>
      <c r="Y286" s="241"/>
      <c r="Z286" s="224">
        <f>IF(OR(J286="Fail",ISBLANK(J286)),INDEX('Issue Code Table'!C:C,MATCH(N:N,'Issue Code Table'!A:A,0)),IF(M286="Critical",6,IF(M286="Significant",5,IF(M286="Moderate",3,2))))</f>
        <v>6</v>
      </c>
    </row>
    <row r="287" spans="1:26" ht="375" x14ac:dyDescent="0.25">
      <c r="A287" s="227" t="s">
        <v>4679</v>
      </c>
      <c r="B287" s="228" t="s">
        <v>1611</v>
      </c>
      <c r="C287" s="228" t="s">
        <v>1612</v>
      </c>
      <c r="D287" s="229" t="s">
        <v>215</v>
      </c>
      <c r="E287" s="228" t="s">
        <v>4103</v>
      </c>
      <c r="F287" s="228" t="s">
        <v>3859</v>
      </c>
      <c r="G287" s="230" t="s">
        <v>4549</v>
      </c>
      <c r="H287" s="229" t="s">
        <v>4949</v>
      </c>
      <c r="I287" s="229"/>
      <c r="J287" s="228"/>
      <c r="K287" s="228" t="s">
        <v>4256</v>
      </c>
      <c r="L287" s="243"/>
      <c r="M287" s="234" t="s">
        <v>182</v>
      </c>
      <c r="N287" s="234" t="s">
        <v>598</v>
      </c>
      <c r="O287" s="232" t="s">
        <v>599</v>
      </c>
      <c r="P287" s="233"/>
      <c r="Q287" s="234" t="s">
        <v>3484</v>
      </c>
      <c r="R287" s="234" t="s">
        <v>3485</v>
      </c>
      <c r="S287" s="234" t="s">
        <v>3486</v>
      </c>
      <c r="T287" s="234" t="s">
        <v>3487</v>
      </c>
      <c r="U287" s="228" t="s">
        <v>3488</v>
      </c>
      <c r="V287" s="233" t="s">
        <v>4257</v>
      </c>
      <c r="W287" s="250" t="s">
        <v>234</v>
      </c>
      <c r="X287" s="234"/>
      <c r="Y287" s="234"/>
      <c r="Z287" s="235">
        <f>IF(OR(J287="Fail",ISBLANK(J287)),INDEX('Issue Code Table'!C:C,MATCH(N:N,'Issue Code Table'!A:A,0)),IF(M287="Critical",6,IF(M287="Significant",5,IF(M287="Moderate",3,2))))</f>
        <v>5</v>
      </c>
    </row>
    <row r="288" spans="1:26" ht="375" x14ac:dyDescent="0.25">
      <c r="A288" s="236" t="s">
        <v>4680</v>
      </c>
      <c r="B288" s="241" t="s">
        <v>1611</v>
      </c>
      <c r="C288" s="241" t="s">
        <v>1612</v>
      </c>
      <c r="D288" s="237" t="s">
        <v>215</v>
      </c>
      <c r="E288" s="237" t="s">
        <v>4107</v>
      </c>
      <c r="F288" s="237" t="s">
        <v>3862</v>
      </c>
      <c r="G288" s="91" t="s">
        <v>4553</v>
      </c>
      <c r="H288" s="237" t="s">
        <v>4950</v>
      </c>
      <c r="I288" s="238"/>
      <c r="J288" s="237"/>
      <c r="K288" s="237" t="s">
        <v>4260</v>
      </c>
      <c r="L288" s="92"/>
      <c r="M288" s="241" t="s">
        <v>182</v>
      </c>
      <c r="N288" s="241" t="s">
        <v>2453</v>
      </c>
      <c r="O288" s="241" t="s">
        <v>4250</v>
      </c>
      <c r="P288" s="240"/>
      <c r="Q288" s="241" t="s">
        <v>3490</v>
      </c>
      <c r="R288" s="241" t="s">
        <v>3499</v>
      </c>
      <c r="S288" s="241" t="s">
        <v>3500</v>
      </c>
      <c r="T288" s="241" t="s">
        <v>3501</v>
      </c>
      <c r="U288" s="237" t="s">
        <v>3502</v>
      </c>
      <c r="V288" s="240" t="s">
        <v>4258</v>
      </c>
      <c r="W288" s="200" t="s">
        <v>234</v>
      </c>
      <c r="X288" s="241"/>
      <c r="Y288" s="241"/>
      <c r="Z288" s="224">
        <f>IF(OR(J288="Fail",ISBLANK(J288)),INDEX('Issue Code Table'!C:C,MATCH(N:N,'Issue Code Table'!A:A,0)),IF(M288="Critical",6,IF(M288="Significant",5,IF(M288="Moderate",3,2))))</f>
        <v>5</v>
      </c>
    </row>
    <row r="289" spans="1:26" ht="375" x14ac:dyDescent="0.25">
      <c r="A289" s="227" t="s">
        <v>4681</v>
      </c>
      <c r="B289" s="234" t="s">
        <v>1611</v>
      </c>
      <c r="C289" s="234" t="s">
        <v>1612</v>
      </c>
      <c r="D289" s="228" t="s">
        <v>215</v>
      </c>
      <c r="E289" s="228" t="s">
        <v>4108</v>
      </c>
      <c r="F289" s="228" t="s">
        <v>3863</v>
      </c>
      <c r="G289" s="230" t="s">
        <v>4554</v>
      </c>
      <c r="H289" s="228" t="s">
        <v>4951</v>
      </c>
      <c r="I289" s="229"/>
      <c r="J289" s="228"/>
      <c r="K289" s="228" t="s">
        <v>4261</v>
      </c>
      <c r="L289" s="243"/>
      <c r="M289" s="234" t="s">
        <v>182</v>
      </c>
      <c r="N289" s="234" t="s">
        <v>2453</v>
      </c>
      <c r="O289" s="234" t="s">
        <v>4250</v>
      </c>
      <c r="P289" s="233"/>
      <c r="Q289" s="234" t="s">
        <v>3490</v>
      </c>
      <c r="R289" s="234" t="s">
        <v>3503</v>
      </c>
      <c r="S289" s="234" t="s">
        <v>3496</v>
      </c>
      <c r="T289" s="234" t="s">
        <v>3504</v>
      </c>
      <c r="U289" s="228" t="s">
        <v>3505</v>
      </c>
      <c r="V289" s="233" t="s">
        <v>4259</v>
      </c>
      <c r="W289" s="250" t="s">
        <v>234</v>
      </c>
      <c r="X289" s="234"/>
      <c r="Y289" s="234"/>
      <c r="Z289" s="235">
        <f>IF(OR(J289="Fail",ISBLANK(J289)),INDEX('Issue Code Table'!C:C,MATCH(N:N,'Issue Code Table'!A:A,0)),IF(M289="Critical",6,IF(M289="Significant",5,IF(M289="Moderate",3,2))))</f>
        <v>5</v>
      </c>
    </row>
    <row r="290" spans="1:26" ht="337.5" x14ac:dyDescent="0.25">
      <c r="A290" s="236" t="s">
        <v>4682</v>
      </c>
      <c r="B290" s="241" t="s">
        <v>4262</v>
      </c>
      <c r="C290" s="241" t="s">
        <v>4263</v>
      </c>
      <c r="D290" s="237" t="s">
        <v>215</v>
      </c>
      <c r="E290" s="237" t="s">
        <v>4125</v>
      </c>
      <c r="F290" s="237" t="s">
        <v>3864</v>
      </c>
      <c r="G290" s="91" t="s">
        <v>4571</v>
      </c>
      <c r="H290" s="237" t="s">
        <v>4952</v>
      </c>
      <c r="I290" s="238"/>
      <c r="J290" s="237"/>
      <c r="K290" s="241" t="s">
        <v>4264</v>
      </c>
      <c r="L290" s="92"/>
      <c r="M290" s="241" t="s">
        <v>218</v>
      </c>
      <c r="N290" s="241" t="s">
        <v>2294</v>
      </c>
      <c r="O290" s="241" t="s">
        <v>4265</v>
      </c>
      <c r="P290" s="240"/>
      <c r="Q290" s="241" t="s">
        <v>3543</v>
      </c>
      <c r="R290" s="241" t="s">
        <v>3544</v>
      </c>
      <c r="S290" s="241" t="s">
        <v>3545</v>
      </c>
      <c r="T290" s="241" t="s">
        <v>3546</v>
      </c>
      <c r="U290" s="237" t="s">
        <v>3547</v>
      </c>
      <c r="V290" s="240" t="s">
        <v>4267</v>
      </c>
      <c r="W290" s="200"/>
      <c r="X290" s="241"/>
      <c r="Y290" s="241"/>
      <c r="Z290" s="224">
        <f>IF(OR(J290="Fail",ISBLANK(J290)),INDEX('Issue Code Table'!C:C,MATCH(N:N,'Issue Code Table'!A:A,0)),IF(M290="Critical",6,IF(M290="Significant",5,IF(M290="Moderate",3,2))))</f>
        <v>3</v>
      </c>
    </row>
    <row r="291" spans="1:26" ht="337.5" x14ac:dyDescent="0.25">
      <c r="A291" s="227" t="s">
        <v>4683</v>
      </c>
      <c r="B291" s="234" t="s">
        <v>4262</v>
      </c>
      <c r="C291" s="234" t="s">
        <v>4263</v>
      </c>
      <c r="D291" s="228" t="s">
        <v>215</v>
      </c>
      <c r="E291" s="228" t="s">
        <v>4126</v>
      </c>
      <c r="F291" s="228" t="s">
        <v>3865</v>
      </c>
      <c r="G291" s="230" t="s">
        <v>4572</v>
      </c>
      <c r="H291" s="228" t="s">
        <v>4953</v>
      </c>
      <c r="I291" s="229"/>
      <c r="J291" s="228"/>
      <c r="K291" s="234" t="s">
        <v>4266</v>
      </c>
      <c r="L291" s="243"/>
      <c r="M291" s="234" t="s">
        <v>218</v>
      </c>
      <c r="N291" s="234" t="s">
        <v>2294</v>
      </c>
      <c r="O291" s="234" t="s">
        <v>4265</v>
      </c>
      <c r="P291" s="233"/>
      <c r="Q291" s="234" t="s">
        <v>3543</v>
      </c>
      <c r="R291" s="234" t="s">
        <v>3548</v>
      </c>
      <c r="S291" s="234" t="s">
        <v>3549</v>
      </c>
      <c r="T291" s="234" t="s">
        <v>306</v>
      </c>
      <c r="U291" s="228" t="s">
        <v>3550</v>
      </c>
      <c r="V291" s="233" t="s">
        <v>4268</v>
      </c>
      <c r="W291" s="250"/>
      <c r="X291" s="234"/>
      <c r="Y291" s="234"/>
      <c r="Z291" s="235">
        <f>IF(OR(J291="Fail",ISBLANK(J291)),INDEX('Issue Code Table'!C:C,MATCH(N:N,'Issue Code Table'!A:A,0)),IF(M291="Critical",6,IF(M291="Significant",5,IF(M291="Moderate",3,2))))</f>
        <v>3</v>
      </c>
    </row>
    <row r="292" spans="1:26" ht="350" x14ac:dyDescent="0.25">
      <c r="A292" s="236" t="s">
        <v>4684</v>
      </c>
      <c r="B292" s="241" t="s">
        <v>4270</v>
      </c>
      <c r="C292" s="241" t="s">
        <v>4271</v>
      </c>
      <c r="D292" s="241" t="s">
        <v>215</v>
      </c>
      <c r="E292" s="241" t="s">
        <v>4127</v>
      </c>
      <c r="F292" s="241" t="s">
        <v>1731</v>
      </c>
      <c r="G292" s="241" t="s">
        <v>4573</v>
      </c>
      <c r="H292" s="241" t="s">
        <v>4954</v>
      </c>
      <c r="I292" s="241"/>
      <c r="J292" s="241"/>
      <c r="K292" s="241" t="s">
        <v>1732</v>
      </c>
      <c r="L292" s="241"/>
      <c r="M292" s="241" t="s">
        <v>218</v>
      </c>
      <c r="N292" s="241" t="s">
        <v>580</v>
      </c>
      <c r="O292" s="241" t="s">
        <v>581</v>
      </c>
      <c r="P292" s="240"/>
      <c r="Q292" s="241" t="s">
        <v>3551</v>
      </c>
      <c r="R292" s="241" t="s">
        <v>3552</v>
      </c>
      <c r="S292" s="241" t="s">
        <v>1733</v>
      </c>
      <c r="T292" s="241" t="s">
        <v>1734</v>
      </c>
      <c r="U292" s="241" t="s">
        <v>3553</v>
      </c>
      <c r="V292" s="241" t="s">
        <v>4269</v>
      </c>
      <c r="W292" s="241"/>
      <c r="X292" s="261"/>
      <c r="Y292" s="241"/>
      <c r="Z292" s="224">
        <f>IF(OR(J292="Fail",ISBLANK(J292)),INDEX('Issue Code Table'!C:C,MATCH(N:N,'Issue Code Table'!A:A,0)),IF(M292="Critical",6,IF(M292="Significant",5,IF(M292="Moderate",3,2))))</f>
        <v>4</v>
      </c>
    </row>
    <row r="293" spans="1:26" ht="350" x14ac:dyDescent="0.25">
      <c r="A293" s="227" t="s">
        <v>4685</v>
      </c>
      <c r="B293" s="233" t="s">
        <v>296</v>
      </c>
      <c r="C293" s="233" t="s">
        <v>297</v>
      </c>
      <c r="D293" s="233" t="s">
        <v>215</v>
      </c>
      <c r="E293" s="228" t="s">
        <v>4132</v>
      </c>
      <c r="F293" s="228" t="s">
        <v>3866</v>
      </c>
      <c r="G293" s="230" t="s">
        <v>4578</v>
      </c>
      <c r="H293" s="228" t="s">
        <v>4955</v>
      </c>
      <c r="I293" s="229"/>
      <c r="J293" s="228"/>
      <c r="K293" s="228" t="s">
        <v>4272</v>
      </c>
      <c r="L293" s="243"/>
      <c r="M293" s="234" t="s">
        <v>182</v>
      </c>
      <c r="N293" s="234" t="s">
        <v>598</v>
      </c>
      <c r="O293" s="234" t="s">
        <v>1761</v>
      </c>
      <c r="P293" s="233"/>
      <c r="Q293" s="234" t="s">
        <v>3564</v>
      </c>
      <c r="R293" s="234" t="s">
        <v>3565</v>
      </c>
      <c r="S293" s="234" t="s">
        <v>3566</v>
      </c>
      <c r="T293" s="234" t="s">
        <v>3567</v>
      </c>
      <c r="U293" s="228" t="s">
        <v>3568</v>
      </c>
      <c r="V293" s="233" t="s">
        <v>4273</v>
      </c>
      <c r="W293" s="250" t="s">
        <v>234</v>
      </c>
      <c r="X293" s="234"/>
      <c r="Y293" s="234"/>
      <c r="Z293" s="235">
        <f>IF(OR(J293="Fail",ISBLANK(J293)),INDEX('Issue Code Table'!C:C,MATCH(N:N,'Issue Code Table'!A:A,0)),IF(M293="Critical",6,IF(M293="Significant",5,IF(M293="Moderate",3,2))))</f>
        <v>5</v>
      </c>
    </row>
    <row r="294" spans="1:26" ht="409.5" x14ac:dyDescent="0.25">
      <c r="A294" s="236" t="s">
        <v>4686</v>
      </c>
      <c r="B294" s="241" t="s">
        <v>296</v>
      </c>
      <c r="C294" s="241" t="s">
        <v>297</v>
      </c>
      <c r="D294" s="237" t="s">
        <v>215</v>
      </c>
      <c r="E294" s="237" t="s">
        <v>4137</v>
      </c>
      <c r="F294" s="237" t="s">
        <v>3868</v>
      </c>
      <c r="G294" s="91" t="s">
        <v>4583</v>
      </c>
      <c r="H294" s="237" t="s">
        <v>4956</v>
      </c>
      <c r="I294" s="238"/>
      <c r="J294" s="237"/>
      <c r="K294" s="237" t="s">
        <v>4274</v>
      </c>
      <c r="L294" s="92"/>
      <c r="M294" s="241" t="s">
        <v>182</v>
      </c>
      <c r="N294" s="241" t="s">
        <v>598</v>
      </c>
      <c r="O294" s="241" t="s">
        <v>599</v>
      </c>
      <c r="P294" s="240"/>
      <c r="Q294" s="241" t="s">
        <v>3580</v>
      </c>
      <c r="R294" s="241" t="s">
        <v>3581</v>
      </c>
      <c r="S294" s="241" t="s">
        <v>3582</v>
      </c>
      <c r="T294" s="241" t="s">
        <v>1793</v>
      </c>
      <c r="U294" s="237" t="s">
        <v>3583</v>
      </c>
      <c r="V294" s="240" t="s">
        <v>4276</v>
      </c>
      <c r="W294" s="200" t="s">
        <v>234</v>
      </c>
      <c r="X294" s="241"/>
      <c r="Y294" s="241"/>
      <c r="Z294" s="224">
        <f>IF(OR(J294="Fail",ISBLANK(J294)),INDEX('Issue Code Table'!C:C,MATCH(N:N,'Issue Code Table'!A:A,0)),IF(M294="Critical",6,IF(M294="Significant",5,IF(M294="Moderate",3,2))))</f>
        <v>5</v>
      </c>
    </row>
    <row r="295" spans="1:26" ht="350" x14ac:dyDescent="0.25">
      <c r="A295" s="227" t="s">
        <v>4687</v>
      </c>
      <c r="B295" s="234" t="s">
        <v>296</v>
      </c>
      <c r="C295" s="234" t="s">
        <v>297</v>
      </c>
      <c r="D295" s="228" t="s">
        <v>215</v>
      </c>
      <c r="E295" s="228" t="s">
        <v>4138</v>
      </c>
      <c r="F295" s="228" t="s">
        <v>3869</v>
      </c>
      <c r="G295" s="230" t="s">
        <v>4584</v>
      </c>
      <c r="H295" s="228" t="s">
        <v>4957</v>
      </c>
      <c r="I295" s="229"/>
      <c r="J295" s="228"/>
      <c r="K295" s="228" t="s">
        <v>4275</v>
      </c>
      <c r="L295" s="243"/>
      <c r="M295" s="234" t="s">
        <v>182</v>
      </c>
      <c r="N295" s="234" t="s">
        <v>598</v>
      </c>
      <c r="O295" s="234" t="s">
        <v>599</v>
      </c>
      <c r="P295" s="233"/>
      <c r="Q295" s="234" t="s">
        <v>3580</v>
      </c>
      <c r="R295" s="234" t="s">
        <v>3584</v>
      </c>
      <c r="S295" s="234" t="s">
        <v>3585</v>
      </c>
      <c r="T295" s="234" t="s">
        <v>3586</v>
      </c>
      <c r="U295" s="228" t="s">
        <v>3587</v>
      </c>
      <c r="V295" s="233" t="s">
        <v>4277</v>
      </c>
      <c r="W295" s="250" t="s">
        <v>234</v>
      </c>
      <c r="X295" s="234"/>
      <c r="Y295" s="234"/>
      <c r="Z295" s="235">
        <f>IF(OR(J295="Fail",ISBLANK(J295)),INDEX('Issue Code Table'!C:C,MATCH(N:N,'Issue Code Table'!A:A,0)),IF(M295="Critical",6,IF(M295="Significant",5,IF(M295="Moderate",3,2))))</f>
        <v>5</v>
      </c>
    </row>
    <row r="296" spans="1:26" ht="362.5" x14ac:dyDescent="0.25">
      <c r="A296" s="236" t="s">
        <v>4688</v>
      </c>
      <c r="B296" s="241" t="s">
        <v>296</v>
      </c>
      <c r="C296" s="241" t="s">
        <v>297</v>
      </c>
      <c r="D296" s="237" t="s">
        <v>215</v>
      </c>
      <c r="E296" s="237" t="s">
        <v>4278</v>
      </c>
      <c r="F296" s="237" t="s">
        <v>3870</v>
      </c>
      <c r="G296" s="91" t="s">
        <v>4586</v>
      </c>
      <c r="H296" s="237" t="s">
        <v>4958</v>
      </c>
      <c r="I296" s="238"/>
      <c r="J296" s="237"/>
      <c r="K296" s="237" t="s">
        <v>4281</v>
      </c>
      <c r="L296" s="92"/>
      <c r="M296" s="241" t="s">
        <v>182</v>
      </c>
      <c r="N296" s="241" t="s">
        <v>598</v>
      </c>
      <c r="O296" s="241" t="s">
        <v>599</v>
      </c>
      <c r="P296" s="240"/>
      <c r="Q296" s="241" t="s">
        <v>3580</v>
      </c>
      <c r="R296" s="241" t="s">
        <v>3591</v>
      </c>
      <c r="S296" s="241" t="s">
        <v>1114</v>
      </c>
      <c r="T296" s="241" t="s">
        <v>3592</v>
      </c>
      <c r="U296" s="237" t="s">
        <v>3593</v>
      </c>
      <c r="V296" s="240" t="s">
        <v>4284</v>
      </c>
      <c r="W296" s="200" t="s">
        <v>234</v>
      </c>
      <c r="X296" s="241"/>
      <c r="Y296" s="241"/>
      <c r="Z296" s="224">
        <f>IF(OR(J296="Fail",ISBLANK(J296)),INDEX('Issue Code Table'!C:C,MATCH(N:N,'Issue Code Table'!A:A,0)),IF(M296="Critical",6,IF(M296="Significant",5,IF(M296="Moderate",3,2))))</f>
        <v>5</v>
      </c>
    </row>
    <row r="297" spans="1:26" ht="350" x14ac:dyDescent="0.25">
      <c r="A297" s="227" t="s">
        <v>4689</v>
      </c>
      <c r="B297" s="234" t="s">
        <v>1125</v>
      </c>
      <c r="C297" s="234" t="s">
        <v>1126</v>
      </c>
      <c r="D297" s="228" t="s">
        <v>215</v>
      </c>
      <c r="E297" s="228" t="s">
        <v>4279</v>
      </c>
      <c r="F297" s="228" t="s">
        <v>3871</v>
      </c>
      <c r="G297" s="230" t="s">
        <v>4587</v>
      </c>
      <c r="H297" s="228" t="s">
        <v>4959</v>
      </c>
      <c r="I297" s="229"/>
      <c r="J297" s="228"/>
      <c r="K297" s="228" t="s">
        <v>4282</v>
      </c>
      <c r="L297" s="243"/>
      <c r="M297" s="234" t="s">
        <v>182</v>
      </c>
      <c r="N297" s="234" t="s">
        <v>598</v>
      </c>
      <c r="O297" s="234" t="s">
        <v>599</v>
      </c>
      <c r="P297" s="233"/>
      <c r="Q297" s="234" t="s">
        <v>3580</v>
      </c>
      <c r="R297" s="234" t="s">
        <v>3594</v>
      </c>
      <c r="S297" s="234" t="s">
        <v>3585</v>
      </c>
      <c r="T297" s="234" t="s">
        <v>3595</v>
      </c>
      <c r="U297" s="228" t="s">
        <v>3596</v>
      </c>
      <c r="V297" s="233" t="s">
        <v>4285</v>
      </c>
      <c r="W297" s="250" t="s">
        <v>234</v>
      </c>
      <c r="X297" s="234"/>
      <c r="Y297" s="234"/>
      <c r="Z297" s="235">
        <f>IF(OR(J297="Fail",ISBLANK(J297)),INDEX('Issue Code Table'!C:C,MATCH(N:N,'Issue Code Table'!A:A,0)),IF(M297="Critical",6,IF(M297="Significant",5,IF(M297="Moderate",3,2))))</f>
        <v>5</v>
      </c>
    </row>
    <row r="298" spans="1:26" ht="350" x14ac:dyDescent="0.25">
      <c r="A298" s="236" t="s">
        <v>4690</v>
      </c>
      <c r="B298" s="241" t="s">
        <v>296</v>
      </c>
      <c r="C298" s="241" t="s">
        <v>297</v>
      </c>
      <c r="D298" s="237" t="s">
        <v>215</v>
      </c>
      <c r="E298" s="237" t="s">
        <v>4280</v>
      </c>
      <c r="F298" s="237" t="s">
        <v>3872</v>
      </c>
      <c r="G298" s="91" t="s">
        <v>4588</v>
      </c>
      <c r="H298" s="237" t="s">
        <v>4960</v>
      </c>
      <c r="I298" s="238"/>
      <c r="J298" s="237"/>
      <c r="K298" s="237" t="s">
        <v>4283</v>
      </c>
      <c r="L298" s="92"/>
      <c r="M298" s="241" t="s">
        <v>182</v>
      </c>
      <c r="N298" s="241" t="s">
        <v>598</v>
      </c>
      <c r="O298" s="241" t="s">
        <v>599</v>
      </c>
      <c r="P298" s="240"/>
      <c r="Q298" s="241" t="s">
        <v>3580</v>
      </c>
      <c r="R298" s="241" t="s">
        <v>3597</v>
      </c>
      <c r="S298" s="241" t="s">
        <v>3598</v>
      </c>
      <c r="T298" s="241" t="s">
        <v>3599</v>
      </c>
      <c r="U298" s="237" t="s">
        <v>3600</v>
      </c>
      <c r="V298" s="240" t="s">
        <v>4286</v>
      </c>
      <c r="W298" s="200" t="s">
        <v>234</v>
      </c>
      <c r="X298" s="241"/>
      <c r="Y298" s="241"/>
      <c r="Z298" s="224">
        <f>IF(OR(J298="Fail",ISBLANK(J298)),INDEX('Issue Code Table'!C:C,MATCH(N:N,'Issue Code Table'!A:A,0)),IF(M298="Critical",6,IF(M298="Significant",5,IF(M298="Moderate",3,2))))</f>
        <v>5</v>
      </c>
    </row>
    <row r="299" spans="1:26" ht="362.5" x14ac:dyDescent="0.25">
      <c r="A299" s="227" t="s">
        <v>4691</v>
      </c>
      <c r="B299" s="228" t="s">
        <v>940</v>
      </c>
      <c r="C299" s="228" t="s">
        <v>941</v>
      </c>
      <c r="D299" s="229" t="s">
        <v>215</v>
      </c>
      <c r="E299" s="228" t="s">
        <v>4159</v>
      </c>
      <c r="F299" s="228" t="s">
        <v>3879</v>
      </c>
      <c r="G299" s="230" t="s">
        <v>4608</v>
      </c>
      <c r="H299" s="228" t="s">
        <v>4961</v>
      </c>
      <c r="I299" s="229"/>
      <c r="J299" s="228"/>
      <c r="K299" s="228" t="s">
        <v>4288</v>
      </c>
      <c r="L299" s="243"/>
      <c r="M299" s="234" t="s">
        <v>182</v>
      </c>
      <c r="N299" s="234" t="s">
        <v>2772</v>
      </c>
      <c r="O299" s="232" t="s">
        <v>4214</v>
      </c>
      <c r="P299" s="233"/>
      <c r="Q299" s="234" t="s">
        <v>3653</v>
      </c>
      <c r="R299" s="234" t="s">
        <v>3654</v>
      </c>
      <c r="S299" s="234" t="s">
        <v>3655</v>
      </c>
      <c r="T299" s="234" t="s">
        <v>3656</v>
      </c>
      <c r="U299" s="228" t="s">
        <v>3657</v>
      </c>
      <c r="V299" s="233" t="s">
        <v>4287</v>
      </c>
      <c r="W299" s="250" t="s">
        <v>234</v>
      </c>
      <c r="X299" s="234"/>
      <c r="Y299" s="234"/>
      <c r="Z299" s="235">
        <f>IF(OR(J299="Fail",ISBLANK(J299)),INDEX('Issue Code Table'!C:C,MATCH(N:N,'Issue Code Table'!A:A,0)),IF(M299="Critical",6,IF(M299="Significant",5,IF(M299="Moderate",3,2))))</f>
        <v>4</v>
      </c>
    </row>
    <row r="300" spans="1:26" ht="375" x14ac:dyDescent="0.25">
      <c r="A300" s="236" t="s">
        <v>4692</v>
      </c>
      <c r="B300" s="237" t="s">
        <v>4289</v>
      </c>
      <c r="C300" s="237" t="s">
        <v>4290</v>
      </c>
      <c r="D300" s="238" t="s">
        <v>215</v>
      </c>
      <c r="E300" s="237" t="s">
        <v>4160</v>
      </c>
      <c r="F300" s="237" t="s">
        <v>3880</v>
      </c>
      <c r="G300" s="91" t="s">
        <v>4609</v>
      </c>
      <c r="H300" s="237" t="s">
        <v>4962</v>
      </c>
      <c r="I300" s="238"/>
      <c r="J300" s="237"/>
      <c r="K300" s="237" t="s">
        <v>4294</v>
      </c>
      <c r="L300" s="92"/>
      <c r="M300" s="241" t="s">
        <v>182</v>
      </c>
      <c r="N300" s="241" t="s">
        <v>1606</v>
      </c>
      <c r="O300" s="259" t="s">
        <v>1607</v>
      </c>
      <c r="P300" s="240">
        <v>5</v>
      </c>
      <c r="Q300" s="241" t="s">
        <v>3658</v>
      </c>
      <c r="R300" s="241" t="s">
        <v>3659</v>
      </c>
      <c r="S300" s="241" t="s">
        <v>3660</v>
      </c>
      <c r="T300" s="241" t="s">
        <v>306</v>
      </c>
      <c r="U300" s="237" t="s">
        <v>3661</v>
      </c>
      <c r="V300" s="240" t="s">
        <v>4295</v>
      </c>
      <c r="W300" s="200" t="s">
        <v>234</v>
      </c>
      <c r="X300" s="241"/>
      <c r="Y300" s="241"/>
      <c r="Z300" s="224">
        <f>IF(OR(J300="Fail",ISBLANK(J300)),INDEX('Issue Code Table'!C:C,MATCH(N:N,'Issue Code Table'!A:A,0)),IF(M300="Critical",6,IF(M300="Significant",5,IF(M300="Moderate",3,2))))</f>
        <v>5</v>
      </c>
    </row>
    <row r="301" spans="1:26" ht="375" x14ac:dyDescent="0.25">
      <c r="A301" s="227" t="s">
        <v>4693</v>
      </c>
      <c r="B301" s="228" t="s">
        <v>4289</v>
      </c>
      <c r="C301" s="228" t="s">
        <v>4290</v>
      </c>
      <c r="D301" s="229" t="s">
        <v>215</v>
      </c>
      <c r="E301" s="228" t="s">
        <v>4161</v>
      </c>
      <c r="F301" s="228" t="s">
        <v>3881</v>
      </c>
      <c r="G301" s="230" t="s">
        <v>4610</v>
      </c>
      <c r="H301" s="228" t="s">
        <v>4963</v>
      </c>
      <c r="I301" s="229"/>
      <c r="J301" s="228"/>
      <c r="K301" s="228" t="s">
        <v>4291</v>
      </c>
      <c r="L301" s="243"/>
      <c r="M301" s="234" t="s">
        <v>182</v>
      </c>
      <c r="N301" s="234" t="s">
        <v>1606</v>
      </c>
      <c r="O301" s="232" t="s">
        <v>1607</v>
      </c>
      <c r="P301" s="233"/>
      <c r="Q301" s="234" t="s">
        <v>3658</v>
      </c>
      <c r="R301" s="234" t="s">
        <v>3662</v>
      </c>
      <c r="S301" s="234" t="s">
        <v>3660</v>
      </c>
      <c r="T301" s="234" t="s">
        <v>306</v>
      </c>
      <c r="U301" s="228" t="s">
        <v>3663</v>
      </c>
      <c r="V301" s="233" t="s">
        <v>4296</v>
      </c>
      <c r="W301" s="250" t="s">
        <v>234</v>
      </c>
      <c r="X301" s="234"/>
      <c r="Y301" s="234"/>
      <c r="Z301" s="235">
        <f>IF(OR(J301="Fail",ISBLANK(J301)),INDEX('Issue Code Table'!C:C,MATCH(N:N,'Issue Code Table'!A:A,0)),IF(M301="Critical",6,IF(M301="Significant",5,IF(M301="Moderate",3,2))))</f>
        <v>5</v>
      </c>
    </row>
    <row r="302" spans="1:26" ht="375" x14ac:dyDescent="0.25">
      <c r="A302" s="236" t="s">
        <v>4694</v>
      </c>
      <c r="B302" s="237" t="s">
        <v>4289</v>
      </c>
      <c r="C302" s="237" t="s">
        <v>4290</v>
      </c>
      <c r="D302" s="238" t="s">
        <v>215</v>
      </c>
      <c r="E302" s="237" t="s">
        <v>4162</v>
      </c>
      <c r="F302" s="237" t="s">
        <v>3882</v>
      </c>
      <c r="G302" s="91" t="s">
        <v>4611</v>
      </c>
      <c r="H302" s="237" t="s">
        <v>4964</v>
      </c>
      <c r="I302" s="238"/>
      <c r="J302" s="237"/>
      <c r="K302" s="237" t="s">
        <v>4292</v>
      </c>
      <c r="L302" s="92"/>
      <c r="M302" s="241" t="s">
        <v>182</v>
      </c>
      <c r="N302" s="241" t="s">
        <v>1606</v>
      </c>
      <c r="O302" s="259" t="s">
        <v>1607</v>
      </c>
      <c r="P302" s="240"/>
      <c r="Q302" s="241" t="s">
        <v>3658</v>
      </c>
      <c r="R302" s="241" t="s">
        <v>3664</v>
      </c>
      <c r="S302" s="241" t="s">
        <v>3660</v>
      </c>
      <c r="T302" s="241" t="s">
        <v>1932</v>
      </c>
      <c r="U302" s="237" t="s">
        <v>3665</v>
      </c>
      <c r="V302" s="240" t="s">
        <v>4297</v>
      </c>
      <c r="W302" s="200" t="s">
        <v>234</v>
      </c>
      <c r="X302" s="241"/>
      <c r="Y302" s="241"/>
      <c r="Z302" s="224">
        <f>IF(OR(J302="Fail",ISBLANK(J302)),INDEX('Issue Code Table'!C:C,MATCH(N:N,'Issue Code Table'!A:A,0)),IF(M302="Critical",6,IF(M302="Significant",5,IF(M302="Moderate",3,2))))</f>
        <v>5</v>
      </c>
    </row>
    <row r="303" spans="1:26" ht="350" x14ac:dyDescent="0.25">
      <c r="A303" s="227" t="s">
        <v>4695</v>
      </c>
      <c r="B303" s="228" t="s">
        <v>4289</v>
      </c>
      <c r="C303" s="228" t="s">
        <v>4290</v>
      </c>
      <c r="D303" s="229" t="s">
        <v>215</v>
      </c>
      <c r="E303" s="228" t="s">
        <v>4163</v>
      </c>
      <c r="F303" s="228" t="s">
        <v>3883</v>
      </c>
      <c r="G303" s="230" t="s">
        <v>4612</v>
      </c>
      <c r="H303" s="228" t="s">
        <v>4965</v>
      </c>
      <c r="I303" s="229"/>
      <c r="J303" s="228"/>
      <c r="K303" s="228" t="s">
        <v>4293</v>
      </c>
      <c r="L303" s="243"/>
      <c r="M303" s="234" t="s">
        <v>182</v>
      </c>
      <c r="N303" s="234" t="s">
        <v>1606</v>
      </c>
      <c r="O303" s="232" t="s">
        <v>1607</v>
      </c>
      <c r="P303" s="233"/>
      <c r="Q303" s="234" t="s">
        <v>3658</v>
      </c>
      <c r="R303" s="234" t="s">
        <v>3666</v>
      </c>
      <c r="S303" s="234" t="s">
        <v>3660</v>
      </c>
      <c r="T303" s="234" t="s">
        <v>306</v>
      </c>
      <c r="U303" s="228" t="s">
        <v>3667</v>
      </c>
      <c r="V303" s="233" t="s">
        <v>4298</v>
      </c>
      <c r="W303" s="250" t="s">
        <v>234</v>
      </c>
      <c r="X303" s="234"/>
      <c r="Y303" s="234"/>
      <c r="Z303" s="235">
        <f>IF(OR(J303="Fail",ISBLANK(J303)),INDEX('Issue Code Table'!C:C,MATCH(N:N,'Issue Code Table'!A:A,0)),IF(M303="Critical",6,IF(M303="Significant",5,IF(M303="Moderate",3,2))))</f>
        <v>5</v>
      </c>
    </row>
    <row r="304" spans="1:26" ht="350" x14ac:dyDescent="0.25">
      <c r="A304" s="236" t="s">
        <v>4696</v>
      </c>
      <c r="B304" s="237" t="s">
        <v>4289</v>
      </c>
      <c r="C304" s="237" t="s">
        <v>4290</v>
      </c>
      <c r="D304" s="238" t="s">
        <v>215</v>
      </c>
      <c r="E304" s="237" t="s">
        <v>4164</v>
      </c>
      <c r="F304" s="237" t="s">
        <v>3884</v>
      </c>
      <c r="G304" s="91" t="s">
        <v>4613</v>
      </c>
      <c r="H304" s="237" t="s">
        <v>4966</v>
      </c>
      <c r="I304" s="238"/>
      <c r="J304" s="237"/>
      <c r="K304" s="237" t="s">
        <v>4304</v>
      </c>
      <c r="L304" s="92"/>
      <c r="M304" s="241" t="s">
        <v>182</v>
      </c>
      <c r="N304" s="241" t="s">
        <v>1606</v>
      </c>
      <c r="O304" s="259" t="s">
        <v>1607</v>
      </c>
      <c r="P304" s="240"/>
      <c r="Q304" s="241" t="s">
        <v>3668</v>
      </c>
      <c r="R304" s="241" t="s">
        <v>3669</v>
      </c>
      <c r="S304" s="241" t="s">
        <v>3670</v>
      </c>
      <c r="T304" s="241" t="s">
        <v>3671</v>
      </c>
      <c r="U304" s="237" t="s">
        <v>3672</v>
      </c>
      <c r="V304" s="240" t="s">
        <v>4303</v>
      </c>
      <c r="W304" s="200" t="s">
        <v>234</v>
      </c>
      <c r="X304" s="241"/>
      <c r="Y304" s="241"/>
      <c r="Z304" s="224">
        <f>IF(OR(J304="Fail",ISBLANK(J304)),INDEX('Issue Code Table'!C:C,MATCH(N:N,'Issue Code Table'!A:A,0)),IF(M304="Critical",6,IF(M304="Significant",5,IF(M304="Moderate",3,2))))</f>
        <v>5</v>
      </c>
    </row>
    <row r="305" spans="1:26" ht="350" x14ac:dyDescent="0.25">
      <c r="A305" s="227" t="s">
        <v>4697</v>
      </c>
      <c r="B305" s="228" t="s">
        <v>4289</v>
      </c>
      <c r="C305" s="228" t="s">
        <v>4290</v>
      </c>
      <c r="D305" s="229" t="s">
        <v>215</v>
      </c>
      <c r="E305" s="228" t="s">
        <v>4165</v>
      </c>
      <c r="F305" s="228" t="s">
        <v>3885</v>
      </c>
      <c r="G305" s="230" t="s">
        <v>4614</v>
      </c>
      <c r="H305" s="228" t="s">
        <v>4967</v>
      </c>
      <c r="I305" s="229"/>
      <c r="J305" s="228"/>
      <c r="K305" s="228" t="s">
        <v>4301</v>
      </c>
      <c r="L305" s="243"/>
      <c r="M305" s="234" t="s">
        <v>182</v>
      </c>
      <c r="N305" s="262" t="s">
        <v>2784</v>
      </c>
      <c r="O305" s="262" t="s">
        <v>4305</v>
      </c>
      <c r="P305" s="233"/>
      <c r="Q305" s="234" t="s">
        <v>3668</v>
      </c>
      <c r="R305" s="234" t="s">
        <v>3673</v>
      </c>
      <c r="S305" s="234" t="s">
        <v>1934</v>
      </c>
      <c r="T305" s="234" t="s">
        <v>3674</v>
      </c>
      <c r="U305" s="228" t="s">
        <v>3675</v>
      </c>
      <c r="V305" s="233" t="s">
        <v>4299</v>
      </c>
      <c r="W305" s="250" t="s">
        <v>234</v>
      </c>
      <c r="X305" s="234"/>
      <c r="Y305" s="234"/>
      <c r="Z305" s="235">
        <f>IF(OR(J305="Fail",ISBLANK(J305)),INDEX('Issue Code Table'!C:C,MATCH(N:N,'Issue Code Table'!A:A,0)),IF(M305="Critical",6,IF(M305="Significant",5,IF(M305="Moderate",3,2))))</f>
        <v>7</v>
      </c>
    </row>
    <row r="306" spans="1:26" ht="350" x14ac:dyDescent="0.25">
      <c r="A306" s="236" t="s">
        <v>4698</v>
      </c>
      <c r="B306" s="237" t="s">
        <v>4289</v>
      </c>
      <c r="C306" s="237" t="s">
        <v>4290</v>
      </c>
      <c r="D306" s="238" t="s">
        <v>215</v>
      </c>
      <c r="E306" s="237" t="s">
        <v>4166</v>
      </c>
      <c r="F306" s="237" t="s">
        <v>3886</v>
      </c>
      <c r="G306" s="91" t="s">
        <v>4615</v>
      </c>
      <c r="H306" s="237" t="s">
        <v>4968</v>
      </c>
      <c r="I306" s="238"/>
      <c r="J306" s="237"/>
      <c r="K306" s="237" t="s">
        <v>4302</v>
      </c>
      <c r="L306" s="92"/>
      <c r="M306" s="241" t="s">
        <v>182</v>
      </c>
      <c r="N306" s="241" t="s">
        <v>1606</v>
      </c>
      <c r="O306" s="259" t="s">
        <v>1607</v>
      </c>
      <c r="P306" s="240"/>
      <c r="Q306" s="241" t="s">
        <v>3668</v>
      </c>
      <c r="R306" s="241" t="s">
        <v>3676</v>
      </c>
      <c r="S306" s="241" t="s">
        <v>3677</v>
      </c>
      <c r="T306" s="241" t="s">
        <v>3678</v>
      </c>
      <c r="U306" s="237" t="s">
        <v>3679</v>
      </c>
      <c r="V306" s="240" t="s">
        <v>4300</v>
      </c>
      <c r="W306" s="200" t="s">
        <v>234</v>
      </c>
      <c r="X306" s="241"/>
      <c r="Y306" s="241"/>
      <c r="Z306" s="224">
        <f>IF(OR(J306="Fail",ISBLANK(J306)),INDEX('Issue Code Table'!C:C,MATCH(N:N,'Issue Code Table'!A:A,0)),IF(M306="Critical",6,IF(M306="Significant",5,IF(M306="Moderate",3,2))))</f>
        <v>5</v>
      </c>
    </row>
    <row r="307" spans="1:26" ht="350" x14ac:dyDescent="0.25">
      <c r="A307" s="227" t="s">
        <v>4699</v>
      </c>
      <c r="B307" s="234" t="s">
        <v>829</v>
      </c>
      <c r="C307" s="234" t="s">
        <v>830</v>
      </c>
      <c r="D307" s="228" t="s">
        <v>215</v>
      </c>
      <c r="E307" s="228" t="s">
        <v>4171</v>
      </c>
      <c r="F307" s="228" t="s">
        <v>1898</v>
      </c>
      <c r="G307" s="230" t="s">
        <v>4620</v>
      </c>
      <c r="H307" s="228" t="s">
        <v>4969</v>
      </c>
      <c r="I307" s="229"/>
      <c r="J307" s="228"/>
      <c r="K307" s="228" t="s">
        <v>1899</v>
      </c>
      <c r="L307" s="243"/>
      <c r="M307" s="234" t="s">
        <v>182</v>
      </c>
      <c r="N307" s="234" t="s">
        <v>598</v>
      </c>
      <c r="O307" s="234" t="s">
        <v>599</v>
      </c>
      <c r="P307" s="233"/>
      <c r="Q307" s="234" t="s">
        <v>3691</v>
      </c>
      <c r="R307" s="234" t="s">
        <v>3694</v>
      </c>
      <c r="S307" s="234" t="s">
        <v>1900</v>
      </c>
      <c r="T307" s="234" t="s">
        <v>1901</v>
      </c>
      <c r="U307" s="228" t="s">
        <v>3695</v>
      </c>
      <c r="V307" s="233" t="s">
        <v>4308</v>
      </c>
      <c r="W307" s="250" t="s">
        <v>234</v>
      </c>
      <c r="X307" s="234"/>
      <c r="Y307" s="234"/>
      <c r="Z307" s="235">
        <f>IF(OR(J307="Fail",ISBLANK(J307)),INDEX('Issue Code Table'!C:C,MATCH(N:N,'Issue Code Table'!A:A,0)),IF(M307="Critical",6,IF(M307="Significant",5,IF(M307="Moderate",3,2))))</f>
        <v>5</v>
      </c>
    </row>
    <row r="308" spans="1:26" ht="375" x14ac:dyDescent="0.25">
      <c r="A308" s="236" t="s">
        <v>4700</v>
      </c>
      <c r="B308" s="241" t="s">
        <v>940</v>
      </c>
      <c r="C308" s="241" t="s">
        <v>941</v>
      </c>
      <c r="D308" s="237" t="s">
        <v>215</v>
      </c>
      <c r="E308" s="237" t="s">
        <v>4172</v>
      </c>
      <c r="F308" s="237" t="s">
        <v>3888</v>
      </c>
      <c r="G308" s="91" t="s">
        <v>4621</v>
      </c>
      <c r="H308" s="237" t="s">
        <v>4970</v>
      </c>
      <c r="I308" s="238"/>
      <c r="J308" s="237"/>
      <c r="K308" s="237" t="s">
        <v>4306</v>
      </c>
      <c r="L308" s="92"/>
      <c r="M308" s="241" t="s">
        <v>182</v>
      </c>
      <c r="N308" s="241" t="s">
        <v>598</v>
      </c>
      <c r="O308" s="241" t="s">
        <v>599</v>
      </c>
      <c r="P308" s="240"/>
      <c r="Q308" s="241" t="s">
        <v>3691</v>
      </c>
      <c r="R308" s="241" t="s">
        <v>3696</v>
      </c>
      <c r="S308" s="241" t="s">
        <v>3697</v>
      </c>
      <c r="T308" s="241" t="s">
        <v>3698</v>
      </c>
      <c r="U308" s="237" t="s">
        <v>3699</v>
      </c>
      <c r="V308" s="240" t="s">
        <v>4309</v>
      </c>
      <c r="W308" s="200" t="s">
        <v>234</v>
      </c>
      <c r="X308" s="241"/>
      <c r="Y308" s="241"/>
      <c r="Z308" s="224">
        <f>IF(OR(J308="Fail",ISBLANK(J308)),INDEX('Issue Code Table'!C:C,MATCH(N:N,'Issue Code Table'!A:A,0)),IF(M308="Critical",6,IF(M308="Significant",5,IF(M308="Moderate",3,2))))</f>
        <v>5</v>
      </c>
    </row>
    <row r="309" spans="1:26" ht="409.5" x14ac:dyDescent="0.25">
      <c r="A309" s="227" t="s">
        <v>4701</v>
      </c>
      <c r="B309" s="234" t="s">
        <v>1707</v>
      </c>
      <c r="C309" s="234" t="s">
        <v>1708</v>
      </c>
      <c r="D309" s="228" t="s">
        <v>215</v>
      </c>
      <c r="E309" s="228" t="s">
        <v>4173</v>
      </c>
      <c r="F309" s="228" t="s">
        <v>3889</v>
      </c>
      <c r="G309" s="230" t="s">
        <v>4622</v>
      </c>
      <c r="H309" s="228" t="s">
        <v>4971</v>
      </c>
      <c r="I309" s="229"/>
      <c r="J309" s="228"/>
      <c r="K309" s="228" t="s">
        <v>4307</v>
      </c>
      <c r="L309" s="243"/>
      <c r="M309" s="234" t="s">
        <v>218</v>
      </c>
      <c r="N309" s="234" t="s">
        <v>580</v>
      </c>
      <c r="O309" s="234" t="s">
        <v>581</v>
      </c>
      <c r="P309" s="233"/>
      <c r="Q309" s="234" t="s">
        <v>3691</v>
      </c>
      <c r="R309" s="234" t="s">
        <v>3700</v>
      </c>
      <c r="S309" s="234" t="s">
        <v>3701</v>
      </c>
      <c r="T309" s="234" t="s">
        <v>3702</v>
      </c>
      <c r="U309" s="228" t="s">
        <v>3703</v>
      </c>
      <c r="V309" s="233" t="s">
        <v>4310</v>
      </c>
      <c r="W309" s="250"/>
      <c r="X309" s="234"/>
      <c r="Y309" s="234"/>
      <c r="Z309" s="235">
        <f>IF(OR(J309="Fail",ISBLANK(J309)),INDEX('Issue Code Table'!C:C,MATCH(N:N,'Issue Code Table'!A:A,0)),IF(M309="Critical",6,IF(M309="Significant",5,IF(M309="Moderate",3,2))))</f>
        <v>4</v>
      </c>
    </row>
    <row r="310" spans="1:26" ht="362.5" x14ac:dyDescent="0.25">
      <c r="A310" s="236" t="s">
        <v>4702</v>
      </c>
      <c r="B310" s="241" t="s">
        <v>940</v>
      </c>
      <c r="C310" s="241" t="s">
        <v>941</v>
      </c>
      <c r="D310" s="237" t="s">
        <v>215</v>
      </c>
      <c r="E310" s="237" t="s">
        <v>4174</v>
      </c>
      <c r="F310" s="237" t="s">
        <v>1903</v>
      </c>
      <c r="G310" s="91" t="s">
        <v>4623</v>
      </c>
      <c r="H310" s="237" t="s">
        <v>4972</v>
      </c>
      <c r="I310" s="238"/>
      <c r="J310" s="237"/>
      <c r="K310" s="237" t="s">
        <v>1904</v>
      </c>
      <c r="L310" s="92"/>
      <c r="M310" s="241" t="s">
        <v>182</v>
      </c>
      <c r="N310" s="241" t="s">
        <v>208</v>
      </c>
      <c r="O310" s="241" t="s">
        <v>209</v>
      </c>
      <c r="P310" s="240"/>
      <c r="Q310" s="241" t="s">
        <v>3691</v>
      </c>
      <c r="R310" s="241" t="s">
        <v>3704</v>
      </c>
      <c r="S310" s="241" t="s">
        <v>1905</v>
      </c>
      <c r="T310" s="241" t="s">
        <v>306</v>
      </c>
      <c r="U310" s="237" t="s">
        <v>3705</v>
      </c>
      <c r="V310" s="240" t="s">
        <v>4311</v>
      </c>
      <c r="W310" s="200" t="s">
        <v>234</v>
      </c>
      <c r="X310" s="241"/>
      <c r="Y310" s="241"/>
      <c r="Z310" s="224">
        <f>IF(OR(J310="Fail",ISBLANK(J310)),INDEX('Issue Code Table'!C:C,MATCH(N:N,'Issue Code Table'!A:A,0)),IF(M310="Critical",6,IF(M310="Significant",5,IF(M310="Moderate",3,2))))</f>
        <v>6</v>
      </c>
    </row>
    <row r="311" spans="1:26" ht="409.5" x14ac:dyDescent="0.25">
      <c r="A311" s="227" t="s">
        <v>4703</v>
      </c>
      <c r="B311" s="234" t="s">
        <v>296</v>
      </c>
      <c r="C311" s="234" t="s">
        <v>297</v>
      </c>
      <c r="D311" s="228" t="s">
        <v>215</v>
      </c>
      <c r="E311" s="228" t="s">
        <v>4175</v>
      </c>
      <c r="F311" s="228" t="s">
        <v>1907</v>
      </c>
      <c r="G311" s="230" t="s">
        <v>4624</v>
      </c>
      <c r="H311" s="228" t="s">
        <v>4973</v>
      </c>
      <c r="I311" s="229"/>
      <c r="J311" s="228"/>
      <c r="K311" s="228" t="s">
        <v>1908</v>
      </c>
      <c r="L311" s="243"/>
      <c r="M311" s="234" t="s">
        <v>182</v>
      </c>
      <c r="N311" s="234" t="s">
        <v>598</v>
      </c>
      <c r="O311" s="234" t="s">
        <v>599</v>
      </c>
      <c r="P311" s="233"/>
      <c r="Q311" s="234" t="s">
        <v>3706</v>
      </c>
      <c r="R311" s="234" t="s">
        <v>3707</v>
      </c>
      <c r="S311" s="234" t="s">
        <v>1909</v>
      </c>
      <c r="T311" s="234" t="s">
        <v>306</v>
      </c>
      <c r="U311" s="228" t="s">
        <v>3708</v>
      </c>
      <c r="V311" s="233" t="s">
        <v>4312</v>
      </c>
      <c r="W311" s="250" t="s">
        <v>234</v>
      </c>
      <c r="X311" s="234"/>
      <c r="Y311" s="234"/>
      <c r="Z311" s="235">
        <f>IF(OR(J311="Fail",ISBLANK(J311)),INDEX('Issue Code Table'!C:C,MATCH(N:N,'Issue Code Table'!A:A,0)),IF(M311="Critical",6,IF(M311="Significant",5,IF(M311="Moderate",3,2))))</f>
        <v>5</v>
      </c>
    </row>
    <row r="312" spans="1:26" ht="350" x14ac:dyDescent="0.25">
      <c r="A312" s="236" t="s">
        <v>4704</v>
      </c>
      <c r="B312" s="241" t="s">
        <v>296</v>
      </c>
      <c r="C312" s="241" t="s">
        <v>297</v>
      </c>
      <c r="D312" s="237" t="s">
        <v>215</v>
      </c>
      <c r="E312" s="237" t="s">
        <v>4176</v>
      </c>
      <c r="F312" s="237" t="s">
        <v>1911</v>
      </c>
      <c r="G312" s="91" t="s">
        <v>4625</v>
      </c>
      <c r="H312" s="237" t="s">
        <v>4974</v>
      </c>
      <c r="I312" s="238"/>
      <c r="J312" s="237"/>
      <c r="K312" s="237" t="s">
        <v>1912</v>
      </c>
      <c r="L312" s="92"/>
      <c r="M312" s="241" t="s">
        <v>182</v>
      </c>
      <c r="N312" s="241" t="s">
        <v>598</v>
      </c>
      <c r="O312" s="241" t="s">
        <v>599</v>
      </c>
      <c r="P312" s="240"/>
      <c r="Q312" s="241" t="s">
        <v>3706</v>
      </c>
      <c r="R312" s="241" t="s">
        <v>3709</v>
      </c>
      <c r="S312" s="241" t="s">
        <v>1913</v>
      </c>
      <c r="T312" s="241" t="s">
        <v>306</v>
      </c>
      <c r="U312" s="237" t="s">
        <v>3710</v>
      </c>
      <c r="V312" s="240" t="s">
        <v>4313</v>
      </c>
      <c r="W312" s="200" t="s">
        <v>234</v>
      </c>
      <c r="X312" s="241"/>
      <c r="Y312" s="241"/>
      <c r="Z312" s="224">
        <f>IF(OR(J312="Fail",ISBLANK(J312)),INDEX('Issue Code Table'!C:C,MATCH(N:N,'Issue Code Table'!A:A,0)),IF(M312="Critical",6,IF(M312="Significant",5,IF(M312="Moderate",3,2))))</f>
        <v>5</v>
      </c>
    </row>
    <row r="313" spans="1:26" ht="409.5" x14ac:dyDescent="0.25">
      <c r="A313" s="227" t="s">
        <v>4705</v>
      </c>
      <c r="B313" s="234" t="s">
        <v>923</v>
      </c>
      <c r="C313" s="234" t="s">
        <v>924</v>
      </c>
      <c r="D313" s="228" t="s">
        <v>215</v>
      </c>
      <c r="E313" s="228" t="s">
        <v>4177</v>
      </c>
      <c r="F313" s="228" t="s">
        <v>1915</v>
      </c>
      <c r="G313" s="230" t="s">
        <v>4626</v>
      </c>
      <c r="H313" s="228" t="s">
        <v>4975</v>
      </c>
      <c r="I313" s="229"/>
      <c r="J313" s="228"/>
      <c r="K313" s="228" t="s">
        <v>1916</v>
      </c>
      <c r="L313" s="243"/>
      <c r="M313" s="234" t="s">
        <v>182</v>
      </c>
      <c r="N313" s="234" t="s">
        <v>598</v>
      </c>
      <c r="O313" s="234" t="s">
        <v>599</v>
      </c>
      <c r="P313" s="233"/>
      <c r="Q313" s="234" t="s">
        <v>3711</v>
      </c>
      <c r="R313" s="234" t="s">
        <v>3712</v>
      </c>
      <c r="S313" s="234" t="s">
        <v>1917</v>
      </c>
      <c r="T313" s="234" t="s">
        <v>1918</v>
      </c>
      <c r="U313" s="228" t="s">
        <v>3713</v>
      </c>
      <c r="V313" s="233" t="s">
        <v>4314</v>
      </c>
      <c r="W313" s="250" t="s">
        <v>234</v>
      </c>
      <c r="X313" s="234"/>
      <c r="Y313" s="234"/>
      <c r="Z313" s="235">
        <f>IF(OR(J313="Fail",ISBLANK(J313)),INDEX('Issue Code Table'!C:C,MATCH(N:N,'Issue Code Table'!A:A,0)),IF(M313="Critical",6,IF(M313="Significant",5,IF(M313="Moderate",3,2))))</f>
        <v>5</v>
      </c>
    </row>
    <row r="314" spans="1:26" ht="337.5" x14ac:dyDescent="0.25">
      <c r="A314" s="236" t="s">
        <v>4706</v>
      </c>
      <c r="B314" s="241" t="s">
        <v>296</v>
      </c>
      <c r="C314" s="241" t="s">
        <v>297</v>
      </c>
      <c r="D314" s="237" t="s">
        <v>215</v>
      </c>
      <c r="E314" s="237" t="s">
        <v>4178</v>
      </c>
      <c r="F314" s="237" t="s">
        <v>1920</v>
      </c>
      <c r="G314" s="91" t="s">
        <v>4627</v>
      </c>
      <c r="H314" s="237" t="s">
        <v>4976</v>
      </c>
      <c r="I314" s="238"/>
      <c r="J314" s="237"/>
      <c r="K314" s="237" t="s">
        <v>1921</v>
      </c>
      <c r="L314" s="92"/>
      <c r="M314" s="241" t="s">
        <v>182</v>
      </c>
      <c r="N314" s="241" t="s">
        <v>1448</v>
      </c>
      <c r="O314" s="241" t="s">
        <v>1449</v>
      </c>
      <c r="P314" s="240"/>
      <c r="Q314" s="241" t="s">
        <v>3714</v>
      </c>
      <c r="R314" s="241" t="s">
        <v>3715</v>
      </c>
      <c r="S314" s="241" t="s">
        <v>1922</v>
      </c>
      <c r="T314" s="241" t="s">
        <v>306</v>
      </c>
      <c r="U314" s="237" t="s">
        <v>3716</v>
      </c>
      <c r="V314" s="240" t="s">
        <v>4315</v>
      </c>
      <c r="W314" s="200" t="s">
        <v>234</v>
      </c>
      <c r="X314" s="241"/>
      <c r="Y314" s="241"/>
      <c r="Z314" s="224">
        <f>IF(OR(J314="Fail",ISBLANK(J314)),INDEX('Issue Code Table'!C:C,MATCH(N:N,'Issue Code Table'!A:A,0)),IF(M314="Critical",6,IF(M314="Significant",5,IF(M314="Moderate",3,2))))</f>
        <v>5</v>
      </c>
    </row>
    <row r="315" spans="1:26" ht="409.5" x14ac:dyDescent="0.25">
      <c r="A315" s="227" t="s">
        <v>4707</v>
      </c>
      <c r="B315" s="234" t="s">
        <v>1611</v>
      </c>
      <c r="C315" s="234" t="s">
        <v>1612</v>
      </c>
      <c r="D315" s="228" t="s">
        <v>215</v>
      </c>
      <c r="E315" s="228" t="s">
        <v>4190</v>
      </c>
      <c r="F315" s="228" t="s">
        <v>3892</v>
      </c>
      <c r="G315" s="230" t="s">
        <v>4641</v>
      </c>
      <c r="H315" s="228" t="s">
        <v>4977</v>
      </c>
      <c r="I315" s="229"/>
      <c r="J315" s="228"/>
      <c r="K315" s="228" t="s">
        <v>4316</v>
      </c>
      <c r="L315" s="243"/>
      <c r="M315" s="234" t="s">
        <v>182</v>
      </c>
      <c r="N315" s="234" t="s">
        <v>1615</v>
      </c>
      <c r="O315" s="234" t="s">
        <v>1616</v>
      </c>
      <c r="P315" s="233"/>
      <c r="Q315" s="234" t="s">
        <v>3752</v>
      </c>
      <c r="R315" s="234" t="s">
        <v>3753</v>
      </c>
      <c r="S315" s="234" t="s">
        <v>2025</v>
      </c>
      <c r="T315" s="234" t="s">
        <v>2026</v>
      </c>
      <c r="U315" s="228" t="s">
        <v>3754</v>
      </c>
      <c r="V315" s="233" t="s">
        <v>4318</v>
      </c>
      <c r="W315" s="250" t="s">
        <v>234</v>
      </c>
      <c r="X315" s="234"/>
      <c r="Y315" s="234"/>
      <c r="Z315" s="235">
        <f>IF(OR(J315="Fail",ISBLANK(J315)),INDEX('Issue Code Table'!C:C,MATCH(N:N,'Issue Code Table'!A:A,0)),IF(M315="Critical",6,IF(M315="Significant",5,IF(M315="Moderate",3,2))))</f>
        <v>5</v>
      </c>
    </row>
    <row r="316" spans="1:26" ht="350" x14ac:dyDescent="0.25">
      <c r="A316" s="236" t="s">
        <v>4708</v>
      </c>
      <c r="B316" s="241" t="s">
        <v>1611</v>
      </c>
      <c r="C316" s="241" t="s">
        <v>1612</v>
      </c>
      <c r="D316" s="237" t="s">
        <v>215</v>
      </c>
      <c r="E316" s="237" t="s">
        <v>4191</v>
      </c>
      <c r="F316" s="237" t="s">
        <v>3893</v>
      </c>
      <c r="G316" s="91" t="s">
        <v>4642</v>
      </c>
      <c r="H316" s="237" t="s">
        <v>4978</v>
      </c>
      <c r="I316" s="238"/>
      <c r="J316" s="237"/>
      <c r="K316" s="237" t="s">
        <v>4317</v>
      </c>
      <c r="L316" s="92"/>
      <c r="M316" s="241" t="s">
        <v>182</v>
      </c>
      <c r="N316" s="241" t="s">
        <v>1615</v>
      </c>
      <c r="O316" s="241" t="s">
        <v>1616</v>
      </c>
      <c r="P316" s="240"/>
      <c r="Q316" s="241" t="s">
        <v>3752</v>
      </c>
      <c r="R316" s="241" t="s">
        <v>3755</v>
      </c>
      <c r="S316" s="241" t="s">
        <v>2025</v>
      </c>
      <c r="T316" s="241" t="s">
        <v>3756</v>
      </c>
      <c r="U316" s="237" t="s">
        <v>3757</v>
      </c>
      <c r="V316" s="240" t="s">
        <v>4319</v>
      </c>
      <c r="W316" s="200" t="s">
        <v>234</v>
      </c>
      <c r="X316" s="241"/>
      <c r="Y316" s="241"/>
      <c r="Z316" s="224">
        <f>IF(OR(J316="Fail",ISBLANK(J316)),INDEX('Issue Code Table'!C:C,MATCH(N:N,'Issue Code Table'!A:A,0)),IF(M316="Critical",6,IF(M316="Significant",5,IF(M316="Moderate",3,2))))</f>
        <v>5</v>
      </c>
    </row>
    <row r="317" spans="1:26" ht="387.5" x14ac:dyDescent="0.25">
      <c r="A317" s="227" t="s">
        <v>4709</v>
      </c>
      <c r="B317" s="234" t="s">
        <v>1611</v>
      </c>
      <c r="C317" s="234" t="s">
        <v>1612</v>
      </c>
      <c r="D317" s="228" t="s">
        <v>215</v>
      </c>
      <c r="E317" s="228" t="s">
        <v>4192</v>
      </c>
      <c r="F317" s="228" t="s">
        <v>3894</v>
      </c>
      <c r="G317" s="230" t="s">
        <v>4643</v>
      </c>
      <c r="H317" s="228" t="s">
        <v>4979</v>
      </c>
      <c r="I317" s="229"/>
      <c r="J317" s="228"/>
      <c r="K317" s="228" t="s">
        <v>2035</v>
      </c>
      <c r="L317" s="243"/>
      <c r="M317" s="234" t="s">
        <v>182</v>
      </c>
      <c r="N317" s="234" t="s">
        <v>598</v>
      </c>
      <c r="O317" s="234" t="s">
        <v>599</v>
      </c>
      <c r="P317" s="233"/>
      <c r="Q317" s="234" t="s">
        <v>3758</v>
      </c>
      <c r="R317" s="234" t="s">
        <v>3759</v>
      </c>
      <c r="S317" s="234" t="s">
        <v>1804</v>
      </c>
      <c r="T317" s="234" t="s">
        <v>2036</v>
      </c>
      <c r="U317" s="228" t="s">
        <v>3760</v>
      </c>
      <c r="V317" s="233" t="s">
        <v>4320</v>
      </c>
      <c r="W317" s="250" t="s">
        <v>234</v>
      </c>
      <c r="X317" s="234"/>
      <c r="Y317" s="234"/>
      <c r="Z317" s="235">
        <f>IF(OR(J317="Fail",ISBLANK(J317)),INDEX('Issue Code Table'!C:C,MATCH(N:N,'Issue Code Table'!A:A,0)),IF(M317="Critical",6,IF(M317="Significant",5,IF(M317="Moderate",3,2))))</f>
        <v>5</v>
      </c>
    </row>
    <row r="318" spans="1:26" ht="409.5" x14ac:dyDescent="0.25">
      <c r="A318" s="236" t="s">
        <v>4710</v>
      </c>
      <c r="B318" s="241" t="s">
        <v>1611</v>
      </c>
      <c r="C318" s="241" t="s">
        <v>1612</v>
      </c>
      <c r="D318" s="237" t="s">
        <v>215</v>
      </c>
      <c r="E318" s="237" t="s">
        <v>4194</v>
      </c>
      <c r="F318" s="237" t="s">
        <v>3896</v>
      </c>
      <c r="G318" s="91" t="s">
        <v>4645</v>
      </c>
      <c r="H318" s="237" t="s">
        <v>4980</v>
      </c>
      <c r="I318" s="238"/>
      <c r="J318" s="237"/>
      <c r="K318" s="237" t="s">
        <v>4321</v>
      </c>
      <c r="L318" s="92"/>
      <c r="M318" s="241" t="s">
        <v>182</v>
      </c>
      <c r="N318" s="241" t="s">
        <v>1615</v>
      </c>
      <c r="O318" s="241" t="s">
        <v>1616</v>
      </c>
      <c r="P318" s="240"/>
      <c r="Q318" s="241" t="s">
        <v>3758</v>
      </c>
      <c r="R318" s="241" t="s">
        <v>3765</v>
      </c>
      <c r="S318" s="241" t="s">
        <v>2042</v>
      </c>
      <c r="T318" s="241" t="s">
        <v>306</v>
      </c>
      <c r="U318" s="237" t="s">
        <v>3766</v>
      </c>
      <c r="V318" s="240" t="s">
        <v>2043</v>
      </c>
      <c r="W318" s="200" t="s">
        <v>234</v>
      </c>
      <c r="X318" s="241"/>
      <c r="Y318" s="241"/>
      <c r="Z318" s="224">
        <f>IF(OR(J318="Fail",ISBLANK(J318)),INDEX('Issue Code Table'!C:C,MATCH(N:N,'Issue Code Table'!A:A,0)),IF(M318="Critical",6,IF(M318="Significant",5,IF(M318="Moderate",3,2))))</f>
        <v>5</v>
      </c>
    </row>
    <row r="319" spans="1:26" ht="375" x14ac:dyDescent="0.25">
      <c r="A319" s="227" t="s">
        <v>4711</v>
      </c>
      <c r="B319" s="234" t="s">
        <v>296</v>
      </c>
      <c r="C319" s="234" t="s">
        <v>297</v>
      </c>
      <c r="D319" s="228" t="s">
        <v>215</v>
      </c>
      <c r="E319" s="228" t="s">
        <v>4195</v>
      </c>
      <c r="F319" s="228" t="s">
        <v>2049</v>
      </c>
      <c r="G319" s="230" t="s">
        <v>4646</v>
      </c>
      <c r="H319" s="228" t="s">
        <v>4981</v>
      </c>
      <c r="I319" s="229"/>
      <c r="J319" s="228"/>
      <c r="K319" s="228" t="s">
        <v>2050</v>
      </c>
      <c r="L319" s="243"/>
      <c r="M319" s="234" t="s">
        <v>218</v>
      </c>
      <c r="N319" s="234" t="s">
        <v>1590</v>
      </c>
      <c r="O319" s="234" t="s">
        <v>1591</v>
      </c>
      <c r="P319" s="233"/>
      <c r="Q319" s="234" t="s">
        <v>2051</v>
      </c>
      <c r="R319" s="234" t="s">
        <v>2052</v>
      </c>
      <c r="S319" s="234" t="s">
        <v>2053</v>
      </c>
      <c r="T319" s="234" t="s">
        <v>2054</v>
      </c>
      <c r="U319" s="228" t="s">
        <v>3767</v>
      </c>
      <c r="V319" s="233" t="s">
        <v>4322</v>
      </c>
      <c r="W319" s="250"/>
      <c r="X319" s="234"/>
      <c r="Y319" s="234"/>
      <c r="Z319" s="235">
        <f>IF(OR(J319="Fail",ISBLANK(J319)),INDEX('Issue Code Table'!C:C,MATCH(N:N,'Issue Code Table'!A:A,0)),IF(M319="Critical",6,IF(M319="Significant",5,IF(M319="Moderate",3,2))))</f>
        <v>3</v>
      </c>
    </row>
    <row r="320" spans="1:26" ht="362.5" x14ac:dyDescent="0.25">
      <c r="A320" s="236" t="s">
        <v>4712</v>
      </c>
      <c r="B320" s="241" t="s">
        <v>296</v>
      </c>
      <c r="C320" s="241" t="s">
        <v>297</v>
      </c>
      <c r="D320" s="237" t="s">
        <v>215</v>
      </c>
      <c r="E320" s="237" t="s">
        <v>4200</v>
      </c>
      <c r="F320" s="237" t="s">
        <v>3898</v>
      </c>
      <c r="G320" s="91" t="s">
        <v>4651</v>
      </c>
      <c r="H320" s="237" t="s">
        <v>4982</v>
      </c>
      <c r="I320" s="238"/>
      <c r="J320" s="237"/>
      <c r="K320" s="237" t="s">
        <v>4323</v>
      </c>
      <c r="L320" s="92"/>
      <c r="M320" s="241" t="s">
        <v>182</v>
      </c>
      <c r="N320" s="241" t="s">
        <v>1615</v>
      </c>
      <c r="O320" s="241" t="s">
        <v>1616</v>
      </c>
      <c r="P320" s="240"/>
      <c r="Q320" s="241" t="s">
        <v>3774</v>
      </c>
      <c r="R320" s="241" t="s">
        <v>3779</v>
      </c>
      <c r="S320" s="241" t="s">
        <v>3780</v>
      </c>
      <c r="T320" s="241" t="s">
        <v>3781</v>
      </c>
      <c r="U320" s="237" t="s">
        <v>3782</v>
      </c>
      <c r="V320" s="240" t="s">
        <v>4324</v>
      </c>
      <c r="W320" s="200" t="s">
        <v>234</v>
      </c>
      <c r="X320" s="241"/>
      <c r="Y320" s="241"/>
      <c r="Z320" s="224">
        <f>IF(OR(J320="Fail",ISBLANK(J320)),INDEX('Issue Code Table'!C:C,MATCH(N:N,'Issue Code Table'!A:A,0)),IF(M320="Critical",6,IF(M320="Significant",5,IF(M320="Moderate",3,2))))</f>
        <v>5</v>
      </c>
    </row>
    <row r="321" spans="1:26" x14ac:dyDescent="0.25">
      <c r="A321" s="79"/>
      <c r="B321" s="79" t="s">
        <v>2092</v>
      </c>
      <c r="C321" s="78"/>
      <c r="D321" s="78"/>
      <c r="E321" s="78"/>
      <c r="F321" s="78"/>
      <c r="G321" s="78"/>
      <c r="H321" s="78"/>
      <c r="I321" s="78"/>
      <c r="J321" s="78"/>
      <c r="K321" s="78"/>
      <c r="L321" s="78"/>
      <c r="M321" s="78"/>
      <c r="N321" s="78"/>
      <c r="O321" s="78"/>
      <c r="P321" s="78"/>
      <c r="Q321" s="78"/>
      <c r="R321" s="78"/>
      <c r="S321" s="78"/>
      <c r="T321" s="78"/>
      <c r="U321" s="78"/>
      <c r="V321" s="78"/>
      <c r="W321" s="78"/>
      <c r="Z321" s="78"/>
    </row>
    <row r="322" spans="1:26" hidden="1" x14ac:dyDescent="0.25">
      <c r="A322"/>
      <c r="X322" s="75"/>
    </row>
    <row r="323" spans="1:26" hidden="1" x14ac:dyDescent="0.25">
      <c r="A323"/>
      <c r="X323" s="75"/>
    </row>
    <row r="324" spans="1:26" hidden="1" x14ac:dyDescent="0.25">
      <c r="A324"/>
      <c r="I324" s="75" t="s">
        <v>2093</v>
      </c>
      <c r="X324" s="75"/>
    </row>
    <row r="325" spans="1:26" hidden="1" x14ac:dyDescent="0.25">
      <c r="A325"/>
      <c r="I325" s="75" t="s">
        <v>56</v>
      </c>
      <c r="X325" s="75"/>
    </row>
    <row r="326" spans="1:26" hidden="1" x14ac:dyDescent="0.25">
      <c r="A326"/>
      <c r="I326" s="75" t="s">
        <v>57</v>
      </c>
      <c r="X326" s="75"/>
    </row>
    <row r="327" spans="1:26" hidden="1" x14ac:dyDescent="0.25">
      <c r="A327"/>
      <c r="I327" s="75" t="s">
        <v>45</v>
      </c>
      <c r="X327" s="75"/>
    </row>
    <row r="328" spans="1:26" hidden="1" x14ac:dyDescent="0.25">
      <c r="A328"/>
      <c r="I328" s="75" t="s">
        <v>2094</v>
      </c>
      <c r="X328" s="75"/>
    </row>
    <row r="329" spans="1:26" hidden="1" x14ac:dyDescent="0.25">
      <c r="A329"/>
      <c r="X329" s="75"/>
    </row>
    <row r="330" spans="1:26" hidden="1" x14ac:dyDescent="0.25">
      <c r="A330"/>
      <c r="I330" s="77" t="s">
        <v>2095</v>
      </c>
      <c r="X330" s="75"/>
    </row>
    <row r="331" spans="1:26" hidden="1" x14ac:dyDescent="0.25">
      <c r="A331"/>
      <c r="I331" s="80" t="s">
        <v>168</v>
      </c>
      <c r="X331" s="75"/>
    </row>
    <row r="332" spans="1:26" hidden="1" x14ac:dyDescent="0.25">
      <c r="A332"/>
      <c r="I332" s="77" t="s">
        <v>182</v>
      </c>
      <c r="X332" s="75"/>
    </row>
    <row r="333" spans="1:26" hidden="1" x14ac:dyDescent="0.25">
      <c r="A333"/>
      <c r="I333" s="77" t="s">
        <v>218</v>
      </c>
      <c r="X333" s="75"/>
    </row>
    <row r="334" spans="1:26" hidden="1" x14ac:dyDescent="0.25">
      <c r="A334"/>
      <c r="I334" s="77" t="s">
        <v>274</v>
      </c>
      <c r="X334" s="75"/>
    </row>
    <row r="335" spans="1:26" x14ac:dyDescent="0.25">
      <c r="A335"/>
      <c r="X335" s="75"/>
    </row>
    <row r="336" spans="1:26" hidden="1" x14ac:dyDescent="0.25">
      <c r="A336"/>
      <c r="X336" s="75"/>
    </row>
    <row r="337" spans="1:24" hidden="1" x14ac:dyDescent="0.25">
      <c r="A337"/>
      <c r="X337" s="75"/>
    </row>
    <row r="338" spans="1:24" hidden="1" x14ac:dyDescent="0.25">
      <c r="X338" s="75"/>
    </row>
  </sheetData>
  <protectedRanges>
    <protectedRange password="E1A2" sqref="Z3:Z320" name="Range1_1_1"/>
    <protectedRange password="E1A2" sqref="N2:O2" name="Range1_5_1_1"/>
    <protectedRange password="E1A2" sqref="Z2" name="Range1_1_2_2"/>
    <protectedRange password="E1A2" sqref="N3:O3" name="Range1_2_1_1"/>
    <protectedRange password="E1A2" sqref="N4:O4" name="Range1_4_1"/>
    <protectedRange password="E1A2" sqref="V2" name="Range1_14"/>
    <protectedRange password="E1A2" sqref="P5:P6" name="Range1"/>
    <protectedRange password="E1A2" sqref="O5" name="Range1_1_2"/>
  </protectedRanges>
  <autoFilter ref="A2:Z321" xr:uid="{00000000-0001-0000-0300-000000000000}"/>
  <mergeCells count="1">
    <mergeCell ref="A1:C1"/>
  </mergeCells>
  <phoneticPr fontId="32" type="noConversion"/>
  <conditionalFormatting sqref="J3:J262 J264:J320">
    <cfRule type="cellIs" dxfId="8" priority="12" operator="equal">
      <formula>"Info"</formula>
    </cfRule>
    <cfRule type="cellIs" dxfId="7" priority="13" operator="equal">
      <formula>"Fail"</formula>
    </cfRule>
    <cfRule type="cellIs" dxfId="6" priority="14" operator="equal">
      <formula>"Pass"</formula>
    </cfRule>
  </conditionalFormatting>
  <conditionalFormatting sqref="N264:N291 N293:N320 N3:N262">
    <cfRule type="expression" dxfId="5" priority="15">
      <formula>ISERROR(Z3)</formula>
    </cfRule>
  </conditionalFormatting>
  <conditionalFormatting sqref="J263">
    <cfRule type="cellIs" dxfId="4" priority="8" operator="equal">
      <formula>"Info"</formula>
    </cfRule>
    <cfRule type="cellIs" dxfId="3" priority="9" operator="equal">
      <formula>"Fail"</formula>
    </cfRule>
    <cfRule type="cellIs" dxfId="2" priority="10" operator="equal">
      <formula>"Pass"</formula>
    </cfRule>
  </conditionalFormatting>
  <conditionalFormatting sqref="N263">
    <cfRule type="expression" dxfId="1" priority="11">
      <formula>ISERROR(Z263)</formula>
    </cfRule>
  </conditionalFormatting>
  <conditionalFormatting sqref="V273:W273 K7:O7 Q7:Y7 AA7:XFD7 B7:I7">
    <cfRule type="expression" dxfId="0" priority="7">
      <formula>AND($J7="Fail", $M7="Critical")</formula>
    </cfRule>
  </conditionalFormatting>
  <dataValidations count="6">
    <dataValidation type="list" allowBlank="1" showInputMessage="1" showErrorMessage="1" sqref="J322:J1048576 J2 J3:J320" xr:uid="{00000000-0002-0000-0300-000000000000}">
      <formula1>$I$325:$I$328</formula1>
    </dataValidation>
    <dataValidation type="list" allowBlank="1" showInputMessage="1" showErrorMessage="1" sqref="N6:N262 N264:N320 N3:N4 M3:M320" xr:uid="{00000000-0002-0000-0300-000001000000}">
      <formula1>$I$331:$I$334</formula1>
    </dataValidation>
    <dataValidation type="list" allowBlank="1" showInputMessage="1" showErrorMessage="1" sqref="JH264:JH320 WLX5:WLX16 WCB5:WCB16 VSF5:VSF16 VIJ5:VIJ16 UYN5:UYN16 UOR5:UOR16 UEV5:UEV16 TUZ5:TUZ16 TLD5:TLD16 TBH5:TBH16 SRL5:SRL16 SHP5:SHP16 RXT5:RXT16 RNX5:RNX16 REB5:REB16 QUF5:QUF16 QKJ5:QKJ16 QAN5:QAN16 PQR5:PQR16 PGV5:PGV16 OWZ5:OWZ16 OND5:OND16 ODH5:ODH16 NTL5:NTL16 NJP5:NJP16 MZT5:MZT16 MPX5:MPX16 MGB5:MGB16 LWF5:LWF16 LMJ5:LMJ16 LCN5:LCN16 KSR5:KSR16 KIV5:KIV16 JYZ5:JYZ16 JPD5:JPD16 JFH5:JFH16 IVL5:IVL16 ILP5:ILP16 IBT5:IBT16 HRX5:HRX16 HIB5:HIB16 GYF5:GYF16 GOJ5:GOJ16 GEN5:GEN16 FUR5:FUR16 FKV5:FKV16 FAZ5:FAZ16 ERD5:ERD16 EHH5:EHH16 DXL5:DXL16 DNP5:DNP16 DDT5:DDT16 CTX5:CTX16 CKB5:CKB16 CAF5:CAF16 BQJ5:BQJ16 BGN5:BGN16 AWR5:AWR16 AMV5:AMV16 ACZ5:ACZ16 TD5:TD16 JH5:JH16 WVT5:WVT16 WVT264:WVT320 WLX264:WLX320 WCB264:WCB320 VSF264:VSF320 VIJ264:VIJ320 UYN264:UYN320 UOR264:UOR320 UEV264:UEV320 TUZ264:TUZ320 TLD264:TLD320 TBH264:TBH320 SRL264:SRL320 SHP264:SHP320 RXT264:RXT320 RNX264:RNX320 REB264:REB320 QUF264:QUF320 QKJ264:QKJ320 QAN264:QAN320 PQR264:PQR320 PGV264:PGV320 OWZ264:OWZ320 OND264:OND320 ODH264:ODH320 NTL264:NTL320 NJP264:NJP320 MZT264:MZT320 MPX264:MPX320 MGB264:MGB320 LWF264:LWF320 LMJ264:LMJ320 LCN264:LCN320 KSR264:KSR320 KIV264:KIV320 JYZ264:JYZ320 JPD264:JPD320 JFH264:JFH320 IVL264:IVL320 ILP264:ILP320 IBT264:IBT320 HRX264:HRX320 HIB264:HIB320 GYF264:GYF320 GOJ264:GOJ320 GEN264:GEN320 FUR264:FUR320 FKV264:FKV320 FAZ264:FAZ320 ERD264:ERD320 EHH264:EHH320 DXL264:DXL320 DNP264:DNP320 DDT264:DDT320 CTX264:CTX320 CKB264:CKB320 CAF264:CAF320 BQJ264:BQJ320 BGN264:BGN320 AWR264:AWR320 AMV264:AMV320 ACZ264:ACZ320 TD264:TD320" xr:uid="{B5F9DB1B-C1D0-4DFC-9B31-074D0199476F}">
      <formula1>$H$52:$H$55</formula1>
    </dataValidation>
    <dataValidation type="list" allowBlank="1" showInputMessage="1" showErrorMessage="1" sqref="N263" xr:uid="{EA43807B-63A4-431C-94DB-1C2AE77AC189}">
      <formula1>$I$257:$I$257</formula1>
    </dataValidation>
    <dataValidation type="list" allowBlank="1" showInputMessage="1" showErrorMessage="1" sqref="JE5:JE14 WVQ5:WVQ14 WLU5:WLU14 WBY5:WBY14 VSC5:VSC14 VIG5:VIG14 UYK5:UYK14 UOO5:UOO14 UES5:UES14 TUW5:TUW14 TLA5:TLA14 TBE5:TBE14 SRI5:SRI14 SHM5:SHM14 RXQ5:RXQ14 RNU5:RNU14 RDY5:RDY14 QUC5:QUC14 QKG5:QKG14 QAK5:QAK14 PQO5:PQO14 PGS5:PGS14 OWW5:OWW14 ONA5:ONA14 ODE5:ODE14 NTI5:NTI14 NJM5:NJM14 MZQ5:MZQ14 MPU5:MPU14 MFY5:MFY14 LWC5:LWC14 LMG5:LMG14 LCK5:LCK14 KSO5:KSO14 KIS5:KIS14 JYW5:JYW14 JPA5:JPA14 JFE5:JFE14 IVI5:IVI14 ILM5:ILM14 IBQ5:IBQ14 HRU5:HRU14 HHY5:HHY14 GYC5:GYC14 GOG5:GOG14 GEK5:GEK14 FUO5:FUO14 FKS5:FKS14 FAW5:FAW14 ERA5:ERA14 EHE5:EHE14 DXI5:DXI14 DNM5:DNM14 DDQ5:DDQ14 CTU5:CTU14 CJY5:CJY14 CAC5:CAC14 BQG5:BQG14 BGK5:BGK14 AWO5:AWO14 AMS5:AMS14 ACW5:ACW14 TA5:TA14" xr:uid="{5AA2C513-C282-4668-AF5A-14A5C4EE2FD9}">
      <formula1>$I$77:$I$79</formula1>
    </dataValidation>
    <dataValidation type="list" allowBlank="1" showInputMessage="1" showErrorMessage="1" sqref="JE264:JE320 TA264:TA320 ACW264:ACW320 AMS264:AMS320 AWO264:AWO320 BGK264:BGK320 BQG264:BQG320 CAC264:CAC320 CJY264:CJY320 CTU264:CTU320 DDQ264:DDQ320 DNM264:DNM320 DXI264:DXI320 EHE264:EHE320 ERA264:ERA320 FAW264:FAW320 FKS264:FKS320 FUO264:FUO320 GEK264:GEK320 GOG264:GOG320 GYC264:GYC320 HHY264:HHY320 HRU264:HRU320 IBQ264:IBQ320 ILM264:ILM320 IVI264:IVI320 JFE264:JFE320 JPA264:JPA320 JYW264:JYW320 KIS264:KIS320 KSO264:KSO320 LCK264:LCK320 LMG264:LMG320 LWC264:LWC320 MFY264:MFY320 MPU264:MPU320 MZQ264:MZQ320 NJM264:NJM320 NTI264:NTI320 ODE264:ODE320 ONA264:ONA320 OWW264:OWW320 PGS264:PGS320 PQO264:PQO320 QAK264:QAK320 QKG264:QKG320 QUC264:QUC320 RDY264:RDY320 RNU264:RNU320 RXQ264:RXQ320 SHM264:SHM320 SRI264:SRI320 TBE264:TBE320 TLA264:TLA320 TUW264:TUW320 UES264:UES320 UOO264:UOO320 UYK264:UYK320 VIG264:VIG320 VSC264:VSC320 WBY264:WBY320 WLU264:WLU320 WVQ264:WVQ320 JE7 JE11 WVQ7 WVQ11 WLU7 WLU11 WBY7 WBY11 VSC7 VSC11 VIG7 VIG11 UYK7 UYK11 UOO7 UOO11 UES7 UES11 TUW7 TUW11 TLA7 TLA11 TBE7 TBE11 SRI7 SRI11 SHM7 SHM11 RXQ7 RXQ11 RNU7 RNU11 RDY7 RDY11 QUC7 QUC11 QKG7 QKG11 QAK7 QAK11 PQO7 PQO11 PGS7 PGS11 OWW7 OWW11 ONA7 ONA11 ODE7 ODE11 NTI7 NTI11 NJM7 NJM11 MZQ7 MZQ11 MPU7 MPU11 MFY7 MFY11 LWC7 LWC11 LMG7 LMG11 LCK7 LCK11 KSO7 KSO11 KIS7 KIS11 JYW7 JYW11 JPA7 JPA11 JFE7 JFE11 IVI7 IVI11 ILM7 ILM11 IBQ7 IBQ11 HRU7 HRU11 HHY7 HHY11 GYC7 GYC11 GOG7 GOG11 GEK7 GEK11 FUO7 FUO11 FKS7 FKS11 FAW7 FAW11 ERA7 ERA11 EHE7 EHE11 DXI7 DXI11 DNM7 DNM11 DDQ7 DDQ11 CTU7 CTU11 CJY7 CJY11 CAC7 CAC11 BQG7 BQG11 BGK7 BGK11 AWO7 AWO11 AMS7 AMS11 ACW7 ACW11 TA7 TA11" xr:uid="{233D6B5E-5669-4FDB-9342-9ED08C62F55D}">
      <formula1>$I$15:$I$81</formula1>
    </dataValidation>
  </dataValidations>
  <printOptions headings="1"/>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N27"/>
  <sheetViews>
    <sheetView showGridLines="0" showRuler="0" zoomScale="80" zoomScaleNormal="80" workbookViewId="0">
      <pane ySplit="1" topLeftCell="A2" activePane="bottomLeft" state="frozen"/>
      <selection activeCell="K2" sqref="K2:K256"/>
      <selection pane="bottomLeft" activeCell="P49" sqref="P49"/>
    </sheetView>
  </sheetViews>
  <sheetFormatPr defaultColWidth="9.1796875" defaultRowHeight="12.5" x14ac:dyDescent="0.25"/>
  <cols>
    <col min="14" max="14" width="10.1796875" customWidth="1"/>
  </cols>
  <sheetData>
    <row r="1" spans="1:14" ht="13" x14ac:dyDescent="0.3">
      <c r="A1" s="2" t="s">
        <v>2096</v>
      </c>
      <c r="B1" s="3"/>
      <c r="C1" s="3"/>
      <c r="D1" s="3"/>
      <c r="E1" s="3"/>
      <c r="F1" s="3"/>
      <c r="G1" s="3"/>
      <c r="H1" s="3"/>
      <c r="I1" s="3"/>
      <c r="J1" s="3"/>
      <c r="K1" s="3"/>
      <c r="L1" s="3"/>
      <c r="M1" s="3"/>
      <c r="N1" s="4"/>
    </row>
    <row r="2" spans="1:14" ht="12.75" customHeight="1" x14ac:dyDescent="0.25">
      <c r="A2" s="7" t="s">
        <v>2097</v>
      </c>
      <c r="B2" s="8"/>
      <c r="C2" s="8"/>
      <c r="D2" s="8"/>
      <c r="E2" s="8"/>
      <c r="F2" s="8"/>
      <c r="G2" s="8"/>
      <c r="H2" s="8"/>
      <c r="I2" s="8"/>
      <c r="J2" s="8"/>
      <c r="K2" s="8"/>
      <c r="L2" s="8"/>
      <c r="M2" s="8"/>
      <c r="N2" s="9"/>
    </row>
    <row r="3" spans="1:14" ht="12.75" customHeight="1" x14ac:dyDescent="0.25">
      <c r="A3" s="152" t="s">
        <v>2098</v>
      </c>
      <c r="B3" s="187"/>
      <c r="C3" s="187"/>
      <c r="D3" s="187"/>
      <c r="E3" s="187"/>
      <c r="F3" s="187"/>
      <c r="G3" s="187"/>
      <c r="H3" s="187"/>
      <c r="I3" s="187"/>
      <c r="J3" s="187"/>
      <c r="K3" s="187"/>
      <c r="L3" s="187"/>
      <c r="M3" s="187"/>
      <c r="N3" s="188"/>
    </row>
    <row r="4" spans="1:14" x14ac:dyDescent="0.25">
      <c r="A4" s="5" t="s">
        <v>2099</v>
      </c>
      <c r="B4" s="6"/>
      <c r="C4" s="6"/>
      <c r="D4" s="6"/>
      <c r="E4" s="6"/>
      <c r="F4" s="6"/>
      <c r="G4" s="6"/>
      <c r="H4" s="6"/>
      <c r="I4" s="6"/>
      <c r="J4" s="6"/>
      <c r="K4" s="6"/>
      <c r="L4" s="6"/>
      <c r="M4" s="6"/>
      <c r="N4" s="114"/>
    </row>
    <row r="5" spans="1:14" x14ac:dyDescent="0.25">
      <c r="A5" s="5" t="s">
        <v>2100</v>
      </c>
      <c r="B5" s="6"/>
      <c r="C5" s="6"/>
      <c r="D5" s="6"/>
      <c r="E5" s="6"/>
      <c r="F5" s="6"/>
      <c r="G5" s="6"/>
      <c r="H5" s="6"/>
      <c r="I5" s="6"/>
      <c r="J5" s="6"/>
      <c r="K5" s="6"/>
      <c r="L5" s="6"/>
      <c r="M5" s="6"/>
      <c r="N5" s="114"/>
    </row>
    <row r="6" spans="1:14" x14ac:dyDescent="0.25">
      <c r="A6" s="5" t="s">
        <v>2101</v>
      </c>
      <c r="B6" s="6"/>
      <c r="C6" s="6"/>
      <c r="D6" s="6"/>
      <c r="E6" s="6"/>
      <c r="F6" s="6"/>
      <c r="G6" s="6"/>
      <c r="H6" s="6"/>
      <c r="I6" s="6"/>
      <c r="J6" s="6"/>
      <c r="K6" s="6"/>
      <c r="L6" s="6"/>
      <c r="M6" s="6"/>
      <c r="N6" s="114"/>
    </row>
    <row r="7" spans="1:14" x14ac:dyDescent="0.25">
      <c r="A7" s="189"/>
      <c r="B7" s="116"/>
      <c r="C7" s="116"/>
      <c r="D7" s="116"/>
      <c r="E7" s="116"/>
      <c r="F7" s="116"/>
      <c r="G7" s="116"/>
      <c r="H7" s="116"/>
      <c r="I7" s="116"/>
      <c r="J7" s="116"/>
      <c r="K7" s="116"/>
      <c r="L7" s="116"/>
      <c r="M7" s="116"/>
      <c r="N7" s="117"/>
    </row>
    <row r="9" spans="1:14" ht="12.75" customHeight="1" x14ac:dyDescent="0.25">
      <c r="A9" s="190" t="s">
        <v>2102</v>
      </c>
      <c r="B9" s="191"/>
      <c r="C9" s="191"/>
      <c r="D9" s="191"/>
      <c r="E9" s="191"/>
      <c r="F9" s="191"/>
      <c r="G9" s="191"/>
      <c r="H9" s="191"/>
      <c r="I9" s="191"/>
      <c r="J9" s="191"/>
      <c r="K9" s="191"/>
      <c r="L9" s="191"/>
      <c r="M9" s="191"/>
      <c r="N9" s="192"/>
    </row>
    <row r="10" spans="1:14" ht="12.75" customHeight="1" x14ac:dyDescent="0.25">
      <c r="A10" s="193" t="s">
        <v>2103</v>
      </c>
      <c r="B10" s="194"/>
      <c r="C10" s="194"/>
      <c r="D10" s="194"/>
      <c r="E10" s="194"/>
      <c r="F10" s="194"/>
      <c r="G10" s="194"/>
      <c r="H10" s="194"/>
      <c r="I10" s="194"/>
      <c r="J10" s="194"/>
      <c r="K10" s="194"/>
      <c r="L10" s="194"/>
      <c r="M10" s="194"/>
      <c r="N10" s="195"/>
    </row>
    <row r="11" spans="1:14" ht="12.75" customHeight="1" x14ac:dyDescent="0.25">
      <c r="A11" s="152" t="s">
        <v>2104</v>
      </c>
      <c r="B11" s="187"/>
      <c r="C11" s="187"/>
      <c r="D11" s="187"/>
      <c r="E11" s="187"/>
      <c r="F11" s="187"/>
      <c r="G11" s="187"/>
      <c r="H11" s="187"/>
      <c r="I11" s="187"/>
      <c r="J11" s="187"/>
      <c r="K11" s="187"/>
      <c r="L11" s="187"/>
      <c r="M11" s="187"/>
      <c r="N11" s="188"/>
    </row>
    <row r="12" spans="1:14" x14ac:dyDescent="0.25">
      <c r="A12" s="5" t="s">
        <v>2105</v>
      </c>
      <c r="B12" s="6"/>
      <c r="C12" s="6"/>
      <c r="D12" s="6"/>
      <c r="E12" s="6"/>
      <c r="F12" s="6"/>
      <c r="G12" s="6"/>
      <c r="H12" s="6"/>
      <c r="I12" s="6"/>
      <c r="J12" s="6"/>
      <c r="K12" s="6"/>
      <c r="L12" s="6"/>
      <c r="M12" s="6"/>
      <c r="N12" s="114"/>
    </row>
    <row r="13" spans="1:14" x14ac:dyDescent="0.25">
      <c r="A13" s="189" t="s">
        <v>2106</v>
      </c>
      <c r="B13" s="116"/>
      <c r="C13" s="116"/>
      <c r="D13" s="116"/>
      <c r="E13" s="116"/>
      <c r="F13" s="116"/>
      <c r="G13" s="116"/>
      <c r="H13" s="116"/>
      <c r="I13" s="116"/>
      <c r="J13" s="116"/>
      <c r="K13" s="116"/>
      <c r="L13" s="116"/>
      <c r="M13" s="116"/>
      <c r="N13" s="117"/>
    </row>
    <row r="15" spans="1:14" ht="12.75" customHeight="1" x14ac:dyDescent="0.25">
      <c r="A15" s="190" t="s">
        <v>2107</v>
      </c>
      <c r="B15" s="191"/>
      <c r="C15" s="191"/>
      <c r="D15" s="191"/>
      <c r="E15" s="191"/>
      <c r="F15" s="191"/>
      <c r="G15" s="191"/>
      <c r="H15" s="191"/>
      <c r="I15" s="191"/>
      <c r="J15" s="191"/>
      <c r="K15" s="191"/>
      <c r="L15" s="191"/>
      <c r="M15" s="191"/>
      <c r="N15" s="192"/>
    </row>
    <row r="16" spans="1:14" ht="12.75" customHeight="1" x14ac:dyDescent="0.25">
      <c r="A16" s="193" t="s">
        <v>2108</v>
      </c>
      <c r="B16" s="194"/>
      <c r="C16" s="194"/>
      <c r="D16" s="194"/>
      <c r="E16" s="194"/>
      <c r="F16" s="194"/>
      <c r="G16" s="194"/>
      <c r="H16" s="194"/>
      <c r="I16" s="194"/>
      <c r="J16" s="194"/>
      <c r="K16" s="194"/>
      <c r="L16" s="194"/>
      <c r="M16" s="194"/>
      <c r="N16" s="195"/>
    </row>
    <row r="17" spans="1:14" ht="12.75" customHeight="1" x14ac:dyDescent="0.25">
      <c r="A17" s="152" t="s">
        <v>2109</v>
      </c>
      <c r="B17" s="187"/>
      <c r="C17" s="187"/>
      <c r="D17" s="187"/>
      <c r="E17" s="187"/>
      <c r="F17" s="187"/>
      <c r="G17" s="187"/>
      <c r="H17" s="187"/>
      <c r="I17" s="187"/>
      <c r="J17" s="187"/>
      <c r="K17" s="187"/>
      <c r="L17" s="187"/>
      <c r="M17" s="187"/>
      <c r="N17" s="188"/>
    </row>
    <row r="18" spans="1:14" x14ac:dyDescent="0.25">
      <c r="A18" s="5" t="s">
        <v>2110</v>
      </c>
      <c r="B18" s="6"/>
      <c r="C18" s="6"/>
      <c r="D18" s="6"/>
      <c r="E18" s="6"/>
      <c r="F18" s="6"/>
      <c r="G18" s="6"/>
      <c r="H18" s="6"/>
      <c r="I18" s="6"/>
      <c r="J18" s="6"/>
      <c r="K18" s="6"/>
      <c r="L18" s="6"/>
      <c r="M18" s="6"/>
      <c r="N18" s="114"/>
    </row>
    <row r="19" spans="1:14" x14ac:dyDescent="0.25">
      <c r="A19" s="5" t="s">
        <v>2111</v>
      </c>
      <c r="B19" s="6"/>
      <c r="C19" s="6"/>
      <c r="D19" s="6"/>
      <c r="E19" s="6"/>
      <c r="F19" s="6"/>
      <c r="G19" s="6"/>
      <c r="H19" s="6"/>
      <c r="I19" s="6"/>
      <c r="J19" s="6"/>
      <c r="K19" s="6"/>
      <c r="L19" s="6"/>
      <c r="M19" s="6"/>
      <c r="N19" s="114"/>
    </row>
    <row r="20" spans="1:14" x14ac:dyDescent="0.25">
      <c r="A20" s="5" t="s">
        <v>2112</v>
      </c>
      <c r="B20" s="6"/>
      <c r="C20" s="6"/>
      <c r="D20" s="6"/>
      <c r="E20" s="6"/>
      <c r="F20" s="6"/>
      <c r="G20" s="6"/>
      <c r="H20" s="6"/>
      <c r="I20" s="6"/>
      <c r="J20" s="6"/>
      <c r="K20" s="6"/>
      <c r="L20" s="6"/>
      <c r="M20" s="6"/>
      <c r="N20" s="114"/>
    </row>
    <row r="21" spans="1:14" x14ac:dyDescent="0.25">
      <c r="A21" s="189"/>
      <c r="B21" s="116"/>
      <c r="C21" s="116"/>
      <c r="D21" s="116"/>
      <c r="E21" s="116"/>
      <c r="F21" s="116"/>
      <c r="G21" s="116"/>
      <c r="H21" s="116"/>
      <c r="I21" s="116"/>
      <c r="J21" s="116"/>
      <c r="K21" s="116"/>
      <c r="L21" s="116"/>
      <c r="M21" s="116"/>
      <c r="N21" s="117"/>
    </row>
    <row r="23" spans="1:14" ht="12.75" customHeight="1" x14ac:dyDescent="0.25">
      <c r="A23" s="190" t="s">
        <v>2113</v>
      </c>
      <c r="B23" s="191"/>
      <c r="C23" s="191"/>
      <c r="D23" s="191"/>
      <c r="E23" s="191"/>
      <c r="F23" s="191"/>
      <c r="G23" s="191"/>
      <c r="H23" s="191"/>
      <c r="I23" s="191"/>
      <c r="J23" s="191"/>
      <c r="K23" s="191"/>
      <c r="L23" s="191"/>
      <c r="M23" s="191"/>
      <c r="N23" s="192"/>
    </row>
    <row r="24" spans="1:14" ht="12.75" customHeight="1" x14ac:dyDescent="0.25">
      <c r="A24" s="193" t="s">
        <v>2114</v>
      </c>
      <c r="B24" s="194"/>
      <c r="C24" s="194"/>
      <c r="D24" s="194"/>
      <c r="E24" s="194"/>
      <c r="F24" s="194"/>
      <c r="G24" s="194"/>
      <c r="H24" s="194"/>
      <c r="I24" s="194"/>
      <c r="J24" s="194"/>
      <c r="K24" s="194"/>
      <c r="L24" s="194"/>
      <c r="M24" s="194"/>
      <c r="N24" s="195"/>
    </row>
    <row r="25" spans="1:14" ht="12.75" customHeight="1" x14ac:dyDescent="0.25">
      <c r="A25" s="152" t="s">
        <v>2115</v>
      </c>
      <c r="B25" s="187"/>
      <c r="C25" s="187"/>
      <c r="D25" s="187"/>
      <c r="E25" s="187"/>
      <c r="F25" s="187"/>
      <c r="G25" s="187"/>
      <c r="H25" s="187"/>
      <c r="I25" s="187"/>
      <c r="J25" s="187"/>
      <c r="K25" s="187"/>
      <c r="L25" s="187"/>
      <c r="M25" s="187"/>
      <c r="N25" s="188"/>
    </row>
    <row r="26" spans="1:14" x14ac:dyDescent="0.25">
      <c r="A26" s="5" t="s">
        <v>2116</v>
      </c>
      <c r="B26" s="6"/>
      <c r="C26" s="6"/>
      <c r="D26" s="6"/>
      <c r="E26" s="6"/>
      <c r="F26" s="6"/>
      <c r="G26" s="6"/>
      <c r="H26" s="6"/>
      <c r="I26" s="6"/>
      <c r="J26" s="6"/>
      <c r="K26" s="6"/>
      <c r="L26" s="6"/>
      <c r="M26" s="6"/>
      <c r="N26" s="114"/>
    </row>
    <row r="27" spans="1:14" x14ac:dyDescent="0.25">
      <c r="A27" s="189"/>
      <c r="B27" s="116"/>
      <c r="C27" s="116"/>
      <c r="D27" s="116"/>
      <c r="E27" s="116"/>
      <c r="F27" s="116"/>
      <c r="G27" s="116"/>
      <c r="H27" s="116"/>
      <c r="I27" s="116"/>
      <c r="J27" s="116"/>
      <c r="K27" s="116"/>
      <c r="L27" s="116"/>
      <c r="M27" s="116"/>
      <c r="N27" s="117"/>
    </row>
  </sheetData>
  <sheetProtection sort="0" autoFilter="0"/>
  <phoneticPr fontId="3" type="noConversion"/>
  <printOptions horizontalCentered="1"/>
  <pageMargins left="0.25" right="0.25" top="0.5" bottom="0.5" header="0.25" footer="0.25"/>
  <pageSetup orientation="landscape" horizontalDpi="1200" verticalDpi="1200"/>
  <headerFooter>
    <oddHeader>&amp;CIRS Office of Safeguards SCSEM</oddHead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25"/>
  <sheetViews>
    <sheetView showGridLines="0" showRuler="0" zoomScale="130" zoomScaleNormal="130" workbookViewId="0">
      <pane ySplit="1" topLeftCell="A2" activePane="bottomLeft" state="frozen"/>
      <selection pane="bottomLeft" activeCell="V18" sqref="V18"/>
    </sheetView>
  </sheetViews>
  <sheetFormatPr defaultColWidth="8.81640625" defaultRowHeight="12.5" x14ac:dyDescent="0.25"/>
  <cols>
    <col min="2" max="2" width="13.1796875" customWidth="1"/>
    <col min="3" max="3" width="56.1796875" customWidth="1"/>
    <col min="4" max="4" width="29.81640625" customWidth="1"/>
    <col min="19" max="19" width="0" hidden="1" customWidth="1"/>
  </cols>
  <sheetData>
    <row r="1" spans="1:19" ht="13" x14ac:dyDescent="0.3">
      <c r="A1" s="72" t="s">
        <v>2117</v>
      </c>
      <c r="B1" s="72"/>
      <c r="C1" s="72"/>
      <c r="D1" s="72"/>
    </row>
    <row r="2" spans="1:19" ht="12.75" customHeight="1" x14ac:dyDescent="0.25">
      <c r="A2" s="73" t="s">
        <v>2118</v>
      </c>
      <c r="B2" s="73" t="s">
        <v>2119</v>
      </c>
      <c r="C2" s="73" t="s">
        <v>2120</v>
      </c>
      <c r="D2" s="73" t="s">
        <v>2121</v>
      </c>
    </row>
    <row r="3" spans="1:19" x14ac:dyDescent="0.25">
      <c r="A3" s="88">
        <v>1</v>
      </c>
      <c r="B3" s="87">
        <v>43008</v>
      </c>
      <c r="C3" s="50" t="s">
        <v>2122</v>
      </c>
      <c r="D3" s="204" t="s">
        <v>3150</v>
      </c>
      <c r="S3" t="s">
        <v>2123</v>
      </c>
    </row>
    <row r="4" spans="1:19" x14ac:dyDescent="0.25">
      <c r="A4" s="81">
        <v>1</v>
      </c>
      <c r="B4" s="82">
        <v>43131</v>
      </c>
      <c r="C4" s="83" t="s">
        <v>2124</v>
      </c>
      <c r="D4" s="204" t="s">
        <v>3150</v>
      </c>
    </row>
    <row r="5" spans="1:19" x14ac:dyDescent="0.25">
      <c r="A5" s="81">
        <v>1</v>
      </c>
      <c r="B5" s="87">
        <v>43373</v>
      </c>
      <c r="C5" s="89" t="s">
        <v>2125</v>
      </c>
      <c r="D5" s="204" t="s">
        <v>3150</v>
      </c>
    </row>
    <row r="6" spans="1:19" x14ac:dyDescent="0.25">
      <c r="A6" s="81">
        <v>1</v>
      </c>
      <c r="B6" s="87">
        <v>43555</v>
      </c>
      <c r="C6" s="90" t="s">
        <v>2126</v>
      </c>
      <c r="D6" s="204" t="s">
        <v>3150</v>
      </c>
    </row>
    <row r="7" spans="1:19" x14ac:dyDescent="0.25">
      <c r="A7" s="81">
        <v>1.1000000000000001</v>
      </c>
      <c r="B7" s="87">
        <v>43738</v>
      </c>
      <c r="C7" s="90" t="s">
        <v>2126</v>
      </c>
      <c r="D7" s="204" t="s">
        <v>3150</v>
      </c>
    </row>
    <row r="8" spans="1:19" x14ac:dyDescent="0.25">
      <c r="A8" s="81">
        <v>2</v>
      </c>
      <c r="B8" s="87">
        <v>43921</v>
      </c>
      <c r="C8" s="90" t="s">
        <v>2127</v>
      </c>
      <c r="D8" s="204" t="s">
        <v>3150</v>
      </c>
    </row>
    <row r="9" spans="1:19" x14ac:dyDescent="0.25">
      <c r="A9" s="81">
        <v>2.1</v>
      </c>
      <c r="B9" s="87">
        <v>44104</v>
      </c>
      <c r="C9" s="90" t="s">
        <v>2128</v>
      </c>
      <c r="D9" s="204" t="s">
        <v>3150</v>
      </c>
    </row>
    <row r="10" spans="1:19" ht="25" x14ac:dyDescent="0.25">
      <c r="A10" s="81">
        <v>2.2000000000000002</v>
      </c>
      <c r="B10" s="87">
        <v>44469</v>
      </c>
      <c r="C10" s="90" t="s">
        <v>2129</v>
      </c>
      <c r="D10" s="204" t="s">
        <v>3150</v>
      </c>
    </row>
    <row r="11" spans="1:19" x14ac:dyDescent="0.25">
      <c r="A11" s="81">
        <v>2.2999999999999998</v>
      </c>
      <c r="B11" s="87">
        <v>44834</v>
      </c>
      <c r="C11" s="90" t="s">
        <v>2130</v>
      </c>
      <c r="D11" s="204" t="s">
        <v>3150</v>
      </c>
    </row>
    <row r="12" spans="1:19" x14ac:dyDescent="0.25">
      <c r="A12" s="81">
        <v>2.4</v>
      </c>
      <c r="B12" s="82">
        <v>45174</v>
      </c>
      <c r="C12" s="83" t="s">
        <v>3149</v>
      </c>
      <c r="D12" s="204" t="s">
        <v>3150</v>
      </c>
    </row>
    <row r="13" spans="1:19" x14ac:dyDescent="0.25">
      <c r="A13" s="81">
        <v>2.5</v>
      </c>
      <c r="B13" s="87">
        <v>45199</v>
      </c>
      <c r="C13" s="76" t="s">
        <v>3170</v>
      </c>
      <c r="D13" s="76" t="s">
        <v>3150</v>
      </c>
    </row>
    <row r="14" spans="1:19" ht="25" x14ac:dyDescent="0.25">
      <c r="A14" s="81">
        <v>3</v>
      </c>
      <c r="B14" s="215">
        <v>45516</v>
      </c>
      <c r="C14" s="90" t="s">
        <v>4996</v>
      </c>
      <c r="D14" s="76" t="s">
        <v>3150</v>
      </c>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sheetData>
  <sheetProtection sort="0" autoFilter="0"/>
  <phoneticPr fontId="3" type="noConversion"/>
  <printOptions horizontalCentered="1"/>
  <pageMargins left="0.25" right="0.25" top="0.5" bottom="0.5" header="0.25" footer="0.25"/>
  <pageSetup orientation="landscape" horizontalDpi="1200" verticalDpi="1200" r:id="rId1"/>
  <headerFooter>
    <oddHeader>&amp;CIRS Office of Safeguards SCSEM</oddHeader>
    <oddFooter>&amp;L&amp;F&amp;RPage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DA16-D15F-4D60-AC5D-FD3C03D16FB8}">
  <sheetPr>
    <pageSetUpPr fitToPage="1"/>
  </sheetPr>
  <dimension ref="A1:D638"/>
  <sheetViews>
    <sheetView showGridLines="0" zoomScale="160" zoomScaleNormal="160" workbookViewId="0">
      <pane ySplit="1" topLeftCell="A606" activePane="bottomLeft" state="frozen"/>
      <selection pane="bottomLeft" activeCell="D627" sqref="D627"/>
    </sheetView>
  </sheetViews>
  <sheetFormatPr defaultColWidth="8.6328125" defaultRowHeight="12.5" x14ac:dyDescent="0.25"/>
  <cols>
    <col min="1" max="1" width="8.6328125" style="207" customWidth="1"/>
    <col min="2" max="2" width="18.54296875" style="206" customWidth="1"/>
    <col min="3" max="3" width="103.453125" style="206" customWidth="1"/>
    <col min="4" max="4" width="22.453125" style="206" customWidth="1"/>
    <col min="5" max="16384" width="8.6328125" style="206"/>
  </cols>
  <sheetData>
    <row r="1" spans="1:4" ht="13" x14ac:dyDescent="0.3">
      <c r="A1" s="221" t="s">
        <v>2117</v>
      </c>
      <c r="B1" s="220"/>
      <c r="C1" s="220"/>
      <c r="D1" s="220"/>
    </row>
    <row r="2" spans="1:4" ht="12.65" customHeight="1" x14ac:dyDescent="0.3">
      <c r="A2" s="219" t="s">
        <v>2118</v>
      </c>
      <c r="B2" s="218" t="s">
        <v>4716</v>
      </c>
      <c r="C2" s="218" t="s">
        <v>2120</v>
      </c>
      <c r="D2" s="218" t="s">
        <v>4715</v>
      </c>
    </row>
    <row r="3" spans="1:4" x14ac:dyDescent="0.25">
      <c r="A3" s="217">
        <v>3</v>
      </c>
      <c r="B3" s="216" t="s">
        <v>571</v>
      </c>
      <c r="C3" s="216" t="s">
        <v>4714</v>
      </c>
      <c r="D3" s="215">
        <v>45516</v>
      </c>
    </row>
    <row r="4" spans="1:4" x14ac:dyDescent="0.25">
      <c r="A4" s="217">
        <v>3</v>
      </c>
      <c r="B4" s="216" t="s">
        <v>639</v>
      </c>
      <c r="C4" s="216" t="s">
        <v>4714</v>
      </c>
      <c r="D4" s="215">
        <v>45516</v>
      </c>
    </row>
    <row r="5" spans="1:4" x14ac:dyDescent="0.25">
      <c r="A5" s="217">
        <v>3</v>
      </c>
      <c r="B5" s="216" t="s">
        <v>1025</v>
      </c>
      <c r="C5" s="216" t="s">
        <v>4714</v>
      </c>
      <c r="D5" s="215">
        <v>45516</v>
      </c>
    </row>
    <row r="6" spans="1:4" x14ac:dyDescent="0.25">
      <c r="A6" s="217">
        <v>3</v>
      </c>
      <c r="B6" s="216" t="s">
        <v>1098</v>
      </c>
      <c r="C6" s="216" t="s">
        <v>4714</v>
      </c>
      <c r="D6" s="215">
        <v>45516</v>
      </c>
    </row>
    <row r="7" spans="1:4" x14ac:dyDescent="0.25">
      <c r="A7" s="217">
        <v>3</v>
      </c>
      <c r="B7" s="216" t="s">
        <v>1150</v>
      </c>
      <c r="C7" s="216" t="s">
        <v>4714</v>
      </c>
      <c r="D7" s="215">
        <v>45516</v>
      </c>
    </row>
    <row r="8" spans="1:4" x14ac:dyDescent="0.25">
      <c r="A8" s="217">
        <v>3</v>
      </c>
      <c r="B8" s="216" t="s">
        <v>1188</v>
      </c>
      <c r="C8" s="216" t="s">
        <v>4714</v>
      </c>
      <c r="D8" s="215">
        <v>45516</v>
      </c>
    </row>
    <row r="9" spans="1:4" x14ac:dyDescent="0.25">
      <c r="A9" s="217">
        <v>3</v>
      </c>
      <c r="B9" s="216" t="s">
        <v>1252</v>
      </c>
      <c r="C9" s="216" t="s">
        <v>4714</v>
      </c>
      <c r="D9" s="215">
        <v>45516</v>
      </c>
    </row>
    <row r="10" spans="1:4" x14ac:dyDescent="0.25">
      <c r="A10" s="217">
        <v>3</v>
      </c>
      <c r="B10" s="216" t="s">
        <v>1253</v>
      </c>
      <c r="C10" s="216" t="s">
        <v>4714</v>
      </c>
      <c r="D10" s="215">
        <v>45516</v>
      </c>
    </row>
    <row r="11" spans="1:4" x14ac:dyDescent="0.25">
      <c r="A11" s="217">
        <v>3</v>
      </c>
      <c r="B11" s="216" t="s">
        <v>1395</v>
      </c>
      <c r="C11" s="216" t="s">
        <v>4714</v>
      </c>
      <c r="D11" s="215">
        <v>45516</v>
      </c>
    </row>
    <row r="12" spans="1:4" x14ac:dyDescent="0.25">
      <c r="A12" s="217">
        <v>3</v>
      </c>
      <c r="B12" s="216" t="s">
        <v>1541</v>
      </c>
      <c r="C12" s="216" t="s">
        <v>4714</v>
      </c>
      <c r="D12" s="215">
        <v>45516</v>
      </c>
    </row>
    <row r="13" spans="1:4" x14ac:dyDescent="0.25">
      <c r="A13" s="217">
        <v>3</v>
      </c>
      <c r="B13" s="216" t="s">
        <v>1649</v>
      </c>
      <c r="C13" s="216" t="s">
        <v>4714</v>
      </c>
      <c r="D13" s="215">
        <v>45516</v>
      </c>
    </row>
    <row r="14" spans="1:4" x14ac:dyDescent="0.25">
      <c r="A14" s="217">
        <v>3</v>
      </c>
      <c r="B14" s="216" t="s">
        <v>1695</v>
      </c>
      <c r="C14" s="216" t="s">
        <v>4714</v>
      </c>
      <c r="D14" s="215">
        <v>45516</v>
      </c>
    </row>
    <row r="15" spans="1:4" x14ac:dyDescent="0.25">
      <c r="A15" s="217">
        <v>3</v>
      </c>
      <c r="B15" s="216" t="s">
        <v>1730</v>
      </c>
      <c r="C15" s="216" t="s">
        <v>4714</v>
      </c>
      <c r="D15" s="215">
        <v>45516</v>
      </c>
    </row>
    <row r="16" spans="1:4" x14ac:dyDescent="0.25">
      <c r="A16" s="217">
        <v>3</v>
      </c>
      <c r="B16" s="216" t="s">
        <v>1792</v>
      </c>
      <c r="C16" s="216" t="s">
        <v>4714</v>
      </c>
      <c r="D16" s="215">
        <v>45516</v>
      </c>
    </row>
    <row r="17" spans="1:4" x14ac:dyDescent="0.25">
      <c r="A17" s="217">
        <v>3</v>
      </c>
      <c r="B17" s="216" t="s">
        <v>1794</v>
      </c>
      <c r="C17" s="216" t="s">
        <v>4714</v>
      </c>
      <c r="D17" s="215">
        <v>45516</v>
      </c>
    </row>
    <row r="18" spans="1:4" x14ac:dyDescent="0.25">
      <c r="A18" s="217">
        <v>3</v>
      </c>
      <c r="B18" s="216" t="s">
        <v>1897</v>
      </c>
      <c r="C18" s="216" t="s">
        <v>4714</v>
      </c>
      <c r="D18" s="215">
        <v>45516</v>
      </c>
    </row>
    <row r="19" spans="1:4" x14ac:dyDescent="0.25">
      <c r="A19" s="217">
        <v>3</v>
      </c>
      <c r="B19" s="216" t="s">
        <v>1902</v>
      </c>
      <c r="C19" s="216" t="s">
        <v>4714</v>
      </c>
      <c r="D19" s="215">
        <v>45516</v>
      </c>
    </row>
    <row r="20" spans="1:4" x14ac:dyDescent="0.25">
      <c r="A20" s="217">
        <v>3</v>
      </c>
      <c r="B20" s="216" t="s">
        <v>1906</v>
      </c>
      <c r="C20" s="216" t="s">
        <v>4714</v>
      </c>
      <c r="D20" s="215">
        <v>45516</v>
      </c>
    </row>
    <row r="21" spans="1:4" x14ac:dyDescent="0.25">
      <c r="A21" s="217">
        <v>3</v>
      </c>
      <c r="B21" s="216" t="s">
        <v>1910</v>
      </c>
      <c r="C21" s="216" t="s">
        <v>4714</v>
      </c>
      <c r="D21" s="215">
        <v>45516</v>
      </c>
    </row>
    <row r="22" spans="1:4" x14ac:dyDescent="0.25">
      <c r="A22" s="217">
        <v>3</v>
      </c>
      <c r="B22" s="216" t="s">
        <v>1914</v>
      </c>
      <c r="C22" s="216" t="s">
        <v>4714</v>
      </c>
      <c r="D22" s="215">
        <v>45516</v>
      </c>
    </row>
    <row r="23" spans="1:4" x14ac:dyDescent="0.25">
      <c r="A23" s="217">
        <v>3</v>
      </c>
      <c r="B23" s="216" t="s">
        <v>1919</v>
      </c>
      <c r="C23" s="216" t="s">
        <v>4714</v>
      </c>
      <c r="D23" s="215">
        <v>45516</v>
      </c>
    </row>
    <row r="24" spans="1:4" x14ac:dyDescent="0.25">
      <c r="A24" s="217">
        <v>3</v>
      </c>
      <c r="B24" s="216" t="s">
        <v>1931</v>
      </c>
      <c r="C24" s="216" t="s">
        <v>4714</v>
      </c>
      <c r="D24" s="215">
        <v>45516</v>
      </c>
    </row>
    <row r="25" spans="1:4" x14ac:dyDescent="0.25">
      <c r="A25" s="217">
        <v>3</v>
      </c>
      <c r="B25" s="216" t="s">
        <v>1933</v>
      </c>
      <c r="C25" s="216" t="s">
        <v>4714</v>
      </c>
      <c r="D25" s="215">
        <v>45516</v>
      </c>
    </row>
    <row r="26" spans="1:4" x14ac:dyDescent="0.25">
      <c r="A26" s="217">
        <v>3</v>
      </c>
      <c r="B26" s="216" t="s">
        <v>1935</v>
      </c>
      <c r="C26" s="216" t="s">
        <v>4714</v>
      </c>
      <c r="D26" s="215">
        <v>45516</v>
      </c>
    </row>
    <row r="27" spans="1:4" x14ac:dyDescent="0.25">
      <c r="A27" s="217">
        <v>3</v>
      </c>
      <c r="B27" s="216" t="s">
        <v>1990</v>
      </c>
      <c r="C27" s="216" t="s">
        <v>4714</v>
      </c>
      <c r="D27" s="215">
        <v>45516</v>
      </c>
    </row>
    <row r="28" spans="1:4" x14ac:dyDescent="0.25">
      <c r="A28" s="217">
        <v>3</v>
      </c>
      <c r="B28" s="216" t="s">
        <v>1991</v>
      </c>
      <c r="C28" s="216" t="s">
        <v>4714</v>
      </c>
      <c r="D28" s="215">
        <v>45516</v>
      </c>
    </row>
    <row r="29" spans="1:4" x14ac:dyDescent="0.25">
      <c r="A29" s="217">
        <v>3</v>
      </c>
      <c r="B29" s="216" t="s">
        <v>2024</v>
      </c>
      <c r="C29" s="216" t="s">
        <v>4714</v>
      </c>
      <c r="D29" s="215">
        <v>45516</v>
      </c>
    </row>
    <row r="30" spans="1:4" x14ac:dyDescent="0.25">
      <c r="A30" s="217">
        <v>3</v>
      </c>
      <c r="B30" s="216" t="s">
        <v>2027</v>
      </c>
      <c r="C30" s="216" t="s">
        <v>4714</v>
      </c>
      <c r="D30" s="215">
        <v>45516</v>
      </c>
    </row>
    <row r="31" spans="1:4" x14ac:dyDescent="0.25">
      <c r="A31" s="217">
        <v>3</v>
      </c>
      <c r="B31" s="216" t="s">
        <v>2034</v>
      </c>
      <c r="C31" s="216" t="s">
        <v>4714</v>
      </c>
      <c r="D31" s="215">
        <v>45516</v>
      </c>
    </row>
    <row r="32" spans="1:4" x14ac:dyDescent="0.25">
      <c r="A32" s="217">
        <v>3</v>
      </c>
      <c r="B32" s="216" t="s">
        <v>2041</v>
      </c>
      <c r="C32" s="216" t="s">
        <v>4714</v>
      </c>
      <c r="D32" s="215">
        <v>45516</v>
      </c>
    </row>
    <row r="33" spans="1:4" x14ac:dyDescent="0.25">
      <c r="A33" s="217">
        <v>3</v>
      </c>
      <c r="B33" s="216" t="s">
        <v>2044</v>
      </c>
      <c r="C33" s="216" t="s">
        <v>4714</v>
      </c>
      <c r="D33" s="215">
        <v>45516</v>
      </c>
    </row>
    <row r="34" spans="1:4" x14ac:dyDescent="0.25">
      <c r="A34" s="217">
        <v>3</v>
      </c>
      <c r="B34" s="216" t="s">
        <v>2045</v>
      </c>
      <c r="C34" s="216" t="s">
        <v>4714</v>
      </c>
      <c r="D34" s="215">
        <v>45516</v>
      </c>
    </row>
    <row r="35" spans="1:4" x14ac:dyDescent="0.25">
      <c r="A35" s="217">
        <v>3</v>
      </c>
      <c r="B35" s="216" t="s">
        <v>2046</v>
      </c>
      <c r="C35" s="216" t="s">
        <v>4714</v>
      </c>
      <c r="D35" s="215">
        <v>45516</v>
      </c>
    </row>
    <row r="36" spans="1:4" x14ac:dyDescent="0.25">
      <c r="A36" s="217">
        <v>3</v>
      </c>
      <c r="B36" s="216" t="s">
        <v>2047</v>
      </c>
      <c r="C36" s="216" t="s">
        <v>4714</v>
      </c>
      <c r="D36" s="215">
        <v>45516</v>
      </c>
    </row>
    <row r="37" spans="1:4" x14ac:dyDescent="0.25">
      <c r="A37" s="217">
        <v>3</v>
      </c>
      <c r="B37" s="216" t="s">
        <v>2048</v>
      </c>
      <c r="C37" s="216" t="s">
        <v>4714</v>
      </c>
      <c r="D37" s="215">
        <v>45516</v>
      </c>
    </row>
    <row r="38" spans="1:4" x14ac:dyDescent="0.25">
      <c r="A38" s="217">
        <v>3</v>
      </c>
      <c r="B38" s="216" t="s">
        <v>212</v>
      </c>
      <c r="C38" s="216" t="s">
        <v>4717</v>
      </c>
      <c r="D38" s="215">
        <v>45516</v>
      </c>
    </row>
    <row r="39" spans="1:4" x14ac:dyDescent="0.25">
      <c r="A39" s="217">
        <v>3</v>
      </c>
      <c r="B39" s="216" t="s">
        <v>226</v>
      </c>
      <c r="C39" s="216" t="s">
        <v>4717</v>
      </c>
      <c r="D39" s="215">
        <v>45516</v>
      </c>
    </row>
    <row r="40" spans="1:4" x14ac:dyDescent="0.25">
      <c r="A40" s="217">
        <v>3</v>
      </c>
      <c r="B40" s="216" t="s">
        <v>235</v>
      </c>
      <c r="C40" s="216" t="s">
        <v>4717</v>
      </c>
      <c r="D40" s="215">
        <v>45516</v>
      </c>
    </row>
    <row r="41" spans="1:4" x14ac:dyDescent="0.25">
      <c r="A41" s="217">
        <v>3</v>
      </c>
      <c r="B41" s="216" t="s">
        <v>244</v>
      </c>
      <c r="C41" s="216" t="s">
        <v>4717</v>
      </c>
      <c r="D41" s="215">
        <v>45516</v>
      </c>
    </row>
    <row r="42" spans="1:4" x14ac:dyDescent="0.25">
      <c r="A42" s="217">
        <v>3</v>
      </c>
      <c r="B42" s="216" t="s">
        <v>252</v>
      </c>
      <c r="C42" s="216" t="s">
        <v>4717</v>
      </c>
      <c r="D42" s="215">
        <v>45516</v>
      </c>
    </row>
    <row r="43" spans="1:4" x14ac:dyDescent="0.25">
      <c r="A43" s="217">
        <v>3</v>
      </c>
      <c r="B43" s="216" t="s">
        <v>261</v>
      </c>
      <c r="C43" s="216" t="s">
        <v>4717</v>
      </c>
      <c r="D43" s="215">
        <v>45516</v>
      </c>
    </row>
    <row r="44" spans="1:4" x14ac:dyDescent="0.25">
      <c r="A44" s="217">
        <v>3</v>
      </c>
      <c r="B44" s="216" t="s">
        <v>270</v>
      </c>
      <c r="C44" s="216" t="s">
        <v>4717</v>
      </c>
      <c r="D44" s="215">
        <v>45516</v>
      </c>
    </row>
    <row r="45" spans="1:4" x14ac:dyDescent="0.25">
      <c r="A45" s="217">
        <v>3</v>
      </c>
      <c r="B45" s="216" t="s">
        <v>281</v>
      </c>
      <c r="C45" s="216" t="s">
        <v>4717</v>
      </c>
      <c r="D45" s="215">
        <v>45516</v>
      </c>
    </row>
    <row r="46" spans="1:4" x14ac:dyDescent="0.25">
      <c r="A46" s="217">
        <v>3</v>
      </c>
      <c r="B46" s="216" t="s">
        <v>290</v>
      </c>
      <c r="C46" s="216" t="s">
        <v>4717</v>
      </c>
      <c r="D46" s="215">
        <v>45516</v>
      </c>
    </row>
    <row r="47" spans="1:4" x14ac:dyDescent="0.25">
      <c r="A47" s="217">
        <v>3</v>
      </c>
      <c r="B47" s="216" t="s">
        <v>295</v>
      </c>
      <c r="C47" s="216" t="s">
        <v>4717</v>
      </c>
      <c r="D47" s="215">
        <v>45516</v>
      </c>
    </row>
    <row r="48" spans="1:4" x14ac:dyDescent="0.25">
      <c r="A48" s="217">
        <v>3</v>
      </c>
      <c r="B48" s="216" t="s">
        <v>308</v>
      </c>
      <c r="C48" s="216" t="s">
        <v>4717</v>
      </c>
      <c r="D48" s="215">
        <v>45516</v>
      </c>
    </row>
    <row r="49" spans="1:4" x14ac:dyDescent="0.25">
      <c r="A49" s="217">
        <v>3</v>
      </c>
      <c r="B49" s="216" t="s">
        <v>316</v>
      </c>
      <c r="C49" s="216" t="s">
        <v>4717</v>
      </c>
      <c r="D49" s="215">
        <v>45516</v>
      </c>
    </row>
    <row r="50" spans="1:4" x14ac:dyDescent="0.25">
      <c r="A50" s="217">
        <v>3</v>
      </c>
      <c r="B50" s="216" t="s">
        <v>326</v>
      </c>
      <c r="C50" s="216" t="s">
        <v>4717</v>
      </c>
      <c r="D50" s="215">
        <v>45516</v>
      </c>
    </row>
    <row r="51" spans="1:4" x14ac:dyDescent="0.25">
      <c r="A51" s="217">
        <v>3</v>
      </c>
      <c r="B51" s="216" t="s">
        <v>336</v>
      </c>
      <c r="C51" s="216" t="s">
        <v>4717</v>
      </c>
      <c r="D51" s="215">
        <v>45516</v>
      </c>
    </row>
    <row r="52" spans="1:4" x14ac:dyDescent="0.25">
      <c r="A52" s="217">
        <v>3</v>
      </c>
      <c r="B52" s="216" t="s">
        <v>342</v>
      </c>
      <c r="C52" s="216" t="s">
        <v>4717</v>
      </c>
      <c r="D52" s="215">
        <v>45516</v>
      </c>
    </row>
    <row r="53" spans="1:4" x14ac:dyDescent="0.25">
      <c r="A53" s="217">
        <v>3</v>
      </c>
      <c r="B53" s="216" t="s">
        <v>349</v>
      </c>
      <c r="C53" s="216" t="s">
        <v>4717</v>
      </c>
      <c r="D53" s="215">
        <v>45516</v>
      </c>
    </row>
    <row r="54" spans="1:4" x14ac:dyDescent="0.25">
      <c r="A54" s="217">
        <v>3</v>
      </c>
      <c r="B54" s="216" t="s">
        <v>357</v>
      </c>
      <c r="C54" s="216" t="s">
        <v>4717</v>
      </c>
      <c r="D54" s="215">
        <v>45516</v>
      </c>
    </row>
    <row r="55" spans="1:4" x14ac:dyDescent="0.25">
      <c r="A55" s="217">
        <v>3</v>
      </c>
      <c r="B55" s="216" t="s">
        <v>365</v>
      </c>
      <c r="C55" s="216" t="s">
        <v>4717</v>
      </c>
      <c r="D55" s="215">
        <v>45516</v>
      </c>
    </row>
    <row r="56" spans="1:4" x14ac:dyDescent="0.25">
      <c r="A56" s="217">
        <v>3</v>
      </c>
      <c r="B56" s="216" t="s">
        <v>372</v>
      </c>
      <c r="C56" s="216" t="s">
        <v>4717</v>
      </c>
      <c r="D56" s="215">
        <v>45516</v>
      </c>
    </row>
    <row r="57" spans="1:4" x14ac:dyDescent="0.25">
      <c r="A57" s="217">
        <v>3</v>
      </c>
      <c r="B57" s="216" t="s">
        <v>379</v>
      </c>
      <c r="C57" s="216" t="s">
        <v>4717</v>
      </c>
      <c r="D57" s="215">
        <v>45516</v>
      </c>
    </row>
    <row r="58" spans="1:4" x14ac:dyDescent="0.25">
      <c r="A58" s="217">
        <v>3</v>
      </c>
      <c r="B58" s="216" t="s">
        <v>386</v>
      </c>
      <c r="C58" s="216" t="s">
        <v>4717</v>
      </c>
      <c r="D58" s="215">
        <v>45516</v>
      </c>
    </row>
    <row r="59" spans="1:4" x14ac:dyDescent="0.25">
      <c r="A59" s="217">
        <v>3</v>
      </c>
      <c r="B59" s="216" t="s">
        <v>393</v>
      </c>
      <c r="C59" s="216" t="s">
        <v>4717</v>
      </c>
      <c r="D59" s="215">
        <v>45516</v>
      </c>
    </row>
    <row r="60" spans="1:4" x14ac:dyDescent="0.25">
      <c r="A60" s="217">
        <v>3</v>
      </c>
      <c r="B60" s="216" t="s">
        <v>400</v>
      </c>
      <c r="C60" s="216" t="s">
        <v>4717</v>
      </c>
      <c r="D60" s="215">
        <v>45516</v>
      </c>
    </row>
    <row r="61" spans="1:4" x14ac:dyDescent="0.25">
      <c r="A61" s="217">
        <v>3</v>
      </c>
      <c r="B61" s="216" t="s">
        <v>407</v>
      </c>
      <c r="C61" s="216" t="s">
        <v>4717</v>
      </c>
      <c r="D61" s="215">
        <v>45516</v>
      </c>
    </row>
    <row r="62" spans="1:4" x14ac:dyDescent="0.25">
      <c r="A62" s="217">
        <v>3</v>
      </c>
      <c r="B62" s="216" t="s">
        <v>415</v>
      </c>
      <c r="C62" s="216" t="s">
        <v>4717</v>
      </c>
      <c r="D62" s="215">
        <v>45516</v>
      </c>
    </row>
    <row r="63" spans="1:4" x14ac:dyDescent="0.25">
      <c r="A63" s="217">
        <v>3</v>
      </c>
      <c r="B63" s="216" t="s">
        <v>424</v>
      </c>
      <c r="C63" s="216" t="s">
        <v>4717</v>
      </c>
      <c r="D63" s="215">
        <v>45516</v>
      </c>
    </row>
    <row r="64" spans="1:4" x14ac:dyDescent="0.25">
      <c r="A64" s="217">
        <v>3</v>
      </c>
      <c r="B64" s="216" t="s">
        <v>432</v>
      </c>
      <c r="C64" s="216" t="s">
        <v>4717</v>
      </c>
      <c r="D64" s="215">
        <v>45516</v>
      </c>
    </row>
    <row r="65" spans="1:4" x14ac:dyDescent="0.25">
      <c r="A65" s="217">
        <v>3</v>
      </c>
      <c r="B65" s="216" t="s">
        <v>440</v>
      </c>
      <c r="C65" s="216" t="s">
        <v>4717</v>
      </c>
      <c r="D65" s="215">
        <v>45516</v>
      </c>
    </row>
    <row r="66" spans="1:4" x14ac:dyDescent="0.25">
      <c r="A66" s="217">
        <v>3</v>
      </c>
      <c r="B66" s="216" t="s">
        <v>448</v>
      </c>
      <c r="C66" s="216" t="s">
        <v>4717</v>
      </c>
      <c r="D66" s="215">
        <v>45516</v>
      </c>
    </row>
    <row r="67" spans="1:4" x14ac:dyDescent="0.25">
      <c r="A67" s="217">
        <v>3</v>
      </c>
      <c r="B67" s="216" t="s">
        <v>455</v>
      </c>
      <c r="C67" s="216" t="s">
        <v>4717</v>
      </c>
      <c r="D67" s="215">
        <v>45516</v>
      </c>
    </row>
    <row r="68" spans="1:4" x14ac:dyDescent="0.25">
      <c r="A68" s="217">
        <v>3</v>
      </c>
      <c r="B68" s="216" t="s">
        <v>461</v>
      </c>
      <c r="C68" s="216" t="s">
        <v>4717</v>
      </c>
      <c r="D68" s="215">
        <v>45516</v>
      </c>
    </row>
    <row r="69" spans="1:4" x14ac:dyDescent="0.25">
      <c r="A69" s="217">
        <v>3</v>
      </c>
      <c r="B69" s="216" t="s">
        <v>467</v>
      </c>
      <c r="C69" s="216" t="s">
        <v>4717</v>
      </c>
      <c r="D69" s="215">
        <v>45516</v>
      </c>
    </row>
    <row r="70" spans="1:4" x14ac:dyDescent="0.25">
      <c r="A70" s="217">
        <v>3</v>
      </c>
      <c r="B70" s="216" t="s">
        <v>475</v>
      </c>
      <c r="C70" s="216" t="s">
        <v>4717</v>
      </c>
      <c r="D70" s="215">
        <v>45516</v>
      </c>
    </row>
    <row r="71" spans="1:4" x14ac:dyDescent="0.25">
      <c r="A71" s="217">
        <v>3</v>
      </c>
      <c r="B71" s="216" t="s">
        <v>482</v>
      </c>
      <c r="C71" s="216" t="s">
        <v>4717</v>
      </c>
      <c r="D71" s="215">
        <v>45516</v>
      </c>
    </row>
    <row r="72" spans="1:4" x14ac:dyDescent="0.25">
      <c r="A72" s="217">
        <v>3</v>
      </c>
      <c r="B72" s="216" t="s">
        <v>489</v>
      </c>
      <c r="C72" s="216" t="s">
        <v>4717</v>
      </c>
      <c r="D72" s="215">
        <v>45516</v>
      </c>
    </row>
    <row r="73" spans="1:4" x14ac:dyDescent="0.25">
      <c r="A73" s="217">
        <v>3</v>
      </c>
      <c r="B73" s="216" t="s">
        <v>497</v>
      </c>
      <c r="C73" s="216" t="s">
        <v>4717</v>
      </c>
      <c r="D73" s="215">
        <v>45516</v>
      </c>
    </row>
    <row r="74" spans="1:4" x14ac:dyDescent="0.25">
      <c r="A74" s="217">
        <v>3</v>
      </c>
      <c r="B74" s="216" t="s">
        <v>503</v>
      </c>
      <c r="C74" s="216" t="s">
        <v>4717</v>
      </c>
      <c r="D74" s="215">
        <v>45516</v>
      </c>
    </row>
    <row r="75" spans="1:4" x14ac:dyDescent="0.25">
      <c r="A75" s="217">
        <v>3</v>
      </c>
      <c r="B75" s="216" t="s">
        <v>509</v>
      </c>
      <c r="C75" s="216" t="s">
        <v>4717</v>
      </c>
      <c r="D75" s="215">
        <v>45516</v>
      </c>
    </row>
    <row r="76" spans="1:4" x14ac:dyDescent="0.25">
      <c r="A76" s="217">
        <v>3</v>
      </c>
      <c r="B76" s="216" t="s">
        <v>516</v>
      </c>
      <c r="C76" s="216" t="s">
        <v>4717</v>
      </c>
      <c r="D76" s="215">
        <v>45516</v>
      </c>
    </row>
    <row r="77" spans="1:4" x14ac:dyDescent="0.25">
      <c r="A77" s="217">
        <v>3</v>
      </c>
      <c r="B77" s="216" t="s">
        <v>523</v>
      </c>
      <c r="C77" s="216" t="s">
        <v>4717</v>
      </c>
      <c r="D77" s="215">
        <v>45516</v>
      </c>
    </row>
    <row r="78" spans="1:4" x14ac:dyDescent="0.25">
      <c r="A78" s="217">
        <v>3</v>
      </c>
      <c r="B78" s="216" t="s">
        <v>529</v>
      </c>
      <c r="C78" s="216" t="s">
        <v>4717</v>
      </c>
      <c r="D78" s="215">
        <v>45516</v>
      </c>
    </row>
    <row r="79" spans="1:4" x14ac:dyDescent="0.25">
      <c r="A79" s="217">
        <v>3</v>
      </c>
      <c r="B79" s="216" t="s">
        <v>535</v>
      </c>
      <c r="C79" s="216" t="s">
        <v>4717</v>
      </c>
      <c r="D79" s="215">
        <v>45516</v>
      </c>
    </row>
    <row r="80" spans="1:4" x14ac:dyDescent="0.25">
      <c r="A80" s="217">
        <v>3</v>
      </c>
      <c r="B80" s="216" t="s">
        <v>541</v>
      </c>
      <c r="C80" s="216" t="s">
        <v>4717</v>
      </c>
      <c r="D80" s="215">
        <v>45516</v>
      </c>
    </row>
    <row r="81" spans="1:4" x14ac:dyDescent="0.25">
      <c r="A81" s="217">
        <v>3</v>
      </c>
      <c r="B81" s="216" t="s">
        <v>549</v>
      </c>
      <c r="C81" s="216" t="s">
        <v>4717</v>
      </c>
      <c r="D81" s="215">
        <v>45516</v>
      </c>
    </row>
    <row r="82" spans="1:4" x14ac:dyDescent="0.25">
      <c r="A82" s="217">
        <v>3</v>
      </c>
      <c r="B82" s="216" t="s">
        <v>557</v>
      </c>
      <c r="C82" s="216" t="s">
        <v>4717</v>
      </c>
      <c r="D82" s="215">
        <v>45516</v>
      </c>
    </row>
    <row r="83" spans="1:4" x14ac:dyDescent="0.25">
      <c r="A83" s="217">
        <v>3</v>
      </c>
      <c r="B83" s="216" t="s">
        <v>565</v>
      </c>
      <c r="C83" s="216" t="s">
        <v>4717</v>
      </c>
      <c r="D83" s="215">
        <v>45516</v>
      </c>
    </row>
    <row r="84" spans="1:4" x14ac:dyDescent="0.25">
      <c r="A84" s="217">
        <v>3</v>
      </c>
      <c r="B84" s="216" t="s">
        <v>576</v>
      </c>
      <c r="C84" s="216" t="s">
        <v>4717</v>
      </c>
      <c r="D84" s="215">
        <v>45516</v>
      </c>
    </row>
    <row r="85" spans="1:4" x14ac:dyDescent="0.25">
      <c r="A85" s="217">
        <v>3</v>
      </c>
      <c r="B85" s="216" t="s">
        <v>586</v>
      </c>
      <c r="C85" s="216" t="s">
        <v>4717</v>
      </c>
      <c r="D85" s="215">
        <v>45516</v>
      </c>
    </row>
    <row r="86" spans="1:4" x14ac:dyDescent="0.25">
      <c r="A86" s="217">
        <v>3</v>
      </c>
      <c r="B86" s="216" t="s">
        <v>594</v>
      </c>
      <c r="C86" s="216" t="s">
        <v>4717</v>
      </c>
      <c r="D86" s="215">
        <v>45516</v>
      </c>
    </row>
    <row r="87" spans="1:4" x14ac:dyDescent="0.25">
      <c r="A87" s="217">
        <v>3</v>
      </c>
      <c r="B87" s="216" t="s">
        <v>603</v>
      </c>
      <c r="C87" s="216" t="s">
        <v>4717</v>
      </c>
      <c r="D87" s="215">
        <v>45516</v>
      </c>
    </row>
    <row r="88" spans="1:4" x14ac:dyDescent="0.25">
      <c r="A88" s="217">
        <v>3</v>
      </c>
      <c r="B88" s="216" t="s">
        <v>611</v>
      </c>
      <c r="C88" s="216" t="s">
        <v>4717</v>
      </c>
      <c r="D88" s="215">
        <v>45516</v>
      </c>
    </row>
    <row r="89" spans="1:4" x14ac:dyDescent="0.25">
      <c r="A89" s="217">
        <v>3</v>
      </c>
      <c r="B89" s="216" t="s">
        <v>618</v>
      </c>
      <c r="C89" s="216" t="s">
        <v>4717</v>
      </c>
      <c r="D89" s="215">
        <v>45516</v>
      </c>
    </row>
    <row r="90" spans="1:4" x14ac:dyDescent="0.25">
      <c r="A90" s="217">
        <v>3</v>
      </c>
      <c r="B90" s="216" t="s">
        <v>630</v>
      </c>
      <c r="C90" s="216" t="s">
        <v>4717</v>
      </c>
      <c r="D90" s="215">
        <v>45516</v>
      </c>
    </row>
    <row r="91" spans="1:4" x14ac:dyDescent="0.25">
      <c r="A91" s="217">
        <v>3</v>
      </c>
      <c r="B91" s="216" t="s">
        <v>644</v>
      </c>
      <c r="C91" s="216" t="s">
        <v>4717</v>
      </c>
      <c r="D91" s="215">
        <v>45516</v>
      </c>
    </row>
    <row r="92" spans="1:4" x14ac:dyDescent="0.25">
      <c r="A92" s="217">
        <v>3</v>
      </c>
      <c r="B92" s="216" t="s">
        <v>650</v>
      </c>
      <c r="C92" s="216" t="s">
        <v>4717</v>
      </c>
      <c r="D92" s="215">
        <v>45516</v>
      </c>
    </row>
    <row r="93" spans="1:4" x14ac:dyDescent="0.25">
      <c r="A93" s="217">
        <v>3</v>
      </c>
      <c r="B93" s="216" t="s">
        <v>660</v>
      </c>
      <c r="C93" s="216" t="s">
        <v>4717</v>
      </c>
      <c r="D93" s="215">
        <v>45516</v>
      </c>
    </row>
    <row r="94" spans="1:4" x14ac:dyDescent="0.25">
      <c r="A94" s="217">
        <v>3</v>
      </c>
      <c r="B94" s="216" t="s">
        <v>666</v>
      </c>
      <c r="C94" s="216" t="s">
        <v>4717</v>
      </c>
      <c r="D94" s="215">
        <v>45516</v>
      </c>
    </row>
    <row r="95" spans="1:4" x14ac:dyDescent="0.25">
      <c r="A95" s="217">
        <v>3</v>
      </c>
      <c r="B95" s="216" t="s">
        <v>672</v>
      </c>
      <c r="C95" s="216" t="s">
        <v>4717</v>
      </c>
      <c r="D95" s="215">
        <v>45516</v>
      </c>
    </row>
    <row r="96" spans="1:4" x14ac:dyDescent="0.25">
      <c r="A96" s="217">
        <v>3</v>
      </c>
      <c r="B96" s="216" t="s">
        <v>678</v>
      </c>
      <c r="C96" s="216" t="s">
        <v>4717</v>
      </c>
      <c r="D96" s="215">
        <v>45516</v>
      </c>
    </row>
    <row r="97" spans="1:4" x14ac:dyDescent="0.25">
      <c r="A97" s="217">
        <v>3</v>
      </c>
      <c r="B97" s="216" t="s">
        <v>684</v>
      </c>
      <c r="C97" s="216" t="s">
        <v>4717</v>
      </c>
      <c r="D97" s="215">
        <v>45516</v>
      </c>
    </row>
    <row r="98" spans="1:4" x14ac:dyDescent="0.25">
      <c r="A98" s="217">
        <v>3</v>
      </c>
      <c r="B98" s="216" t="s">
        <v>692</v>
      </c>
      <c r="C98" s="216" t="s">
        <v>4717</v>
      </c>
      <c r="D98" s="215">
        <v>45516</v>
      </c>
    </row>
    <row r="99" spans="1:4" x14ac:dyDescent="0.25">
      <c r="A99" s="217">
        <v>3</v>
      </c>
      <c r="B99" s="216" t="s">
        <v>701</v>
      </c>
      <c r="C99" s="216" t="s">
        <v>4717</v>
      </c>
      <c r="D99" s="215">
        <v>45516</v>
      </c>
    </row>
    <row r="100" spans="1:4" x14ac:dyDescent="0.25">
      <c r="A100" s="217">
        <v>3</v>
      </c>
      <c r="B100" s="216" t="s">
        <v>709</v>
      </c>
      <c r="C100" s="216" t="s">
        <v>4717</v>
      </c>
      <c r="D100" s="215">
        <v>45516</v>
      </c>
    </row>
    <row r="101" spans="1:4" x14ac:dyDescent="0.25">
      <c r="A101" s="217">
        <v>3</v>
      </c>
      <c r="B101" s="216" t="s">
        <v>719</v>
      </c>
      <c r="C101" s="216" t="s">
        <v>4717</v>
      </c>
      <c r="D101" s="215">
        <v>45516</v>
      </c>
    </row>
    <row r="102" spans="1:4" x14ac:dyDescent="0.25">
      <c r="A102" s="217">
        <v>3</v>
      </c>
      <c r="B102" s="216" t="s">
        <v>732</v>
      </c>
      <c r="C102" s="216" t="s">
        <v>4717</v>
      </c>
      <c r="D102" s="215">
        <v>45516</v>
      </c>
    </row>
    <row r="103" spans="1:4" x14ac:dyDescent="0.25">
      <c r="A103" s="217">
        <v>3</v>
      </c>
      <c r="B103" s="216" t="s">
        <v>740</v>
      </c>
      <c r="C103" s="216" t="s">
        <v>4717</v>
      </c>
      <c r="D103" s="215">
        <v>45516</v>
      </c>
    </row>
    <row r="104" spans="1:4" x14ac:dyDescent="0.25">
      <c r="A104" s="217">
        <v>3</v>
      </c>
      <c r="B104" s="216" t="s">
        <v>746</v>
      </c>
      <c r="C104" s="216" t="s">
        <v>4717</v>
      </c>
      <c r="D104" s="215">
        <v>45516</v>
      </c>
    </row>
    <row r="105" spans="1:4" x14ac:dyDescent="0.25">
      <c r="A105" s="217">
        <v>3</v>
      </c>
      <c r="B105" s="216" t="s">
        <v>754</v>
      </c>
      <c r="C105" s="216" t="s">
        <v>4717</v>
      </c>
      <c r="D105" s="215">
        <v>45516</v>
      </c>
    </row>
    <row r="106" spans="1:4" x14ac:dyDescent="0.25">
      <c r="A106" s="217">
        <v>3</v>
      </c>
      <c r="B106" s="216" t="s">
        <v>762</v>
      </c>
      <c r="C106" s="216" t="s">
        <v>4717</v>
      </c>
      <c r="D106" s="215">
        <v>45516</v>
      </c>
    </row>
    <row r="107" spans="1:4" x14ac:dyDescent="0.25">
      <c r="A107" s="217">
        <v>3</v>
      </c>
      <c r="B107" s="216" t="s">
        <v>771</v>
      </c>
      <c r="C107" s="216" t="s">
        <v>4717</v>
      </c>
      <c r="D107" s="215">
        <v>45516</v>
      </c>
    </row>
    <row r="108" spans="1:4" x14ac:dyDescent="0.25">
      <c r="A108" s="217">
        <v>3</v>
      </c>
      <c r="B108" s="216" t="s">
        <v>778</v>
      </c>
      <c r="C108" s="216" t="s">
        <v>4717</v>
      </c>
      <c r="D108" s="215">
        <v>45516</v>
      </c>
    </row>
    <row r="109" spans="1:4" x14ac:dyDescent="0.25">
      <c r="A109" s="217">
        <v>3</v>
      </c>
      <c r="B109" s="216" t="s">
        <v>786</v>
      </c>
      <c r="C109" s="216" t="s">
        <v>4717</v>
      </c>
      <c r="D109" s="215">
        <v>45516</v>
      </c>
    </row>
    <row r="110" spans="1:4" x14ac:dyDescent="0.25">
      <c r="A110" s="217">
        <v>3</v>
      </c>
      <c r="B110" s="216" t="s">
        <v>798</v>
      </c>
      <c r="C110" s="216" t="s">
        <v>4717</v>
      </c>
      <c r="D110" s="215">
        <v>45516</v>
      </c>
    </row>
    <row r="111" spans="1:4" x14ac:dyDescent="0.25">
      <c r="A111" s="217">
        <v>3</v>
      </c>
      <c r="B111" s="216" t="s">
        <v>805</v>
      </c>
      <c r="C111" s="216" t="s">
        <v>4717</v>
      </c>
      <c r="D111" s="215">
        <v>45516</v>
      </c>
    </row>
    <row r="112" spans="1:4" x14ac:dyDescent="0.25">
      <c r="A112" s="217">
        <v>3</v>
      </c>
      <c r="B112" s="216" t="s">
        <v>812</v>
      </c>
      <c r="C112" s="216" t="s">
        <v>4717</v>
      </c>
      <c r="D112" s="215">
        <v>45516</v>
      </c>
    </row>
    <row r="113" spans="1:4" x14ac:dyDescent="0.25">
      <c r="A113" s="217">
        <v>3</v>
      </c>
      <c r="B113" s="216" t="s">
        <v>820</v>
      </c>
      <c r="C113" s="216" t="s">
        <v>4717</v>
      </c>
      <c r="D113" s="215">
        <v>45516</v>
      </c>
    </row>
    <row r="114" spans="1:4" x14ac:dyDescent="0.25">
      <c r="A114" s="217">
        <v>3</v>
      </c>
      <c r="B114" s="216" t="s">
        <v>828</v>
      </c>
      <c r="C114" s="216" t="s">
        <v>4717</v>
      </c>
      <c r="D114" s="215">
        <v>45516</v>
      </c>
    </row>
    <row r="115" spans="1:4" x14ac:dyDescent="0.25">
      <c r="A115" s="217">
        <v>3</v>
      </c>
      <c r="B115" s="216" t="s">
        <v>838</v>
      </c>
      <c r="C115" s="216" t="s">
        <v>4717</v>
      </c>
      <c r="D115" s="215">
        <v>45516</v>
      </c>
    </row>
    <row r="116" spans="1:4" x14ac:dyDescent="0.25">
      <c r="A116" s="217">
        <v>3</v>
      </c>
      <c r="B116" s="216" t="s">
        <v>846</v>
      </c>
      <c r="C116" s="216" t="s">
        <v>4717</v>
      </c>
      <c r="D116" s="215">
        <v>45516</v>
      </c>
    </row>
    <row r="117" spans="1:4" x14ac:dyDescent="0.25">
      <c r="A117" s="217">
        <v>3</v>
      </c>
      <c r="B117" s="216" t="s">
        <v>854</v>
      </c>
      <c r="C117" s="216" t="s">
        <v>4717</v>
      </c>
      <c r="D117" s="215">
        <v>45516</v>
      </c>
    </row>
    <row r="118" spans="1:4" x14ac:dyDescent="0.25">
      <c r="A118" s="217">
        <v>3</v>
      </c>
      <c r="B118" s="216" t="s">
        <v>861</v>
      </c>
      <c r="C118" s="216" t="s">
        <v>4717</v>
      </c>
      <c r="D118" s="215">
        <v>45516</v>
      </c>
    </row>
    <row r="119" spans="1:4" x14ac:dyDescent="0.25">
      <c r="A119" s="217">
        <v>3</v>
      </c>
      <c r="B119" s="216" t="s">
        <v>867</v>
      </c>
      <c r="C119" s="216" t="s">
        <v>4717</v>
      </c>
      <c r="D119" s="215">
        <v>45516</v>
      </c>
    </row>
    <row r="120" spans="1:4" x14ac:dyDescent="0.25">
      <c r="A120" s="217">
        <v>3</v>
      </c>
      <c r="B120" s="216" t="s">
        <v>875</v>
      </c>
      <c r="C120" s="216" t="s">
        <v>4717</v>
      </c>
      <c r="D120" s="215">
        <v>45516</v>
      </c>
    </row>
    <row r="121" spans="1:4" x14ac:dyDescent="0.25">
      <c r="A121" s="217">
        <v>3</v>
      </c>
      <c r="B121" s="216" t="s">
        <v>882</v>
      </c>
      <c r="C121" s="216" t="s">
        <v>4717</v>
      </c>
      <c r="D121" s="215">
        <v>45516</v>
      </c>
    </row>
    <row r="122" spans="1:4" x14ac:dyDescent="0.25">
      <c r="A122" s="217">
        <v>3</v>
      </c>
      <c r="B122" s="216" t="s">
        <v>889</v>
      </c>
      <c r="C122" s="216" t="s">
        <v>4717</v>
      </c>
      <c r="D122" s="215">
        <v>45516</v>
      </c>
    </row>
    <row r="123" spans="1:4" x14ac:dyDescent="0.25">
      <c r="A123" s="217">
        <v>3</v>
      </c>
      <c r="B123" s="216" t="s">
        <v>897</v>
      </c>
      <c r="C123" s="216" t="s">
        <v>4717</v>
      </c>
      <c r="D123" s="215">
        <v>45516</v>
      </c>
    </row>
    <row r="124" spans="1:4" x14ac:dyDescent="0.25">
      <c r="A124" s="217">
        <v>3</v>
      </c>
      <c r="B124" s="216" t="s">
        <v>903</v>
      </c>
      <c r="C124" s="216" t="s">
        <v>4717</v>
      </c>
      <c r="D124" s="215">
        <v>45516</v>
      </c>
    </row>
    <row r="125" spans="1:4" x14ac:dyDescent="0.25">
      <c r="A125" s="217">
        <v>3</v>
      </c>
      <c r="B125" s="216" t="s">
        <v>913</v>
      </c>
      <c r="C125" s="216" t="s">
        <v>4717</v>
      </c>
      <c r="D125" s="215">
        <v>45516</v>
      </c>
    </row>
    <row r="126" spans="1:4" x14ac:dyDescent="0.25">
      <c r="A126" s="217">
        <v>3</v>
      </c>
      <c r="B126" s="216" t="s">
        <v>922</v>
      </c>
      <c r="C126" s="216" t="s">
        <v>4717</v>
      </c>
      <c r="D126" s="215">
        <v>45516</v>
      </c>
    </row>
    <row r="127" spans="1:4" x14ac:dyDescent="0.25">
      <c r="A127" s="217">
        <v>3</v>
      </c>
      <c r="B127" s="216" t="s">
        <v>931</v>
      </c>
      <c r="C127" s="216" t="s">
        <v>4717</v>
      </c>
      <c r="D127" s="215">
        <v>45516</v>
      </c>
    </row>
    <row r="128" spans="1:4" x14ac:dyDescent="0.25">
      <c r="A128" s="217">
        <v>3</v>
      </c>
      <c r="B128" s="216" t="s">
        <v>939</v>
      </c>
      <c r="C128" s="216" t="s">
        <v>4717</v>
      </c>
      <c r="D128" s="215">
        <v>45516</v>
      </c>
    </row>
    <row r="129" spans="1:4" x14ac:dyDescent="0.25">
      <c r="A129" s="217">
        <v>3</v>
      </c>
      <c r="B129" s="216" t="s">
        <v>947</v>
      </c>
      <c r="C129" s="216" t="s">
        <v>4717</v>
      </c>
      <c r="D129" s="215">
        <v>45516</v>
      </c>
    </row>
    <row r="130" spans="1:4" x14ac:dyDescent="0.25">
      <c r="A130" s="217">
        <v>3</v>
      </c>
      <c r="B130" s="216" t="s">
        <v>957</v>
      </c>
      <c r="C130" s="216" t="s">
        <v>4717</v>
      </c>
      <c r="D130" s="215">
        <v>45516</v>
      </c>
    </row>
    <row r="131" spans="1:4" x14ac:dyDescent="0.25">
      <c r="A131" s="217">
        <v>3</v>
      </c>
      <c r="B131" s="216" t="s">
        <v>965</v>
      </c>
      <c r="C131" s="216" t="s">
        <v>4717</v>
      </c>
      <c r="D131" s="215">
        <v>45516</v>
      </c>
    </row>
    <row r="132" spans="1:4" x14ac:dyDescent="0.25">
      <c r="A132" s="217">
        <v>3</v>
      </c>
      <c r="B132" s="216" t="s">
        <v>972</v>
      </c>
      <c r="C132" s="216" t="s">
        <v>4717</v>
      </c>
      <c r="D132" s="215">
        <v>45516</v>
      </c>
    </row>
    <row r="133" spans="1:4" x14ac:dyDescent="0.25">
      <c r="A133" s="217">
        <v>3</v>
      </c>
      <c r="B133" s="216" t="s">
        <v>980</v>
      </c>
      <c r="C133" s="216" t="s">
        <v>4717</v>
      </c>
      <c r="D133" s="215">
        <v>45516</v>
      </c>
    </row>
    <row r="134" spans="1:4" x14ac:dyDescent="0.25">
      <c r="A134" s="217">
        <v>3</v>
      </c>
      <c r="B134" s="216" t="s">
        <v>987</v>
      </c>
      <c r="C134" s="216" t="s">
        <v>4717</v>
      </c>
      <c r="D134" s="215">
        <v>45516</v>
      </c>
    </row>
    <row r="135" spans="1:4" x14ac:dyDescent="0.25">
      <c r="A135" s="217">
        <v>3</v>
      </c>
      <c r="B135" s="216" t="s">
        <v>994</v>
      </c>
      <c r="C135" s="216" t="s">
        <v>4717</v>
      </c>
      <c r="D135" s="215">
        <v>45516</v>
      </c>
    </row>
    <row r="136" spans="1:4" x14ac:dyDescent="0.25">
      <c r="A136" s="217">
        <v>3</v>
      </c>
      <c r="B136" s="216" t="s">
        <v>1002</v>
      </c>
      <c r="C136" s="216" t="s">
        <v>4717</v>
      </c>
      <c r="D136" s="215">
        <v>45516</v>
      </c>
    </row>
    <row r="137" spans="1:4" x14ac:dyDescent="0.25">
      <c r="A137" s="217">
        <v>3</v>
      </c>
      <c r="B137" s="216" t="s">
        <v>1010</v>
      </c>
      <c r="C137" s="216" t="s">
        <v>4717</v>
      </c>
      <c r="D137" s="215">
        <v>45516</v>
      </c>
    </row>
    <row r="138" spans="1:4" x14ac:dyDescent="0.25">
      <c r="A138" s="217">
        <v>3</v>
      </c>
      <c r="B138" s="216" t="s">
        <v>1017</v>
      </c>
      <c r="C138" s="216" t="s">
        <v>4717</v>
      </c>
      <c r="D138" s="215">
        <v>45516</v>
      </c>
    </row>
    <row r="139" spans="1:4" x14ac:dyDescent="0.25">
      <c r="A139" s="217">
        <v>3</v>
      </c>
      <c r="B139" s="216" t="s">
        <v>1027</v>
      </c>
      <c r="C139" s="216" t="s">
        <v>4717</v>
      </c>
      <c r="D139" s="215">
        <v>45516</v>
      </c>
    </row>
    <row r="140" spans="1:4" x14ac:dyDescent="0.25">
      <c r="A140" s="217">
        <v>3</v>
      </c>
      <c r="B140" s="216" t="s">
        <v>1034</v>
      </c>
      <c r="C140" s="216" t="s">
        <v>4717</v>
      </c>
      <c r="D140" s="215">
        <v>45516</v>
      </c>
    </row>
    <row r="141" spans="1:4" x14ac:dyDescent="0.25">
      <c r="A141" s="217">
        <v>3</v>
      </c>
      <c r="B141" s="216" t="s">
        <v>1042</v>
      </c>
      <c r="C141" s="216" t="s">
        <v>4717</v>
      </c>
      <c r="D141" s="215">
        <v>45516</v>
      </c>
    </row>
    <row r="142" spans="1:4" x14ac:dyDescent="0.25">
      <c r="A142" s="217">
        <v>3</v>
      </c>
      <c r="B142" s="216" t="s">
        <v>1052</v>
      </c>
      <c r="C142" s="216" t="s">
        <v>4717</v>
      </c>
      <c r="D142" s="215">
        <v>45516</v>
      </c>
    </row>
    <row r="143" spans="1:4" x14ac:dyDescent="0.25">
      <c r="A143" s="217">
        <v>3</v>
      </c>
      <c r="B143" s="216" t="s">
        <v>1057</v>
      </c>
      <c r="C143" s="216" t="s">
        <v>4717</v>
      </c>
      <c r="D143" s="215">
        <v>45516</v>
      </c>
    </row>
    <row r="144" spans="1:4" x14ac:dyDescent="0.25">
      <c r="A144" s="217">
        <v>3</v>
      </c>
      <c r="B144" s="216" t="s">
        <v>1065</v>
      </c>
      <c r="C144" s="216" t="s">
        <v>4717</v>
      </c>
      <c r="D144" s="215">
        <v>45516</v>
      </c>
    </row>
    <row r="145" spans="1:4" x14ac:dyDescent="0.25">
      <c r="A145" s="217">
        <v>3</v>
      </c>
      <c r="B145" s="216" t="s">
        <v>1072</v>
      </c>
      <c r="C145" s="216" t="s">
        <v>4717</v>
      </c>
      <c r="D145" s="215">
        <v>45516</v>
      </c>
    </row>
    <row r="146" spans="1:4" x14ac:dyDescent="0.25">
      <c r="A146" s="217">
        <v>3</v>
      </c>
      <c r="B146" s="216" t="s">
        <v>1079</v>
      </c>
      <c r="C146" s="216" t="s">
        <v>4717</v>
      </c>
      <c r="D146" s="215">
        <v>45516</v>
      </c>
    </row>
    <row r="147" spans="1:4" x14ac:dyDescent="0.25">
      <c r="A147" s="217">
        <v>3</v>
      </c>
      <c r="B147" s="216" t="s">
        <v>1091</v>
      </c>
      <c r="C147" s="216" t="s">
        <v>4717</v>
      </c>
      <c r="D147" s="215">
        <v>45516</v>
      </c>
    </row>
    <row r="148" spans="1:4" x14ac:dyDescent="0.25">
      <c r="A148" s="217">
        <v>3</v>
      </c>
      <c r="B148" s="216" t="s">
        <v>1100</v>
      </c>
      <c r="C148" s="216" t="s">
        <v>4717</v>
      </c>
      <c r="D148" s="215">
        <v>45516</v>
      </c>
    </row>
    <row r="149" spans="1:4" x14ac:dyDescent="0.25">
      <c r="A149" s="217">
        <v>3</v>
      </c>
      <c r="B149" s="216" t="s">
        <v>1108</v>
      </c>
      <c r="C149" s="216" t="s">
        <v>4717</v>
      </c>
      <c r="D149" s="215">
        <v>45516</v>
      </c>
    </row>
    <row r="150" spans="1:4" x14ac:dyDescent="0.25">
      <c r="A150" s="217">
        <v>3</v>
      </c>
      <c r="B150" s="216" t="s">
        <v>1117</v>
      </c>
      <c r="C150" s="216" t="s">
        <v>4717</v>
      </c>
      <c r="D150" s="215">
        <v>45516</v>
      </c>
    </row>
    <row r="151" spans="1:4" x14ac:dyDescent="0.25">
      <c r="A151" s="217">
        <v>3</v>
      </c>
      <c r="B151" s="216" t="s">
        <v>1124</v>
      </c>
      <c r="C151" s="216" t="s">
        <v>4717</v>
      </c>
      <c r="D151" s="215">
        <v>45516</v>
      </c>
    </row>
    <row r="152" spans="1:4" x14ac:dyDescent="0.25">
      <c r="A152" s="217">
        <v>3</v>
      </c>
      <c r="B152" s="216" t="s">
        <v>1133</v>
      </c>
      <c r="C152" s="216" t="s">
        <v>4717</v>
      </c>
      <c r="D152" s="215">
        <v>45516</v>
      </c>
    </row>
    <row r="153" spans="1:4" x14ac:dyDescent="0.25">
      <c r="A153" s="217">
        <v>3</v>
      </c>
      <c r="B153" s="216" t="s">
        <v>1139</v>
      </c>
      <c r="C153" s="216" t="s">
        <v>4717</v>
      </c>
      <c r="D153" s="215">
        <v>45516</v>
      </c>
    </row>
    <row r="154" spans="1:4" x14ac:dyDescent="0.25">
      <c r="A154" s="217">
        <v>3</v>
      </c>
      <c r="B154" s="216" t="s">
        <v>1145</v>
      </c>
      <c r="C154" s="216" t="s">
        <v>4717</v>
      </c>
      <c r="D154" s="215">
        <v>45516</v>
      </c>
    </row>
    <row r="155" spans="1:4" x14ac:dyDescent="0.25">
      <c r="A155" s="217">
        <v>3</v>
      </c>
      <c r="B155" s="216" t="s">
        <v>1152</v>
      </c>
      <c r="C155" s="216" t="s">
        <v>4717</v>
      </c>
      <c r="D155" s="215">
        <v>45516</v>
      </c>
    </row>
    <row r="156" spans="1:4" x14ac:dyDescent="0.25">
      <c r="A156" s="217">
        <v>3</v>
      </c>
      <c r="B156" s="216" t="s">
        <v>1158</v>
      </c>
      <c r="C156" s="216" t="s">
        <v>4717</v>
      </c>
      <c r="D156" s="215">
        <v>45516</v>
      </c>
    </row>
    <row r="157" spans="1:4" x14ac:dyDescent="0.25">
      <c r="A157" s="217">
        <v>3</v>
      </c>
      <c r="B157" s="216" t="s">
        <v>1163</v>
      </c>
      <c r="C157" s="216" t="s">
        <v>4717</v>
      </c>
      <c r="D157" s="215">
        <v>45516</v>
      </c>
    </row>
    <row r="158" spans="1:4" x14ac:dyDescent="0.25">
      <c r="A158" s="217">
        <v>3</v>
      </c>
      <c r="B158" s="216" t="s">
        <v>1168</v>
      </c>
      <c r="C158" s="216" t="s">
        <v>4717</v>
      </c>
      <c r="D158" s="215">
        <v>45516</v>
      </c>
    </row>
    <row r="159" spans="1:4" x14ac:dyDescent="0.25">
      <c r="A159" s="217">
        <v>3</v>
      </c>
      <c r="B159" s="216" t="s">
        <v>1173</v>
      </c>
      <c r="C159" s="216" t="s">
        <v>4717</v>
      </c>
      <c r="D159" s="215">
        <v>45516</v>
      </c>
    </row>
    <row r="160" spans="1:4" x14ac:dyDescent="0.25">
      <c r="A160" s="217">
        <v>3</v>
      </c>
      <c r="B160" s="216" t="s">
        <v>1177</v>
      </c>
      <c r="C160" s="216" t="s">
        <v>4717</v>
      </c>
      <c r="D160" s="215">
        <v>45516</v>
      </c>
    </row>
    <row r="161" spans="1:4" x14ac:dyDescent="0.25">
      <c r="A161" s="217">
        <v>3</v>
      </c>
      <c r="B161" s="216" t="s">
        <v>1183</v>
      </c>
      <c r="C161" s="216" t="s">
        <v>4717</v>
      </c>
      <c r="D161" s="215">
        <v>45516</v>
      </c>
    </row>
    <row r="162" spans="1:4" x14ac:dyDescent="0.25">
      <c r="A162" s="217">
        <v>3</v>
      </c>
      <c r="B162" s="216" t="s">
        <v>1190</v>
      </c>
      <c r="C162" s="216" t="s">
        <v>4717</v>
      </c>
      <c r="D162" s="215">
        <v>45516</v>
      </c>
    </row>
    <row r="163" spans="1:4" x14ac:dyDescent="0.25">
      <c r="A163" s="217">
        <v>3</v>
      </c>
      <c r="B163" s="216" t="s">
        <v>1197</v>
      </c>
      <c r="C163" s="216" t="s">
        <v>4717</v>
      </c>
      <c r="D163" s="215">
        <v>45516</v>
      </c>
    </row>
    <row r="164" spans="1:4" x14ac:dyDescent="0.25">
      <c r="A164" s="217">
        <v>3</v>
      </c>
      <c r="B164" s="216" t="s">
        <v>1205</v>
      </c>
      <c r="C164" s="216" t="s">
        <v>4717</v>
      </c>
      <c r="D164" s="215">
        <v>45516</v>
      </c>
    </row>
    <row r="165" spans="1:4" x14ac:dyDescent="0.25">
      <c r="A165" s="217">
        <v>3</v>
      </c>
      <c r="B165" s="216" t="s">
        <v>1213</v>
      </c>
      <c r="C165" s="216" t="s">
        <v>4717</v>
      </c>
      <c r="D165" s="215">
        <v>45516</v>
      </c>
    </row>
    <row r="166" spans="1:4" x14ac:dyDescent="0.25">
      <c r="A166" s="217">
        <v>3</v>
      </c>
      <c r="B166" s="216" t="s">
        <v>1218</v>
      </c>
      <c r="C166" s="216" t="s">
        <v>4717</v>
      </c>
      <c r="D166" s="215">
        <v>45516</v>
      </c>
    </row>
    <row r="167" spans="1:4" x14ac:dyDescent="0.25">
      <c r="A167" s="217">
        <v>3</v>
      </c>
      <c r="B167" s="216" t="s">
        <v>1223</v>
      </c>
      <c r="C167" s="216" t="s">
        <v>4717</v>
      </c>
      <c r="D167" s="215">
        <v>45516</v>
      </c>
    </row>
    <row r="168" spans="1:4" x14ac:dyDescent="0.25">
      <c r="A168" s="217">
        <v>3</v>
      </c>
      <c r="B168" s="216" t="s">
        <v>1228</v>
      </c>
      <c r="C168" s="216" t="s">
        <v>4717</v>
      </c>
      <c r="D168" s="215">
        <v>45516</v>
      </c>
    </row>
    <row r="169" spans="1:4" x14ac:dyDescent="0.25">
      <c r="A169" s="217">
        <v>3</v>
      </c>
      <c r="B169" s="216" t="s">
        <v>1232</v>
      </c>
      <c r="C169" s="216" t="s">
        <v>4717</v>
      </c>
      <c r="D169" s="215">
        <v>45516</v>
      </c>
    </row>
    <row r="170" spans="1:4" x14ac:dyDescent="0.25">
      <c r="A170" s="217">
        <v>3</v>
      </c>
      <c r="B170" s="216" t="s">
        <v>1243</v>
      </c>
      <c r="C170" s="216" t="s">
        <v>4717</v>
      </c>
      <c r="D170" s="215">
        <v>45516</v>
      </c>
    </row>
    <row r="171" spans="1:4" x14ac:dyDescent="0.25">
      <c r="A171" s="217">
        <v>3</v>
      </c>
      <c r="B171" s="216" t="s">
        <v>1254</v>
      </c>
      <c r="C171" s="216" t="s">
        <v>4717</v>
      </c>
      <c r="D171" s="215">
        <v>45516</v>
      </c>
    </row>
    <row r="172" spans="1:4" x14ac:dyDescent="0.25">
      <c r="A172" s="217">
        <v>3</v>
      </c>
      <c r="B172" s="216" t="s">
        <v>1259</v>
      </c>
      <c r="C172" s="216" t="s">
        <v>4717</v>
      </c>
      <c r="D172" s="215">
        <v>45516</v>
      </c>
    </row>
    <row r="173" spans="1:4" x14ac:dyDescent="0.25">
      <c r="A173" s="217">
        <v>3</v>
      </c>
      <c r="B173" s="216" t="s">
        <v>1265</v>
      </c>
      <c r="C173" s="216" t="s">
        <v>4717</v>
      </c>
      <c r="D173" s="215">
        <v>45516</v>
      </c>
    </row>
    <row r="174" spans="1:4" x14ac:dyDescent="0.25">
      <c r="A174" s="217">
        <v>3</v>
      </c>
      <c r="B174" s="216" t="s">
        <v>1272</v>
      </c>
      <c r="C174" s="216" t="s">
        <v>4717</v>
      </c>
      <c r="D174" s="215">
        <v>45516</v>
      </c>
    </row>
    <row r="175" spans="1:4" x14ac:dyDescent="0.25">
      <c r="A175" s="217">
        <v>3</v>
      </c>
      <c r="B175" s="216" t="s">
        <v>1277</v>
      </c>
      <c r="C175" s="216" t="s">
        <v>4717</v>
      </c>
      <c r="D175" s="215">
        <v>45516</v>
      </c>
    </row>
    <row r="176" spans="1:4" x14ac:dyDescent="0.25">
      <c r="A176" s="217">
        <v>3</v>
      </c>
      <c r="B176" s="216" t="s">
        <v>1283</v>
      </c>
      <c r="C176" s="216" t="s">
        <v>4717</v>
      </c>
      <c r="D176" s="215">
        <v>45516</v>
      </c>
    </row>
    <row r="177" spans="1:4" x14ac:dyDescent="0.25">
      <c r="A177" s="217">
        <v>3</v>
      </c>
      <c r="B177" s="216" t="s">
        <v>1288</v>
      </c>
      <c r="C177" s="216" t="s">
        <v>4717</v>
      </c>
      <c r="D177" s="215">
        <v>45516</v>
      </c>
    </row>
    <row r="178" spans="1:4" x14ac:dyDescent="0.25">
      <c r="A178" s="217">
        <v>3</v>
      </c>
      <c r="B178" s="216" t="s">
        <v>1293</v>
      </c>
      <c r="C178" s="216" t="s">
        <v>4717</v>
      </c>
      <c r="D178" s="215">
        <v>45516</v>
      </c>
    </row>
    <row r="179" spans="1:4" x14ac:dyDescent="0.25">
      <c r="A179" s="217">
        <v>3</v>
      </c>
      <c r="B179" s="216" t="s">
        <v>1299</v>
      </c>
      <c r="C179" s="216" t="s">
        <v>4717</v>
      </c>
      <c r="D179" s="215">
        <v>45516</v>
      </c>
    </row>
    <row r="180" spans="1:4" x14ac:dyDescent="0.25">
      <c r="A180" s="217">
        <v>3</v>
      </c>
      <c r="B180" s="216" t="s">
        <v>1305</v>
      </c>
      <c r="C180" s="216" t="s">
        <v>4717</v>
      </c>
      <c r="D180" s="215">
        <v>45516</v>
      </c>
    </row>
    <row r="181" spans="1:4" x14ac:dyDescent="0.25">
      <c r="A181" s="217">
        <v>3</v>
      </c>
      <c r="B181" s="216" t="s">
        <v>1310</v>
      </c>
      <c r="C181" s="216" t="s">
        <v>4717</v>
      </c>
      <c r="D181" s="215">
        <v>45516</v>
      </c>
    </row>
    <row r="182" spans="1:4" x14ac:dyDescent="0.25">
      <c r="A182" s="217">
        <v>3</v>
      </c>
      <c r="B182" s="216" t="s">
        <v>1318</v>
      </c>
      <c r="C182" s="216" t="s">
        <v>4717</v>
      </c>
      <c r="D182" s="215">
        <v>45516</v>
      </c>
    </row>
    <row r="183" spans="1:4" x14ac:dyDescent="0.25">
      <c r="A183" s="217">
        <v>3</v>
      </c>
      <c r="B183" s="216" t="s">
        <v>1325</v>
      </c>
      <c r="C183" s="216" t="s">
        <v>4717</v>
      </c>
      <c r="D183" s="215">
        <v>45516</v>
      </c>
    </row>
    <row r="184" spans="1:4" x14ac:dyDescent="0.25">
      <c r="A184" s="217">
        <v>3</v>
      </c>
      <c r="B184" s="216" t="s">
        <v>1331</v>
      </c>
      <c r="C184" s="216" t="s">
        <v>4717</v>
      </c>
      <c r="D184" s="215">
        <v>45516</v>
      </c>
    </row>
    <row r="185" spans="1:4" x14ac:dyDescent="0.25">
      <c r="A185" s="217">
        <v>3</v>
      </c>
      <c r="B185" s="216" t="s">
        <v>1336</v>
      </c>
      <c r="C185" s="216" t="s">
        <v>4717</v>
      </c>
      <c r="D185" s="215">
        <v>45516</v>
      </c>
    </row>
    <row r="186" spans="1:4" x14ac:dyDescent="0.25">
      <c r="A186" s="217">
        <v>3</v>
      </c>
      <c r="B186" s="216" t="s">
        <v>1341</v>
      </c>
      <c r="C186" s="216" t="s">
        <v>4717</v>
      </c>
      <c r="D186" s="215">
        <v>45516</v>
      </c>
    </row>
    <row r="187" spans="1:4" x14ac:dyDescent="0.25">
      <c r="A187" s="217">
        <v>3</v>
      </c>
      <c r="B187" s="216" t="s">
        <v>1348</v>
      </c>
      <c r="C187" s="216" t="s">
        <v>4717</v>
      </c>
      <c r="D187" s="215">
        <v>45516</v>
      </c>
    </row>
    <row r="188" spans="1:4" x14ac:dyDescent="0.25">
      <c r="A188" s="217">
        <v>3</v>
      </c>
      <c r="B188" s="216" t="s">
        <v>1355</v>
      </c>
      <c r="C188" s="216" t="s">
        <v>4717</v>
      </c>
      <c r="D188" s="215">
        <v>45516</v>
      </c>
    </row>
    <row r="189" spans="1:4" x14ac:dyDescent="0.25">
      <c r="A189" s="217">
        <v>3</v>
      </c>
      <c r="B189" s="216" t="s">
        <v>1362</v>
      </c>
      <c r="C189" s="216" t="s">
        <v>4717</v>
      </c>
      <c r="D189" s="215">
        <v>45516</v>
      </c>
    </row>
    <row r="190" spans="1:4" x14ac:dyDescent="0.25">
      <c r="A190" s="217">
        <v>3</v>
      </c>
      <c r="B190" s="216" t="s">
        <v>1367</v>
      </c>
      <c r="C190" s="216" t="s">
        <v>4717</v>
      </c>
      <c r="D190" s="215">
        <v>45516</v>
      </c>
    </row>
    <row r="191" spans="1:4" x14ac:dyDescent="0.25">
      <c r="A191" s="217">
        <v>3</v>
      </c>
      <c r="B191" s="216" t="s">
        <v>1372</v>
      </c>
      <c r="C191" s="216" t="s">
        <v>4717</v>
      </c>
      <c r="D191" s="215">
        <v>45516</v>
      </c>
    </row>
    <row r="192" spans="1:4" x14ac:dyDescent="0.25">
      <c r="A192" s="217">
        <v>3</v>
      </c>
      <c r="B192" s="216" t="s">
        <v>1378</v>
      </c>
      <c r="C192" s="216" t="s">
        <v>4717</v>
      </c>
      <c r="D192" s="215">
        <v>45516</v>
      </c>
    </row>
    <row r="193" spans="1:4" x14ac:dyDescent="0.25">
      <c r="A193" s="217">
        <v>3</v>
      </c>
      <c r="B193" s="216" t="s">
        <v>1387</v>
      </c>
      <c r="C193" s="216" t="s">
        <v>4717</v>
      </c>
      <c r="D193" s="215">
        <v>45516</v>
      </c>
    </row>
    <row r="194" spans="1:4" x14ac:dyDescent="0.25">
      <c r="A194" s="217">
        <v>3</v>
      </c>
      <c r="B194" s="216" t="s">
        <v>1401</v>
      </c>
      <c r="C194" s="216" t="s">
        <v>4717</v>
      </c>
      <c r="D194" s="215">
        <v>45516</v>
      </c>
    </row>
    <row r="195" spans="1:4" x14ac:dyDescent="0.25">
      <c r="A195" s="217">
        <v>3</v>
      </c>
      <c r="B195" s="216" t="s">
        <v>1407</v>
      </c>
      <c r="C195" s="216" t="s">
        <v>4717</v>
      </c>
      <c r="D195" s="215">
        <v>45516</v>
      </c>
    </row>
    <row r="196" spans="1:4" x14ac:dyDescent="0.25">
      <c r="A196" s="217">
        <v>3</v>
      </c>
      <c r="B196" s="216" t="s">
        <v>1412</v>
      </c>
      <c r="C196" s="216" t="s">
        <v>4717</v>
      </c>
      <c r="D196" s="215">
        <v>45516</v>
      </c>
    </row>
    <row r="197" spans="1:4" x14ac:dyDescent="0.25">
      <c r="A197" s="217">
        <v>3</v>
      </c>
      <c r="B197" s="216" t="s">
        <v>1417</v>
      </c>
      <c r="C197" s="216" t="s">
        <v>4717</v>
      </c>
      <c r="D197" s="215">
        <v>45516</v>
      </c>
    </row>
    <row r="198" spans="1:4" x14ac:dyDescent="0.25">
      <c r="A198" s="217">
        <v>3</v>
      </c>
      <c r="B198" s="216" t="s">
        <v>1420</v>
      </c>
      <c r="C198" s="216" t="s">
        <v>4717</v>
      </c>
      <c r="D198" s="215">
        <v>45516</v>
      </c>
    </row>
    <row r="199" spans="1:4" x14ac:dyDescent="0.25">
      <c r="A199" s="217">
        <v>3</v>
      </c>
      <c r="B199" s="216" t="s">
        <v>1424</v>
      </c>
      <c r="C199" s="216" t="s">
        <v>4717</v>
      </c>
      <c r="D199" s="215">
        <v>45516</v>
      </c>
    </row>
    <row r="200" spans="1:4" x14ac:dyDescent="0.25">
      <c r="A200" s="217">
        <v>3</v>
      </c>
      <c r="B200" s="216" t="s">
        <v>1429</v>
      </c>
      <c r="C200" s="216" t="s">
        <v>4717</v>
      </c>
      <c r="D200" s="215">
        <v>45516</v>
      </c>
    </row>
    <row r="201" spans="1:4" x14ac:dyDescent="0.25">
      <c r="A201" s="217">
        <v>3</v>
      </c>
      <c r="B201" s="216" t="s">
        <v>1437</v>
      </c>
      <c r="C201" s="216" t="s">
        <v>4717</v>
      </c>
      <c r="D201" s="215">
        <v>45516</v>
      </c>
    </row>
    <row r="202" spans="1:4" x14ac:dyDescent="0.25">
      <c r="A202" s="217">
        <v>3</v>
      </c>
      <c r="B202" s="216" t="s">
        <v>1444</v>
      </c>
      <c r="C202" s="216" t="s">
        <v>4717</v>
      </c>
      <c r="D202" s="215">
        <v>45516</v>
      </c>
    </row>
    <row r="203" spans="1:4" x14ac:dyDescent="0.25">
      <c r="A203" s="217">
        <v>3</v>
      </c>
      <c r="B203" s="216" t="s">
        <v>1452</v>
      </c>
      <c r="C203" s="216" t="s">
        <v>4717</v>
      </c>
      <c r="D203" s="215">
        <v>45516</v>
      </c>
    </row>
    <row r="204" spans="1:4" x14ac:dyDescent="0.25">
      <c r="A204" s="217">
        <v>3</v>
      </c>
      <c r="B204" s="216" t="s">
        <v>1460</v>
      </c>
      <c r="C204" s="216" t="s">
        <v>4717</v>
      </c>
      <c r="D204" s="215">
        <v>45516</v>
      </c>
    </row>
    <row r="205" spans="1:4" x14ac:dyDescent="0.25">
      <c r="A205" s="217">
        <v>3</v>
      </c>
      <c r="B205" s="216" t="s">
        <v>1466</v>
      </c>
      <c r="C205" s="216" t="s">
        <v>4717</v>
      </c>
      <c r="D205" s="215">
        <v>45516</v>
      </c>
    </row>
    <row r="206" spans="1:4" x14ac:dyDescent="0.25">
      <c r="A206" s="217">
        <v>3</v>
      </c>
      <c r="B206" s="216" t="s">
        <v>1475</v>
      </c>
      <c r="C206" s="216" t="s">
        <v>4717</v>
      </c>
      <c r="D206" s="215">
        <v>45516</v>
      </c>
    </row>
    <row r="207" spans="1:4" x14ac:dyDescent="0.25">
      <c r="A207" s="217">
        <v>3</v>
      </c>
      <c r="B207" s="216" t="s">
        <v>1485</v>
      </c>
      <c r="C207" s="216" t="s">
        <v>4717</v>
      </c>
      <c r="D207" s="215">
        <v>45516</v>
      </c>
    </row>
    <row r="208" spans="1:4" x14ac:dyDescent="0.25">
      <c r="A208" s="217">
        <v>3</v>
      </c>
      <c r="B208" s="216" t="s">
        <v>1493</v>
      </c>
      <c r="C208" s="216" t="s">
        <v>4717</v>
      </c>
      <c r="D208" s="215">
        <v>45516</v>
      </c>
    </row>
    <row r="209" spans="1:4" x14ac:dyDescent="0.25">
      <c r="A209" s="217">
        <v>3</v>
      </c>
      <c r="B209" s="216" t="s">
        <v>1499</v>
      </c>
      <c r="C209" s="216" t="s">
        <v>4717</v>
      </c>
      <c r="D209" s="215">
        <v>45516</v>
      </c>
    </row>
    <row r="210" spans="1:4" x14ac:dyDescent="0.25">
      <c r="A210" s="217">
        <v>3</v>
      </c>
      <c r="B210" s="216" t="s">
        <v>1507</v>
      </c>
      <c r="C210" s="216" t="s">
        <v>4717</v>
      </c>
      <c r="D210" s="215">
        <v>45516</v>
      </c>
    </row>
    <row r="211" spans="1:4" x14ac:dyDescent="0.25">
      <c r="A211" s="217">
        <v>3</v>
      </c>
      <c r="B211" s="216" t="s">
        <v>1518</v>
      </c>
      <c r="C211" s="216" t="s">
        <v>4717</v>
      </c>
      <c r="D211" s="215">
        <v>45516</v>
      </c>
    </row>
    <row r="212" spans="1:4" x14ac:dyDescent="0.25">
      <c r="A212" s="217">
        <v>3</v>
      </c>
      <c r="B212" s="216" t="s">
        <v>1524</v>
      </c>
      <c r="C212" s="216" t="s">
        <v>4717</v>
      </c>
      <c r="D212" s="215">
        <v>45516</v>
      </c>
    </row>
    <row r="213" spans="1:4" x14ac:dyDescent="0.25">
      <c r="A213" s="217">
        <v>3</v>
      </c>
      <c r="B213" s="216" t="s">
        <v>1532</v>
      </c>
      <c r="C213" s="216" t="s">
        <v>4717</v>
      </c>
      <c r="D213" s="215">
        <v>45516</v>
      </c>
    </row>
    <row r="214" spans="1:4" x14ac:dyDescent="0.25">
      <c r="A214" s="217">
        <v>3</v>
      </c>
      <c r="B214" s="216" t="s">
        <v>1544</v>
      </c>
      <c r="C214" s="216" t="s">
        <v>4717</v>
      </c>
      <c r="D214" s="215">
        <v>45516</v>
      </c>
    </row>
    <row r="215" spans="1:4" x14ac:dyDescent="0.25">
      <c r="A215" s="217">
        <v>3</v>
      </c>
      <c r="B215" s="216" t="s">
        <v>1551</v>
      </c>
      <c r="C215" s="216" t="s">
        <v>4717</v>
      </c>
      <c r="D215" s="215">
        <v>45516</v>
      </c>
    </row>
    <row r="216" spans="1:4" x14ac:dyDescent="0.25">
      <c r="A216" s="217">
        <v>3</v>
      </c>
      <c r="B216" s="216" t="s">
        <v>1558</v>
      </c>
      <c r="C216" s="216" t="s">
        <v>4717</v>
      </c>
      <c r="D216" s="215">
        <v>45516</v>
      </c>
    </row>
    <row r="217" spans="1:4" x14ac:dyDescent="0.25">
      <c r="A217" s="217">
        <v>3</v>
      </c>
      <c r="B217" s="216" t="s">
        <v>1564</v>
      </c>
      <c r="C217" s="216" t="s">
        <v>4717</v>
      </c>
      <c r="D217" s="215">
        <v>45516</v>
      </c>
    </row>
    <row r="218" spans="1:4" x14ac:dyDescent="0.25">
      <c r="A218" s="217">
        <v>3</v>
      </c>
      <c r="B218" s="216" t="s">
        <v>1571</v>
      </c>
      <c r="C218" s="216" t="s">
        <v>4717</v>
      </c>
      <c r="D218" s="215">
        <v>45516</v>
      </c>
    </row>
    <row r="219" spans="1:4" x14ac:dyDescent="0.25">
      <c r="A219" s="217">
        <v>3</v>
      </c>
      <c r="B219" s="216" t="s">
        <v>1578</v>
      </c>
      <c r="C219" s="216" t="s">
        <v>4717</v>
      </c>
      <c r="D219" s="215">
        <v>45516</v>
      </c>
    </row>
    <row r="220" spans="1:4" x14ac:dyDescent="0.25">
      <c r="A220" s="217">
        <v>3</v>
      </c>
      <c r="B220" s="216" t="s">
        <v>1583</v>
      </c>
      <c r="C220" s="216" t="s">
        <v>4717</v>
      </c>
      <c r="D220" s="215">
        <v>45516</v>
      </c>
    </row>
    <row r="221" spans="1:4" x14ac:dyDescent="0.25">
      <c r="A221" s="217">
        <v>3</v>
      </c>
      <c r="B221" s="216" t="s">
        <v>1587</v>
      </c>
      <c r="C221" s="216" t="s">
        <v>4717</v>
      </c>
      <c r="D221" s="215">
        <v>45516</v>
      </c>
    </row>
    <row r="222" spans="1:4" x14ac:dyDescent="0.25">
      <c r="A222" s="217">
        <v>3</v>
      </c>
      <c r="B222" s="216" t="s">
        <v>1593</v>
      </c>
      <c r="C222" s="216" t="s">
        <v>4717</v>
      </c>
      <c r="D222" s="215">
        <v>45516</v>
      </c>
    </row>
    <row r="223" spans="1:4" x14ac:dyDescent="0.25">
      <c r="A223" s="217">
        <v>3</v>
      </c>
      <c r="B223" s="216" t="s">
        <v>1600</v>
      </c>
      <c r="C223" s="216" t="s">
        <v>4717</v>
      </c>
      <c r="D223" s="215">
        <v>45516</v>
      </c>
    </row>
    <row r="224" spans="1:4" x14ac:dyDescent="0.25">
      <c r="A224" s="217">
        <v>3</v>
      </c>
      <c r="B224" s="216" t="s">
        <v>1610</v>
      </c>
      <c r="C224" s="216" t="s">
        <v>4717</v>
      </c>
      <c r="D224" s="215">
        <v>45516</v>
      </c>
    </row>
    <row r="225" spans="1:4" x14ac:dyDescent="0.25">
      <c r="A225" s="217">
        <v>3</v>
      </c>
      <c r="B225" s="216" t="s">
        <v>1618</v>
      </c>
      <c r="C225" s="216" t="s">
        <v>4717</v>
      </c>
      <c r="D225" s="215">
        <v>45516</v>
      </c>
    </row>
    <row r="226" spans="1:4" x14ac:dyDescent="0.25">
      <c r="A226" s="217">
        <v>3</v>
      </c>
      <c r="B226" s="216" t="s">
        <v>1622</v>
      </c>
      <c r="C226" s="216" t="s">
        <v>4717</v>
      </c>
      <c r="D226" s="215">
        <v>45516</v>
      </c>
    </row>
    <row r="227" spans="1:4" x14ac:dyDescent="0.25">
      <c r="A227" s="217">
        <v>3</v>
      </c>
      <c r="B227" s="216" t="s">
        <v>1629</v>
      </c>
      <c r="C227" s="216" t="s">
        <v>4717</v>
      </c>
      <c r="D227" s="215">
        <v>45516</v>
      </c>
    </row>
    <row r="228" spans="1:4" x14ac:dyDescent="0.25">
      <c r="A228" s="217">
        <v>3</v>
      </c>
      <c r="B228" s="216" t="s">
        <v>1635</v>
      </c>
      <c r="C228" s="216" t="s">
        <v>4717</v>
      </c>
      <c r="D228" s="215">
        <v>45516</v>
      </c>
    </row>
    <row r="229" spans="1:4" x14ac:dyDescent="0.25">
      <c r="A229" s="217">
        <v>3</v>
      </c>
      <c r="B229" s="216" t="s">
        <v>1642</v>
      </c>
      <c r="C229" s="216" t="s">
        <v>4717</v>
      </c>
      <c r="D229" s="215">
        <v>45516</v>
      </c>
    </row>
    <row r="230" spans="1:4" x14ac:dyDescent="0.25">
      <c r="A230" s="217">
        <v>3</v>
      </c>
      <c r="B230" s="216" t="s">
        <v>1650</v>
      </c>
      <c r="C230" s="216" t="s">
        <v>4717</v>
      </c>
      <c r="D230" s="215">
        <v>45516</v>
      </c>
    </row>
    <row r="231" spans="1:4" x14ac:dyDescent="0.25">
      <c r="A231" s="217">
        <v>3</v>
      </c>
      <c r="B231" s="216" t="s">
        <v>1656</v>
      </c>
      <c r="C231" s="216" t="s">
        <v>4717</v>
      </c>
      <c r="D231" s="215">
        <v>45516</v>
      </c>
    </row>
    <row r="232" spans="1:4" x14ac:dyDescent="0.25">
      <c r="A232" s="217">
        <v>3</v>
      </c>
      <c r="B232" s="216" t="s">
        <v>1663</v>
      </c>
      <c r="C232" s="216" t="s">
        <v>4717</v>
      </c>
      <c r="D232" s="215">
        <v>45516</v>
      </c>
    </row>
    <row r="233" spans="1:4" x14ac:dyDescent="0.25">
      <c r="A233" s="217">
        <v>3</v>
      </c>
      <c r="B233" s="216" t="s">
        <v>1670</v>
      </c>
      <c r="C233" s="216" t="s">
        <v>4717</v>
      </c>
      <c r="D233" s="215">
        <v>45516</v>
      </c>
    </row>
    <row r="234" spans="1:4" x14ac:dyDescent="0.25">
      <c r="A234" s="217">
        <v>3</v>
      </c>
      <c r="B234" s="216" t="s">
        <v>1675</v>
      </c>
      <c r="C234" s="216" t="s">
        <v>4717</v>
      </c>
      <c r="D234" s="215">
        <v>45516</v>
      </c>
    </row>
    <row r="235" spans="1:4" x14ac:dyDescent="0.25">
      <c r="A235" s="217">
        <v>3</v>
      </c>
      <c r="B235" s="216" t="s">
        <v>1682</v>
      </c>
      <c r="C235" s="216" t="s">
        <v>4717</v>
      </c>
      <c r="D235" s="215">
        <v>45516</v>
      </c>
    </row>
    <row r="236" spans="1:4" x14ac:dyDescent="0.25">
      <c r="A236" s="217">
        <v>3</v>
      </c>
      <c r="B236" s="216" t="s">
        <v>1689</v>
      </c>
      <c r="C236" s="216" t="s">
        <v>4717</v>
      </c>
      <c r="D236" s="215">
        <v>45516</v>
      </c>
    </row>
    <row r="237" spans="1:4" x14ac:dyDescent="0.25">
      <c r="A237" s="217">
        <v>3</v>
      </c>
      <c r="B237" s="216" t="s">
        <v>1696</v>
      </c>
      <c r="C237" s="216" t="s">
        <v>4717</v>
      </c>
      <c r="D237" s="215">
        <v>45516</v>
      </c>
    </row>
    <row r="238" spans="1:4" x14ac:dyDescent="0.25">
      <c r="A238" s="217">
        <v>3</v>
      </c>
      <c r="B238" s="216" t="s">
        <v>1702</v>
      </c>
      <c r="C238" s="216" t="s">
        <v>4717</v>
      </c>
      <c r="D238" s="215">
        <v>45516</v>
      </c>
    </row>
    <row r="239" spans="1:4" x14ac:dyDescent="0.25">
      <c r="A239" s="217">
        <v>3</v>
      </c>
      <c r="B239" s="216" t="s">
        <v>1706</v>
      </c>
      <c r="C239" s="216" t="s">
        <v>4717</v>
      </c>
      <c r="D239" s="215">
        <v>45516</v>
      </c>
    </row>
    <row r="240" spans="1:4" x14ac:dyDescent="0.25">
      <c r="A240" s="217">
        <v>3</v>
      </c>
      <c r="B240" s="216" t="s">
        <v>1716</v>
      </c>
      <c r="C240" s="216" t="s">
        <v>4717</v>
      </c>
      <c r="D240" s="215">
        <v>45516</v>
      </c>
    </row>
    <row r="241" spans="1:4" x14ac:dyDescent="0.25">
      <c r="A241" s="217">
        <v>3</v>
      </c>
      <c r="B241" s="216" t="s">
        <v>1723</v>
      </c>
      <c r="C241" s="216" t="s">
        <v>4717</v>
      </c>
      <c r="D241" s="215">
        <v>45516</v>
      </c>
    </row>
    <row r="242" spans="1:4" x14ac:dyDescent="0.25">
      <c r="A242" s="217">
        <v>3</v>
      </c>
      <c r="B242" s="216" t="s">
        <v>1735</v>
      </c>
      <c r="C242" s="216" t="s">
        <v>4717</v>
      </c>
      <c r="D242" s="215">
        <v>45516</v>
      </c>
    </row>
    <row r="243" spans="1:4" x14ac:dyDescent="0.25">
      <c r="A243" s="217">
        <v>3</v>
      </c>
      <c r="B243" s="216" t="s">
        <v>1744</v>
      </c>
      <c r="C243" s="216" t="s">
        <v>4717</v>
      </c>
      <c r="D243" s="215">
        <v>45516</v>
      </c>
    </row>
    <row r="244" spans="1:4" x14ac:dyDescent="0.25">
      <c r="A244" s="217">
        <v>3</v>
      </c>
      <c r="B244" s="216" t="s">
        <v>1751</v>
      </c>
      <c r="C244" s="216" t="s">
        <v>4717</v>
      </c>
      <c r="D244" s="215">
        <v>45516</v>
      </c>
    </row>
    <row r="245" spans="1:4" x14ac:dyDescent="0.25">
      <c r="A245" s="217">
        <v>3</v>
      </c>
      <c r="B245" s="216" t="s">
        <v>1757</v>
      </c>
      <c r="C245" s="216" t="s">
        <v>4717</v>
      </c>
      <c r="D245" s="215">
        <v>45516</v>
      </c>
    </row>
    <row r="246" spans="1:4" x14ac:dyDescent="0.25">
      <c r="A246" s="217">
        <v>3</v>
      </c>
      <c r="B246" s="216" t="s">
        <v>1765</v>
      </c>
      <c r="C246" s="216" t="s">
        <v>4717</v>
      </c>
      <c r="D246" s="215">
        <v>45516</v>
      </c>
    </row>
    <row r="247" spans="1:4" x14ac:dyDescent="0.25">
      <c r="A247" s="217">
        <v>3</v>
      </c>
      <c r="B247" s="216" t="s">
        <v>1773</v>
      </c>
      <c r="C247" s="216" t="s">
        <v>4717</v>
      </c>
      <c r="D247" s="215">
        <v>45516</v>
      </c>
    </row>
    <row r="248" spans="1:4" x14ac:dyDescent="0.25">
      <c r="A248" s="217">
        <v>3</v>
      </c>
      <c r="B248" s="216" t="s">
        <v>1779</v>
      </c>
      <c r="C248" s="216" t="s">
        <v>4717</v>
      </c>
      <c r="D248" s="215">
        <v>45516</v>
      </c>
    </row>
    <row r="249" spans="1:4" x14ac:dyDescent="0.25">
      <c r="A249" s="217">
        <v>3</v>
      </c>
      <c r="B249" s="216" t="s">
        <v>1786</v>
      </c>
      <c r="C249" s="216" t="s">
        <v>4717</v>
      </c>
      <c r="D249" s="215">
        <v>45516</v>
      </c>
    </row>
    <row r="250" spans="1:4" x14ac:dyDescent="0.25">
      <c r="A250" s="217">
        <v>3</v>
      </c>
      <c r="B250" s="216" t="s">
        <v>1795</v>
      </c>
      <c r="C250" s="216" t="s">
        <v>4717</v>
      </c>
      <c r="D250" s="215">
        <v>45516</v>
      </c>
    </row>
    <row r="251" spans="1:4" x14ac:dyDescent="0.25">
      <c r="A251" s="217">
        <v>3</v>
      </c>
      <c r="B251" s="216" t="s">
        <v>1801</v>
      </c>
      <c r="C251" s="216" t="s">
        <v>4717</v>
      </c>
      <c r="D251" s="215">
        <v>45516</v>
      </c>
    </row>
    <row r="252" spans="1:4" x14ac:dyDescent="0.25">
      <c r="A252" s="217">
        <v>3</v>
      </c>
      <c r="B252" s="216" t="s">
        <v>1807</v>
      </c>
      <c r="C252" s="216" t="s">
        <v>4717</v>
      </c>
      <c r="D252" s="215">
        <v>45516</v>
      </c>
    </row>
    <row r="253" spans="1:4" x14ac:dyDescent="0.25">
      <c r="A253" s="217">
        <v>3</v>
      </c>
      <c r="B253" s="216" t="s">
        <v>1813</v>
      </c>
      <c r="C253" s="216" t="s">
        <v>4717</v>
      </c>
      <c r="D253" s="215">
        <v>45516</v>
      </c>
    </row>
    <row r="254" spans="1:4" x14ac:dyDescent="0.25">
      <c r="A254" s="217">
        <v>3</v>
      </c>
      <c r="B254" s="216" t="s">
        <v>1819</v>
      </c>
      <c r="C254" s="216" t="s">
        <v>4717</v>
      </c>
      <c r="D254" s="215">
        <v>45516</v>
      </c>
    </row>
    <row r="255" spans="1:4" x14ac:dyDescent="0.25">
      <c r="A255" s="217">
        <v>3</v>
      </c>
      <c r="B255" s="216" t="s">
        <v>1823</v>
      </c>
      <c r="C255" s="216" t="s">
        <v>4717</v>
      </c>
      <c r="D255" s="215">
        <v>45516</v>
      </c>
    </row>
    <row r="256" spans="1:4" x14ac:dyDescent="0.25">
      <c r="A256" s="217">
        <v>3</v>
      </c>
      <c r="B256" s="216" t="s">
        <v>1828</v>
      </c>
      <c r="C256" s="216" t="s">
        <v>4717</v>
      </c>
      <c r="D256" s="215">
        <v>45516</v>
      </c>
    </row>
    <row r="257" spans="1:4" x14ac:dyDescent="0.25">
      <c r="A257" s="217">
        <v>3</v>
      </c>
      <c r="B257" s="216" t="s">
        <v>1832</v>
      </c>
      <c r="C257" s="216" t="s">
        <v>4717</v>
      </c>
      <c r="D257" s="215">
        <v>45516</v>
      </c>
    </row>
    <row r="258" spans="1:4" x14ac:dyDescent="0.25">
      <c r="A258" s="217">
        <v>3</v>
      </c>
      <c r="B258" s="216" t="s">
        <v>1837</v>
      </c>
      <c r="C258" s="216" t="s">
        <v>4717</v>
      </c>
      <c r="D258" s="215">
        <v>45516</v>
      </c>
    </row>
    <row r="259" spans="1:4" x14ac:dyDescent="0.25">
      <c r="A259" s="217">
        <v>3</v>
      </c>
      <c r="B259" s="216" t="s">
        <v>1841</v>
      </c>
      <c r="C259" s="216" t="s">
        <v>4717</v>
      </c>
      <c r="D259" s="215">
        <v>45516</v>
      </c>
    </row>
    <row r="260" spans="1:4" x14ac:dyDescent="0.25">
      <c r="A260" s="217">
        <v>3</v>
      </c>
      <c r="B260" s="216" t="s">
        <v>1845</v>
      </c>
      <c r="C260" s="216" t="s">
        <v>4717</v>
      </c>
      <c r="D260" s="215">
        <v>45516</v>
      </c>
    </row>
    <row r="261" spans="1:4" x14ac:dyDescent="0.25">
      <c r="A261" s="217">
        <v>3</v>
      </c>
      <c r="B261" s="216" t="s">
        <v>1853</v>
      </c>
      <c r="C261" s="216" t="s">
        <v>4717</v>
      </c>
      <c r="D261" s="215">
        <v>45516</v>
      </c>
    </row>
    <row r="262" spans="1:4" x14ac:dyDescent="0.25">
      <c r="A262" s="217">
        <v>3</v>
      </c>
      <c r="B262" s="216" t="s">
        <v>1859</v>
      </c>
      <c r="C262" s="216" t="s">
        <v>4717</v>
      </c>
      <c r="D262" s="215">
        <v>45516</v>
      </c>
    </row>
    <row r="263" spans="1:4" x14ac:dyDescent="0.25">
      <c r="A263" s="217">
        <v>3</v>
      </c>
      <c r="B263" s="216" t="s">
        <v>1865</v>
      </c>
      <c r="C263" s="216" t="s">
        <v>4717</v>
      </c>
      <c r="D263" s="215">
        <v>45516</v>
      </c>
    </row>
    <row r="264" spans="1:4" x14ac:dyDescent="0.25">
      <c r="A264" s="217">
        <v>3</v>
      </c>
      <c r="B264" s="216" t="s">
        <v>1872</v>
      </c>
      <c r="C264" s="216" t="s">
        <v>4717</v>
      </c>
      <c r="D264" s="215">
        <v>45516</v>
      </c>
    </row>
    <row r="265" spans="1:4" x14ac:dyDescent="0.25">
      <c r="A265" s="217">
        <v>3</v>
      </c>
      <c r="B265" s="216" t="s">
        <v>1877</v>
      </c>
      <c r="C265" s="216" t="s">
        <v>4717</v>
      </c>
      <c r="D265" s="215">
        <v>45516</v>
      </c>
    </row>
    <row r="266" spans="1:4" x14ac:dyDescent="0.25">
      <c r="A266" s="217">
        <v>3</v>
      </c>
      <c r="B266" s="216" t="s">
        <v>1884</v>
      </c>
      <c r="C266" s="216" t="s">
        <v>4717</v>
      </c>
      <c r="D266" s="215">
        <v>45516</v>
      </c>
    </row>
    <row r="267" spans="1:4" x14ac:dyDescent="0.25">
      <c r="A267" s="217">
        <v>3</v>
      </c>
      <c r="B267" s="216" t="s">
        <v>1890</v>
      </c>
      <c r="C267" s="216" t="s">
        <v>4717</v>
      </c>
      <c r="D267" s="215">
        <v>45516</v>
      </c>
    </row>
    <row r="268" spans="1:4" x14ac:dyDescent="0.25">
      <c r="A268" s="217">
        <v>3</v>
      </c>
      <c r="B268" s="216" t="s">
        <v>1923</v>
      </c>
      <c r="C268" s="216" t="s">
        <v>4717</v>
      </c>
      <c r="D268" s="215">
        <v>45516</v>
      </c>
    </row>
    <row r="269" spans="1:4" x14ac:dyDescent="0.25">
      <c r="A269" s="217">
        <v>3</v>
      </c>
      <c r="B269" s="216" t="s">
        <v>1927</v>
      </c>
      <c r="C269" s="216" t="s">
        <v>4717</v>
      </c>
      <c r="D269" s="215">
        <v>45516</v>
      </c>
    </row>
    <row r="270" spans="1:4" x14ac:dyDescent="0.25">
      <c r="A270" s="217">
        <v>3</v>
      </c>
      <c r="B270" s="216" t="s">
        <v>1936</v>
      </c>
      <c r="C270" s="216" t="s">
        <v>4717</v>
      </c>
      <c r="D270" s="215">
        <v>45516</v>
      </c>
    </row>
    <row r="271" spans="1:4" x14ac:dyDescent="0.25">
      <c r="A271" s="217">
        <v>3</v>
      </c>
      <c r="B271" s="216" t="s">
        <v>1943</v>
      </c>
      <c r="C271" s="216" t="s">
        <v>4717</v>
      </c>
      <c r="D271" s="215">
        <v>45516</v>
      </c>
    </row>
    <row r="272" spans="1:4" x14ac:dyDescent="0.25">
      <c r="A272" s="217">
        <v>3</v>
      </c>
      <c r="B272" s="216" t="s">
        <v>1947</v>
      </c>
      <c r="C272" s="216" t="s">
        <v>4717</v>
      </c>
      <c r="D272" s="215">
        <v>45516</v>
      </c>
    </row>
    <row r="273" spans="1:4" x14ac:dyDescent="0.25">
      <c r="A273" s="217">
        <v>3</v>
      </c>
      <c r="B273" s="216" t="s">
        <v>1953</v>
      </c>
      <c r="C273" s="216" t="s">
        <v>4717</v>
      </c>
      <c r="D273" s="215">
        <v>45516</v>
      </c>
    </row>
    <row r="274" spans="1:4" x14ac:dyDescent="0.25">
      <c r="A274" s="217">
        <v>3</v>
      </c>
      <c r="B274" s="216" t="s">
        <v>1959</v>
      </c>
      <c r="C274" s="216" t="s">
        <v>4717</v>
      </c>
      <c r="D274" s="215">
        <v>45516</v>
      </c>
    </row>
    <row r="275" spans="1:4" x14ac:dyDescent="0.25">
      <c r="A275" s="217">
        <v>3</v>
      </c>
      <c r="B275" s="216" t="s">
        <v>1965</v>
      </c>
      <c r="C275" s="216" t="s">
        <v>4717</v>
      </c>
      <c r="D275" s="215">
        <v>45516</v>
      </c>
    </row>
    <row r="276" spans="1:4" x14ac:dyDescent="0.25">
      <c r="A276" s="217">
        <v>3</v>
      </c>
      <c r="B276" s="216" t="s">
        <v>1971</v>
      </c>
      <c r="C276" s="216" t="s">
        <v>4717</v>
      </c>
      <c r="D276" s="215">
        <v>45516</v>
      </c>
    </row>
    <row r="277" spans="1:4" x14ac:dyDescent="0.25">
      <c r="A277" s="217">
        <v>3</v>
      </c>
      <c r="B277" s="216" t="s">
        <v>1983</v>
      </c>
      <c r="C277" s="216" t="s">
        <v>4717</v>
      </c>
      <c r="D277" s="215">
        <v>45516</v>
      </c>
    </row>
    <row r="278" spans="1:4" x14ac:dyDescent="0.25">
      <c r="A278" s="217">
        <v>3</v>
      </c>
      <c r="B278" s="216" t="s">
        <v>1992</v>
      </c>
      <c r="C278" s="216" t="s">
        <v>4717</v>
      </c>
      <c r="D278" s="215">
        <v>45516</v>
      </c>
    </row>
    <row r="279" spans="1:4" x14ac:dyDescent="0.25">
      <c r="A279" s="217">
        <v>3</v>
      </c>
      <c r="B279" s="216" t="s">
        <v>1998</v>
      </c>
      <c r="C279" s="216" t="s">
        <v>4717</v>
      </c>
      <c r="D279" s="215">
        <v>45516</v>
      </c>
    </row>
    <row r="280" spans="1:4" x14ac:dyDescent="0.25">
      <c r="A280" s="217">
        <v>3</v>
      </c>
      <c r="B280" s="216" t="s">
        <v>2004</v>
      </c>
      <c r="C280" s="216" t="s">
        <v>4717</v>
      </c>
      <c r="D280" s="215">
        <v>45516</v>
      </c>
    </row>
    <row r="281" spans="1:4" x14ac:dyDescent="0.25">
      <c r="A281" s="217">
        <v>3</v>
      </c>
      <c r="B281" s="216" t="s">
        <v>2011</v>
      </c>
      <c r="C281" s="216" t="s">
        <v>4717</v>
      </c>
      <c r="D281" s="215">
        <v>45516</v>
      </c>
    </row>
    <row r="282" spans="1:4" x14ac:dyDescent="0.25">
      <c r="A282" s="217">
        <v>3</v>
      </c>
      <c r="B282" s="216" t="s">
        <v>2014</v>
      </c>
      <c r="C282" s="216" t="s">
        <v>4717</v>
      </c>
      <c r="D282" s="215">
        <v>45516</v>
      </c>
    </row>
    <row r="283" spans="1:4" x14ac:dyDescent="0.25">
      <c r="A283" s="217">
        <v>3</v>
      </c>
      <c r="B283" s="216" t="s">
        <v>2017</v>
      </c>
      <c r="C283" s="216" t="s">
        <v>4717</v>
      </c>
      <c r="D283" s="215">
        <v>45516</v>
      </c>
    </row>
    <row r="284" spans="1:4" x14ac:dyDescent="0.25">
      <c r="A284" s="217">
        <v>3</v>
      </c>
      <c r="B284" s="216" t="s">
        <v>2028</v>
      </c>
      <c r="C284" s="216" t="s">
        <v>4717</v>
      </c>
      <c r="D284" s="215">
        <v>45516</v>
      </c>
    </row>
    <row r="285" spans="1:4" x14ac:dyDescent="0.25">
      <c r="A285" s="217">
        <v>3</v>
      </c>
      <c r="B285" s="216" t="s">
        <v>2037</v>
      </c>
      <c r="C285" s="216" t="s">
        <v>4717</v>
      </c>
      <c r="D285" s="215">
        <v>45516</v>
      </c>
    </row>
    <row r="286" spans="1:4" x14ac:dyDescent="0.25">
      <c r="A286" s="217">
        <v>3</v>
      </c>
      <c r="B286" s="216" t="s">
        <v>2055</v>
      </c>
      <c r="C286" s="216" t="s">
        <v>4717</v>
      </c>
      <c r="D286" s="215">
        <v>45516</v>
      </c>
    </row>
    <row r="287" spans="1:4" x14ac:dyDescent="0.25">
      <c r="A287" s="217">
        <v>3</v>
      </c>
      <c r="B287" s="216" t="s">
        <v>2061</v>
      </c>
      <c r="C287" s="216" t="s">
        <v>4717</v>
      </c>
      <c r="D287" s="215">
        <v>45516</v>
      </c>
    </row>
    <row r="288" spans="1:4" x14ac:dyDescent="0.25">
      <c r="A288" s="217">
        <v>3</v>
      </c>
      <c r="B288" s="216" t="s">
        <v>2066</v>
      </c>
      <c r="C288" s="216" t="s">
        <v>4717</v>
      </c>
      <c r="D288" s="215">
        <v>45516</v>
      </c>
    </row>
    <row r="289" spans="1:4" x14ac:dyDescent="0.25">
      <c r="A289" s="217">
        <v>3</v>
      </c>
      <c r="B289" s="216" t="s">
        <v>2073</v>
      </c>
      <c r="C289" s="216" t="s">
        <v>4717</v>
      </c>
      <c r="D289" s="215">
        <v>45516</v>
      </c>
    </row>
    <row r="290" spans="1:4" x14ac:dyDescent="0.25">
      <c r="A290" s="217">
        <v>3</v>
      </c>
      <c r="B290" s="216" t="s">
        <v>2079</v>
      </c>
      <c r="C290" s="216" t="s">
        <v>4717</v>
      </c>
      <c r="D290" s="215">
        <v>45516</v>
      </c>
    </row>
    <row r="291" spans="1:4" x14ac:dyDescent="0.25">
      <c r="A291" s="217">
        <v>3</v>
      </c>
      <c r="B291" s="216" t="s">
        <v>2090</v>
      </c>
      <c r="C291" s="216" t="s">
        <v>4717</v>
      </c>
      <c r="D291" s="215">
        <v>45516</v>
      </c>
    </row>
    <row r="292" spans="1:4" x14ac:dyDescent="0.25">
      <c r="A292" s="217">
        <v>3</v>
      </c>
      <c r="B292" s="216" t="s">
        <v>212</v>
      </c>
      <c r="C292" s="216" t="s">
        <v>4718</v>
      </c>
      <c r="D292" s="215">
        <v>45516</v>
      </c>
    </row>
    <row r="293" spans="1:4" x14ac:dyDescent="0.25">
      <c r="A293" s="217">
        <v>3</v>
      </c>
      <c r="B293" s="216" t="s">
        <v>226</v>
      </c>
      <c r="C293" s="216" t="s">
        <v>4718</v>
      </c>
      <c r="D293" s="215">
        <v>45516</v>
      </c>
    </row>
    <row r="294" spans="1:4" x14ac:dyDescent="0.25">
      <c r="A294" s="217">
        <v>3</v>
      </c>
      <c r="B294" s="216" t="s">
        <v>235</v>
      </c>
      <c r="C294" s="216" t="s">
        <v>4718</v>
      </c>
      <c r="D294" s="215">
        <v>45516</v>
      </c>
    </row>
    <row r="295" spans="1:4" x14ac:dyDescent="0.25">
      <c r="A295" s="217">
        <v>3</v>
      </c>
      <c r="B295" s="216" t="s">
        <v>244</v>
      </c>
      <c r="C295" s="216" t="s">
        <v>4718</v>
      </c>
      <c r="D295" s="215">
        <v>45516</v>
      </c>
    </row>
    <row r="296" spans="1:4" x14ac:dyDescent="0.25">
      <c r="A296" s="217">
        <v>3</v>
      </c>
      <c r="B296" s="216" t="s">
        <v>252</v>
      </c>
      <c r="C296" s="216" t="s">
        <v>4718</v>
      </c>
      <c r="D296" s="215">
        <v>45516</v>
      </c>
    </row>
    <row r="297" spans="1:4" x14ac:dyDescent="0.25">
      <c r="A297" s="217">
        <v>3</v>
      </c>
      <c r="B297" s="216" t="s">
        <v>261</v>
      </c>
      <c r="C297" s="216" t="s">
        <v>4718</v>
      </c>
      <c r="D297" s="215">
        <v>45516</v>
      </c>
    </row>
    <row r="298" spans="1:4" x14ac:dyDescent="0.25">
      <c r="A298" s="217">
        <v>3</v>
      </c>
      <c r="B298" s="216" t="s">
        <v>308</v>
      </c>
      <c r="C298" s="216" t="s">
        <v>4719</v>
      </c>
      <c r="D298" s="215">
        <v>45516</v>
      </c>
    </row>
    <row r="299" spans="1:4" x14ac:dyDescent="0.25">
      <c r="A299" s="217">
        <v>3</v>
      </c>
      <c r="B299" s="216" t="s">
        <v>316</v>
      </c>
      <c r="C299" s="216" t="s">
        <v>4720</v>
      </c>
      <c r="D299" s="215">
        <v>45516</v>
      </c>
    </row>
    <row r="300" spans="1:4" x14ac:dyDescent="0.25">
      <c r="A300" s="217">
        <v>3</v>
      </c>
      <c r="B300" s="216" t="s">
        <v>326</v>
      </c>
      <c r="C300" s="216" t="s">
        <v>4719</v>
      </c>
      <c r="D300" s="215">
        <v>45516</v>
      </c>
    </row>
    <row r="301" spans="1:4" x14ac:dyDescent="0.25">
      <c r="A301" s="217">
        <v>3</v>
      </c>
      <c r="B301" s="216" t="s">
        <v>336</v>
      </c>
      <c r="C301" s="216" t="s">
        <v>4720</v>
      </c>
      <c r="D301" s="215">
        <v>45516</v>
      </c>
    </row>
    <row r="302" spans="1:4" x14ac:dyDescent="0.25">
      <c r="A302" s="217">
        <v>3</v>
      </c>
      <c r="B302" s="216" t="s">
        <v>342</v>
      </c>
      <c r="C302" s="216" t="s">
        <v>4720</v>
      </c>
      <c r="D302" s="215">
        <v>45516</v>
      </c>
    </row>
    <row r="303" spans="1:4" x14ac:dyDescent="0.25">
      <c r="A303" s="217">
        <v>3</v>
      </c>
      <c r="B303" s="216" t="s">
        <v>349</v>
      </c>
      <c r="C303" s="216" t="s">
        <v>4719</v>
      </c>
      <c r="D303" s="215">
        <v>45516</v>
      </c>
    </row>
    <row r="304" spans="1:4" x14ac:dyDescent="0.25">
      <c r="A304" s="217">
        <v>3</v>
      </c>
      <c r="B304" s="216" t="s">
        <v>357</v>
      </c>
      <c r="C304" s="216" t="s">
        <v>4720</v>
      </c>
      <c r="D304" s="215">
        <v>45516</v>
      </c>
    </row>
    <row r="305" spans="1:4" x14ac:dyDescent="0.25">
      <c r="A305" s="217">
        <v>3</v>
      </c>
      <c r="B305" s="216" t="s">
        <v>365</v>
      </c>
      <c r="C305" s="216" t="s">
        <v>4719</v>
      </c>
      <c r="D305" s="215">
        <v>45516</v>
      </c>
    </row>
    <row r="306" spans="1:4" x14ac:dyDescent="0.25">
      <c r="A306" s="217">
        <v>3</v>
      </c>
      <c r="B306" s="216" t="s">
        <v>372</v>
      </c>
      <c r="C306" s="216" t="s">
        <v>4720</v>
      </c>
      <c r="D306" s="215">
        <v>45516</v>
      </c>
    </row>
    <row r="307" spans="1:4" x14ac:dyDescent="0.25">
      <c r="A307" s="217">
        <v>3</v>
      </c>
      <c r="B307" s="216" t="s">
        <v>379</v>
      </c>
      <c r="C307" s="216" t="s">
        <v>4719</v>
      </c>
      <c r="D307" s="215">
        <v>45516</v>
      </c>
    </row>
    <row r="308" spans="1:4" x14ac:dyDescent="0.25">
      <c r="A308" s="217">
        <v>3</v>
      </c>
      <c r="B308" s="216" t="s">
        <v>386</v>
      </c>
      <c r="C308" s="216" t="s">
        <v>4720</v>
      </c>
      <c r="D308" s="215">
        <v>45516</v>
      </c>
    </row>
    <row r="309" spans="1:4" x14ac:dyDescent="0.25">
      <c r="A309" s="217">
        <v>3</v>
      </c>
      <c r="B309" s="216" t="s">
        <v>393</v>
      </c>
      <c r="C309" s="216" t="s">
        <v>4719</v>
      </c>
      <c r="D309" s="215">
        <v>45516</v>
      </c>
    </row>
    <row r="310" spans="1:4" x14ac:dyDescent="0.25">
      <c r="A310" s="217">
        <v>3</v>
      </c>
      <c r="B310" s="216" t="s">
        <v>400</v>
      </c>
      <c r="C310" s="216" t="s">
        <v>4719</v>
      </c>
      <c r="D310" s="215">
        <v>45516</v>
      </c>
    </row>
    <row r="311" spans="1:4" x14ac:dyDescent="0.25">
      <c r="A311" s="217">
        <v>3</v>
      </c>
      <c r="B311" s="216" t="s">
        <v>407</v>
      </c>
      <c r="C311" s="216" t="s">
        <v>4719</v>
      </c>
      <c r="D311" s="215">
        <v>45516</v>
      </c>
    </row>
    <row r="312" spans="1:4" x14ac:dyDescent="0.25">
      <c r="A312" s="217">
        <v>3</v>
      </c>
      <c r="B312" s="216" t="s">
        <v>415</v>
      </c>
      <c r="C312" s="216" t="s">
        <v>4720</v>
      </c>
      <c r="D312" s="215">
        <v>45516</v>
      </c>
    </row>
    <row r="313" spans="1:4" x14ac:dyDescent="0.25">
      <c r="A313" s="217">
        <v>3</v>
      </c>
      <c r="B313" s="216" t="s">
        <v>424</v>
      </c>
      <c r="C313" s="216" t="s">
        <v>4719</v>
      </c>
      <c r="D313" s="215">
        <v>45516</v>
      </c>
    </row>
    <row r="314" spans="1:4" x14ac:dyDescent="0.25">
      <c r="A314" s="217">
        <v>3</v>
      </c>
      <c r="B314" s="216" t="s">
        <v>432</v>
      </c>
      <c r="C314" s="216" t="s">
        <v>4719</v>
      </c>
      <c r="D314" s="215">
        <v>45516</v>
      </c>
    </row>
    <row r="315" spans="1:4" x14ac:dyDescent="0.25">
      <c r="A315" s="217">
        <v>3</v>
      </c>
      <c r="B315" s="216" t="s">
        <v>455</v>
      </c>
      <c r="C315" s="216" t="s">
        <v>4719</v>
      </c>
      <c r="D315" s="215">
        <v>45516</v>
      </c>
    </row>
    <row r="316" spans="1:4" x14ac:dyDescent="0.25">
      <c r="A316" s="217">
        <v>3</v>
      </c>
      <c r="B316" s="216" t="s">
        <v>461</v>
      </c>
      <c r="C316" s="216" t="s">
        <v>4720</v>
      </c>
      <c r="D316" s="215">
        <v>45516</v>
      </c>
    </row>
    <row r="317" spans="1:4" x14ac:dyDescent="0.25">
      <c r="A317" s="217">
        <v>3</v>
      </c>
      <c r="B317" s="216" t="s">
        <v>467</v>
      </c>
      <c r="C317" s="216" t="s">
        <v>4720</v>
      </c>
      <c r="D317" s="215">
        <v>45516</v>
      </c>
    </row>
    <row r="318" spans="1:4" x14ac:dyDescent="0.25">
      <c r="A318" s="217">
        <v>3</v>
      </c>
      <c r="B318" s="216" t="s">
        <v>475</v>
      </c>
      <c r="C318" s="216" t="s">
        <v>4720</v>
      </c>
      <c r="D318" s="215">
        <v>45516</v>
      </c>
    </row>
    <row r="319" spans="1:4" x14ac:dyDescent="0.25">
      <c r="A319" s="217">
        <v>3</v>
      </c>
      <c r="B319" s="216" t="s">
        <v>482</v>
      </c>
      <c r="C319" s="216" t="s">
        <v>4720</v>
      </c>
      <c r="D319" s="215">
        <v>45516</v>
      </c>
    </row>
    <row r="320" spans="1:4" x14ac:dyDescent="0.25">
      <c r="A320" s="217">
        <v>3</v>
      </c>
      <c r="B320" s="216" t="s">
        <v>489</v>
      </c>
      <c r="C320" s="216" t="s">
        <v>4720</v>
      </c>
      <c r="D320" s="215">
        <v>45516</v>
      </c>
    </row>
    <row r="321" spans="1:4" x14ac:dyDescent="0.25">
      <c r="A321" s="217">
        <v>3</v>
      </c>
      <c r="B321" s="216" t="s">
        <v>497</v>
      </c>
      <c r="C321" s="216" t="s">
        <v>4719</v>
      </c>
      <c r="D321" s="215">
        <v>45516</v>
      </c>
    </row>
    <row r="322" spans="1:4" x14ac:dyDescent="0.25">
      <c r="A322" s="217">
        <v>3</v>
      </c>
      <c r="B322" s="216" t="s">
        <v>503</v>
      </c>
      <c r="C322" s="216" t="s">
        <v>4720</v>
      </c>
      <c r="D322" s="215">
        <v>45516</v>
      </c>
    </row>
    <row r="323" spans="1:4" x14ac:dyDescent="0.25">
      <c r="A323" s="217">
        <v>3</v>
      </c>
      <c r="B323" s="216" t="s">
        <v>509</v>
      </c>
      <c r="C323" s="216" t="s">
        <v>4720</v>
      </c>
      <c r="D323" s="215">
        <v>45516</v>
      </c>
    </row>
    <row r="324" spans="1:4" x14ac:dyDescent="0.25">
      <c r="A324" s="217">
        <v>3</v>
      </c>
      <c r="B324" s="216" t="s">
        <v>516</v>
      </c>
      <c r="C324" s="216" t="s">
        <v>4719</v>
      </c>
      <c r="D324" s="215">
        <v>45516</v>
      </c>
    </row>
    <row r="325" spans="1:4" x14ac:dyDescent="0.25">
      <c r="A325" s="217">
        <v>3</v>
      </c>
      <c r="B325" s="216" t="s">
        <v>523</v>
      </c>
      <c r="C325" s="216" t="s">
        <v>4719</v>
      </c>
      <c r="D325" s="215">
        <v>45516</v>
      </c>
    </row>
    <row r="326" spans="1:4" x14ac:dyDescent="0.25">
      <c r="A326" s="217">
        <v>3</v>
      </c>
      <c r="B326" s="216" t="s">
        <v>529</v>
      </c>
      <c r="C326" s="216" t="s">
        <v>4719</v>
      </c>
      <c r="D326" s="215">
        <v>45516</v>
      </c>
    </row>
    <row r="327" spans="1:4" x14ac:dyDescent="0.25">
      <c r="A327" s="217">
        <v>3</v>
      </c>
      <c r="B327" s="216" t="s">
        <v>535</v>
      </c>
      <c r="C327" s="216" t="s">
        <v>4720</v>
      </c>
      <c r="D327" s="215">
        <v>45516</v>
      </c>
    </row>
    <row r="328" spans="1:4" x14ac:dyDescent="0.25">
      <c r="A328" s="217">
        <v>3</v>
      </c>
      <c r="B328" s="216" t="s">
        <v>541</v>
      </c>
      <c r="C328" s="216" t="s">
        <v>4719</v>
      </c>
      <c r="D328" s="215">
        <v>45516</v>
      </c>
    </row>
    <row r="329" spans="1:4" x14ac:dyDescent="0.25">
      <c r="A329" s="217">
        <v>3</v>
      </c>
      <c r="B329" s="216" t="s">
        <v>549</v>
      </c>
      <c r="C329" s="216" t="s">
        <v>4719</v>
      </c>
      <c r="D329" s="215">
        <v>45516</v>
      </c>
    </row>
    <row r="330" spans="1:4" x14ac:dyDescent="0.25">
      <c r="A330" s="217">
        <v>3</v>
      </c>
      <c r="B330" s="216" t="s">
        <v>557</v>
      </c>
      <c r="C330" s="216" t="s">
        <v>4720</v>
      </c>
      <c r="D330" s="215">
        <v>45516</v>
      </c>
    </row>
    <row r="331" spans="1:4" x14ac:dyDescent="0.25">
      <c r="A331" s="217">
        <v>3</v>
      </c>
      <c r="B331" s="216" t="s">
        <v>565</v>
      </c>
      <c r="C331" s="216" t="s">
        <v>4719</v>
      </c>
      <c r="D331" s="215">
        <v>45516</v>
      </c>
    </row>
    <row r="332" spans="1:4" x14ac:dyDescent="0.25">
      <c r="A332" s="217">
        <v>3</v>
      </c>
      <c r="B332" s="216" t="s">
        <v>576</v>
      </c>
      <c r="C332" s="216" t="s">
        <v>4721</v>
      </c>
      <c r="D332" s="215">
        <v>45516</v>
      </c>
    </row>
    <row r="333" spans="1:4" x14ac:dyDescent="0.25">
      <c r="A333" s="217">
        <v>3</v>
      </c>
      <c r="B333" s="216" t="s">
        <v>586</v>
      </c>
      <c r="C333" s="216" t="s">
        <v>4722</v>
      </c>
      <c r="D333" s="215">
        <v>45516</v>
      </c>
    </row>
    <row r="334" spans="1:4" x14ac:dyDescent="0.25">
      <c r="A334" s="217">
        <v>3</v>
      </c>
      <c r="B334" s="216" t="s">
        <v>594</v>
      </c>
      <c r="C334" s="216" t="s">
        <v>4723</v>
      </c>
      <c r="D334" s="215">
        <v>45516</v>
      </c>
    </row>
    <row r="335" spans="1:4" x14ac:dyDescent="0.25">
      <c r="A335" s="217">
        <v>3</v>
      </c>
      <c r="B335" s="216" t="s">
        <v>603</v>
      </c>
      <c r="C335" s="216" t="s">
        <v>4722</v>
      </c>
      <c r="D335" s="215">
        <v>45516</v>
      </c>
    </row>
    <row r="336" spans="1:4" x14ac:dyDescent="0.25">
      <c r="A336" s="217">
        <v>3</v>
      </c>
      <c r="B336" s="216" t="s">
        <v>611</v>
      </c>
      <c r="C336" s="216" t="s">
        <v>4722</v>
      </c>
      <c r="D336" s="215">
        <v>45516</v>
      </c>
    </row>
    <row r="337" spans="1:4" x14ac:dyDescent="0.25">
      <c r="A337" s="217">
        <v>3</v>
      </c>
      <c r="B337" s="216" t="s">
        <v>630</v>
      </c>
      <c r="C337" s="216" t="s">
        <v>4724</v>
      </c>
      <c r="D337" s="215">
        <v>45516</v>
      </c>
    </row>
    <row r="338" spans="1:4" x14ac:dyDescent="0.25">
      <c r="A338" s="217">
        <v>3</v>
      </c>
      <c r="B338" s="216" t="s">
        <v>644</v>
      </c>
      <c r="C338" s="216" t="s">
        <v>4720</v>
      </c>
      <c r="D338" s="215">
        <v>45516</v>
      </c>
    </row>
    <row r="339" spans="1:4" x14ac:dyDescent="0.25">
      <c r="A339" s="217">
        <v>3</v>
      </c>
      <c r="B339" s="216" t="s">
        <v>650</v>
      </c>
      <c r="C339" s="216" t="s">
        <v>4725</v>
      </c>
      <c r="D339" s="215">
        <v>45516</v>
      </c>
    </row>
    <row r="340" spans="1:4" x14ac:dyDescent="0.25">
      <c r="A340" s="217">
        <v>3</v>
      </c>
      <c r="B340" s="216" t="s">
        <v>660</v>
      </c>
      <c r="C340" s="216" t="s">
        <v>4726</v>
      </c>
      <c r="D340" s="215">
        <v>45516</v>
      </c>
    </row>
    <row r="341" spans="1:4" x14ac:dyDescent="0.25">
      <c r="A341" s="217">
        <v>3</v>
      </c>
      <c r="B341" s="216" t="s">
        <v>666</v>
      </c>
      <c r="C341" s="216" t="s">
        <v>4725</v>
      </c>
      <c r="D341" s="215">
        <v>45516</v>
      </c>
    </row>
    <row r="342" spans="1:4" x14ac:dyDescent="0.25">
      <c r="A342" s="217">
        <v>3</v>
      </c>
      <c r="B342" s="216" t="s">
        <v>684</v>
      </c>
      <c r="C342" s="216" t="s">
        <v>4727</v>
      </c>
      <c r="D342" s="215">
        <v>45516</v>
      </c>
    </row>
    <row r="343" spans="1:4" x14ac:dyDescent="0.25">
      <c r="A343" s="217">
        <v>3</v>
      </c>
      <c r="B343" s="216" t="s">
        <v>692</v>
      </c>
      <c r="C343" s="216" t="s">
        <v>4728</v>
      </c>
      <c r="D343" s="215">
        <v>45516</v>
      </c>
    </row>
    <row r="344" spans="1:4" x14ac:dyDescent="0.25">
      <c r="A344" s="217">
        <v>3</v>
      </c>
      <c r="B344" s="216" t="s">
        <v>701</v>
      </c>
      <c r="C344" s="216" t="s">
        <v>4728</v>
      </c>
      <c r="D344" s="215">
        <v>45516</v>
      </c>
    </row>
    <row r="345" spans="1:4" x14ac:dyDescent="0.25">
      <c r="A345" s="217">
        <v>3</v>
      </c>
      <c r="B345" s="216" t="s">
        <v>709</v>
      </c>
      <c r="C345" s="216" t="s">
        <v>4729</v>
      </c>
      <c r="D345" s="215">
        <v>45516</v>
      </c>
    </row>
    <row r="346" spans="1:4" x14ac:dyDescent="0.25">
      <c r="A346" s="217">
        <v>3</v>
      </c>
      <c r="B346" s="216" t="s">
        <v>740</v>
      </c>
      <c r="C346" s="216" t="s">
        <v>4718</v>
      </c>
      <c r="D346" s="215">
        <v>45516</v>
      </c>
    </row>
    <row r="347" spans="1:4" x14ac:dyDescent="0.25">
      <c r="A347" s="217">
        <v>3</v>
      </c>
      <c r="B347" s="216" t="s">
        <v>746</v>
      </c>
      <c r="C347" s="216" t="s">
        <v>4730</v>
      </c>
      <c r="D347" s="215">
        <v>45516</v>
      </c>
    </row>
    <row r="348" spans="1:4" x14ac:dyDescent="0.25">
      <c r="A348" s="217">
        <v>3</v>
      </c>
      <c r="B348" s="216" t="s">
        <v>754</v>
      </c>
      <c r="C348" s="216" t="s">
        <v>4730</v>
      </c>
      <c r="D348" s="215">
        <v>45516</v>
      </c>
    </row>
    <row r="349" spans="1:4" x14ac:dyDescent="0.25">
      <c r="A349" s="217">
        <v>3</v>
      </c>
      <c r="B349" s="216" t="s">
        <v>762</v>
      </c>
      <c r="C349" s="216" t="s">
        <v>4731</v>
      </c>
      <c r="D349" s="215">
        <v>45516</v>
      </c>
    </row>
    <row r="350" spans="1:4" x14ac:dyDescent="0.25">
      <c r="A350" s="217">
        <v>3</v>
      </c>
      <c r="B350" s="216" t="s">
        <v>771</v>
      </c>
      <c r="C350" s="216" t="s">
        <v>4731</v>
      </c>
      <c r="D350" s="215">
        <v>45516</v>
      </c>
    </row>
    <row r="351" spans="1:4" x14ac:dyDescent="0.25">
      <c r="A351" s="217">
        <v>3</v>
      </c>
      <c r="B351" s="216" t="s">
        <v>778</v>
      </c>
      <c r="C351" s="216" t="s">
        <v>4731</v>
      </c>
      <c r="D351" s="215">
        <v>45516</v>
      </c>
    </row>
    <row r="352" spans="1:4" x14ac:dyDescent="0.25">
      <c r="A352" s="217">
        <v>3</v>
      </c>
      <c r="B352" s="216" t="s">
        <v>798</v>
      </c>
      <c r="C352" s="216" t="s">
        <v>4725</v>
      </c>
      <c r="D352" s="215">
        <v>45516</v>
      </c>
    </row>
    <row r="353" spans="1:4" x14ac:dyDescent="0.25">
      <c r="A353" s="217">
        <v>3</v>
      </c>
      <c r="B353" s="216" t="s">
        <v>805</v>
      </c>
      <c r="C353" s="216" t="s">
        <v>4725</v>
      </c>
      <c r="D353" s="215">
        <v>45516</v>
      </c>
    </row>
    <row r="354" spans="1:4" x14ac:dyDescent="0.25">
      <c r="A354" s="217">
        <v>3</v>
      </c>
      <c r="B354" s="216" t="s">
        <v>812</v>
      </c>
      <c r="C354" s="216" t="s">
        <v>4732</v>
      </c>
      <c r="D354" s="215">
        <v>45516</v>
      </c>
    </row>
    <row r="355" spans="1:4" x14ac:dyDescent="0.25">
      <c r="A355" s="217">
        <v>3</v>
      </c>
      <c r="B355" s="216" t="s">
        <v>820</v>
      </c>
      <c r="C355" s="216" t="s">
        <v>4733</v>
      </c>
      <c r="D355" s="215">
        <v>45516</v>
      </c>
    </row>
    <row r="356" spans="1:4" x14ac:dyDescent="0.25">
      <c r="A356" s="217">
        <v>3</v>
      </c>
      <c r="B356" s="216" t="s">
        <v>828</v>
      </c>
      <c r="C356" s="216" t="s">
        <v>4734</v>
      </c>
      <c r="D356" s="215">
        <v>45516</v>
      </c>
    </row>
    <row r="357" spans="1:4" x14ac:dyDescent="0.25">
      <c r="A357" s="217">
        <v>3</v>
      </c>
      <c r="B357" s="216" t="s">
        <v>838</v>
      </c>
      <c r="C357" s="216" t="s">
        <v>4735</v>
      </c>
      <c r="D357" s="215">
        <v>45516</v>
      </c>
    </row>
    <row r="358" spans="1:4" x14ac:dyDescent="0.25">
      <c r="A358" s="217">
        <v>3</v>
      </c>
      <c r="B358" s="216" t="s">
        <v>846</v>
      </c>
      <c r="C358" s="216" t="s">
        <v>4720</v>
      </c>
      <c r="D358" s="215">
        <v>45516</v>
      </c>
    </row>
    <row r="359" spans="1:4" x14ac:dyDescent="0.25">
      <c r="A359" s="217">
        <v>3</v>
      </c>
      <c r="B359" s="216" t="s">
        <v>861</v>
      </c>
      <c r="C359" s="216" t="s">
        <v>4736</v>
      </c>
      <c r="D359" s="215">
        <v>45516</v>
      </c>
    </row>
    <row r="360" spans="1:4" x14ac:dyDescent="0.25">
      <c r="A360" s="217">
        <v>3</v>
      </c>
      <c r="B360" s="216" t="s">
        <v>867</v>
      </c>
      <c r="C360" s="216" t="s">
        <v>4737</v>
      </c>
      <c r="D360" s="215">
        <v>45516</v>
      </c>
    </row>
    <row r="361" spans="1:4" x14ac:dyDescent="0.25">
      <c r="A361" s="217">
        <v>3</v>
      </c>
      <c r="B361" s="216" t="s">
        <v>875</v>
      </c>
      <c r="C361" s="216" t="s">
        <v>4737</v>
      </c>
      <c r="D361" s="215">
        <v>45516</v>
      </c>
    </row>
    <row r="362" spans="1:4" x14ac:dyDescent="0.25">
      <c r="A362" s="217">
        <v>3</v>
      </c>
      <c r="B362" s="216" t="s">
        <v>882</v>
      </c>
      <c r="C362" s="216" t="s">
        <v>4737</v>
      </c>
      <c r="D362" s="215">
        <v>45516</v>
      </c>
    </row>
    <row r="363" spans="1:4" x14ac:dyDescent="0.25">
      <c r="A363" s="217">
        <v>3</v>
      </c>
      <c r="B363" s="216" t="s">
        <v>889</v>
      </c>
      <c r="C363" s="216" t="s">
        <v>4738</v>
      </c>
      <c r="D363" s="215">
        <v>45516</v>
      </c>
    </row>
    <row r="364" spans="1:4" x14ac:dyDescent="0.25">
      <c r="A364" s="217">
        <v>3</v>
      </c>
      <c r="B364" s="216" t="s">
        <v>903</v>
      </c>
      <c r="C364" s="216" t="s">
        <v>4739</v>
      </c>
      <c r="D364" s="215">
        <v>45516</v>
      </c>
    </row>
    <row r="365" spans="1:4" x14ac:dyDescent="0.25">
      <c r="A365" s="217">
        <v>3</v>
      </c>
      <c r="B365" s="216" t="s">
        <v>922</v>
      </c>
      <c r="C365" s="216" t="s">
        <v>4740</v>
      </c>
      <c r="D365" s="215">
        <v>45516</v>
      </c>
    </row>
    <row r="366" spans="1:4" x14ac:dyDescent="0.25">
      <c r="A366" s="214">
        <v>3</v>
      </c>
      <c r="B366" s="213" t="s">
        <v>947</v>
      </c>
      <c r="C366" s="213" t="s">
        <v>4741</v>
      </c>
      <c r="D366" s="215">
        <v>45516</v>
      </c>
    </row>
    <row r="367" spans="1:4" x14ac:dyDescent="0.25">
      <c r="A367" s="209">
        <v>3</v>
      </c>
      <c r="B367" s="211" t="s">
        <v>957</v>
      </c>
      <c r="C367" s="211" t="s">
        <v>4742</v>
      </c>
      <c r="D367" s="215">
        <v>45516</v>
      </c>
    </row>
    <row r="368" spans="1:4" x14ac:dyDescent="0.25">
      <c r="A368" s="209">
        <v>3</v>
      </c>
      <c r="B368" s="211" t="s">
        <v>965</v>
      </c>
      <c r="C368" s="211" t="s">
        <v>4731</v>
      </c>
      <c r="D368" s="215">
        <v>45516</v>
      </c>
    </row>
    <row r="369" spans="1:4" x14ac:dyDescent="0.25">
      <c r="A369" s="209">
        <v>3</v>
      </c>
      <c r="B369" s="211" t="s">
        <v>972</v>
      </c>
      <c r="C369" s="211" t="s">
        <v>4731</v>
      </c>
      <c r="D369" s="215">
        <v>45516</v>
      </c>
    </row>
    <row r="370" spans="1:4" x14ac:dyDescent="0.25">
      <c r="A370" s="209">
        <v>3</v>
      </c>
      <c r="B370" s="211" t="s">
        <v>1010</v>
      </c>
      <c r="C370" s="211" t="s">
        <v>4737</v>
      </c>
      <c r="D370" s="215">
        <v>45516</v>
      </c>
    </row>
    <row r="371" spans="1:4" x14ac:dyDescent="0.25">
      <c r="A371" s="209">
        <v>3</v>
      </c>
      <c r="B371" s="211" t="s">
        <v>1072</v>
      </c>
      <c r="C371" s="211" t="s">
        <v>4719</v>
      </c>
      <c r="D371" s="215">
        <v>45516</v>
      </c>
    </row>
    <row r="372" spans="1:4" x14ac:dyDescent="0.25">
      <c r="A372" s="209">
        <v>3</v>
      </c>
      <c r="B372" s="211" t="s">
        <v>1100</v>
      </c>
      <c r="C372" s="211" t="s">
        <v>4743</v>
      </c>
      <c r="D372" s="215">
        <v>45516</v>
      </c>
    </row>
    <row r="373" spans="1:4" x14ac:dyDescent="0.25">
      <c r="A373" s="209">
        <v>3</v>
      </c>
      <c r="B373" s="211" t="s">
        <v>1152</v>
      </c>
      <c r="C373" s="211" t="s">
        <v>4743</v>
      </c>
      <c r="D373" s="215">
        <v>45516</v>
      </c>
    </row>
    <row r="374" spans="1:4" x14ac:dyDescent="0.25">
      <c r="A374" s="209">
        <v>3</v>
      </c>
      <c r="B374" s="211" t="s">
        <v>1190</v>
      </c>
      <c r="C374" s="211" t="s">
        <v>4743</v>
      </c>
      <c r="D374" s="215">
        <v>45516</v>
      </c>
    </row>
    <row r="375" spans="1:4" x14ac:dyDescent="0.25">
      <c r="A375" s="209">
        <v>3</v>
      </c>
      <c r="B375" s="211" t="s">
        <v>1362</v>
      </c>
      <c r="C375" s="211" t="s">
        <v>4744</v>
      </c>
      <c r="D375" s="215">
        <v>45516</v>
      </c>
    </row>
    <row r="376" spans="1:4" x14ac:dyDescent="0.25">
      <c r="A376" s="209">
        <v>3</v>
      </c>
      <c r="B376" s="211" t="s">
        <v>1401</v>
      </c>
      <c r="C376" s="211" t="s">
        <v>4718</v>
      </c>
      <c r="D376" s="215">
        <v>45516</v>
      </c>
    </row>
    <row r="377" spans="1:4" x14ac:dyDescent="0.25">
      <c r="A377" s="209">
        <v>3</v>
      </c>
      <c r="B377" s="212" t="s">
        <v>1407</v>
      </c>
      <c r="C377" s="211" t="s">
        <v>4723</v>
      </c>
      <c r="D377" s="215">
        <v>45516</v>
      </c>
    </row>
    <row r="378" spans="1:4" x14ac:dyDescent="0.25">
      <c r="A378" s="209">
        <v>3</v>
      </c>
      <c r="B378" s="211" t="s">
        <v>1412</v>
      </c>
      <c r="C378" s="211" t="s">
        <v>4723</v>
      </c>
      <c r="D378" s="215">
        <v>45516</v>
      </c>
    </row>
    <row r="379" spans="1:4" x14ac:dyDescent="0.25">
      <c r="A379" s="209">
        <v>3</v>
      </c>
      <c r="B379" s="211" t="s">
        <v>1417</v>
      </c>
      <c r="C379" s="211" t="s">
        <v>4718</v>
      </c>
      <c r="D379" s="215">
        <v>45516</v>
      </c>
    </row>
    <row r="380" spans="1:4" x14ac:dyDescent="0.25">
      <c r="A380" s="209">
        <v>3</v>
      </c>
      <c r="B380" s="211" t="s">
        <v>1420</v>
      </c>
      <c r="C380" s="211" t="s">
        <v>4718</v>
      </c>
      <c r="D380" s="215">
        <v>45516</v>
      </c>
    </row>
    <row r="381" spans="1:4" x14ac:dyDescent="0.25">
      <c r="A381" s="209">
        <v>3</v>
      </c>
      <c r="B381" s="211" t="s">
        <v>1424</v>
      </c>
      <c r="C381" s="211" t="s">
        <v>4718</v>
      </c>
      <c r="D381" s="215">
        <v>45516</v>
      </c>
    </row>
    <row r="382" spans="1:4" x14ac:dyDescent="0.25">
      <c r="A382" s="209">
        <v>3</v>
      </c>
      <c r="B382" s="211" t="s">
        <v>1466</v>
      </c>
      <c r="C382" s="211" t="s">
        <v>4745</v>
      </c>
      <c r="D382" s="215">
        <v>45516</v>
      </c>
    </row>
    <row r="383" spans="1:4" x14ac:dyDescent="0.25">
      <c r="A383" s="209">
        <v>3</v>
      </c>
      <c r="B383" s="211" t="s">
        <v>1475</v>
      </c>
      <c r="C383" s="211" t="s">
        <v>4746</v>
      </c>
      <c r="D383" s="215">
        <v>45516</v>
      </c>
    </row>
    <row r="384" spans="1:4" x14ac:dyDescent="0.25">
      <c r="A384" s="209">
        <v>3</v>
      </c>
      <c r="B384" s="211" t="s">
        <v>1532</v>
      </c>
      <c r="C384" s="211" t="s">
        <v>4747</v>
      </c>
      <c r="D384" s="215">
        <v>45516</v>
      </c>
    </row>
    <row r="385" spans="1:4" x14ac:dyDescent="0.25">
      <c r="A385" s="209">
        <v>3</v>
      </c>
      <c r="B385" s="211" t="s">
        <v>1558</v>
      </c>
      <c r="C385" s="211" t="s">
        <v>4748</v>
      </c>
      <c r="D385" s="215">
        <v>45516</v>
      </c>
    </row>
    <row r="386" spans="1:4" x14ac:dyDescent="0.25">
      <c r="A386" s="209">
        <v>3</v>
      </c>
      <c r="B386" s="211" t="s">
        <v>1571</v>
      </c>
      <c r="C386" s="211" t="s">
        <v>4719</v>
      </c>
      <c r="D386" s="215">
        <v>45516</v>
      </c>
    </row>
    <row r="387" spans="1:4" x14ac:dyDescent="0.25">
      <c r="A387" s="209">
        <v>3</v>
      </c>
      <c r="B387" s="211" t="s">
        <v>1622</v>
      </c>
      <c r="C387" s="211" t="s">
        <v>4749</v>
      </c>
      <c r="D387" s="215">
        <v>45516</v>
      </c>
    </row>
    <row r="388" spans="1:4" x14ac:dyDescent="0.25">
      <c r="A388" s="209">
        <v>3</v>
      </c>
      <c r="B388" s="211" t="s">
        <v>1689</v>
      </c>
      <c r="C388" s="211" t="s">
        <v>4750</v>
      </c>
      <c r="D388" s="215">
        <v>45516</v>
      </c>
    </row>
    <row r="389" spans="1:4" x14ac:dyDescent="0.25">
      <c r="A389" s="209">
        <v>3</v>
      </c>
      <c r="B389" s="211" t="s">
        <v>1735</v>
      </c>
      <c r="C389" s="211" t="s">
        <v>4751</v>
      </c>
      <c r="D389" s="215">
        <v>45516</v>
      </c>
    </row>
    <row r="390" spans="1:4" x14ac:dyDescent="0.25">
      <c r="A390" s="209">
        <v>3</v>
      </c>
      <c r="B390" s="211" t="s">
        <v>1744</v>
      </c>
      <c r="C390" s="211" t="s">
        <v>4751</v>
      </c>
      <c r="D390" s="215">
        <v>45516</v>
      </c>
    </row>
    <row r="391" spans="1:4" x14ac:dyDescent="0.25">
      <c r="A391" s="209">
        <v>3</v>
      </c>
      <c r="B391" s="211" t="s">
        <v>1751</v>
      </c>
      <c r="C391" s="211" t="s">
        <v>4751</v>
      </c>
      <c r="D391" s="215">
        <v>45516</v>
      </c>
    </row>
    <row r="392" spans="1:4" x14ac:dyDescent="0.25">
      <c r="A392" s="209">
        <v>3</v>
      </c>
      <c r="B392" s="211" t="s">
        <v>1773</v>
      </c>
      <c r="C392" s="211" t="s">
        <v>4752</v>
      </c>
      <c r="D392" s="215">
        <v>45516</v>
      </c>
    </row>
    <row r="393" spans="1:4" x14ac:dyDescent="0.25">
      <c r="A393" s="209">
        <v>3</v>
      </c>
      <c r="B393" s="211" t="s">
        <v>1779</v>
      </c>
      <c r="C393" s="211" t="s">
        <v>4753</v>
      </c>
      <c r="D393" s="215">
        <v>45516</v>
      </c>
    </row>
    <row r="394" spans="1:4" x14ac:dyDescent="0.25">
      <c r="A394" s="209">
        <v>3</v>
      </c>
      <c r="B394" s="211" t="s">
        <v>1807</v>
      </c>
      <c r="C394" s="211" t="s">
        <v>4754</v>
      </c>
      <c r="D394" s="215">
        <v>45516</v>
      </c>
    </row>
    <row r="395" spans="1:4" x14ac:dyDescent="0.25">
      <c r="A395" s="209">
        <v>3</v>
      </c>
      <c r="B395" s="211" t="s">
        <v>1819</v>
      </c>
      <c r="C395" s="211" t="s">
        <v>4754</v>
      </c>
      <c r="D395" s="215">
        <v>45516</v>
      </c>
    </row>
    <row r="396" spans="1:4" x14ac:dyDescent="0.25">
      <c r="A396" s="209">
        <v>3</v>
      </c>
      <c r="B396" s="211" t="s">
        <v>1828</v>
      </c>
      <c r="C396" s="211" t="s">
        <v>4754</v>
      </c>
      <c r="D396" s="215">
        <v>45516</v>
      </c>
    </row>
    <row r="397" spans="1:4" x14ac:dyDescent="0.25">
      <c r="A397" s="209">
        <v>3</v>
      </c>
      <c r="B397" s="211" t="s">
        <v>1837</v>
      </c>
      <c r="C397" s="211" t="s">
        <v>4754</v>
      </c>
      <c r="D397" s="215">
        <v>45516</v>
      </c>
    </row>
    <row r="398" spans="1:4" x14ac:dyDescent="0.25">
      <c r="A398" s="209">
        <v>3</v>
      </c>
      <c r="B398" s="211" t="s">
        <v>1845</v>
      </c>
      <c r="C398" s="211" t="s">
        <v>4755</v>
      </c>
      <c r="D398" s="215">
        <v>45516</v>
      </c>
    </row>
    <row r="399" spans="1:4" x14ac:dyDescent="0.25">
      <c r="A399" s="209">
        <v>3</v>
      </c>
      <c r="B399" s="211" t="s">
        <v>1859</v>
      </c>
      <c r="C399" s="211" t="s">
        <v>4719</v>
      </c>
      <c r="D399" s="215">
        <v>45516</v>
      </c>
    </row>
    <row r="400" spans="1:4" x14ac:dyDescent="0.25">
      <c r="A400" s="209">
        <v>3</v>
      </c>
      <c r="B400" s="211" t="s">
        <v>1865</v>
      </c>
      <c r="C400" s="211" t="s">
        <v>4756</v>
      </c>
      <c r="D400" s="215">
        <v>45516</v>
      </c>
    </row>
    <row r="401" spans="1:4" x14ac:dyDescent="0.25">
      <c r="A401" s="209">
        <v>3</v>
      </c>
      <c r="B401" s="211" t="s">
        <v>1877</v>
      </c>
      <c r="C401" s="211" t="s">
        <v>4718</v>
      </c>
      <c r="D401" s="215">
        <v>45516</v>
      </c>
    </row>
    <row r="402" spans="1:4" x14ac:dyDescent="0.25">
      <c r="A402" s="209">
        <v>3</v>
      </c>
      <c r="B402" s="211" t="s">
        <v>1890</v>
      </c>
      <c r="C402" s="211" t="s">
        <v>4757</v>
      </c>
      <c r="D402" s="215">
        <v>45516</v>
      </c>
    </row>
    <row r="403" spans="1:4" x14ac:dyDescent="0.25">
      <c r="A403" s="209">
        <v>3</v>
      </c>
      <c r="B403" s="211" t="s">
        <v>1923</v>
      </c>
      <c r="C403" s="211" t="s">
        <v>4758</v>
      </c>
      <c r="D403" s="215">
        <v>45516</v>
      </c>
    </row>
    <row r="404" spans="1:4" x14ac:dyDescent="0.25">
      <c r="A404" s="209">
        <v>3</v>
      </c>
      <c r="B404" s="211" t="s">
        <v>1927</v>
      </c>
      <c r="C404" s="211" t="s">
        <v>4758</v>
      </c>
      <c r="D404" s="215">
        <v>45516</v>
      </c>
    </row>
    <row r="405" spans="1:4" x14ac:dyDescent="0.25">
      <c r="A405" s="209">
        <v>3</v>
      </c>
      <c r="B405" s="211" t="s">
        <v>1936</v>
      </c>
      <c r="C405" s="211" t="s">
        <v>4758</v>
      </c>
      <c r="D405" s="215">
        <v>45516</v>
      </c>
    </row>
    <row r="406" spans="1:4" x14ac:dyDescent="0.25">
      <c r="A406" s="209">
        <v>3</v>
      </c>
      <c r="B406" s="211" t="s">
        <v>1943</v>
      </c>
      <c r="C406" s="211" t="s">
        <v>4758</v>
      </c>
      <c r="D406" s="215">
        <v>45516</v>
      </c>
    </row>
    <row r="407" spans="1:4" x14ac:dyDescent="0.25">
      <c r="A407" s="209">
        <v>3</v>
      </c>
      <c r="B407" s="211" t="s">
        <v>1947</v>
      </c>
      <c r="C407" s="211" t="s">
        <v>4758</v>
      </c>
      <c r="D407" s="215">
        <v>45516</v>
      </c>
    </row>
    <row r="408" spans="1:4" x14ac:dyDescent="0.25">
      <c r="A408" s="209">
        <v>3</v>
      </c>
      <c r="B408" s="211" t="s">
        <v>1953</v>
      </c>
      <c r="C408" s="211" t="s">
        <v>4719</v>
      </c>
      <c r="D408" s="215">
        <v>45516</v>
      </c>
    </row>
    <row r="409" spans="1:4" x14ac:dyDescent="0.25">
      <c r="A409" s="209">
        <v>3</v>
      </c>
      <c r="B409" s="211" t="s">
        <v>1959</v>
      </c>
      <c r="C409" s="211" t="s">
        <v>4759</v>
      </c>
      <c r="D409" s="215">
        <v>45516</v>
      </c>
    </row>
    <row r="410" spans="1:4" x14ac:dyDescent="0.25">
      <c r="A410" s="209">
        <v>3</v>
      </c>
      <c r="B410" s="211" t="s">
        <v>1965</v>
      </c>
      <c r="C410" s="211" t="s">
        <v>4735</v>
      </c>
      <c r="D410" s="215">
        <v>45516</v>
      </c>
    </row>
    <row r="411" spans="1:4" x14ac:dyDescent="0.25">
      <c r="A411" s="209">
        <v>3</v>
      </c>
      <c r="B411" s="211" t="s">
        <v>1971</v>
      </c>
      <c r="C411" s="211" t="s">
        <v>4760</v>
      </c>
      <c r="D411" s="215">
        <v>45516</v>
      </c>
    </row>
    <row r="412" spans="1:4" x14ac:dyDescent="0.25">
      <c r="A412" s="209">
        <v>3</v>
      </c>
      <c r="B412" s="211" t="s">
        <v>2017</v>
      </c>
      <c r="C412" s="211" t="s">
        <v>4749</v>
      </c>
      <c r="D412" s="215">
        <v>45516</v>
      </c>
    </row>
    <row r="413" spans="1:4" x14ac:dyDescent="0.25">
      <c r="A413" s="209">
        <v>3</v>
      </c>
      <c r="B413" s="211" t="s">
        <v>2061</v>
      </c>
      <c r="C413" s="211" t="s">
        <v>4758</v>
      </c>
      <c r="D413" s="215">
        <v>45516</v>
      </c>
    </row>
    <row r="414" spans="1:4" x14ac:dyDescent="0.25">
      <c r="A414" s="209">
        <v>3</v>
      </c>
      <c r="B414" s="211" t="s">
        <v>2079</v>
      </c>
      <c r="C414" s="211" t="s">
        <v>4719</v>
      </c>
      <c r="D414" s="215">
        <v>45516</v>
      </c>
    </row>
    <row r="415" spans="1:4" x14ac:dyDescent="0.25">
      <c r="A415" s="209">
        <v>3</v>
      </c>
      <c r="B415" s="211" t="s">
        <v>4654</v>
      </c>
      <c r="C415" s="211" t="s">
        <v>4713</v>
      </c>
      <c r="D415" s="215">
        <v>45516</v>
      </c>
    </row>
    <row r="416" spans="1:4" x14ac:dyDescent="0.25">
      <c r="A416" s="209">
        <v>3</v>
      </c>
      <c r="B416" s="211" t="s">
        <v>4655</v>
      </c>
      <c r="C416" s="211" t="s">
        <v>4713</v>
      </c>
      <c r="D416" s="215">
        <v>45516</v>
      </c>
    </row>
    <row r="417" spans="1:4" x14ac:dyDescent="0.25">
      <c r="A417" s="209">
        <v>3</v>
      </c>
      <c r="B417" s="211" t="s">
        <v>4656</v>
      </c>
      <c r="C417" s="211" t="s">
        <v>4713</v>
      </c>
      <c r="D417" s="215">
        <v>45516</v>
      </c>
    </row>
    <row r="418" spans="1:4" x14ac:dyDescent="0.25">
      <c r="A418" s="209">
        <v>3</v>
      </c>
      <c r="B418" s="211" t="s">
        <v>4657</v>
      </c>
      <c r="C418" s="211" t="s">
        <v>4713</v>
      </c>
      <c r="D418" s="215">
        <v>45516</v>
      </c>
    </row>
    <row r="419" spans="1:4" x14ac:dyDescent="0.25">
      <c r="A419" s="209">
        <v>3</v>
      </c>
      <c r="B419" s="211" t="s">
        <v>4658</v>
      </c>
      <c r="C419" s="211" t="s">
        <v>4713</v>
      </c>
      <c r="D419" s="215">
        <v>45516</v>
      </c>
    </row>
    <row r="420" spans="1:4" x14ac:dyDescent="0.25">
      <c r="A420" s="209">
        <v>3</v>
      </c>
      <c r="B420" s="211" t="s">
        <v>4659</v>
      </c>
      <c r="C420" s="211" t="s">
        <v>4713</v>
      </c>
      <c r="D420" s="215">
        <v>45516</v>
      </c>
    </row>
    <row r="421" spans="1:4" x14ac:dyDescent="0.25">
      <c r="A421" s="209">
        <v>3</v>
      </c>
      <c r="B421" s="211" t="s">
        <v>4660</v>
      </c>
      <c r="C421" s="211" t="s">
        <v>4713</v>
      </c>
      <c r="D421" s="215">
        <v>45516</v>
      </c>
    </row>
    <row r="422" spans="1:4" x14ac:dyDescent="0.25">
      <c r="A422" s="209">
        <v>3</v>
      </c>
      <c r="B422" s="211" t="s">
        <v>4661</v>
      </c>
      <c r="C422" s="211" t="s">
        <v>4713</v>
      </c>
      <c r="D422" s="215">
        <v>45516</v>
      </c>
    </row>
    <row r="423" spans="1:4" x14ac:dyDescent="0.25">
      <c r="A423" s="209">
        <v>3</v>
      </c>
      <c r="B423" s="211" t="s">
        <v>4662</v>
      </c>
      <c r="C423" s="211" t="s">
        <v>4713</v>
      </c>
      <c r="D423" s="215">
        <v>45516</v>
      </c>
    </row>
    <row r="424" spans="1:4" x14ac:dyDescent="0.25">
      <c r="A424" s="209">
        <v>3</v>
      </c>
      <c r="B424" s="211" t="s">
        <v>4663</v>
      </c>
      <c r="C424" s="211" t="s">
        <v>4713</v>
      </c>
      <c r="D424" s="215">
        <v>45516</v>
      </c>
    </row>
    <row r="425" spans="1:4" x14ac:dyDescent="0.25">
      <c r="A425" s="209">
        <v>3</v>
      </c>
      <c r="B425" s="211" t="s">
        <v>4664</v>
      </c>
      <c r="C425" s="211" t="s">
        <v>4713</v>
      </c>
      <c r="D425" s="215">
        <v>45516</v>
      </c>
    </row>
    <row r="426" spans="1:4" x14ac:dyDescent="0.25">
      <c r="A426" s="209">
        <v>3</v>
      </c>
      <c r="B426" s="211" t="s">
        <v>4665</v>
      </c>
      <c r="C426" s="211" t="s">
        <v>4713</v>
      </c>
      <c r="D426" s="215">
        <v>45516</v>
      </c>
    </row>
    <row r="427" spans="1:4" x14ac:dyDescent="0.25">
      <c r="A427" s="209">
        <v>3</v>
      </c>
      <c r="B427" s="211" t="s">
        <v>4666</v>
      </c>
      <c r="C427" s="211" t="s">
        <v>4713</v>
      </c>
      <c r="D427" s="215">
        <v>45516</v>
      </c>
    </row>
    <row r="428" spans="1:4" x14ac:dyDescent="0.25">
      <c r="A428" s="209">
        <v>3</v>
      </c>
      <c r="B428" s="211" t="s">
        <v>4667</v>
      </c>
      <c r="C428" s="211" t="s">
        <v>4713</v>
      </c>
      <c r="D428" s="215">
        <v>45516</v>
      </c>
    </row>
    <row r="429" spans="1:4" x14ac:dyDescent="0.25">
      <c r="A429" s="209">
        <v>3</v>
      </c>
      <c r="B429" s="211" t="s">
        <v>4668</v>
      </c>
      <c r="C429" s="211" t="s">
        <v>4713</v>
      </c>
      <c r="D429" s="215">
        <v>45516</v>
      </c>
    </row>
    <row r="430" spans="1:4" x14ac:dyDescent="0.25">
      <c r="A430" s="209">
        <v>3</v>
      </c>
      <c r="B430" s="211" t="s">
        <v>4669</v>
      </c>
      <c r="C430" s="211" t="s">
        <v>4713</v>
      </c>
      <c r="D430" s="215">
        <v>45516</v>
      </c>
    </row>
    <row r="431" spans="1:4" x14ac:dyDescent="0.25">
      <c r="A431" s="209">
        <v>3</v>
      </c>
      <c r="B431" s="211" t="s">
        <v>4670</v>
      </c>
      <c r="C431" s="211" t="s">
        <v>4713</v>
      </c>
      <c r="D431" s="215">
        <v>45516</v>
      </c>
    </row>
    <row r="432" spans="1:4" x14ac:dyDescent="0.25">
      <c r="A432" s="209">
        <v>3</v>
      </c>
      <c r="B432" s="211" t="s">
        <v>4671</v>
      </c>
      <c r="C432" s="211" t="s">
        <v>4713</v>
      </c>
      <c r="D432" s="215">
        <v>45516</v>
      </c>
    </row>
    <row r="433" spans="1:4" x14ac:dyDescent="0.25">
      <c r="A433" s="209">
        <v>3</v>
      </c>
      <c r="B433" s="211" t="s">
        <v>4672</v>
      </c>
      <c r="C433" s="210" t="s">
        <v>4713</v>
      </c>
      <c r="D433" s="215">
        <v>45516</v>
      </c>
    </row>
    <row r="434" spans="1:4" x14ac:dyDescent="0.25">
      <c r="A434" s="209">
        <v>3</v>
      </c>
      <c r="B434" s="211" t="s">
        <v>4673</v>
      </c>
      <c r="C434" s="210" t="s">
        <v>4713</v>
      </c>
      <c r="D434" s="215">
        <v>45516</v>
      </c>
    </row>
    <row r="435" spans="1:4" x14ac:dyDescent="0.25">
      <c r="A435" s="209">
        <v>3</v>
      </c>
      <c r="B435" s="208" t="s">
        <v>4674</v>
      </c>
      <c r="C435" s="208" t="s">
        <v>4713</v>
      </c>
      <c r="D435" s="215">
        <v>45516</v>
      </c>
    </row>
    <row r="436" spans="1:4" x14ac:dyDescent="0.25">
      <c r="A436" s="209">
        <v>3</v>
      </c>
      <c r="B436" s="208" t="s">
        <v>4675</v>
      </c>
      <c r="C436" s="208" t="s">
        <v>4713</v>
      </c>
      <c r="D436" s="215">
        <v>45516</v>
      </c>
    </row>
    <row r="437" spans="1:4" x14ac:dyDescent="0.25">
      <c r="A437" s="209">
        <v>3</v>
      </c>
      <c r="B437" s="208" t="s">
        <v>4676</v>
      </c>
      <c r="C437" s="208" t="s">
        <v>4713</v>
      </c>
      <c r="D437" s="215">
        <v>45516</v>
      </c>
    </row>
    <row r="438" spans="1:4" x14ac:dyDescent="0.25">
      <c r="A438" s="209">
        <v>3</v>
      </c>
      <c r="B438" s="208" t="s">
        <v>4677</v>
      </c>
      <c r="C438" s="208" t="s">
        <v>4713</v>
      </c>
      <c r="D438" s="215">
        <v>45516</v>
      </c>
    </row>
    <row r="439" spans="1:4" x14ac:dyDescent="0.25">
      <c r="A439" s="209">
        <v>3</v>
      </c>
      <c r="B439" s="208" t="s">
        <v>4678</v>
      </c>
      <c r="C439" s="208" t="s">
        <v>4713</v>
      </c>
      <c r="D439" s="215">
        <v>45516</v>
      </c>
    </row>
    <row r="440" spans="1:4" x14ac:dyDescent="0.25">
      <c r="A440" s="209">
        <v>3</v>
      </c>
      <c r="B440" s="208" t="s">
        <v>4679</v>
      </c>
      <c r="C440" s="208" t="s">
        <v>4713</v>
      </c>
      <c r="D440" s="215">
        <v>45516</v>
      </c>
    </row>
    <row r="441" spans="1:4" x14ac:dyDescent="0.25">
      <c r="A441" s="209">
        <v>3</v>
      </c>
      <c r="B441" s="208" t="s">
        <v>4680</v>
      </c>
      <c r="C441" s="208" t="s">
        <v>4713</v>
      </c>
      <c r="D441" s="215">
        <v>45516</v>
      </c>
    </row>
    <row r="442" spans="1:4" x14ac:dyDescent="0.25">
      <c r="A442" s="209">
        <v>3</v>
      </c>
      <c r="B442" s="208" t="s">
        <v>4681</v>
      </c>
      <c r="C442" s="208" t="s">
        <v>4713</v>
      </c>
      <c r="D442" s="215">
        <v>45516</v>
      </c>
    </row>
    <row r="443" spans="1:4" x14ac:dyDescent="0.25">
      <c r="A443" s="209">
        <v>3</v>
      </c>
      <c r="B443" s="208" t="s">
        <v>4682</v>
      </c>
      <c r="C443" s="208" t="s">
        <v>4713</v>
      </c>
      <c r="D443" s="215">
        <v>45516</v>
      </c>
    </row>
    <row r="444" spans="1:4" x14ac:dyDescent="0.25">
      <c r="A444" s="209">
        <v>3</v>
      </c>
      <c r="B444" s="208" t="s">
        <v>4683</v>
      </c>
      <c r="C444" s="208" t="s">
        <v>4713</v>
      </c>
      <c r="D444" s="215">
        <v>45516</v>
      </c>
    </row>
    <row r="445" spans="1:4" x14ac:dyDescent="0.25">
      <c r="A445" s="209">
        <v>3</v>
      </c>
      <c r="B445" s="208" t="s">
        <v>4684</v>
      </c>
      <c r="C445" s="208" t="s">
        <v>4713</v>
      </c>
      <c r="D445" s="215">
        <v>45516</v>
      </c>
    </row>
    <row r="446" spans="1:4" x14ac:dyDescent="0.25">
      <c r="A446" s="209">
        <v>3</v>
      </c>
      <c r="B446" s="208" t="s">
        <v>4685</v>
      </c>
      <c r="C446" s="208" t="s">
        <v>4713</v>
      </c>
      <c r="D446" s="215">
        <v>45516</v>
      </c>
    </row>
    <row r="447" spans="1:4" x14ac:dyDescent="0.25">
      <c r="A447" s="209">
        <v>3</v>
      </c>
      <c r="B447" s="208" t="s">
        <v>4686</v>
      </c>
      <c r="C447" s="208" t="s">
        <v>4713</v>
      </c>
      <c r="D447" s="215">
        <v>45516</v>
      </c>
    </row>
    <row r="448" spans="1:4" x14ac:dyDescent="0.25">
      <c r="A448" s="209">
        <v>3</v>
      </c>
      <c r="B448" s="208" t="s">
        <v>4687</v>
      </c>
      <c r="C448" s="208" t="s">
        <v>4713</v>
      </c>
      <c r="D448" s="215">
        <v>45516</v>
      </c>
    </row>
    <row r="449" spans="1:4" x14ac:dyDescent="0.25">
      <c r="A449" s="209">
        <v>3</v>
      </c>
      <c r="B449" s="208" t="s">
        <v>4688</v>
      </c>
      <c r="C449" s="208" t="s">
        <v>4713</v>
      </c>
      <c r="D449" s="215">
        <v>45516</v>
      </c>
    </row>
    <row r="450" spans="1:4" x14ac:dyDescent="0.25">
      <c r="A450" s="209">
        <v>3</v>
      </c>
      <c r="B450" s="208" t="s">
        <v>4689</v>
      </c>
      <c r="C450" s="208" t="s">
        <v>4713</v>
      </c>
      <c r="D450" s="215">
        <v>45516</v>
      </c>
    </row>
    <row r="451" spans="1:4" x14ac:dyDescent="0.25">
      <c r="A451" s="209">
        <v>3</v>
      </c>
      <c r="B451" s="208" t="s">
        <v>4690</v>
      </c>
      <c r="C451" s="208" t="s">
        <v>4713</v>
      </c>
      <c r="D451" s="215">
        <v>45516</v>
      </c>
    </row>
    <row r="452" spans="1:4" x14ac:dyDescent="0.25">
      <c r="A452" s="209">
        <v>3</v>
      </c>
      <c r="B452" s="208" t="s">
        <v>4691</v>
      </c>
      <c r="C452" s="208" t="s">
        <v>4713</v>
      </c>
      <c r="D452" s="215">
        <v>45516</v>
      </c>
    </row>
    <row r="453" spans="1:4" x14ac:dyDescent="0.25">
      <c r="A453" s="209">
        <v>3</v>
      </c>
      <c r="B453" s="208" t="s">
        <v>4692</v>
      </c>
      <c r="C453" s="208" t="s">
        <v>4713</v>
      </c>
      <c r="D453" s="215">
        <v>45516</v>
      </c>
    </row>
    <row r="454" spans="1:4" x14ac:dyDescent="0.25">
      <c r="A454" s="209">
        <v>3</v>
      </c>
      <c r="B454" s="208" t="s">
        <v>4693</v>
      </c>
      <c r="C454" s="208" t="s">
        <v>4713</v>
      </c>
      <c r="D454" s="215">
        <v>45516</v>
      </c>
    </row>
    <row r="455" spans="1:4" x14ac:dyDescent="0.25">
      <c r="A455" s="209">
        <v>3</v>
      </c>
      <c r="B455" s="208" t="s">
        <v>4694</v>
      </c>
      <c r="C455" s="208" t="s">
        <v>4713</v>
      </c>
      <c r="D455" s="215">
        <v>45516</v>
      </c>
    </row>
    <row r="456" spans="1:4" x14ac:dyDescent="0.25">
      <c r="A456" s="209">
        <v>3</v>
      </c>
      <c r="B456" s="208" t="s">
        <v>4695</v>
      </c>
      <c r="C456" s="208" t="s">
        <v>4713</v>
      </c>
      <c r="D456" s="215">
        <v>45516</v>
      </c>
    </row>
    <row r="457" spans="1:4" x14ac:dyDescent="0.25">
      <c r="A457" s="209">
        <v>3</v>
      </c>
      <c r="B457" s="208" t="s">
        <v>4696</v>
      </c>
      <c r="C457" s="208" t="s">
        <v>4713</v>
      </c>
      <c r="D457" s="215">
        <v>45516</v>
      </c>
    </row>
    <row r="458" spans="1:4" x14ac:dyDescent="0.25">
      <c r="A458" s="209">
        <v>3</v>
      </c>
      <c r="B458" s="208" t="s">
        <v>4697</v>
      </c>
      <c r="C458" s="208" t="s">
        <v>4713</v>
      </c>
      <c r="D458" s="215">
        <v>45516</v>
      </c>
    </row>
    <row r="459" spans="1:4" x14ac:dyDescent="0.25">
      <c r="A459" s="209">
        <v>3</v>
      </c>
      <c r="B459" s="208" t="s">
        <v>4698</v>
      </c>
      <c r="C459" s="208" t="s">
        <v>4713</v>
      </c>
      <c r="D459" s="215">
        <v>45516</v>
      </c>
    </row>
    <row r="460" spans="1:4" x14ac:dyDescent="0.25">
      <c r="A460" s="209">
        <v>3</v>
      </c>
      <c r="B460" s="208" t="s">
        <v>4699</v>
      </c>
      <c r="C460" s="208" t="s">
        <v>4713</v>
      </c>
      <c r="D460" s="215">
        <v>45516</v>
      </c>
    </row>
    <row r="461" spans="1:4" x14ac:dyDescent="0.25">
      <c r="A461" s="209">
        <v>3</v>
      </c>
      <c r="B461" s="208" t="s">
        <v>4700</v>
      </c>
      <c r="C461" s="208" t="s">
        <v>4713</v>
      </c>
      <c r="D461" s="215">
        <v>45516</v>
      </c>
    </row>
    <row r="462" spans="1:4" x14ac:dyDescent="0.25">
      <c r="A462" s="209">
        <v>3</v>
      </c>
      <c r="B462" s="208" t="s">
        <v>4701</v>
      </c>
      <c r="C462" s="208" t="s">
        <v>4713</v>
      </c>
      <c r="D462" s="215">
        <v>45516</v>
      </c>
    </row>
    <row r="463" spans="1:4" x14ac:dyDescent="0.25">
      <c r="A463" s="209">
        <v>3</v>
      </c>
      <c r="B463" s="208" t="s">
        <v>4702</v>
      </c>
      <c r="C463" s="208" t="s">
        <v>4713</v>
      </c>
      <c r="D463" s="215">
        <v>45516</v>
      </c>
    </row>
    <row r="464" spans="1:4" x14ac:dyDescent="0.25">
      <c r="A464" s="209">
        <v>3</v>
      </c>
      <c r="B464" s="208" t="s">
        <v>4703</v>
      </c>
      <c r="C464" s="208" t="s">
        <v>4713</v>
      </c>
      <c r="D464" s="215">
        <v>45516</v>
      </c>
    </row>
    <row r="465" spans="1:4" x14ac:dyDescent="0.25">
      <c r="A465" s="209">
        <v>3</v>
      </c>
      <c r="B465" s="208" t="s">
        <v>4704</v>
      </c>
      <c r="C465" s="208" t="s">
        <v>4713</v>
      </c>
      <c r="D465" s="215">
        <v>45516</v>
      </c>
    </row>
    <row r="466" spans="1:4" x14ac:dyDescent="0.25">
      <c r="A466" s="209">
        <v>3</v>
      </c>
      <c r="B466" s="208" t="s">
        <v>4705</v>
      </c>
      <c r="C466" s="208" t="s">
        <v>4713</v>
      </c>
      <c r="D466" s="215">
        <v>45516</v>
      </c>
    </row>
    <row r="467" spans="1:4" x14ac:dyDescent="0.25">
      <c r="A467" s="209">
        <v>3</v>
      </c>
      <c r="B467" s="208" t="s">
        <v>4706</v>
      </c>
      <c r="C467" s="208" t="s">
        <v>4713</v>
      </c>
      <c r="D467" s="215">
        <v>45516</v>
      </c>
    </row>
    <row r="468" spans="1:4" x14ac:dyDescent="0.25">
      <c r="A468" s="209">
        <v>3</v>
      </c>
      <c r="B468" s="208" t="s">
        <v>4707</v>
      </c>
      <c r="C468" s="208" t="s">
        <v>4713</v>
      </c>
      <c r="D468" s="215">
        <v>45516</v>
      </c>
    </row>
    <row r="469" spans="1:4" x14ac:dyDescent="0.25">
      <c r="A469" s="209">
        <v>3</v>
      </c>
      <c r="B469" s="208" t="s">
        <v>4708</v>
      </c>
      <c r="C469" s="208" t="s">
        <v>4713</v>
      </c>
      <c r="D469" s="215">
        <v>45516</v>
      </c>
    </row>
    <row r="470" spans="1:4" x14ac:dyDescent="0.25">
      <c r="A470" s="209">
        <v>3</v>
      </c>
      <c r="B470" s="208" t="s">
        <v>4709</v>
      </c>
      <c r="C470" s="208" t="s">
        <v>4713</v>
      </c>
      <c r="D470" s="215">
        <v>45516</v>
      </c>
    </row>
    <row r="471" spans="1:4" x14ac:dyDescent="0.25">
      <c r="A471" s="209">
        <v>3</v>
      </c>
      <c r="B471" s="208" t="s">
        <v>4710</v>
      </c>
      <c r="C471" s="208" t="s">
        <v>4713</v>
      </c>
      <c r="D471" s="215">
        <v>45516</v>
      </c>
    </row>
    <row r="472" spans="1:4" x14ac:dyDescent="0.25">
      <c r="A472" s="209">
        <v>3</v>
      </c>
      <c r="B472" s="208" t="s">
        <v>4711</v>
      </c>
      <c r="C472" s="208" t="s">
        <v>4713</v>
      </c>
      <c r="D472" s="215">
        <v>45516</v>
      </c>
    </row>
    <row r="473" spans="1:4" x14ac:dyDescent="0.25">
      <c r="A473" s="209">
        <v>3</v>
      </c>
      <c r="B473" s="208" t="s">
        <v>4712</v>
      </c>
      <c r="C473" s="208" t="s">
        <v>4713</v>
      </c>
      <c r="D473" s="215">
        <v>45516</v>
      </c>
    </row>
    <row r="474" spans="1:4" x14ac:dyDescent="0.25">
      <c r="A474" s="209">
        <v>3</v>
      </c>
      <c r="B474" s="208" t="s">
        <v>290</v>
      </c>
      <c r="C474" s="208" t="s">
        <v>4761</v>
      </c>
      <c r="D474" s="215">
        <v>45516</v>
      </c>
    </row>
    <row r="475" spans="1:4" x14ac:dyDescent="0.25">
      <c r="A475" s="209">
        <v>3</v>
      </c>
      <c r="B475" s="208" t="s">
        <v>336</v>
      </c>
      <c r="C475" s="208" t="s">
        <v>4762</v>
      </c>
      <c r="D475" s="215">
        <v>45516</v>
      </c>
    </row>
    <row r="476" spans="1:4" x14ac:dyDescent="0.25">
      <c r="A476" s="209">
        <v>3</v>
      </c>
      <c r="B476" s="208" t="s">
        <v>342</v>
      </c>
      <c r="C476" s="208" t="s">
        <v>4763</v>
      </c>
      <c r="D476" s="215">
        <v>45516</v>
      </c>
    </row>
    <row r="477" spans="1:4" x14ac:dyDescent="0.25">
      <c r="A477" s="209">
        <v>3</v>
      </c>
      <c r="B477" s="208" t="s">
        <v>349</v>
      </c>
      <c r="C477" s="208" t="s">
        <v>4764</v>
      </c>
      <c r="D477" s="215">
        <v>45516</v>
      </c>
    </row>
    <row r="478" spans="1:4" x14ac:dyDescent="0.25">
      <c r="A478" s="209">
        <v>3</v>
      </c>
      <c r="B478" s="208" t="s">
        <v>357</v>
      </c>
      <c r="C478" s="208" t="s">
        <v>4765</v>
      </c>
      <c r="D478" s="215">
        <v>45516</v>
      </c>
    </row>
    <row r="479" spans="1:4" x14ac:dyDescent="0.25">
      <c r="A479" s="209">
        <v>3</v>
      </c>
      <c r="B479" s="208" t="s">
        <v>365</v>
      </c>
      <c r="C479" s="208" t="s">
        <v>4766</v>
      </c>
      <c r="D479" s="215">
        <v>45516</v>
      </c>
    </row>
    <row r="480" spans="1:4" x14ac:dyDescent="0.25">
      <c r="A480" s="209">
        <v>3</v>
      </c>
      <c r="B480" s="208" t="s">
        <v>372</v>
      </c>
      <c r="C480" s="208" t="s">
        <v>4767</v>
      </c>
      <c r="D480" s="215">
        <v>45516</v>
      </c>
    </row>
    <row r="481" spans="1:4" x14ac:dyDescent="0.25">
      <c r="A481" s="209">
        <v>3</v>
      </c>
      <c r="B481" s="208" t="s">
        <v>379</v>
      </c>
      <c r="C481" s="208" t="s">
        <v>4768</v>
      </c>
      <c r="D481" s="215">
        <v>45516</v>
      </c>
    </row>
    <row r="482" spans="1:4" x14ac:dyDescent="0.25">
      <c r="A482" s="209">
        <v>3</v>
      </c>
      <c r="B482" s="208" t="s">
        <v>386</v>
      </c>
      <c r="C482" s="208" t="s">
        <v>4769</v>
      </c>
      <c r="D482" s="215">
        <v>45516</v>
      </c>
    </row>
    <row r="483" spans="1:4" x14ac:dyDescent="0.25">
      <c r="A483" s="209">
        <v>3</v>
      </c>
      <c r="B483" s="208" t="s">
        <v>393</v>
      </c>
      <c r="C483" s="208" t="s">
        <v>4770</v>
      </c>
      <c r="D483" s="215">
        <v>45516</v>
      </c>
    </row>
    <row r="484" spans="1:4" x14ac:dyDescent="0.25">
      <c r="A484" s="209">
        <v>3</v>
      </c>
      <c r="B484" s="208" t="s">
        <v>400</v>
      </c>
      <c r="C484" s="208" t="s">
        <v>4771</v>
      </c>
      <c r="D484" s="215">
        <v>45516</v>
      </c>
    </row>
    <row r="485" spans="1:4" x14ac:dyDescent="0.25">
      <c r="A485" s="209">
        <v>3</v>
      </c>
      <c r="B485" s="208" t="s">
        <v>407</v>
      </c>
      <c r="C485" s="208" t="s">
        <v>4772</v>
      </c>
      <c r="D485" s="215">
        <v>45516</v>
      </c>
    </row>
    <row r="486" spans="1:4" x14ac:dyDescent="0.25">
      <c r="A486" s="209">
        <v>3</v>
      </c>
      <c r="B486" s="208" t="s">
        <v>415</v>
      </c>
      <c r="C486" s="208" t="s">
        <v>4773</v>
      </c>
      <c r="D486" s="215">
        <v>45516</v>
      </c>
    </row>
    <row r="487" spans="1:4" x14ac:dyDescent="0.25">
      <c r="A487" s="209">
        <v>3</v>
      </c>
      <c r="B487" s="208" t="s">
        <v>424</v>
      </c>
      <c r="C487" s="208" t="s">
        <v>4774</v>
      </c>
      <c r="D487" s="215">
        <v>45516</v>
      </c>
    </row>
    <row r="488" spans="1:4" x14ac:dyDescent="0.25">
      <c r="A488" s="209">
        <v>3</v>
      </c>
      <c r="B488" s="208" t="s">
        <v>432</v>
      </c>
      <c r="C488" s="208" t="s">
        <v>4775</v>
      </c>
      <c r="D488" s="215">
        <v>45516</v>
      </c>
    </row>
    <row r="489" spans="1:4" x14ac:dyDescent="0.25">
      <c r="A489" s="209">
        <v>3</v>
      </c>
      <c r="B489" s="208" t="s">
        <v>440</v>
      </c>
      <c r="C489" s="208" t="s">
        <v>4776</v>
      </c>
      <c r="D489" s="215">
        <v>45516</v>
      </c>
    </row>
    <row r="490" spans="1:4" x14ac:dyDescent="0.25">
      <c r="A490" s="209">
        <v>3</v>
      </c>
      <c r="B490" s="208" t="s">
        <v>448</v>
      </c>
      <c r="C490" s="208" t="s">
        <v>4777</v>
      </c>
      <c r="D490" s="215">
        <v>45516</v>
      </c>
    </row>
    <row r="491" spans="1:4" x14ac:dyDescent="0.25">
      <c r="A491" s="209">
        <v>3</v>
      </c>
      <c r="B491" s="208" t="s">
        <v>455</v>
      </c>
      <c r="C491" s="208" t="s">
        <v>4778</v>
      </c>
      <c r="D491" s="215">
        <v>45516</v>
      </c>
    </row>
    <row r="492" spans="1:4" x14ac:dyDescent="0.25">
      <c r="A492" s="209">
        <v>3</v>
      </c>
      <c r="B492" s="208" t="s">
        <v>461</v>
      </c>
      <c r="C492" s="208" t="s">
        <v>4779</v>
      </c>
      <c r="D492" s="215">
        <v>45516</v>
      </c>
    </row>
    <row r="493" spans="1:4" x14ac:dyDescent="0.25">
      <c r="A493" s="209">
        <v>3</v>
      </c>
      <c r="B493" s="208" t="s">
        <v>467</v>
      </c>
      <c r="C493" s="208" t="s">
        <v>4780</v>
      </c>
      <c r="D493" s="215">
        <v>45516</v>
      </c>
    </row>
    <row r="494" spans="1:4" x14ac:dyDescent="0.25">
      <c r="A494" s="209">
        <v>3</v>
      </c>
      <c r="B494" s="208" t="s">
        <v>475</v>
      </c>
      <c r="C494" s="208" t="s">
        <v>4781</v>
      </c>
      <c r="D494" s="215">
        <v>45516</v>
      </c>
    </row>
    <row r="495" spans="1:4" x14ac:dyDescent="0.25">
      <c r="A495" s="209">
        <v>3</v>
      </c>
      <c r="B495" s="208" t="s">
        <v>482</v>
      </c>
      <c r="C495" s="208" t="s">
        <v>4782</v>
      </c>
      <c r="D495" s="215">
        <v>45516</v>
      </c>
    </row>
    <row r="496" spans="1:4" x14ac:dyDescent="0.25">
      <c r="A496" s="209">
        <v>3</v>
      </c>
      <c r="B496" s="208" t="s">
        <v>489</v>
      </c>
      <c r="C496" s="208" t="s">
        <v>4783</v>
      </c>
      <c r="D496" s="215">
        <v>45516</v>
      </c>
    </row>
    <row r="497" spans="1:4" x14ac:dyDescent="0.25">
      <c r="A497" s="209">
        <v>3</v>
      </c>
      <c r="B497" s="208" t="s">
        <v>497</v>
      </c>
      <c r="C497" s="208" t="s">
        <v>4784</v>
      </c>
      <c r="D497" s="215">
        <v>45516</v>
      </c>
    </row>
    <row r="498" spans="1:4" x14ac:dyDescent="0.25">
      <c r="A498" s="209">
        <v>3</v>
      </c>
      <c r="B498" s="208" t="s">
        <v>503</v>
      </c>
      <c r="C498" s="208" t="s">
        <v>4785</v>
      </c>
      <c r="D498" s="215">
        <v>45516</v>
      </c>
    </row>
    <row r="499" spans="1:4" x14ac:dyDescent="0.25">
      <c r="A499" s="209">
        <v>3</v>
      </c>
      <c r="B499" s="208" t="s">
        <v>509</v>
      </c>
      <c r="C499" s="208" t="s">
        <v>4786</v>
      </c>
      <c r="D499" s="215">
        <v>45516</v>
      </c>
    </row>
    <row r="500" spans="1:4" x14ac:dyDescent="0.25">
      <c r="A500" s="209">
        <v>3</v>
      </c>
      <c r="B500" s="208" t="s">
        <v>516</v>
      </c>
      <c r="C500" s="208" t="s">
        <v>4787</v>
      </c>
      <c r="D500" s="215">
        <v>45516</v>
      </c>
    </row>
    <row r="501" spans="1:4" x14ac:dyDescent="0.25">
      <c r="A501" s="209">
        <v>3</v>
      </c>
      <c r="B501" s="208" t="s">
        <v>523</v>
      </c>
      <c r="C501" s="208" t="s">
        <v>4788</v>
      </c>
      <c r="D501" s="215">
        <v>45516</v>
      </c>
    </row>
    <row r="502" spans="1:4" x14ac:dyDescent="0.25">
      <c r="A502" s="209">
        <v>3</v>
      </c>
      <c r="B502" s="208" t="s">
        <v>529</v>
      </c>
      <c r="C502" s="208" t="s">
        <v>4789</v>
      </c>
      <c r="D502" s="215">
        <v>45516</v>
      </c>
    </row>
    <row r="503" spans="1:4" x14ac:dyDescent="0.25">
      <c r="A503" s="209">
        <v>3</v>
      </c>
      <c r="B503" s="208" t="s">
        <v>535</v>
      </c>
      <c r="C503" s="208" t="s">
        <v>4790</v>
      </c>
      <c r="D503" s="215">
        <v>45516</v>
      </c>
    </row>
    <row r="504" spans="1:4" x14ac:dyDescent="0.25">
      <c r="A504" s="209">
        <v>3</v>
      </c>
      <c r="B504" s="208" t="s">
        <v>541</v>
      </c>
      <c r="C504" s="208" t="s">
        <v>4791</v>
      </c>
      <c r="D504" s="215">
        <v>45516</v>
      </c>
    </row>
    <row r="505" spans="1:4" x14ac:dyDescent="0.25">
      <c r="A505" s="209">
        <v>3</v>
      </c>
      <c r="B505" s="208" t="s">
        <v>549</v>
      </c>
      <c r="C505" s="208" t="s">
        <v>4792</v>
      </c>
      <c r="D505" s="215">
        <v>45516</v>
      </c>
    </row>
    <row r="506" spans="1:4" x14ac:dyDescent="0.25">
      <c r="A506" s="209">
        <v>3</v>
      </c>
      <c r="B506" s="208" t="s">
        <v>557</v>
      </c>
      <c r="C506" s="208" t="s">
        <v>4793</v>
      </c>
      <c r="D506" s="215">
        <v>45516</v>
      </c>
    </row>
    <row r="507" spans="1:4" x14ac:dyDescent="0.25">
      <c r="A507" s="209">
        <v>3</v>
      </c>
      <c r="B507" s="208" t="s">
        <v>565</v>
      </c>
      <c r="C507" s="208" t="s">
        <v>4794</v>
      </c>
      <c r="D507" s="215">
        <v>45516</v>
      </c>
    </row>
    <row r="508" spans="1:4" x14ac:dyDescent="0.25">
      <c r="A508" s="209">
        <v>3</v>
      </c>
      <c r="B508" s="208" t="s">
        <v>576</v>
      </c>
      <c r="C508" s="208" t="s">
        <v>4795</v>
      </c>
      <c r="D508" s="215">
        <v>45516</v>
      </c>
    </row>
    <row r="509" spans="1:4" x14ac:dyDescent="0.25">
      <c r="A509" s="209">
        <v>3</v>
      </c>
      <c r="B509" s="208" t="s">
        <v>586</v>
      </c>
      <c r="C509" s="208" t="s">
        <v>4796</v>
      </c>
      <c r="D509" s="215">
        <v>45516</v>
      </c>
    </row>
    <row r="510" spans="1:4" x14ac:dyDescent="0.25">
      <c r="A510" s="209">
        <v>3</v>
      </c>
      <c r="B510" s="208" t="s">
        <v>594</v>
      </c>
      <c r="C510" s="208" t="s">
        <v>4797</v>
      </c>
      <c r="D510" s="215">
        <v>45516</v>
      </c>
    </row>
    <row r="511" spans="1:4" x14ac:dyDescent="0.25">
      <c r="A511" s="209">
        <v>3</v>
      </c>
      <c r="B511" s="208" t="s">
        <v>603</v>
      </c>
      <c r="C511" s="208" t="s">
        <v>4798</v>
      </c>
      <c r="D511" s="215">
        <v>45516</v>
      </c>
    </row>
    <row r="512" spans="1:4" x14ac:dyDescent="0.25">
      <c r="A512" s="209">
        <v>3</v>
      </c>
      <c r="B512" s="208" t="s">
        <v>611</v>
      </c>
      <c r="C512" s="208" t="s">
        <v>4799</v>
      </c>
      <c r="D512" s="215">
        <v>45516</v>
      </c>
    </row>
    <row r="513" spans="1:4" x14ac:dyDescent="0.25">
      <c r="A513" s="209">
        <v>3</v>
      </c>
      <c r="B513" s="208" t="s">
        <v>644</v>
      </c>
      <c r="C513" s="208" t="s">
        <v>4800</v>
      </c>
      <c r="D513" s="215">
        <v>45516</v>
      </c>
    </row>
    <row r="514" spans="1:4" x14ac:dyDescent="0.25">
      <c r="A514" s="209">
        <v>3</v>
      </c>
      <c r="B514" s="208" t="s">
        <v>1027</v>
      </c>
      <c r="C514" s="208" t="s">
        <v>4801</v>
      </c>
      <c r="D514" s="215">
        <v>45516</v>
      </c>
    </row>
    <row r="515" spans="1:4" x14ac:dyDescent="0.25">
      <c r="A515" s="209">
        <v>3</v>
      </c>
      <c r="B515" s="208" t="s">
        <v>1034</v>
      </c>
      <c r="C515" s="208" t="s">
        <v>4802</v>
      </c>
      <c r="D515" s="215">
        <v>45516</v>
      </c>
    </row>
    <row r="516" spans="1:4" x14ac:dyDescent="0.25">
      <c r="A516" s="209">
        <v>3</v>
      </c>
      <c r="B516" s="208" t="s">
        <v>1042</v>
      </c>
      <c r="C516" s="208" t="s">
        <v>4803</v>
      </c>
      <c r="D516" s="215">
        <v>45516</v>
      </c>
    </row>
    <row r="517" spans="1:4" x14ac:dyDescent="0.25">
      <c r="A517" s="209">
        <v>3</v>
      </c>
      <c r="B517" s="208" t="s">
        <v>1052</v>
      </c>
      <c r="C517" s="208" t="s">
        <v>4804</v>
      </c>
      <c r="D517" s="215">
        <v>45516</v>
      </c>
    </row>
    <row r="518" spans="1:4" x14ac:dyDescent="0.25">
      <c r="A518" s="209">
        <v>3</v>
      </c>
      <c r="B518" s="208" t="s">
        <v>1057</v>
      </c>
      <c r="C518" s="208" t="s">
        <v>4805</v>
      </c>
      <c r="D518" s="215">
        <v>45516</v>
      </c>
    </row>
    <row r="519" spans="1:4" x14ac:dyDescent="0.25">
      <c r="A519" s="209">
        <v>3</v>
      </c>
      <c r="B519" s="208" t="s">
        <v>1065</v>
      </c>
      <c r="C519" s="208" t="s">
        <v>4806</v>
      </c>
      <c r="D519" s="215">
        <v>45516</v>
      </c>
    </row>
    <row r="520" spans="1:4" x14ac:dyDescent="0.25">
      <c r="A520" s="209">
        <v>3</v>
      </c>
      <c r="B520" s="208" t="s">
        <v>1072</v>
      </c>
      <c r="C520" s="208" t="s">
        <v>4807</v>
      </c>
      <c r="D520" s="215">
        <v>45516</v>
      </c>
    </row>
    <row r="521" spans="1:4" x14ac:dyDescent="0.25">
      <c r="A521" s="209">
        <v>3</v>
      </c>
      <c r="B521" s="208" t="s">
        <v>1100</v>
      </c>
      <c r="C521" s="208" t="s">
        <v>4808</v>
      </c>
      <c r="D521" s="215">
        <v>45516</v>
      </c>
    </row>
    <row r="522" spans="1:4" x14ac:dyDescent="0.25">
      <c r="A522" s="209">
        <v>3</v>
      </c>
      <c r="B522" s="208" t="s">
        <v>1108</v>
      </c>
      <c r="C522" s="208" t="s">
        <v>4809</v>
      </c>
      <c r="D522" s="215">
        <v>45516</v>
      </c>
    </row>
    <row r="523" spans="1:4" x14ac:dyDescent="0.25">
      <c r="A523" s="209">
        <v>3</v>
      </c>
      <c r="B523" s="208" t="s">
        <v>1117</v>
      </c>
      <c r="C523" s="208" t="s">
        <v>4810</v>
      </c>
      <c r="D523" s="215">
        <v>45516</v>
      </c>
    </row>
    <row r="524" spans="1:4" x14ac:dyDescent="0.25">
      <c r="A524" s="209">
        <v>3</v>
      </c>
      <c r="B524" s="208" t="s">
        <v>1124</v>
      </c>
      <c r="C524" s="208" t="s">
        <v>4811</v>
      </c>
      <c r="D524" s="215">
        <v>45516</v>
      </c>
    </row>
    <row r="525" spans="1:4" x14ac:dyDescent="0.25">
      <c r="A525" s="209">
        <v>3</v>
      </c>
      <c r="B525" s="208" t="s">
        <v>1133</v>
      </c>
      <c r="C525" s="208" t="s">
        <v>4812</v>
      </c>
      <c r="D525" s="215">
        <v>45516</v>
      </c>
    </row>
    <row r="526" spans="1:4" x14ac:dyDescent="0.25">
      <c r="A526" s="209">
        <v>3</v>
      </c>
      <c r="B526" s="208" t="s">
        <v>1152</v>
      </c>
      <c r="C526" s="208" t="s">
        <v>4813</v>
      </c>
      <c r="D526" s="215">
        <v>45516</v>
      </c>
    </row>
    <row r="527" spans="1:4" x14ac:dyDescent="0.25">
      <c r="A527" s="209">
        <v>3</v>
      </c>
      <c r="B527" s="208" t="s">
        <v>1158</v>
      </c>
      <c r="C527" s="208" t="s">
        <v>4814</v>
      </c>
      <c r="D527" s="215">
        <v>45516</v>
      </c>
    </row>
    <row r="528" spans="1:4" x14ac:dyDescent="0.25">
      <c r="A528" s="209">
        <v>3</v>
      </c>
      <c r="B528" s="208" t="s">
        <v>1163</v>
      </c>
      <c r="C528" s="208" t="s">
        <v>4815</v>
      </c>
      <c r="D528" s="215">
        <v>45516</v>
      </c>
    </row>
    <row r="529" spans="1:4" x14ac:dyDescent="0.25">
      <c r="A529" s="209">
        <v>3</v>
      </c>
      <c r="B529" s="208" t="s">
        <v>1168</v>
      </c>
      <c r="C529" s="208" t="s">
        <v>4816</v>
      </c>
      <c r="D529" s="215">
        <v>45516</v>
      </c>
    </row>
    <row r="530" spans="1:4" x14ac:dyDescent="0.25">
      <c r="A530" s="209">
        <v>3</v>
      </c>
      <c r="B530" s="208" t="s">
        <v>1173</v>
      </c>
      <c r="C530" s="208" t="s">
        <v>4817</v>
      </c>
      <c r="D530" s="215">
        <v>45516</v>
      </c>
    </row>
    <row r="531" spans="1:4" x14ac:dyDescent="0.25">
      <c r="A531" s="209">
        <v>3</v>
      </c>
      <c r="B531" s="208" t="s">
        <v>1190</v>
      </c>
      <c r="C531" s="208" t="s">
        <v>4818</v>
      </c>
      <c r="D531" s="215">
        <v>45516</v>
      </c>
    </row>
    <row r="532" spans="1:4" x14ac:dyDescent="0.25">
      <c r="A532" s="209">
        <v>3</v>
      </c>
      <c r="B532" s="208" t="s">
        <v>1197</v>
      </c>
      <c r="C532" s="208" t="s">
        <v>4819</v>
      </c>
      <c r="D532" s="215">
        <v>45516</v>
      </c>
    </row>
    <row r="533" spans="1:4" x14ac:dyDescent="0.25">
      <c r="A533" s="209">
        <v>3</v>
      </c>
      <c r="B533" s="208" t="s">
        <v>1205</v>
      </c>
      <c r="C533" s="208" t="s">
        <v>4820</v>
      </c>
      <c r="D533" s="215">
        <v>45516</v>
      </c>
    </row>
    <row r="534" spans="1:4" x14ac:dyDescent="0.25">
      <c r="A534" s="209">
        <v>3</v>
      </c>
      <c r="B534" s="208" t="s">
        <v>1213</v>
      </c>
      <c r="C534" s="208" t="s">
        <v>4821</v>
      </c>
      <c r="D534" s="215">
        <v>45516</v>
      </c>
    </row>
    <row r="535" spans="1:4" x14ac:dyDescent="0.25">
      <c r="A535" s="209">
        <v>3</v>
      </c>
      <c r="B535" s="208" t="s">
        <v>1218</v>
      </c>
      <c r="C535" s="208" t="s">
        <v>4822</v>
      </c>
      <c r="D535" s="215">
        <v>45516</v>
      </c>
    </row>
    <row r="536" spans="1:4" x14ac:dyDescent="0.25">
      <c r="A536" s="209">
        <v>3</v>
      </c>
      <c r="B536" s="208" t="s">
        <v>1223</v>
      </c>
      <c r="C536" s="208" t="s">
        <v>4823</v>
      </c>
      <c r="D536" s="215">
        <v>45516</v>
      </c>
    </row>
    <row r="537" spans="1:4" x14ac:dyDescent="0.25">
      <c r="A537" s="209">
        <v>3</v>
      </c>
      <c r="B537" s="208" t="s">
        <v>1228</v>
      </c>
      <c r="C537" s="208" t="s">
        <v>4824</v>
      </c>
      <c r="D537" s="215">
        <v>45516</v>
      </c>
    </row>
    <row r="538" spans="1:4" x14ac:dyDescent="0.25">
      <c r="A538" s="209">
        <v>3</v>
      </c>
      <c r="B538" s="208" t="s">
        <v>1310</v>
      </c>
      <c r="C538" s="208" t="s">
        <v>4825</v>
      </c>
      <c r="D538" s="215">
        <v>45516</v>
      </c>
    </row>
    <row r="539" spans="1:4" x14ac:dyDescent="0.25">
      <c r="A539" s="222" t="s">
        <v>4925</v>
      </c>
      <c r="B539" s="208" t="s">
        <v>1318</v>
      </c>
      <c r="C539" s="208" t="s">
        <v>4826</v>
      </c>
      <c r="D539" s="215">
        <v>45516</v>
      </c>
    </row>
    <row r="540" spans="1:4" x14ac:dyDescent="0.25">
      <c r="A540" s="223" t="s">
        <v>4925</v>
      </c>
      <c r="B540" s="208" t="s">
        <v>1401</v>
      </c>
      <c r="C540" s="208" t="s">
        <v>4827</v>
      </c>
      <c r="D540" s="215">
        <v>45516</v>
      </c>
    </row>
    <row r="541" spans="1:4" x14ac:dyDescent="0.25">
      <c r="A541" s="223" t="s">
        <v>4925</v>
      </c>
      <c r="B541" s="208" t="s">
        <v>1407</v>
      </c>
      <c r="C541" s="208" t="s">
        <v>4828</v>
      </c>
      <c r="D541" s="215">
        <v>45516</v>
      </c>
    </row>
    <row r="542" spans="1:4" x14ac:dyDescent="0.25">
      <c r="A542" s="223" t="s">
        <v>4925</v>
      </c>
      <c r="B542" s="208" t="s">
        <v>1412</v>
      </c>
      <c r="C542" s="208" t="s">
        <v>4829</v>
      </c>
      <c r="D542" s="215">
        <v>45516</v>
      </c>
    </row>
    <row r="543" spans="1:4" x14ac:dyDescent="0.25">
      <c r="A543" s="223" t="s">
        <v>4925</v>
      </c>
      <c r="B543" s="208" t="s">
        <v>1417</v>
      </c>
      <c r="C543" s="208" t="s">
        <v>4830</v>
      </c>
      <c r="D543" s="215">
        <v>45516</v>
      </c>
    </row>
    <row r="544" spans="1:4" x14ac:dyDescent="0.25">
      <c r="A544" s="223" t="s">
        <v>4925</v>
      </c>
      <c r="B544" s="208" t="s">
        <v>1420</v>
      </c>
      <c r="C544" s="208" t="s">
        <v>4831</v>
      </c>
      <c r="D544" s="215">
        <v>45516</v>
      </c>
    </row>
    <row r="545" spans="1:4" x14ac:dyDescent="0.25">
      <c r="A545" s="223" t="s">
        <v>4925</v>
      </c>
      <c r="B545" s="208" t="s">
        <v>1424</v>
      </c>
      <c r="C545" s="208" t="s">
        <v>4832</v>
      </c>
      <c r="D545" s="215">
        <v>45516</v>
      </c>
    </row>
    <row r="546" spans="1:4" x14ac:dyDescent="0.25">
      <c r="A546" s="223" t="s">
        <v>4925</v>
      </c>
      <c r="B546" s="208" t="s">
        <v>1429</v>
      </c>
      <c r="C546" s="208" t="s">
        <v>4833</v>
      </c>
      <c r="D546" s="215">
        <v>45516</v>
      </c>
    </row>
    <row r="547" spans="1:4" x14ac:dyDescent="0.25">
      <c r="A547" s="223" t="s">
        <v>4925</v>
      </c>
      <c r="B547" s="208" t="s">
        <v>1437</v>
      </c>
      <c r="C547" s="208" t="s">
        <v>4834</v>
      </c>
      <c r="D547" s="215">
        <v>45516</v>
      </c>
    </row>
    <row r="548" spans="1:4" x14ac:dyDescent="0.25">
      <c r="A548" s="223" t="s">
        <v>4925</v>
      </c>
      <c r="B548" s="208" t="s">
        <v>1444</v>
      </c>
      <c r="C548" s="208" t="s">
        <v>4835</v>
      </c>
      <c r="D548" s="215">
        <v>45516</v>
      </c>
    </row>
    <row r="549" spans="1:4" x14ac:dyDescent="0.25">
      <c r="A549" s="223" t="s">
        <v>4925</v>
      </c>
      <c r="B549" s="208" t="s">
        <v>1452</v>
      </c>
      <c r="C549" s="208" t="s">
        <v>4836</v>
      </c>
      <c r="D549" s="215">
        <v>45516</v>
      </c>
    </row>
    <row r="550" spans="1:4" x14ac:dyDescent="0.25">
      <c r="A550" s="223" t="s">
        <v>4925</v>
      </c>
      <c r="B550" s="208" t="s">
        <v>1460</v>
      </c>
      <c r="C550" s="208" t="s">
        <v>4837</v>
      </c>
      <c r="D550" s="215">
        <v>45516</v>
      </c>
    </row>
    <row r="551" spans="1:4" x14ac:dyDescent="0.25">
      <c r="A551" s="223" t="s">
        <v>4925</v>
      </c>
      <c r="B551" s="208" t="s">
        <v>1466</v>
      </c>
      <c r="C551" s="208" t="s">
        <v>4838</v>
      </c>
      <c r="D551" s="215">
        <v>45516</v>
      </c>
    </row>
    <row r="552" spans="1:4" x14ac:dyDescent="0.25">
      <c r="A552" s="223" t="s">
        <v>4925</v>
      </c>
      <c r="B552" s="208" t="s">
        <v>1475</v>
      </c>
      <c r="C552" s="208" t="s">
        <v>4839</v>
      </c>
      <c r="D552" s="215">
        <v>45516</v>
      </c>
    </row>
    <row r="553" spans="1:4" x14ac:dyDescent="0.25">
      <c r="A553" s="223" t="s">
        <v>4925</v>
      </c>
      <c r="B553" s="208" t="s">
        <v>1485</v>
      </c>
      <c r="C553" s="208" t="s">
        <v>4840</v>
      </c>
      <c r="D553" s="215">
        <v>45516</v>
      </c>
    </row>
    <row r="554" spans="1:4" x14ac:dyDescent="0.25">
      <c r="A554" s="223" t="s">
        <v>4925</v>
      </c>
      <c r="B554" s="208" t="s">
        <v>1493</v>
      </c>
      <c r="C554" s="208" t="s">
        <v>4841</v>
      </c>
      <c r="D554" s="215">
        <v>45516</v>
      </c>
    </row>
    <row r="555" spans="1:4" x14ac:dyDescent="0.25">
      <c r="A555" s="223" t="s">
        <v>4925</v>
      </c>
      <c r="B555" s="208" t="s">
        <v>1499</v>
      </c>
      <c r="C555" s="208" t="s">
        <v>4842</v>
      </c>
      <c r="D555" s="215">
        <v>45516</v>
      </c>
    </row>
    <row r="556" spans="1:4" x14ac:dyDescent="0.25">
      <c r="A556" s="223" t="s">
        <v>4925</v>
      </c>
      <c r="B556" s="208" t="s">
        <v>1507</v>
      </c>
      <c r="C556" s="208" t="s">
        <v>4843</v>
      </c>
      <c r="D556" s="215">
        <v>45516</v>
      </c>
    </row>
    <row r="557" spans="1:4" x14ac:dyDescent="0.25">
      <c r="A557" s="223" t="s">
        <v>4925</v>
      </c>
      <c r="B557" s="208" t="s">
        <v>1518</v>
      </c>
      <c r="C557" s="208" t="s">
        <v>4844</v>
      </c>
      <c r="D557" s="215">
        <v>45516</v>
      </c>
    </row>
    <row r="558" spans="1:4" x14ac:dyDescent="0.25">
      <c r="A558" s="223" t="s">
        <v>4925</v>
      </c>
      <c r="B558" s="208" t="s">
        <v>1524</v>
      </c>
      <c r="C558" s="208" t="s">
        <v>4845</v>
      </c>
      <c r="D558" s="215">
        <v>45516</v>
      </c>
    </row>
    <row r="559" spans="1:4" x14ac:dyDescent="0.25">
      <c r="A559" s="223" t="s">
        <v>4925</v>
      </c>
      <c r="B559" s="208" t="s">
        <v>1532</v>
      </c>
      <c r="C559" s="208" t="s">
        <v>4846</v>
      </c>
      <c r="D559" s="215">
        <v>45516</v>
      </c>
    </row>
    <row r="560" spans="1:4" x14ac:dyDescent="0.25">
      <c r="A560" s="223" t="s">
        <v>4925</v>
      </c>
      <c r="B560" s="208" t="s">
        <v>1544</v>
      </c>
      <c r="C560" s="208" t="s">
        <v>4847</v>
      </c>
      <c r="D560" s="215">
        <v>45516</v>
      </c>
    </row>
    <row r="561" spans="1:4" x14ac:dyDescent="0.25">
      <c r="A561" s="223" t="s">
        <v>4925</v>
      </c>
      <c r="B561" s="208" t="s">
        <v>1551</v>
      </c>
      <c r="C561" s="208" t="s">
        <v>4848</v>
      </c>
      <c r="D561" s="215">
        <v>45516</v>
      </c>
    </row>
    <row r="562" spans="1:4" x14ac:dyDescent="0.25">
      <c r="A562" s="223" t="s">
        <v>4925</v>
      </c>
      <c r="B562" s="208" t="s">
        <v>1558</v>
      </c>
      <c r="C562" s="208" t="s">
        <v>4849</v>
      </c>
      <c r="D562" s="215">
        <v>45516</v>
      </c>
    </row>
    <row r="563" spans="1:4" x14ac:dyDescent="0.25">
      <c r="A563" s="223" t="s">
        <v>4925</v>
      </c>
      <c r="B563" s="208" t="s">
        <v>1564</v>
      </c>
      <c r="C563" s="208" t="s">
        <v>4850</v>
      </c>
      <c r="D563" s="215">
        <v>45516</v>
      </c>
    </row>
    <row r="564" spans="1:4" x14ac:dyDescent="0.25">
      <c r="A564" s="223" t="s">
        <v>4925</v>
      </c>
      <c r="B564" s="208" t="s">
        <v>1571</v>
      </c>
      <c r="C564" s="208" t="s">
        <v>4851</v>
      </c>
      <c r="D564" s="215">
        <v>45516</v>
      </c>
    </row>
    <row r="565" spans="1:4" x14ac:dyDescent="0.25">
      <c r="A565" s="223" t="s">
        <v>4925</v>
      </c>
      <c r="B565" s="208" t="s">
        <v>1578</v>
      </c>
      <c r="C565" s="208" t="s">
        <v>4852</v>
      </c>
      <c r="D565" s="215">
        <v>45516</v>
      </c>
    </row>
    <row r="566" spans="1:4" x14ac:dyDescent="0.25">
      <c r="A566" s="223" t="s">
        <v>4925</v>
      </c>
      <c r="B566" s="208" t="s">
        <v>1583</v>
      </c>
      <c r="C566" s="208" t="s">
        <v>4853</v>
      </c>
      <c r="D566" s="215">
        <v>45516</v>
      </c>
    </row>
    <row r="567" spans="1:4" x14ac:dyDescent="0.25">
      <c r="A567" s="223" t="s">
        <v>4925</v>
      </c>
      <c r="B567" s="208" t="s">
        <v>1587</v>
      </c>
      <c r="C567" s="208" t="s">
        <v>4854</v>
      </c>
      <c r="D567" s="215">
        <v>45516</v>
      </c>
    </row>
    <row r="568" spans="1:4" x14ac:dyDescent="0.25">
      <c r="A568" s="223" t="s">
        <v>4925</v>
      </c>
      <c r="B568" s="208" t="s">
        <v>1593</v>
      </c>
      <c r="C568" s="208" t="s">
        <v>4855</v>
      </c>
      <c r="D568" s="215">
        <v>45516</v>
      </c>
    </row>
    <row r="569" spans="1:4" x14ac:dyDescent="0.25">
      <c r="A569" s="223" t="s">
        <v>4925</v>
      </c>
      <c r="B569" s="208" t="s">
        <v>1600</v>
      </c>
      <c r="C569" s="208" t="s">
        <v>4856</v>
      </c>
      <c r="D569" s="215">
        <v>45516</v>
      </c>
    </row>
    <row r="570" spans="1:4" x14ac:dyDescent="0.25">
      <c r="A570" s="223" t="s">
        <v>4925</v>
      </c>
      <c r="B570" s="208" t="s">
        <v>1610</v>
      </c>
      <c r="C570" s="208" t="s">
        <v>4857</v>
      </c>
      <c r="D570" s="215">
        <v>45516</v>
      </c>
    </row>
    <row r="571" spans="1:4" x14ac:dyDescent="0.25">
      <c r="A571" s="223" t="s">
        <v>4925</v>
      </c>
      <c r="B571" s="208" t="s">
        <v>1618</v>
      </c>
      <c r="C571" s="208" t="s">
        <v>4858</v>
      </c>
      <c r="D571" s="215">
        <v>45516</v>
      </c>
    </row>
    <row r="572" spans="1:4" x14ac:dyDescent="0.25">
      <c r="A572" s="223" t="s">
        <v>4925</v>
      </c>
      <c r="B572" s="208" t="s">
        <v>1622</v>
      </c>
      <c r="C572" s="208" t="s">
        <v>4859</v>
      </c>
      <c r="D572" s="215">
        <v>45516</v>
      </c>
    </row>
    <row r="573" spans="1:4" x14ac:dyDescent="0.25">
      <c r="A573" s="223" t="s">
        <v>4925</v>
      </c>
      <c r="B573" s="208" t="s">
        <v>1629</v>
      </c>
      <c r="C573" s="208" t="s">
        <v>4860</v>
      </c>
      <c r="D573" s="215">
        <v>45516</v>
      </c>
    </row>
    <row r="574" spans="1:4" x14ac:dyDescent="0.25">
      <c r="A574" s="223" t="s">
        <v>4925</v>
      </c>
      <c r="B574" s="208" t="s">
        <v>1635</v>
      </c>
      <c r="C574" s="208" t="s">
        <v>4861</v>
      </c>
      <c r="D574" s="215">
        <v>45516</v>
      </c>
    </row>
    <row r="575" spans="1:4" x14ac:dyDescent="0.25">
      <c r="A575" s="223" t="s">
        <v>4925</v>
      </c>
      <c r="B575" s="208" t="s">
        <v>1642</v>
      </c>
      <c r="C575" s="208" t="s">
        <v>4862</v>
      </c>
      <c r="D575" s="215">
        <v>45516</v>
      </c>
    </row>
    <row r="576" spans="1:4" x14ac:dyDescent="0.25">
      <c r="A576" s="223" t="s">
        <v>4925</v>
      </c>
      <c r="B576" s="208" t="s">
        <v>1650</v>
      </c>
      <c r="C576" s="208" t="s">
        <v>4863</v>
      </c>
      <c r="D576" s="215">
        <v>45516</v>
      </c>
    </row>
    <row r="577" spans="1:4" x14ac:dyDescent="0.25">
      <c r="A577" s="223" t="s">
        <v>4925</v>
      </c>
      <c r="B577" s="208" t="s">
        <v>1656</v>
      </c>
      <c r="C577" s="208" t="s">
        <v>4864</v>
      </c>
      <c r="D577" s="215">
        <v>45516</v>
      </c>
    </row>
    <row r="578" spans="1:4" x14ac:dyDescent="0.25">
      <c r="A578" s="223" t="s">
        <v>4925</v>
      </c>
      <c r="B578" s="208" t="s">
        <v>1663</v>
      </c>
      <c r="C578" s="208" t="s">
        <v>4865</v>
      </c>
      <c r="D578" s="215">
        <v>45516</v>
      </c>
    </row>
    <row r="579" spans="1:4" x14ac:dyDescent="0.25">
      <c r="A579" s="223" t="s">
        <v>4925</v>
      </c>
      <c r="B579" s="208" t="s">
        <v>1670</v>
      </c>
      <c r="C579" s="208" t="s">
        <v>4866</v>
      </c>
      <c r="D579" s="215">
        <v>45516</v>
      </c>
    </row>
    <row r="580" spans="1:4" x14ac:dyDescent="0.25">
      <c r="A580" s="223" t="s">
        <v>4925</v>
      </c>
      <c r="B580" s="208" t="s">
        <v>1675</v>
      </c>
      <c r="C580" s="208" t="s">
        <v>4867</v>
      </c>
      <c r="D580" s="215">
        <v>45516</v>
      </c>
    </row>
    <row r="581" spans="1:4" x14ac:dyDescent="0.25">
      <c r="A581" s="223" t="s">
        <v>4925</v>
      </c>
      <c r="B581" s="208" t="s">
        <v>1682</v>
      </c>
      <c r="C581" s="208" t="s">
        <v>4868</v>
      </c>
      <c r="D581" s="215">
        <v>45516</v>
      </c>
    </row>
    <row r="582" spans="1:4" x14ac:dyDescent="0.25">
      <c r="A582" s="223" t="s">
        <v>4925</v>
      </c>
      <c r="B582" s="208" t="s">
        <v>1689</v>
      </c>
      <c r="C582" s="208" t="s">
        <v>4869</v>
      </c>
      <c r="D582" s="215">
        <v>45516</v>
      </c>
    </row>
    <row r="583" spans="1:4" x14ac:dyDescent="0.25">
      <c r="A583" s="223" t="s">
        <v>4925</v>
      </c>
      <c r="B583" s="208" t="s">
        <v>1696</v>
      </c>
      <c r="C583" s="208" t="s">
        <v>4870</v>
      </c>
      <c r="D583" s="215">
        <v>45516</v>
      </c>
    </row>
    <row r="584" spans="1:4" x14ac:dyDescent="0.25">
      <c r="A584" s="223" t="s">
        <v>4925</v>
      </c>
      <c r="B584" s="208" t="s">
        <v>1702</v>
      </c>
      <c r="C584" s="208" t="s">
        <v>4871</v>
      </c>
      <c r="D584" s="215">
        <v>45516</v>
      </c>
    </row>
    <row r="585" spans="1:4" x14ac:dyDescent="0.25">
      <c r="A585" s="223" t="s">
        <v>4925</v>
      </c>
      <c r="B585" s="208" t="s">
        <v>1706</v>
      </c>
      <c r="C585" s="208" t="s">
        <v>4872</v>
      </c>
      <c r="D585" s="215">
        <v>45516</v>
      </c>
    </row>
    <row r="586" spans="1:4" x14ac:dyDescent="0.25">
      <c r="A586" s="223" t="s">
        <v>4925</v>
      </c>
      <c r="B586" s="208" t="s">
        <v>1716</v>
      </c>
      <c r="C586" s="208" t="s">
        <v>4873</v>
      </c>
      <c r="D586" s="215">
        <v>45516</v>
      </c>
    </row>
    <row r="587" spans="1:4" x14ac:dyDescent="0.25">
      <c r="A587" s="223" t="s">
        <v>4925</v>
      </c>
      <c r="B587" s="208" t="s">
        <v>1723</v>
      </c>
      <c r="C587" s="208" t="s">
        <v>4874</v>
      </c>
      <c r="D587" s="215">
        <v>45516</v>
      </c>
    </row>
    <row r="588" spans="1:4" x14ac:dyDescent="0.25">
      <c r="A588" s="223" t="s">
        <v>4925</v>
      </c>
      <c r="B588" s="208" t="s">
        <v>1735</v>
      </c>
      <c r="C588" s="208" t="s">
        <v>4875</v>
      </c>
      <c r="D588" s="215">
        <v>45516</v>
      </c>
    </row>
    <row r="589" spans="1:4" x14ac:dyDescent="0.25">
      <c r="A589" s="223" t="s">
        <v>4925</v>
      </c>
      <c r="B589" s="208" t="s">
        <v>1744</v>
      </c>
      <c r="C589" s="208" t="s">
        <v>4876</v>
      </c>
      <c r="D589" s="215">
        <v>45516</v>
      </c>
    </row>
    <row r="590" spans="1:4" x14ac:dyDescent="0.25">
      <c r="A590" s="223" t="s">
        <v>4925</v>
      </c>
      <c r="B590" s="208" t="s">
        <v>1751</v>
      </c>
      <c r="C590" s="208" t="s">
        <v>4877</v>
      </c>
      <c r="D590" s="215">
        <v>45516</v>
      </c>
    </row>
    <row r="591" spans="1:4" x14ac:dyDescent="0.25">
      <c r="A591" s="223" t="s">
        <v>4925</v>
      </c>
      <c r="B591" s="208" t="s">
        <v>1757</v>
      </c>
      <c r="C591" s="208" t="s">
        <v>4878</v>
      </c>
      <c r="D591" s="215">
        <v>45516</v>
      </c>
    </row>
    <row r="592" spans="1:4" x14ac:dyDescent="0.25">
      <c r="A592" s="223" t="s">
        <v>4925</v>
      </c>
      <c r="B592" s="208" t="s">
        <v>1765</v>
      </c>
      <c r="C592" s="208" t="s">
        <v>4879</v>
      </c>
      <c r="D592" s="215">
        <v>45516</v>
      </c>
    </row>
    <row r="593" spans="1:4" x14ac:dyDescent="0.25">
      <c r="A593" s="223" t="s">
        <v>4925</v>
      </c>
      <c r="B593" s="208" t="s">
        <v>1773</v>
      </c>
      <c r="C593" s="208" t="s">
        <v>4880</v>
      </c>
      <c r="D593" s="215">
        <v>45516</v>
      </c>
    </row>
    <row r="594" spans="1:4" x14ac:dyDescent="0.25">
      <c r="A594" s="223" t="s">
        <v>4925</v>
      </c>
      <c r="B594" s="208" t="s">
        <v>1779</v>
      </c>
      <c r="C594" s="208" t="s">
        <v>4881</v>
      </c>
      <c r="D594" s="215">
        <v>45516</v>
      </c>
    </row>
    <row r="595" spans="1:4" x14ac:dyDescent="0.25">
      <c r="A595" s="223" t="s">
        <v>4925</v>
      </c>
      <c r="B595" s="208" t="s">
        <v>1786</v>
      </c>
      <c r="C595" s="208" t="s">
        <v>4882</v>
      </c>
      <c r="D595" s="215">
        <v>45516</v>
      </c>
    </row>
    <row r="596" spans="1:4" x14ac:dyDescent="0.25">
      <c r="A596" s="223" t="s">
        <v>4925</v>
      </c>
      <c r="B596" s="208" t="s">
        <v>1795</v>
      </c>
      <c r="C596" s="208" t="s">
        <v>4883</v>
      </c>
      <c r="D596" s="215">
        <v>45516</v>
      </c>
    </row>
    <row r="597" spans="1:4" x14ac:dyDescent="0.25">
      <c r="A597" s="223" t="s">
        <v>4925</v>
      </c>
      <c r="B597" s="208" t="s">
        <v>1801</v>
      </c>
      <c r="C597" s="208" t="s">
        <v>4884</v>
      </c>
      <c r="D597" s="215">
        <v>45516</v>
      </c>
    </row>
    <row r="598" spans="1:4" x14ac:dyDescent="0.25">
      <c r="A598" s="223" t="s">
        <v>4925</v>
      </c>
      <c r="B598" s="208" t="s">
        <v>1807</v>
      </c>
      <c r="C598" s="208" t="s">
        <v>4885</v>
      </c>
      <c r="D598" s="215">
        <v>45516</v>
      </c>
    </row>
    <row r="599" spans="1:4" x14ac:dyDescent="0.25">
      <c r="A599" s="223" t="s">
        <v>4925</v>
      </c>
      <c r="B599" s="208" t="s">
        <v>1813</v>
      </c>
      <c r="C599" s="208" t="s">
        <v>4886</v>
      </c>
      <c r="D599" s="215">
        <v>45516</v>
      </c>
    </row>
    <row r="600" spans="1:4" x14ac:dyDescent="0.25">
      <c r="A600" s="223" t="s">
        <v>4925</v>
      </c>
      <c r="B600" s="208" t="s">
        <v>1819</v>
      </c>
      <c r="C600" s="208" t="s">
        <v>4887</v>
      </c>
      <c r="D600" s="215">
        <v>45516</v>
      </c>
    </row>
    <row r="601" spans="1:4" x14ac:dyDescent="0.25">
      <c r="A601" s="223" t="s">
        <v>4925</v>
      </c>
      <c r="B601" s="208" t="s">
        <v>1823</v>
      </c>
      <c r="C601" s="208" t="s">
        <v>4888</v>
      </c>
      <c r="D601" s="215">
        <v>45516</v>
      </c>
    </row>
    <row r="602" spans="1:4" x14ac:dyDescent="0.25">
      <c r="A602" s="223" t="s">
        <v>4925</v>
      </c>
      <c r="B602" s="208" t="s">
        <v>1828</v>
      </c>
      <c r="C602" s="208" t="s">
        <v>4889</v>
      </c>
      <c r="D602" s="215">
        <v>45516</v>
      </c>
    </row>
    <row r="603" spans="1:4" x14ac:dyDescent="0.25">
      <c r="A603" s="223" t="s">
        <v>4925</v>
      </c>
      <c r="B603" s="208" t="s">
        <v>1832</v>
      </c>
      <c r="C603" s="208" t="s">
        <v>4890</v>
      </c>
      <c r="D603" s="215">
        <v>45516</v>
      </c>
    </row>
    <row r="604" spans="1:4" x14ac:dyDescent="0.25">
      <c r="A604" s="223" t="s">
        <v>4925</v>
      </c>
      <c r="B604" s="208" t="s">
        <v>1837</v>
      </c>
      <c r="C604" s="208" t="s">
        <v>4891</v>
      </c>
      <c r="D604" s="215">
        <v>45516</v>
      </c>
    </row>
    <row r="605" spans="1:4" x14ac:dyDescent="0.25">
      <c r="A605" s="223" t="s">
        <v>4925</v>
      </c>
      <c r="B605" s="208" t="s">
        <v>1841</v>
      </c>
      <c r="C605" s="208" t="s">
        <v>4892</v>
      </c>
      <c r="D605" s="215">
        <v>45516</v>
      </c>
    </row>
    <row r="606" spans="1:4" x14ac:dyDescent="0.25">
      <c r="A606" s="223" t="s">
        <v>4925</v>
      </c>
      <c r="B606" s="208" t="s">
        <v>1845</v>
      </c>
      <c r="C606" s="208" t="s">
        <v>4893</v>
      </c>
      <c r="D606" s="215">
        <v>45516</v>
      </c>
    </row>
    <row r="607" spans="1:4" x14ac:dyDescent="0.25">
      <c r="A607" s="223" t="s">
        <v>4925</v>
      </c>
      <c r="B607" s="208" t="s">
        <v>1853</v>
      </c>
      <c r="C607" s="208" t="s">
        <v>4894</v>
      </c>
      <c r="D607" s="215">
        <v>45516</v>
      </c>
    </row>
    <row r="608" spans="1:4" x14ac:dyDescent="0.25">
      <c r="A608" s="223" t="s">
        <v>4925</v>
      </c>
      <c r="B608" s="208" t="s">
        <v>1859</v>
      </c>
      <c r="C608" s="208" t="s">
        <v>4895</v>
      </c>
      <c r="D608" s="215">
        <v>45516</v>
      </c>
    </row>
    <row r="609" spans="1:4" x14ac:dyDescent="0.25">
      <c r="A609" s="223" t="s">
        <v>4925</v>
      </c>
      <c r="B609" s="208" t="s">
        <v>1865</v>
      </c>
      <c r="C609" s="208" t="s">
        <v>4896</v>
      </c>
      <c r="D609" s="215">
        <v>45516</v>
      </c>
    </row>
    <row r="610" spans="1:4" x14ac:dyDescent="0.25">
      <c r="A610" s="223" t="s">
        <v>4925</v>
      </c>
      <c r="B610" s="208" t="s">
        <v>1872</v>
      </c>
      <c r="C610" s="208" t="s">
        <v>4897</v>
      </c>
      <c r="D610" s="215">
        <v>45516</v>
      </c>
    </row>
    <row r="611" spans="1:4" x14ac:dyDescent="0.25">
      <c r="A611" s="223" t="s">
        <v>4925</v>
      </c>
      <c r="B611" s="208" t="s">
        <v>1877</v>
      </c>
      <c r="C611" s="208" t="s">
        <v>4898</v>
      </c>
      <c r="D611" s="215">
        <v>45516</v>
      </c>
    </row>
    <row r="612" spans="1:4" x14ac:dyDescent="0.25">
      <c r="A612" s="223" t="s">
        <v>4925</v>
      </c>
      <c r="B612" s="208" t="s">
        <v>1884</v>
      </c>
      <c r="C612" s="208" t="s">
        <v>4899</v>
      </c>
      <c r="D612" s="215">
        <v>45516</v>
      </c>
    </row>
    <row r="613" spans="1:4" x14ac:dyDescent="0.25">
      <c r="A613" s="223" t="s">
        <v>4925</v>
      </c>
      <c r="B613" s="208" t="s">
        <v>1890</v>
      </c>
      <c r="C613" s="208" t="s">
        <v>4900</v>
      </c>
      <c r="D613" s="215">
        <v>45516</v>
      </c>
    </row>
    <row r="614" spans="1:4" x14ac:dyDescent="0.25">
      <c r="A614" s="223" t="s">
        <v>4925</v>
      </c>
      <c r="B614" s="208" t="s">
        <v>1923</v>
      </c>
      <c r="C614" s="208" t="s">
        <v>4901</v>
      </c>
      <c r="D614" s="215">
        <v>45516</v>
      </c>
    </row>
    <row r="615" spans="1:4" x14ac:dyDescent="0.25">
      <c r="A615" s="223" t="s">
        <v>4925</v>
      </c>
      <c r="B615" s="208" t="s">
        <v>1927</v>
      </c>
      <c r="C615" s="208" t="s">
        <v>4902</v>
      </c>
      <c r="D615" s="215">
        <v>45516</v>
      </c>
    </row>
    <row r="616" spans="1:4" x14ac:dyDescent="0.25">
      <c r="A616" s="223" t="s">
        <v>4925</v>
      </c>
      <c r="B616" s="208" t="s">
        <v>1936</v>
      </c>
      <c r="C616" s="208" t="s">
        <v>4903</v>
      </c>
      <c r="D616" s="215">
        <v>45516</v>
      </c>
    </row>
    <row r="617" spans="1:4" x14ac:dyDescent="0.25">
      <c r="A617" s="223" t="s">
        <v>4925</v>
      </c>
      <c r="B617" s="208" t="s">
        <v>1943</v>
      </c>
      <c r="C617" s="208" t="s">
        <v>4904</v>
      </c>
      <c r="D617" s="215">
        <v>45516</v>
      </c>
    </row>
    <row r="618" spans="1:4" x14ac:dyDescent="0.25">
      <c r="A618" s="223" t="s">
        <v>4925</v>
      </c>
      <c r="B618" s="208" t="s">
        <v>1947</v>
      </c>
      <c r="C618" s="208" t="s">
        <v>4905</v>
      </c>
      <c r="D618" s="215">
        <v>45516</v>
      </c>
    </row>
    <row r="619" spans="1:4" x14ac:dyDescent="0.25">
      <c r="A619" s="223" t="s">
        <v>4925</v>
      </c>
      <c r="B619" s="208" t="s">
        <v>1953</v>
      </c>
      <c r="C619" s="208" t="s">
        <v>4906</v>
      </c>
      <c r="D619" s="215">
        <v>45516</v>
      </c>
    </row>
    <row r="620" spans="1:4" x14ac:dyDescent="0.25">
      <c r="A620" s="223" t="s">
        <v>4925</v>
      </c>
      <c r="B620" s="208" t="s">
        <v>1959</v>
      </c>
      <c r="C620" s="208" t="s">
        <v>4907</v>
      </c>
      <c r="D620" s="215">
        <v>45516</v>
      </c>
    </row>
    <row r="621" spans="1:4" x14ac:dyDescent="0.25">
      <c r="A621" s="223" t="s">
        <v>4925</v>
      </c>
      <c r="B621" s="208" t="s">
        <v>1965</v>
      </c>
      <c r="C621" s="208" t="s">
        <v>4908</v>
      </c>
      <c r="D621" s="215">
        <v>45516</v>
      </c>
    </row>
    <row r="622" spans="1:4" x14ac:dyDescent="0.25">
      <c r="A622" s="223" t="s">
        <v>4925</v>
      </c>
      <c r="B622" s="208" t="s">
        <v>1971</v>
      </c>
      <c r="C622" s="208" t="s">
        <v>4909</v>
      </c>
      <c r="D622" s="215">
        <v>45516</v>
      </c>
    </row>
    <row r="623" spans="1:4" x14ac:dyDescent="0.25">
      <c r="A623" s="223" t="s">
        <v>4925</v>
      </c>
      <c r="B623" s="208" t="s">
        <v>1977</v>
      </c>
      <c r="C623" s="208" t="s">
        <v>4910</v>
      </c>
      <c r="D623" s="215">
        <v>45516</v>
      </c>
    </row>
    <row r="624" spans="1:4" x14ac:dyDescent="0.25">
      <c r="A624" s="223" t="s">
        <v>4925</v>
      </c>
      <c r="B624" s="208" t="s">
        <v>1983</v>
      </c>
      <c r="C624" s="208" t="s">
        <v>4911</v>
      </c>
      <c r="D624" s="215">
        <v>45516</v>
      </c>
    </row>
    <row r="625" spans="1:4" x14ac:dyDescent="0.25">
      <c r="A625" s="223" t="s">
        <v>4925</v>
      </c>
      <c r="B625" s="208" t="s">
        <v>1992</v>
      </c>
      <c r="C625" s="208" t="s">
        <v>4912</v>
      </c>
      <c r="D625" s="215">
        <v>45516</v>
      </c>
    </row>
    <row r="626" spans="1:4" x14ac:dyDescent="0.25">
      <c r="A626" s="223" t="s">
        <v>4925</v>
      </c>
      <c r="B626" s="208" t="s">
        <v>1998</v>
      </c>
      <c r="C626" s="208" t="s">
        <v>4913</v>
      </c>
      <c r="D626" s="215">
        <v>45516</v>
      </c>
    </row>
    <row r="627" spans="1:4" x14ac:dyDescent="0.25">
      <c r="A627" s="223" t="s">
        <v>4925</v>
      </c>
      <c r="B627" s="208" t="s">
        <v>2004</v>
      </c>
      <c r="C627" s="208" t="s">
        <v>4914</v>
      </c>
      <c r="D627" s="215">
        <v>45516</v>
      </c>
    </row>
    <row r="628" spans="1:4" x14ac:dyDescent="0.25">
      <c r="A628" s="223" t="s">
        <v>4925</v>
      </c>
      <c r="B628" s="208" t="s">
        <v>2011</v>
      </c>
      <c r="C628" s="208" t="s">
        <v>4915</v>
      </c>
      <c r="D628" s="215">
        <v>45516</v>
      </c>
    </row>
    <row r="629" spans="1:4" x14ac:dyDescent="0.25">
      <c r="A629" s="223" t="s">
        <v>4925</v>
      </c>
      <c r="B629" s="208" t="s">
        <v>2014</v>
      </c>
      <c r="C629" s="208" t="s">
        <v>4916</v>
      </c>
      <c r="D629" s="215">
        <v>45516</v>
      </c>
    </row>
    <row r="630" spans="1:4" x14ac:dyDescent="0.25">
      <c r="A630" s="223" t="s">
        <v>4925</v>
      </c>
      <c r="B630" s="208" t="s">
        <v>2017</v>
      </c>
      <c r="C630" s="208" t="s">
        <v>4917</v>
      </c>
      <c r="D630" s="215">
        <v>45516</v>
      </c>
    </row>
    <row r="631" spans="1:4" x14ac:dyDescent="0.25">
      <c r="A631" s="223" t="s">
        <v>4925</v>
      </c>
      <c r="B631" s="208" t="s">
        <v>2028</v>
      </c>
      <c r="C631" s="208" t="s">
        <v>4918</v>
      </c>
      <c r="D631" s="215">
        <v>45516</v>
      </c>
    </row>
    <row r="632" spans="1:4" x14ac:dyDescent="0.25">
      <c r="A632" s="223" t="s">
        <v>4925</v>
      </c>
      <c r="B632" s="208" t="s">
        <v>2037</v>
      </c>
      <c r="C632" s="208" t="s">
        <v>4919</v>
      </c>
      <c r="D632" s="215">
        <v>45516</v>
      </c>
    </row>
    <row r="633" spans="1:4" x14ac:dyDescent="0.25">
      <c r="A633" s="223" t="s">
        <v>4925</v>
      </c>
      <c r="B633" s="208" t="s">
        <v>2055</v>
      </c>
      <c r="C633" s="208" t="s">
        <v>4920</v>
      </c>
      <c r="D633" s="215">
        <v>45516</v>
      </c>
    </row>
    <row r="634" spans="1:4" x14ac:dyDescent="0.25">
      <c r="A634" s="223" t="s">
        <v>4925</v>
      </c>
      <c r="B634" s="208" t="s">
        <v>2061</v>
      </c>
      <c r="C634" s="208" t="s">
        <v>4921</v>
      </c>
      <c r="D634" s="215">
        <v>45516</v>
      </c>
    </row>
    <row r="635" spans="1:4" x14ac:dyDescent="0.25">
      <c r="A635" s="223" t="s">
        <v>4925</v>
      </c>
      <c r="B635" s="208" t="s">
        <v>2066</v>
      </c>
      <c r="C635" s="208" t="s">
        <v>4922</v>
      </c>
      <c r="D635" s="215">
        <v>45516</v>
      </c>
    </row>
    <row r="636" spans="1:4" x14ac:dyDescent="0.25">
      <c r="A636" s="223" t="s">
        <v>4925</v>
      </c>
      <c r="B636" s="208" t="s">
        <v>2073</v>
      </c>
      <c r="C636" s="208" t="s">
        <v>4923</v>
      </c>
      <c r="D636" s="215">
        <v>45516</v>
      </c>
    </row>
    <row r="637" spans="1:4" x14ac:dyDescent="0.25">
      <c r="A637" s="223" t="s">
        <v>4925</v>
      </c>
      <c r="B637" s="208" t="s">
        <v>2090</v>
      </c>
      <c r="C637" s="208" t="s">
        <v>4924</v>
      </c>
      <c r="D637" s="215">
        <v>45516</v>
      </c>
    </row>
    <row r="638" spans="1:4" x14ac:dyDescent="0.25">
      <c r="A638" s="223"/>
      <c r="B638" s="208"/>
      <c r="C638" s="208"/>
      <c r="D638" s="215">
        <v>45516</v>
      </c>
    </row>
  </sheetData>
  <sheetProtection sort="0" autoFilter="0"/>
  <autoFilter ref="A2:D434" xr:uid="{8CF81D08-332B-4CD7-9EA6-5E44BD78C546}"/>
  <phoneticPr fontId="3" type="noConversion"/>
  <printOptions horizontalCentered="1"/>
  <pageMargins left="0.25" right="0.25" top="0.5" bottom="0.5" header="0.25" footer="0.25"/>
  <pageSetup orientation="landscape" horizontalDpi="1200" verticalDpi="1200" r:id="rId1"/>
  <headerFooter alignWithMargins="0">
    <oddHeader>&amp;CIRS Office of Safeguards SCSEM</oddHead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U548"/>
  <sheetViews>
    <sheetView zoomScale="80" zoomScaleNormal="80" workbookViewId="0">
      <pane ySplit="1" topLeftCell="A81" activePane="bottomLeft" state="frozen"/>
      <selection pane="bottomLeft" activeCell="A354" sqref="A354:B354"/>
    </sheetView>
  </sheetViews>
  <sheetFormatPr defaultRowHeight="12.5" x14ac:dyDescent="0.25"/>
  <cols>
    <col min="1" max="1" width="10.54296875" customWidth="1"/>
    <col min="2" max="2" width="69.54296875" customWidth="1"/>
    <col min="3" max="3" width="9.1796875" customWidth="1"/>
    <col min="4" max="4" width="38" customWidth="1"/>
    <col min="5" max="21" width="9.1796875" style="84"/>
    <col min="22" max="256" width="9.1796875" style="85"/>
    <col min="257" max="257" width="12.453125" style="85" customWidth="1"/>
    <col min="258" max="258" width="94.81640625" style="85" bestFit="1" customWidth="1"/>
    <col min="259" max="259" width="12.54296875" style="85" customWidth="1"/>
    <col min="260" max="260" width="9.81640625" style="85" bestFit="1" customWidth="1"/>
    <col min="261" max="512" width="9.1796875" style="85"/>
    <col min="513" max="513" width="12.453125" style="85" customWidth="1"/>
    <col min="514" max="514" width="94.81640625" style="85" bestFit="1" customWidth="1"/>
    <col min="515" max="515" width="12.54296875" style="85" customWidth="1"/>
    <col min="516" max="516" width="9.81640625" style="85" bestFit="1" customWidth="1"/>
    <col min="517" max="768" width="9.1796875" style="85"/>
    <col min="769" max="769" width="12.453125" style="85" customWidth="1"/>
    <col min="770" max="770" width="94.81640625" style="85" bestFit="1" customWidth="1"/>
    <col min="771" max="771" width="12.54296875" style="85" customWidth="1"/>
    <col min="772" max="772" width="9.81640625" style="85" bestFit="1" customWidth="1"/>
    <col min="773" max="1024" width="9.1796875" style="85"/>
    <col min="1025" max="1025" width="12.453125" style="85" customWidth="1"/>
    <col min="1026" max="1026" width="94.81640625" style="85" bestFit="1" customWidth="1"/>
    <col min="1027" max="1027" width="12.54296875" style="85" customWidth="1"/>
    <col min="1028" max="1028" width="9.81640625" style="85" bestFit="1" customWidth="1"/>
    <col min="1029" max="1280" width="9.1796875" style="85"/>
    <col min="1281" max="1281" width="12.453125" style="85" customWidth="1"/>
    <col min="1282" max="1282" width="94.81640625" style="85" bestFit="1" customWidth="1"/>
    <col min="1283" max="1283" width="12.54296875" style="85" customWidth="1"/>
    <col min="1284" max="1284" width="9.81640625" style="85" bestFit="1" customWidth="1"/>
    <col min="1285" max="1536" width="9.1796875" style="85"/>
    <col min="1537" max="1537" width="12.453125" style="85" customWidth="1"/>
    <col min="1538" max="1538" width="94.81640625" style="85" bestFit="1" customWidth="1"/>
    <col min="1539" max="1539" width="12.54296875" style="85" customWidth="1"/>
    <col min="1540" max="1540" width="9.81640625" style="85" bestFit="1" customWidth="1"/>
    <col min="1541" max="1792" width="9.1796875" style="85"/>
    <col min="1793" max="1793" width="12.453125" style="85" customWidth="1"/>
    <col min="1794" max="1794" width="94.81640625" style="85" bestFit="1" customWidth="1"/>
    <col min="1795" max="1795" width="12.54296875" style="85" customWidth="1"/>
    <col min="1796" max="1796" width="9.81640625" style="85" bestFit="1" customWidth="1"/>
    <col min="1797" max="2048" width="9.1796875" style="85"/>
    <col min="2049" max="2049" width="12.453125" style="85" customWidth="1"/>
    <col min="2050" max="2050" width="94.81640625" style="85" bestFit="1" customWidth="1"/>
    <col min="2051" max="2051" width="12.54296875" style="85" customWidth="1"/>
    <col min="2052" max="2052" width="9.81640625" style="85" bestFit="1" customWidth="1"/>
    <col min="2053" max="2304" width="9.1796875" style="85"/>
    <col min="2305" max="2305" width="12.453125" style="85" customWidth="1"/>
    <col min="2306" max="2306" width="94.81640625" style="85" bestFit="1" customWidth="1"/>
    <col min="2307" max="2307" width="12.54296875" style="85" customWidth="1"/>
    <col min="2308" max="2308" width="9.81640625" style="85" bestFit="1" customWidth="1"/>
    <col min="2309" max="2560" width="9.1796875" style="85"/>
    <col min="2561" max="2561" width="12.453125" style="85" customWidth="1"/>
    <col min="2562" max="2562" width="94.81640625" style="85" bestFit="1" customWidth="1"/>
    <col min="2563" max="2563" width="12.54296875" style="85" customWidth="1"/>
    <col min="2564" max="2564" width="9.81640625" style="85" bestFit="1" customWidth="1"/>
    <col min="2565" max="2816" width="9.1796875" style="85"/>
    <col min="2817" max="2817" width="12.453125" style="85" customWidth="1"/>
    <col min="2818" max="2818" width="94.81640625" style="85" bestFit="1" customWidth="1"/>
    <col min="2819" max="2819" width="12.54296875" style="85" customWidth="1"/>
    <col min="2820" max="2820" width="9.81640625" style="85" bestFit="1" customWidth="1"/>
    <col min="2821" max="3072" width="9.1796875" style="85"/>
    <col min="3073" max="3073" width="12.453125" style="85" customWidth="1"/>
    <col min="3074" max="3074" width="94.81640625" style="85" bestFit="1" customWidth="1"/>
    <col min="3075" max="3075" width="12.54296875" style="85" customWidth="1"/>
    <col min="3076" max="3076" width="9.81640625" style="85" bestFit="1" customWidth="1"/>
    <col min="3077" max="3328" width="9.1796875" style="85"/>
    <col min="3329" max="3329" width="12.453125" style="85" customWidth="1"/>
    <col min="3330" max="3330" width="94.81640625" style="85" bestFit="1" customWidth="1"/>
    <col min="3331" max="3331" width="12.54296875" style="85" customWidth="1"/>
    <col min="3332" max="3332" width="9.81640625" style="85" bestFit="1" customWidth="1"/>
    <col min="3333" max="3584" width="9.1796875" style="85"/>
    <col min="3585" max="3585" width="12.453125" style="85" customWidth="1"/>
    <col min="3586" max="3586" width="94.81640625" style="85" bestFit="1" customWidth="1"/>
    <col min="3587" max="3587" width="12.54296875" style="85" customWidth="1"/>
    <col min="3588" max="3588" width="9.81640625" style="85" bestFit="1" customWidth="1"/>
    <col min="3589" max="3840" width="9.1796875" style="85"/>
    <col min="3841" max="3841" width="12.453125" style="85" customWidth="1"/>
    <col min="3842" max="3842" width="94.81640625" style="85" bestFit="1" customWidth="1"/>
    <col min="3843" max="3843" width="12.54296875" style="85" customWidth="1"/>
    <col min="3844" max="3844" width="9.81640625" style="85" bestFit="1" customWidth="1"/>
    <col min="3845" max="4096" width="9.1796875" style="85"/>
    <col min="4097" max="4097" width="12.453125" style="85" customWidth="1"/>
    <col min="4098" max="4098" width="94.81640625" style="85" bestFit="1" customWidth="1"/>
    <col min="4099" max="4099" width="12.54296875" style="85" customWidth="1"/>
    <col min="4100" max="4100" width="9.81640625" style="85" bestFit="1" customWidth="1"/>
    <col min="4101" max="4352" width="9.1796875" style="85"/>
    <col min="4353" max="4353" width="12.453125" style="85" customWidth="1"/>
    <col min="4354" max="4354" width="94.81640625" style="85" bestFit="1" customWidth="1"/>
    <col min="4355" max="4355" width="12.54296875" style="85" customWidth="1"/>
    <col min="4356" max="4356" width="9.81640625" style="85" bestFit="1" customWidth="1"/>
    <col min="4357" max="4608" width="9.1796875" style="85"/>
    <col min="4609" max="4609" width="12.453125" style="85" customWidth="1"/>
    <col min="4610" max="4610" width="94.81640625" style="85" bestFit="1" customWidth="1"/>
    <col min="4611" max="4611" width="12.54296875" style="85" customWidth="1"/>
    <col min="4612" max="4612" width="9.81640625" style="85" bestFit="1" customWidth="1"/>
    <col min="4613" max="4864" width="9.1796875" style="85"/>
    <col min="4865" max="4865" width="12.453125" style="85" customWidth="1"/>
    <col min="4866" max="4866" width="94.81640625" style="85" bestFit="1" customWidth="1"/>
    <col min="4867" max="4867" width="12.54296875" style="85" customWidth="1"/>
    <col min="4868" max="4868" width="9.81640625" style="85" bestFit="1" customWidth="1"/>
    <col min="4869" max="5120" width="9.1796875" style="85"/>
    <col min="5121" max="5121" width="12.453125" style="85" customWidth="1"/>
    <col min="5122" max="5122" width="94.81640625" style="85" bestFit="1" customWidth="1"/>
    <col min="5123" max="5123" width="12.54296875" style="85" customWidth="1"/>
    <col min="5124" max="5124" width="9.81640625" style="85" bestFit="1" customWidth="1"/>
    <col min="5125" max="5376" width="9.1796875" style="85"/>
    <col min="5377" max="5377" width="12.453125" style="85" customWidth="1"/>
    <col min="5378" max="5378" width="94.81640625" style="85" bestFit="1" customWidth="1"/>
    <col min="5379" max="5379" width="12.54296875" style="85" customWidth="1"/>
    <col min="5380" max="5380" width="9.81640625" style="85" bestFit="1" customWidth="1"/>
    <col min="5381" max="5632" width="9.1796875" style="85"/>
    <col min="5633" max="5633" width="12.453125" style="85" customWidth="1"/>
    <col min="5634" max="5634" width="94.81640625" style="85" bestFit="1" customWidth="1"/>
    <col min="5635" max="5635" width="12.54296875" style="85" customWidth="1"/>
    <col min="5636" max="5636" width="9.81640625" style="85" bestFit="1" customWidth="1"/>
    <col min="5637" max="5888" width="9.1796875" style="85"/>
    <col min="5889" max="5889" width="12.453125" style="85" customWidth="1"/>
    <col min="5890" max="5890" width="94.81640625" style="85" bestFit="1" customWidth="1"/>
    <col min="5891" max="5891" width="12.54296875" style="85" customWidth="1"/>
    <col min="5892" max="5892" width="9.81640625" style="85" bestFit="1" customWidth="1"/>
    <col min="5893" max="6144" width="9.1796875" style="85"/>
    <col min="6145" max="6145" width="12.453125" style="85" customWidth="1"/>
    <col min="6146" max="6146" width="94.81640625" style="85" bestFit="1" customWidth="1"/>
    <col min="6147" max="6147" width="12.54296875" style="85" customWidth="1"/>
    <col min="6148" max="6148" width="9.81640625" style="85" bestFit="1" customWidth="1"/>
    <col min="6149" max="6400" width="9.1796875" style="85"/>
    <col min="6401" max="6401" width="12.453125" style="85" customWidth="1"/>
    <col min="6402" max="6402" width="94.81640625" style="85" bestFit="1" customWidth="1"/>
    <col min="6403" max="6403" width="12.54296875" style="85" customWidth="1"/>
    <col min="6404" max="6404" width="9.81640625" style="85" bestFit="1" customWidth="1"/>
    <col min="6405" max="6656" width="9.1796875" style="85"/>
    <col min="6657" max="6657" width="12.453125" style="85" customWidth="1"/>
    <col min="6658" max="6658" width="94.81640625" style="85" bestFit="1" customWidth="1"/>
    <col min="6659" max="6659" width="12.54296875" style="85" customWidth="1"/>
    <col min="6660" max="6660" width="9.81640625" style="85" bestFit="1" customWidth="1"/>
    <col min="6661" max="6912" width="9.1796875" style="85"/>
    <col min="6913" max="6913" width="12.453125" style="85" customWidth="1"/>
    <col min="6914" max="6914" width="94.81640625" style="85" bestFit="1" customWidth="1"/>
    <col min="6915" max="6915" width="12.54296875" style="85" customWidth="1"/>
    <col min="6916" max="6916" width="9.81640625" style="85" bestFit="1" customWidth="1"/>
    <col min="6917" max="7168" width="9.1796875" style="85"/>
    <col min="7169" max="7169" width="12.453125" style="85" customWidth="1"/>
    <col min="7170" max="7170" width="94.81640625" style="85" bestFit="1" customWidth="1"/>
    <col min="7171" max="7171" width="12.54296875" style="85" customWidth="1"/>
    <col min="7172" max="7172" width="9.81640625" style="85" bestFit="1" customWidth="1"/>
    <col min="7173" max="7424" width="9.1796875" style="85"/>
    <col min="7425" max="7425" width="12.453125" style="85" customWidth="1"/>
    <col min="7426" max="7426" width="94.81640625" style="85" bestFit="1" customWidth="1"/>
    <col min="7427" max="7427" width="12.54296875" style="85" customWidth="1"/>
    <col min="7428" max="7428" width="9.81640625" style="85" bestFit="1" customWidth="1"/>
    <col min="7429" max="7680" width="9.1796875" style="85"/>
    <col min="7681" max="7681" width="12.453125" style="85" customWidth="1"/>
    <col min="7682" max="7682" width="94.81640625" style="85" bestFit="1" customWidth="1"/>
    <col min="7683" max="7683" width="12.54296875" style="85" customWidth="1"/>
    <col min="7684" max="7684" width="9.81640625" style="85" bestFit="1" customWidth="1"/>
    <col min="7685" max="7936" width="9.1796875" style="85"/>
    <col min="7937" max="7937" width="12.453125" style="85" customWidth="1"/>
    <col min="7938" max="7938" width="94.81640625" style="85" bestFit="1" customWidth="1"/>
    <col min="7939" max="7939" width="12.54296875" style="85" customWidth="1"/>
    <col min="7940" max="7940" width="9.81640625" style="85" bestFit="1" customWidth="1"/>
    <col min="7941" max="8192" width="9.1796875" style="85"/>
    <col min="8193" max="8193" width="12.453125" style="85" customWidth="1"/>
    <col min="8194" max="8194" width="94.81640625" style="85" bestFit="1" customWidth="1"/>
    <col min="8195" max="8195" width="12.54296875" style="85" customWidth="1"/>
    <col min="8196" max="8196" width="9.81640625" style="85" bestFit="1" customWidth="1"/>
    <col min="8197" max="8448" width="9.1796875" style="85"/>
    <col min="8449" max="8449" width="12.453125" style="85" customWidth="1"/>
    <col min="8450" max="8450" width="94.81640625" style="85" bestFit="1" customWidth="1"/>
    <col min="8451" max="8451" width="12.54296875" style="85" customWidth="1"/>
    <col min="8452" max="8452" width="9.81640625" style="85" bestFit="1" customWidth="1"/>
    <col min="8453" max="8704" width="9.1796875" style="85"/>
    <col min="8705" max="8705" width="12.453125" style="85" customWidth="1"/>
    <col min="8706" max="8706" width="94.81640625" style="85" bestFit="1" customWidth="1"/>
    <col min="8707" max="8707" width="12.54296875" style="85" customWidth="1"/>
    <col min="8708" max="8708" width="9.81640625" style="85" bestFit="1" customWidth="1"/>
    <col min="8709" max="8960" width="9.1796875" style="85"/>
    <col min="8961" max="8961" width="12.453125" style="85" customWidth="1"/>
    <col min="8962" max="8962" width="94.81640625" style="85" bestFit="1" customWidth="1"/>
    <col min="8963" max="8963" width="12.54296875" style="85" customWidth="1"/>
    <col min="8964" max="8964" width="9.81640625" style="85" bestFit="1" customWidth="1"/>
    <col min="8965" max="9216" width="9.1796875" style="85"/>
    <col min="9217" max="9217" width="12.453125" style="85" customWidth="1"/>
    <col min="9218" max="9218" width="94.81640625" style="85" bestFit="1" customWidth="1"/>
    <col min="9219" max="9219" width="12.54296875" style="85" customWidth="1"/>
    <col min="9220" max="9220" width="9.81640625" style="85" bestFit="1" customWidth="1"/>
    <col min="9221" max="9472" width="9.1796875" style="85"/>
    <col min="9473" max="9473" width="12.453125" style="85" customWidth="1"/>
    <col min="9474" max="9474" width="94.81640625" style="85" bestFit="1" customWidth="1"/>
    <col min="9475" max="9475" width="12.54296875" style="85" customWidth="1"/>
    <col min="9476" max="9476" width="9.81640625" style="85" bestFit="1" customWidth="1"/>
    <col min="9477" max="9728" width="9.1796875" style="85"/>
    <col min="9729" max="9729" width="12.453125" style="85" customWidth="1"/>
    <col min="9730" max="9730" width="94.81640625" style="85" bestFit="1" customWidth="1"/>
    <col min="9731" max="9731" width="12.54296875" style="85" customWidth="1"/>
    <col min="9732" max="9732" width="9.81640625" style="85" bestFit="1" customWidth="1"/>
    <col min="9733" max="9984" width="9.1796875" style="85"/>
    <col min="9985" max="9985" width="12.453125" style="85" customWidth="1"/>
    <col min="9986" max="9986" width="94.81640625" style="85" bestFit="1" customWidth="1"/>
    <col min="9987" max="9987" width="12.54296875" style="85" customWidth="1"/>
    <col min="9988" max="9988" width="9.81640625" style="85" bestFit="1" customWidth="1"/>
    <col min="9989" max="10240" width="9.1796875" style="85"/>
    <col min="10241" max="10241" width="12.453125" style="85" customWidth="1"/>
    <col min="10242" max="10242" width="94.81640625" style="85" bestFit="1" customWidth="1"/>
    <col min="10243" max="10243" width="12.54296875" style="85" customWidth="1"/>
    <col min="10244" max="10244" width="9.81640625" style="85" bestFit="1" customWidth="1"/>
    <col min="10245" max="10496" width="9.1796875" style="85"/>
    <col min="10497" max="10497" width="12.453125" style="85" customWidth="1"/>
    <col min="10498" max="10498" width="94.81640625" style="85" bestFit="1" customWidth="1"/>
    <col min="10499" max="10499" width="12.54296875" style="85" customWidth="1"/>
    <col min="10500" max="10500" width="9.81640625" style="85" bestFit="1" customWidth="1"/>
    <col min="10501" max="10752" width="9.1796875" style="85"/>
    <col min="10753" max="10753" width="12.453125" style="85" customWidth="1"/>
    <col min="10754" max="10754" width="94.81640625" style="85" bestFit="1" customWidth="1"/>
    <col min="10755" max="10755" width="12.54296875" style="85" customWidth="1"/>
    <col min="10756" max="10756" width="9.81640625" style="85" bestFit="1" customWidth="1"/>
    <col min="10757" max="11008" width="9.1796875" style="85"/>
    <col min="11009" max="11009" width="12.453125" style="85" customWidth="1"/>
    <col min="11010" max="11010" width="94.81640625" style="85" bestFit="1" customWidth="1"/>
    <col min="11011" max="11011" width="12.54296875" style="85" customWidth="1"/>
    <col min="11012" max="11012" width="9.81640625" style="85" bestFit="1" customWidth="1"/>
    <col min="11013" max="11264" width="9.1796875" style="85"/>
    <col min="11265" max="11265" width="12.453125" style="85" customWidth="1"/>
    <col min="11266" max="11266" width="94.81640625" style="85" bestFit="1" customWidth="1"/>
    <col min="11267" max="11267" width="12.54296875" style="85" customWidth="1"/>
    <col min="11268" max="11268" width="9.81640625" style="85" bestFit="1" customWidth="1"/>
    <col min="11269" max="11520" width="9.1796875" style="85"/>
    <col min="11521" max="11521" width="12.453125" style="85" customWidth="1"/>
    <col min="11522" max="11522" width="94.81640625" style="85" bestFit="1" customWidth="1"/>
    <col min="11523" max="11523" width="12.54296875" style="85" customWidth="1"/>
    <col min="11524" max="11524" width="9.81640625" style="85" bestFit="1" customWidth="1"/>
    <col min="11525" max="11776" width="9.1796875" style="85"/>
    <col min="11777" max="11777" width="12.453125" style="85" customWidth="1"/>
    <col min="11778" max="11778" width="94.81640625" style="85" bestFit="1" customWidth="1"/>
    <col min="11779" max="11779" width="12.54296875" style="85" customWidth="1"/>
    <col min="11780" max="11780" width="9.81640625" style="85" bestFit="1" customWidth="1"/>
    <col min="11781" max="12032" width="9.1796875" style="85"/>
    <col min="12033" max="12033" width="12.453125" style="85" customWidth="1"/>
    <col min="12034" max="12034" width="94.81640625" style="85" bestFit="1" customWidth="1"/>
    <col min="12035" max="12035" width="12.54296875" style="85" customWidth="1"/>
    <col min="12036" max="12036" width="9.81640625" style="85" bestFit="1" customWidth="1"/>
    <col min="12037" max="12288" width="9.1796875" style="85"/>
    <col min="12289" max="12289" width="12.453125" style="85" customWidth="1"/>
    <col min="12290" max="12290" width="94.81640625" style="85" bestFit="1" customWidth="1"/>
    <col min="12291" max="12291" width="12.54296875" style="85" customWidth="1"/>
    <col min="12292" max="12292" width="9.81640625" style="85" bestFit="1" customWidth="1"/>
    <col min="12293" max="12544" width="9.1796875" style="85"/>
    <col min="12545" max="12545" width="12.453125" style="85" customWidth="1"/>
    <col min="12546" max="12546" width="94.81640625" style="85" bestFit="1" customWidth="1"/>
    <col min="12547" max="12547" width="12.54296875" style="85" customWidth="1"/>
    <col min="12548" max="12548" width="9.81640625" style="85" bestFit="1" customWidth="1"/>
    <col min="12549" max="12800" width="9.1796875" style="85"/>
    <col min="12801" max="12801" width="12.453125" style="85" customWidth="1"/>
    <col min="12802" max="12802" width="94.81640625" style="85" bestFit="1" customWidth="1"/>
    <col min="12803" max="12803" width="12.54296875" style="85" customWidth="1"/>
    <col min="12804" max="12804" width="9.81640625" style="85" bestFit="1" customWidth="1"/>
    <col min="12805" max="13056" width="9.1796875" style="85"/>
    <col min="13057" max="13057" width="12.453125" style="85" customWidth="1"/>
    <col min="13058" max="13058" width="94.81640625" style="85" bestFit="1" customWidth="1"/>
    <col min="13059" max="13059" width="12.54296875" style="85" customWidth="1"/>
    <col min="13060" max="13060" width="9.81640625" style="85" bestFit="1" customWidth="1"/>
    <col min="13061" max="13312" width="9.1796875" style="85"/>
    <col min="13313" max="13313" width="12.453125" style="85" customWidth="1"/>
    <col min="13314" max="13314" width="94.81640625" style="85" bestFit="1" customWidth="1"/>
    <col min="13315" max="13315" width="12.54296875" style="85" customWidth="1"/>
    <col min="13316" max="13316" width="9.81640625" style="85" bestFit="1" customWidth="1"/>
    <col min="13317" max="13568" width="9.1796875" style="85"/>
    <col min="13569" max="13569" width="12.453125" style="85" customWidth="1"/>
    <col min="13570" max="13570" width="94.81640625" style="85" bestFit="1" customWidth="1"/>
    <col min="13571" max="13571" width="12.54296875" style="85" customWidth="1"/>
    <col min="13572" max="13572" width="9.81640625" style="85" bestFit="1" customWidth="1"/>
    <col min="13573" max="13824" width="9.1796875" style="85"/>
    <col min="13825" max="13825" width="12.453125" style="85" customWidth="1"/>
    <col min="13826" max="13826" width="94.81640625" style="85" bestFit="1" customWidth="1"/>
    <col min="13827" max="13827" width="12.54296875" style="85" customWidth="1"/>
    <col min="13828" max="13828" width="9.81640625" style="85" bestFit="1" customWidth="1"/>
    <col min="13829" max="14080" width="9.1796875" style="85"/>
    <col min="14081" max="14081" width="12.453125" style="85" customWidth="1"/>
    <col min="14082" max="14082" width="94.81640625" style="85" bestFit="1" customWidth="1"/>
    <col min="14083" max="14083" width="12.54296875" style="85" customWidth="1"/>
    <col min="14084" max="14084" width="9.81640625" style="85" bestFit="1" customWidth="1"/>
    <col min="14085" max="14336" width="9.1796875" style="85"/>
    <col min="14337" max="14337" width="12.453125" style="85" customWidth="1"/>
    <col min="14338" max="14338" width="94.81640625" style="85" bestFit="1" customWidth="1"/>
    <col min="14339" max="14339" width="12.54296875" style="85" customWidth="1"/>
    <col min="14340" max="14340" width="9.81640625" style="85" bestFit="1" customWidth="1"/>
    <col min="14341" max="14592" width="9.1796875" style="85"/>
    <col min="14593" max="14593" width="12.453125" style="85" customWidth="1"/>
    <col min="14594" max="14594" width="94.81640625" style="85" bestFit="1" customWidth="1"/>
    <col min="14595" max="14595" width="12.54296875" style="85" customWidth="1"/>
    <col min="14596" max="14596" width="9.81640625" style="85" bestFit="1" customWidth="1"/>
    <col min="14597" max="14848" width="9.1796875" style="85"/>
    <col min="14849" max="14849" width="12.453125" style="85" customWidth="1"/>
    <col min="14850" max="14850" width="94.81640625" style="85" bestFit="1" customWidth="1"/>
    <col min="14851" max="14851" width="12.54296875" style="85" customWidth="1"/>
    <col min="14852" max="14852" width="9.81640625" style="85" bestFit="1" customWidth="1"/>
    <col min="14853" max="15104" width="9.1796875" style="85"/>
    <col min="15105" max="15105" width="12.453125" style="85" customWidth="1"/>
    <col min="15106" max="15106" width="94.81640625" style="85" bestFit="1" customWidth="1"/>
    <col min="15107" max="15107" width="12.54296875" style="85" customWidth="1"/>
    <col min="15108" max="15108" width="9.81640625" style="85" bestFit="1" customWidth="1"/>
    <col min="15109" max="15360" width="9.1796875" style="85"/>
    <col min="15361" max="15361" width="12.453125" style="85" customWidth="1"/>
    <col min="15362" max="15362" width="94.81640625" style="85" bestFit="1" customWidth="1"/>
    <col min="15363" max="15363" width="12.54296875" style="85" customWidth="1"/>
    <col min="15364" max="15364" width="9.81640625" style="85" bestFit="1" customWidth="1"/>
    <col min="15365" max="15616" width="9.1796875" style="85"/>
    <col min="15617" max="15617" width="12.453125" style="85" customWidth="1"/>
    <col min="15618" max="15618" width="94.81640625" style="85" bestFit="1" customWidth="1"/>
    <col min="15619" max="15619" width="12.54296875" style="85" customWidth="1"/>
    <col min="15620" max="15620" width="9.81640625" style="85" bestFit="1" customWidth="1"/>
    <col min="15621" max="15872" width="9.1796875" style="85"/>
    <col min="15873" max="15873" width="12.453125" style="85" customWidth="1"/>
    <col min="15874" max="15874" width="94.81640625" style="85" bestFit="1" customWidth="1"/>
    <col min="15875" max="15875" width="12.54296875" style="85" customWidth="1"/>
    <col min="15876" max="15876" width="9.81640625" style="85" bestFit="1" customWidth="1"/>
    <col min="15877" max="16128" width="9.1796875" style="85"/>
    <col min="16129" max="16129" width="12.453125" style="85" customWidth="1"/>
    <col min="16130" max="16130" width="94.81640625" style="85" bestFit="1" customWidth="1"/>
    <col min="16131" max="16131" width="12.54296875" style="85" customWidth="1"/>
    <col min="16132" max="16132" width="9.81640625" style="85" bestFit="1" customWidth="1"/>
    <col min="16133" max="16384" width="9.1796875" style="85"/>
  </cols>
  <sheetData>
    <row r="1" spans="1:4" ht="14.5" x14ac:dyDescent="0.35">
      <c r="A1" s="201" t="s">
        <v>150</v>
      </c>
      <c r="B1" s="201" t="s">
        <v>142</v>
      </c>
      <c r="C1" s="201" t="s">
        <v>58</v>
      </c>
      <c r="D1" s="1">
        <v>45199</v>
      </c>
    </row>
    <row r="2" spans="1:4" ht="15.5" x14ac:dyDescent="0.35">
      <c r="A2" s="202" t="s">
        <v>2131</v>
      </c>
      <c r="B2" s="202" t="s">
        <v>2132</v>
      </c>
      <c r="C2" s="203">
        <v>6</v>
      </c>
    </row>
    <row r="3" spans="1:4" ht="15.5" x14ac:dyDescent="0.35">
      <c r="A3" s="202" t="s">
        <v>713</v>
      </c>
      <c r="B3" s="202" t="s">
        <v>2133</v>
      </c>
      <c r="C3" s="203">
        <v>4</v>
      </c>
    </row>
    <row r="4" spans="1:4" ht="15.5" x14ac:dyDescent="0.35">
      <c r="A4" s="202" t="s">
        <v>2134</v>
      </c>
      <c r="B4" s="202" t="s">
        <v>2135</v>
      </c>
      <c r="C4" s="203">
        <v>1</v>
      </c>
    </row>
    <row r="5" spans="1:4" ht="15.5" x14ac:dyDescent="0.35">
      <c r="A5" s="202" t="s">
        <v>2136</v>
      </c>
      <c r="B5" s="202" t="s">
        <v>2137</v>
      </c>
      <c r="C5" s="203">
        <v>2</v>
      </c>
    </row>
    <row r="6" spans="1:4" ht="15.5" x14ac:dyDescent="0.35">
      <c r="A6" s="202" t="s">
        <v>2138</v>
      </c>
      <c r="B6" s="202" t="s">
        <v>2139</v>
      </c>
      <c r="C6" s="203">
        <v>2</v>
      </c>
    </row>
    <row r="7" spans="1:4" ht="15.5" x14ac:dyDescent="0.35">
      <c r="A7" s="202" t="s">
        <v>2140</v>
      </c>
      <c r="B7" s="202" t="s">
        <v>2141</v>
      </c>
      <c r="C7" s="203">
        <v>4</v>
      </c>
    </row>
    <row r="8" spans="1:4" ht="15.5" x14ac:dyDescent="0.35">
      <c r="A8" s="202" t="s">
        <v>2142</v>
      </c>
      <c r="B8" s="202" t="s">
        <v>2143</v>
      </c>
      <c r="C8" s="203">
        <v>2</v>
      </c>
    </row>
    <row r="9" spans="1:4" ht="15.5" x14ac:dyDescent="0.35">
      <c r="A9" s="202" t="s">
        <v>2144</v>
      </c>
      <c r="B9" s="202" t="s">
        <v>2145</v>
      </c>
      <c r="C9" s="203">
        <v>5</v>
      </c>
    </row>
    <row r="10" spans="1:4" ht="15.5" x14ac:dyDescent="0.35">
      <c r="A10" s="202" t="s">
        <v>2146</v>
      </c>
      <c r="B10" s="202" t="s">
        <v>2147</v>
      </c>
      <c r="C10" s="203">
        <v>5</v>
      </c>
    </row>
    <row r="11" spans="1:4" ht="15.5" x14ac:dyDescent="0.35">
      <c r="A11" s="202" t="s">
        <v>2148</v>
      </c>
      <c r="B11" s="202" t="s">
        <v>2149</v>
      </c>
      <c r="C11" s="203">
        <v>5</v>
      </c>
    </row>
    <row r="12" spans="1:4" ht="15.5" x14ac:dyDescent="0.35">
      <c r="A12" s="202" t="s">
        <v>2150</v>
      </c>
      <c r="B12" s="202" t="s">
        <v>2151</v>
      </c>
      <c r="C12" s="203">
        <v>2</v>
      </c>
    </row>
    <row r="13" spans="1:4" ht="15.5" x14ac:dyDescent="0.35">
      <c r="A13" s="202" t="s">
        <v>301</v>
      </c>
      <c r="B13" s="202" t="s">
        <v>2152</v>
      </c>
      <c r="C13" s="203">
        <v>5</v>
      </c>
    </row>
    <row r="14" spans="1:4" ht="15.5" x14ac:dyDescent="0.35">
      <c r="A14" s="202" t="s">
        <v>2153</v>
      </c>
      <c r="B14" s="202" t="s">
        <v>2154</v>
      </c>
      <c r="C14" s="203">
        <v>4</v>
      </c>
    </row>
    <row r="15" spans="1:4" ht="15.5" x14ac:dyDescent="0.35">
      <c r="A15" s="202" t="s">
        <v>2155</v>
      </c>
      <c r="B15" s="202" t="s">
        <v>2156</v>
      </c>
      <c r="C15" s="203">
        <v>4</v>
      </c>
    </row>
    <row r="16" spans="1:4" ht="15.5" x14ac:dyDescent="0.35">
      <c r="A16" s="202" t="s">
        <v>2157</v>
      </c>
      <c r="B16" s="202" t="s">
        <v>2158</v>
      </c>
      <c r="C16" s="203">
        <v>1</v>
      </c>
    </row>
    <row r="17" spans="1:3" ht="15.5" x14ac:dyDescent="0.35">
      <c r="A17" s="202" t="s">
        <v>284</v>
      </c>
      <c r="B17" s="202" t="s">
        <v>2159</v>
      </c>
      <c r="C17" s="203">
        <v>5</v>
      </c>
    </row>
    <row r="18" spans="1:3" ht="15.5" x14ac:dyDescent="0.35">
      <c r="A18" s="202" t="s">
        <v>2160</v>
      </c>
      <c r="B18" s="202" t="s">
        <v>2161</v>
      </c>
      <c r="C18" s="203">
        <v>8</v>
      </c>
    </row>
    <row r="19" spans="1:3" ht="15.5" x14ac:dyDescent="0.35">
      <c r="A19" s="202" t="s">
        <v>275</v>
      </c>
      <c r="B19" s="202" t="s">
        <v>2162</v>
      </c>
      <c r="C19" s="203">
        <v>1</v>
      </c>
    </row>
    <row r="20" spans="1:3" ht="15.5" x14ac:dyDescent="0.35">
      <c r="A20" s="202" t="s">
        <v>2163</v>
      </c>
      <c r="B20" s="202" t="s">
        <v>2164</v>
      </c>
      <c r="C20" s="203">
        <v>8</v>
      </c>
    </row>
    <row r="21" spans="1:3" ht="15.5" x14ac:dyDescent="0.35">
      <c r="A21" s="202" t="s">
        <v>2165</v>
      </c>
      <c r="B21" s="202" t="s">
        <v>2166</v>
      </c>
      <c r="C21" s="203">
        <v>6</v>
      </c>
    </row>
    <row r="22" spans="1:3" ht="15.5" x14ac:dyDescent="0.35">
      <c r="A22" s="202" t="s">
        <v>2167</v>
      </c>
      <c r="B22" s="202" t="s">
        <v>2168</v>
      </c>
      <c r="C22" s="203">
        <v>7</v>
      </c>
    </row>
    <row r="23" spans="1:3" ht="15.5" x14ac:dyDescent="0.35">
      <c r="A23" s="202" t="s">
        <v>2169</v>
      </c>
      <c r="B23" s="202" t="s">
        <v>2170</v>
      </c>
      <c r="C23" s="203">
        <v>7</v>
      </c>
    </row>
    <row r="24" spans="1:3" ht="15.5" x14ac:dyDescent="0.35">
      <c r="A24" s="202" t="s">
        <v>907</v>
      </c>
      <c r="B24" s="202" t="s">
        <v>2171</v>
      </c>
      <c r="C24" s="203">
        <v>7</v>
      </c>
    </row>
    <row r="25" spans="1:3" ht="15.5" x14ac:dyDescent="0.35">
      <c r="A25" s="202" t="s">
        <v>2172</v>
      </c>
      <c r="B25" s="202" t="s">
        <v>2173</v>
      </c>
      <c r="C25" s="203">
        <v>5</v>
      </c>
    </row>
    <row r="26" spans="1:3" ht="15.5" x14ac:dyDescent="0.35">
      <c r="A26" s="202" t="s">
        <v>2174</v>
      </c>
      <c r="B26" s="202" t="s">
        <v>2175</v>
      </c>
      <c r="C26" s="203">
        <v>5</v>
      </c>
    </row>
    <row r="27" spans="1:3" ht="15.5" x14ac:dyDescent="0.35">
      <c r="A27" s="202" t="s">
        <v>2176</v>
      </c>
      <c r="B27" s="202" t="s">
        <v>2177</v>
      </c>
      <c r="C27" s="203">
        <v>5</v>
      </c>
    </row>
    <row r="28" spans="1:3" ht="15.5" x14ac:dyDescent="0.35">
      <c r="A28" s="202" t="s">
        <v>2178</v>
      </c>
      <c r="B28" s="202" t="s">
        <v>2179</v>
      </c>
      <c r="C28" s="203">
        <v>6</v>
      </c>
    </row>
    <row r="29" spans="1:3" ht="15.5" x14ac:dyDescent="0.35">
      <c r="A29" s="202" t="s">
        <v>572</v>
      </c>
      <c r="B29" s="202" t="s">
        <v>2180</v>
      </c>
      <c r="C29" s="203">
        <v>6</v>
      </c>
    </row>
    <row r="30" spans="1:3" ht="15.5" x14ac:dyDescent="0.35">
      <c r="A30" s="202" t="s">
        <v>2181</v>
      </c>
      <c r="B30" s="202" t="s">
        <v>2182</v>
      </c>
      <c r="C30" s="203">
        <v>4</v>
      </c>
    </row>
    <row r="31" spans="1:3" ht="15.5" x14ac:dyDescent="0.35">
      <c r="A31" s="202" t="s">
        <v>1479</v>
      </c>
      <c r="B31" s="202" t="s">
        <v>2183</v>
      </c>
      <c r="C31" s="203">
        <v>7</v>
      </c>
    </row>
    <row r="32" spans="1:3" ht="15.5" x14ac:dyDescent="0.35">
      <c r="A32" s="202" t="s">
        <v>2184</v>
      </c>
      <c r="B32" s="202" t="s">
        <v>2185</v>
      </c>
      <c r="C32" s="203">
        <v>5</v>
      </c>
    </row>
    <row r="33" spans="1:3" ht="15.5" x14ac:dyDescent="0.35">
      <c r="A33" s="202" t="s">
        <v>2186</v>
      </c>
      <c r="B33" s="202" t="s">
        <v>2187</v>
      </c>
      <c r="C33" s="203">
        <v>5</v>
      </c>
    </row>
    <row r="34" spans="1:3" ht="15.5" x14ac:dyDescent="0.35">
      <c r="A34" s="202" t="s">
        <v>2188</v>
      </c>
      <c r="B34" s="202" t="s">
        <v>2189</v>
      </c>
      <c r="C34" s="203">
        <v>8</v>
      </c>
    </row>
    <row r="35" spans="1:3" ht="15.5" x14ac:dyDescent="0.35">
      <c r="A35" s="202" t="s">
        <v>2190</v>
      </c>
      <c r="B35" s="202" t="s">
        <v>2191</v>
      </c>
      <c r="C35" s="203">
        <v>1</v>
      </c>
    </row>
    <row r="36" spans="1:3" ht="15.5" x14ac:dyDescent="0.35">
      <c r="A36" s="202" t="s">
        <v>2192</v>
      </c>
      <c r="B36" s="202" t="s">
        <v>2193</v>
      </c>
      <c r="C36" s="203">
        <v>5</v>
      </c>
    </row>
    <row r="37" spans="1:3" ht="15.5" x14ac:dyDescent="0.35">
      <c r="A37" s="202" t="s">
        <v>2194</v>
      </c>
      <c r="B37" s="202" t="s">
        <v>2195</v>
      </c>
      <c r="C37" s="203">
        <v>8</v>
      </c>
    </row>
    <row r="38" spans="1:3" ht="15.5" x14ac:dyDescent="0.35">
      <c r="A38" s="202" t="s">
        <v>2196</v>
      </c>
      <c r="B38" s="202" t="s">
        <v>2197</v>
      </c>
      <c r="C38" s="203">
        <v>5</v>
      </c>
    </row>
    <row r="39" spans="1:3" ht="15.5" x14ac:dyDescent="0.35">
      <c r="A39" s="202" t="s">
        <v>2198</v>
      </c>
      <c r="B39" s="202" t="s">
        <v>2199</v>
      </c>
      <c r="C39" s="203">
        <v>5</v>
      </c>
    </row>
    <row r="40" spans="1:3" ht="15.5" x14ac:dyDescent="0.35">
      <c r="A40" s="202" t="s">
        <v>2200</v>
      </c>
      <c r="B40" s="202" t="s">
        <v>2201</v>
      </c>
      <c r="C40" s="203">
        <v>2</v>
      </c>
    </row>
    <row r="41" spans="1:3" ht="15.5" x14ac:dyDescent="0.35">
      <c r="A41" s="202" t="s">
        <v>2202</v>
      </c>
      <c r="B41" s="202" t="s">
        <v>2203</v>
      </c>
      <c r="C41" s="203">
        <v>4</v>
      </c>
    </row>
    <row r="42" spans="1:3" ht="15.5" x14ac:dyDescent="0.35">
      <c r="A42" s="202" t="s">
        <v>2204</v>
      </c>
      <c r="B42" s="202" t="s">
        <v>2205</v>
      </c>
      <c r="C42" s="203">
        <v>5</v>
      </c>
    </row>
    <row r="43" spans="1:3" ht="15.5" x14ac:dyDescent="0.35">
      <c r="A43" s="202" t="s">
        <v>2206</v>
      </c>
      <c r="B43" s="202" t="s">
        <v>2207</v>
      </c>
      <c r="C43" s="203">
        <v>5</v>
      </c>
    </row>
    <row r="44" spans="1:3" ht="15.5" x14ac:dyDescent="0.35">
      <c r="A44" s="202" t="s">
        <v>2208</v>
      </c>
      <c r="B44" s="202" t="s">
        <v>2209</v>
      </c>
      <c r="C44" s="203">
        <v>6</v>
      </c>
    </row>
    <row r="45" spans="1:3" ht="15.5" x14ac:dyDescent="0.35">
      <c r="A45" s="202" t="s">
        <v>2210</v>
      </c>
      <c r="B45" s="202" t="s">
        <v>2211</v>
      </c>
      <c r="C45" s="203">
        <v>5</v>
      </c>
    </row>
    <row r="46" spans="1:3" ht="15.5" x14ac:dyDescent="0.35">
      <c r="A46" s="202" t="s">
        <v>2212</v>
      </c>
      <c r="B46" s="202" t="s">
        <v>2213</v>
      </c>
      <c r="C46" s="203">
        <v>4</v>
      </c>
    </row>
    <row r="47" spans="1:3" ht="15.5" x14ac:dyDescent="0.35">
      <c r="A47" s="202" t="s">
        <v>2214</v>
      </c>
      <c r="B47" s="202" t="s">
        <v>2215</v>
      </c>
      <c r="C47" s="203">
        <v>5</v>
      </c>
    </row>
    <row r="48" spans="1:3" ht="15.5" x14ac:dyDescent="0.35">
      <c r="A48" s="202" t="s">
        <v>2216</v>
      </c>
      <c r="B48" s="202" t="s">
        <v>2217</v>
      </c>
      <c r="C48" s="203">
        <v>6</v>
      </c>
    </row>
    <row r="49" spans="1:3" ht="15.5" x14ac:dyDescent="0.35">
      <c r="A49" s="202" t="s">
        <v>264</v>
      </c>
      <c r="B49" s="202" t="s">
        <v>2218</v>
      </c>
      <c r="C49" s="203">
        <v>7</v>
      </c>
    </row>
    <row r="50" spans="1:3" ht="15.5" x14ac:dyDescent="0.35">
      <c r="A50" s="202" t="s">
        <v>2219</v>
      </c>
      <c r="B50" s="202" t="s">
        <v>2220</v>
      </c>
      <c r="C50" s="203">
        <v>3</v>
      </c>
    </row>
    <row r="51" spans="1:3" ht="15.5" x14ac:dyDescent="0.35">
      <c r="A51" s="202" t="s">
        <v>2221</v>
      </c>
      <c r="B51" s="202" t="s">
        <v>2222</v>
      </c>
      <c r="C51" s="203">
        <v>6</v>
      </c>
    </row>
    <row r="52" spans="1:3" ht="15.5" x14ac:dyDescent="0.35">
      <c r="A52" s="202" t="s">
        <v>2223</v>
      </c>
      <c r="B52" s="202" t="s">
        <v>2224</v>
      </c>
      <c r="C52" s="203">
        <v>4</v>
      </c>
    </row>
    <row r="53" spans="1:3" ht="15.5" x14ac:dyDescent="0.35">
      <c r="A53" s="202" t="s">
        <v>2225</v>
      </c>
      <c r="B53" s="202" t="s">
        <v>2226</v>
      </c>
      <c r="C53" s="203">
        <v>5</v>
      </c>
    </row>
    <row r="54" spans="1:3" ht="15.5" x14ac:dyDescent="0.35">
      <c r="A54" s="202" t="s">
        <v>2227</v>
      </c>
      <c r="B54" s="202" t="s">
        <v>2228</v>
      </c>
      <c r="C54" s="203">
        <v>2</v>
      </c>
    </row>
    <row r="55" spans="1:3" ht="15.5" x14ac:dyDescent="0.35">
      <c r="A55" s="202" t="s">
        <v>2229</v>
      </c>
      <c r="B55" s="202" t="s">
        <v>2230</v>
      </c>
      <c r="C55" s="203">
        <v>2</v>
      </c>
    </row>
    <row r="56" spans="1:3" ht="15.5" x14ac:dyDescent="0.35">
      <c r="A56" s="202" t="s">
        <v>2231</v>
      </c>
      <c r="B56" s="202" t="s">
        <v>2232</v>
      </c>
      <c r="C56" s="203">
        <v>5</v>
      </c>
    </row>
    <row r="57" spans="1:3" ht="15.5" x14ac:dyDescent="0.35">
      <c r="A57" s="202" t="s">
        <v>2233</v>
      </c>
      <c r="B57" s="202" t="s">
        <v>2234</v>
      </c>
      <c r="C57" s="203">
        <v>5</v>
      </c>
    </row>
    <row r="58" spans="1:3" ht="31" x14ac:dyDescent="0.35">
      <c r="A58" s="202" t="s">
        <v>2235</v>
      </c>
      <c r="B58" s="202" t="s">
        <v>2236</v>
      </c>
      <c r="C58" s="203">
        <v>5</v>
      </c>
    </row>
    <row r="59" spans="1:3" ht="15.5" x14ac:dyDescent="0.35">
      <c r="A59" s="202" t="s">
        <v>2237</v>
      </c>
      <c r="B59" s="202" t="s">
        <v>2238</v>
      </c>
      <c r="C59" s="203">
        <v>5</v>
      </c>
    </row>
    <row r="60" spans="1:3" ht="15.5" x14ac:dyDescent="0.35">
      <c r="A60" s="202" t="s">
        <v>2239</v>
      </c>
      <c r="B60" s="202" t="s">
        <v>2240</v>
      </c>
      <c r="C60" s="203">
        <v>3</v>
      </c>
    </row>
    <row r="61" spans="1:3" ht="15.5" x14ac:dyDescent="0.35">
      <c r="A61" s="202" t="s">
        <v>419</v>
      </c>
      <c r="B61" s="202" t="s">
        <v>2241</v>
      </c>
      <c r="C61" s="203">
        <v>6</v>
      </c>
    </row>
    <row r="62" spans="1:3" ht="15.5" x14ac:dyDescent="0.35">
      <c r="A62" s="202" t="s">
        <v>2242</v>
      </c>
      <c r="B62" s="202" t="s">
        <v>2243</v>
      </c>
      <c r="C62" s="203">
        <v>3</v>
      </c>
    </row>
    <row r="63" spans="1:3" ht="15.5" x14ac:dyDescent="0.35">
      <c r="A63" s="202" t="s">
        <v>330</v>
      </c>
      <c r="B63" s="202" t="s">
        <v>2244</v>
      </c>
      <c r="C63" s="203">
        <v>4</v>
      </c>
    </row>
    <row r="64" spans="1:3" ht="31" x14ac:dyDescent="0.35">
      <c r="A64" s="202" t="s">
        <v>1085</v>
      </c>
      <c r="B64" s="202" t="s">
        <v>2245</v>
      </c>
      <c r="C64" s="203">
        <v>3</v>
      </c>
    </row>
    <row r="65" spans="1:3" ht="15.5" x14ac:dyDescent="0.35">
      <c r="A65" s="202" t="s">
        <v>2246</v>
      </c>
      <c r="B65" s="202" t="s">
        <v>2247</v>
      </c>
      <c r="C65" s="203">
        <v>3</v>
      </c>
    </row>
    <row r="66" spans="1:3" ht="31" x14ac:dyDescent="0.35">
      <c r="A66" s="202" t="s">
        <v>2248</v>
      </c>
      <c r="B66" s="202" t="s">
        <v>2249</v>
      </c>
      <c r="C66" s="203">
        <v>6</v>
      </c>
    </row>
    <row r="67" spans="1:3" ht="15.5" x14ac:dyDescent="0.35">
      <c r="A67" s="202" t="s">
        <v>2250</v>
      </c>
      <c r="B67" s="202" t="s">
        <v>2251</v>
      </c>
      <c r="C67" s="203">
        <v>6</v>
      </c>
    </row>
    <row r="68" spans="1:3" ht="31" x14ac:dyDescent="0.35">
      <c r="A68" s="202" t="s">
        <v>2252</v>
      </c>
      <c r="B68" s="202" t="s">
        <v>2253</v>
      </c>
      <c r="C68" s="203">
        <v>5</v>
      </c>
    </row>
    <row r="69" spans="1:3" ht="15.5" x14ac:dyDescent="0.35">
      <c r="A69" s="202" t="s">
        <v>2254</v>
      </c>
      <c r="B69" s="202" t="s">
        <v>2255</v>
      </c>
      <c r="C69" s="203">
        <v>3</v>
      </c>
    </row>
    <row r="70" spans="1:3" ht="15.5" x14ac:dyDescent="0.35">
      <c r="A70" s="202" t="s">
        <v>2256</v>
      </c>
      <c r="B70" s="202" t="s">
        <v>2151</v>
      </c>
      <c r="C70" s="203">
        <v>2</v>
      </c>
    </row>
    <row r="71" spans="1:3" ht="15.5" x14ac:dyDescent="0.35">
      <c r="A71" s="202" t="s">
        <v>2257</v>
      </c>
      <c r="B71" s="202" t="s">
        <v>2258</v>
      </c>
      <c r="C71" s="203">
        <v>3</v>
      </c>
    </row>
    <row r="72" spans="1:3" ht="15.5" x14ac:dyDescent="0.35">
      <c r="A72" s="202" t="s">
        <v>2259</v>
      </c>
      <c r="B72" s="202" t="s">
        <v>2260</v>
      </c>
      <c r="C72" s="203">
        <v>3</v>
      </c>
    </row>
    <row r="73" spans="1:3" ht="15.5" x14ac:dyDescent="0.35">
      <c r="A73" s="202" t="s">
        <v>2261</v>
      </c>
      <c r="B73" s="202" t="s">
        <v>2262</v>
      </c>
      <c r="C73" s="203">
        <v>3</v>
      </c>
    </row>
    <row r="74" spans="1:3" ht="15.5" x14ac:dyDescent="0.35">
      <c r="A74" s="202" t="s">
        <v>1513</v>
      </c>
      <c r="B74" s="202" t="s">
        <v>2263</v>
      </c>
      <c r="C74" s="203">
        <v>5</v>
      </c>
    </row>
    <row r="75" spans="1:3" ht="15.5" x14ac:dyDescent="0.35">
      <c r="A75" s="202" t="s">
        <v>2264</v>
      </c>
      <c r="B75" s="202" t="s">
        <v>2265</v>
      </c>
      <c r="C75" s="203">
        <v>3</v>
      </c>
    </row>
    <row r="76" spans="1:3" ht="15.5" x14ac:dyDescent="0.35">
      <c r="A76" s="202" t="s">
        <v>2266</v>
      </c>
      <c r="B76" s="202" t="s">
        <v>2267</v>
      </c>
      <c r="C76" s="203">
        <v>6</v>
      </c>
    </row>
    <row r="77" spans="1:3" ht="15.5" x14ac:dyDescent="0.35">
      <c r="A77" s="202" t="s">
        <v>2268</v>
      </c>
      <c r="B77" s="202" t="s">
        <v>2269</v>
      </c>
      <c r="C77" s="203">
        <v>5</v>
      </c>
    </row>
    <row r="78" spans="1:3" ht="15.5" x14ac:dyDescent="0.35">
      <c r="A78" s="202" t="s">
        <v>580</v>
      </c>
      <c r="B78" s="202" t="s">
        <v>2270</v>
      </c>
      <c r="C78" s="203">
        <v>4</v>
      </c>
    </row>
    <row r="79" spans="1:3" ht="15.5" x14ac:dyDescent="0.35">
      <c r="A79" s="202" t="s">
        <v>2271</v>
      </c>
      <c r="B79" s="202" t="s">
        <v>2272</v>
      </c>
      <c r="C79" s="203">
        <v>4</v>
      </c>
    </row>
    <row r="80" spans="1:3" ht="15.5" x14ac:dyDescent="0.35">
      <c r="A80" s="202" t="s">
        <v>2273</v>
      </c>
      <c r="B80" s="202" t="s">
        <v>2274</v>
      </c>
      <c r="C80" s="203">
        <v>4</v>
      </c>
    </row>
    <row r="81" spans="1:3" ht="15.5" x14ac:dyDescent="0.35">
      <c r="A81" s="202" t="s">
        <v>2275</v>
      </c>
      <c r="B81" s="202" t="s">
        <v>2276</v>
      </c>
      <c r="C81" s="203">
        <v>7</v>
      </c>
    </row>
    <row r="82" spans="1:3" ht="15.5" x14ac:dyDescent="0.35">
      <c r="A82" s="202" t="s">
        <v>2277</v>
      </c>
      <c r="B82" s="202" t="s">
        <v>2278</v>
      </c>
      <c r="C82" s="203">
        <v>6</v>
      </c>
    </row>
    <row r="83" spans="1:3" ht="15.5" x14ac:dyDescent="0.35">
      <c r="A83" s="202" t="s">
        <v>2279</v>
      </c>
      <c r="B83" s="202" t="s">
        <v>2280</v>
      </c>
      <c r="C83" s="203">
        <v>5</v>
      </c>
    </row>
    <row r="84" spans="1:3" ht="15.5" x14ac:dyDescent="0.35">
      <c r="A84" s="202" t="s">
        <v>2281</v>
      </c>
      <c r="B84" s="202" t="s">
        <v>2282</v>
      </c>
      <c r="C84" s="203">
        <v>3</v>
      </c>
    </row>
    <row r="85" spans="1:3" ht="15.5" x14ac:dyDescent="0.35">
      <c r="A85" s="202" t="s">
        <v>2283</v>
      </c>
      <c r="B85" s="202" t="s">
        <v>2284</v>
      </c>
      <c r="C85" s="203">
        <v>5</v>
      </c>
    </row>
    <row r="86" spans="1:3" ht="15.5" x14ac:dyDescent="0.35">
      <c r="A86" s="202" t="s">
        <v>1246</v>
      </c>
      <c r="B86" s="202" t="s">
        <v>2285</v>
      </c>
      <c r="C86" s="203">
        <v>4</v>
      </c>
    </row>
    <row r="87" spans="1:3" ht="15.5" x14ac:dyDescent="0.35">
      <c r="A87" s="202" t="s">
        <v>2286</v>
      </c>
      <c r="B87" s="202" t="s">
        <v>2287</v>
      </c>
      <c r="C87" s="203">
        <v>2</v>
      </c>
    </row>
    <row r="88" spans="1:3" ht="15.5" x14ac:dyDescent="0.35">
      <c r="A88" s="202" t="s">
        <v>2288</v>
      </c>
      <c r="B88" s="202" t="s">
        <v>2289</v>
      </c>
      <c r="C88" s="203">
        <v>4</v>
      </c>
    </row>
    <row r="89" spans="1:3" ht="15.5" x14ac:dyDescent="0.35">
      <c r="A89" s="202" t="s">
        <v>2290</v>
      </c>
      <c r="B89" s="202" t="s">
        <v>2291</v>
      </c>
      <c r="C89" s="203">
        <v>4</v>
      </c>
    </row>
    <row r="90" spans="1:3" ht="15.5" x14ac:dyDescent="0.35">
      <c r="A90" s="202" t="s">
        <v>1075</v>
      </c>
      <c r="B90" s="202" t="s">
        <v>2292</v>
      </c>
      <c r="C90" s="203">
        <v>4</v>
      </c>
    </row>
    <row r="91" spans="1:3" ht="15.5" x14ac:dyDescent="0.35">
      <c r="A91" s="202" t="s">
        <v>2293</v>
      </c>
      <c r="B91" s="202" t="s">
        <v>2151</v>
      </c>
      <c r="C91" s="203">
        <v>2</v>
      </c>
    </row>
    <row r="92" spans="1:3" ht="15.5" x14ac:dyDescent="0.35">
      <c r="A92" s="202" t="s">
        <v>2294</v>
      </c>
      <c r="B92" s="202" t="s">
        <v>2295</v>
      </c>
      <c r="C92" s="203">
        <v>3</v>
      </c>
    </row>
    <row r="93" spans="1:3" ht="15.5" x14ac:dyDescent="0.35">
      <c r="A93" s="202" t="s">
        <v>2296</v>
      </c>
      <c r="B93" s="202" t="s">
        <v>2297</v>
      </c>
      <c r="C93" s="203">
        <v>6</v>
      </c>
    </row>
    <row r="94" spans="1:3" ht="15.5" x14ac:dyDescent="0.35">
      <c r="A94" s="202" t="s">
        <v>2298</v>
      </c>
      <c r="B94" s="202" t="s">
        <v>2299</v>
      </c>
      <c r="C94" s="203">
        <v>3</v>
      </c>
    </row>
    <row r="95" spans="1:3" ht="15.5" x14ac:dyDescent="0.35">
      <c r="A95" s="202" t="s">
        <v>2300</v>
      </c>
      <c r="B95" s="202" t="s">
        <v>2301</v>
      </c>
      <c r="C95" s="203">
        <v>6</v>
      </c>
    </row>
    <row r="96" spans="1:3" ht="15.5" x14ac:dyDescent="0.35">
      <c r="A96" s="202" t="s">
        <v>2302</v>
      </c>
      <c r="B96" s="202" t="s">
        <v>2303</v>
      </c>
      <c r="C96" s="203">
        <v>5</v>
      </c>
    </row>
    <row r="97" spans="1:3" ht="15.5" x14ac:dyDescent="0.35">
      <c r="A97" s="202" t="s">
        <v>2304</v>
      </c>
      <c r="B97" s="202" t="s">
        <v>2305</v>
      </c>
      <c r="C97" s="203">
        <v>5</v>
      </c>
    </row>
    <row r="98" spans="1:3" ht="15.5" x14ac:dyDescent="0.35">
      <c r="A98" s="202" t="s">
        <v>624</v>
      </c>
      <c r="B98" s="202" t="s">
        <v>2306</v>
      </c>
      <c r="C98" s="203">
        <v>5</v>
      </c>
    </row>
    <row r="99" spans="1:3" ht="15.5" x14ac:dyDescent="0.35">
      <c r="A99" s="202" t="s">
        <v>2307</v>
      </c>
      <c r="B99" s="202" t="s">
        <v>2308</v>
      </c>
      <c r="C99" s="203">
        <v>3</v>
      </c>
    </row>
    <row r="100" spans="1:3" ht="15.5" x14ac:dyDescent="0.35">
      <c r="A100" s="202" t="s">
        <v>2309</v>
      </c>
      <c r="B100" s="202" t="s">
        <v>2310</v>
      </c>
      <c r="C100" s="203">
        <v>5</v>
      </c>
    </row>
    <row r="101" spans="1:3" ht="15.5" x14ac:dyDescent="0.35">
      <c r="A101" s="202" t="s">
        <v>2311</v>
      </c>
      <c r="B101" s="202" t="s">
        <v>2312</v>
      </c>
      <c r="C101" s="203">
        <v>2</v>
      </c>
    </row>
    <row r="102" spans="1:3" ht="15.5" x14ac:dyDescent="0.35">
      <c r="A102" s="202" t="s">
        <v>1236</v>
      </c>
      <c r="B102" s="202" t="s">
        <v>2313</v>
      </c>
      <c r="C102" s="203">
        <v>5</v>
      </c>
    </row>
    <row r="103" spans="1:3" ht="15.5" x14ac:dyDescent="0.35">
      <c r="A103" s="202" t="s">
        <v>2314</v>
      </c>
      <c r="B103" s="202" t="s">
        <v>2315</v>
      </c>
      <c r="C103" s="203">
        <v>4</v>
      </c>
    </row>
    <row r="104" spans="1:3" ht="15.5" x14ac:dyDescent="0.35">
      <c r="A104" s="202" t="s">
        <v>1536</v>
      </c>
      <c r="B104" s="202" t="s">
        <v>2316</v>
      </c>
      <c r="C104" s="203">
        <v>2</v>
      </c>
    </row>
    <row r="105" spans="1:3" ht="15.5" x14ac:dyDescent="0.35">
      <c r="A105" s="202" t="s">
        <v>2317</v>
      </c>
      <c r="B105" s="202" t="s">
        <v>2318</v>
      </c>
      <c r="C105" s="203">
        <v>2</v>
      </c>
    </row>
    <row r="106" spans="1:3" ht="15.5" x14ac:dyDescent="0.35">
      <c r="A106" s="202" t="s">
        <v>634</v>
      </c>
      <c r="B106" s="202" t="s">
        <v>2319</v>
      </c>
      <c r="C106" s="203">
        <v>4</v>
      </c>
    </row>
    <row r="107" spans="1:3" ht="31" x14ac:dyDescent="0.35">
      <c r="A107" s="202" t="s">
        <v>2320</v>
      </c>
      <c r="B107" s="202" t="s">
        <v>2321</v>
      </c>
      <c r="C107" s="203">
        <v>5</v>
      </c>
    </row>
    <row r="108" spans="1:3" ht="15.5" x14ac:dyDescent="0.35">
      <c r="A108" s="202" t="s">
        <v>2322</v>
      </c>
      <c r="B108" s="202" t="s">
        <v>2323</v>
      </c>
      <c r="C108" s="203">
        <v>4</v>
      </c>
    </row>
    <row r="109" spans="1:3" ht="15.5" x14ac:dyDescent="0.35">
      <c r="A109" s="202" t="s">
        <v>2324</v>
      </c>
      <c r="B109" s="202" t="s">
        <v>2325</v>
      </c>
      <c r="C109" s="203">
        <v>4</v>
      </c>
    </row>
    <row r="110" spans="1:3" ht="15.5" x14ac:dyDescent="0.35">
      <c r="A110" s="202" t="s">
        <v>2326</v>
      </c>
      <c r="B110" s="202" t="s">
        <v>2151</v>
      </c>
      <c r="C110" s="203">
        <v>2</v>
      </c>
    </row>
    <row r="111" spans="1:3" ht="15.5" x14ac:dyDescent="0.35">
      <c r="A111" s="202" t="s">
        <v>2327</v>
      </c>
      <c r="B111" s="202" t="s">
        <v>2328</v>
      </c>
      <c r="C111" s="203">
        <v>4</v>
      </c>
    </row>
    <row r="112" spans="1:3" ht="15.5" x14ac:dyDescent="0.35">
      <c r="A112" s="202" t="s">
        <v>2329</v>
      </c>
      <c r="B112" s="202" t="s">
        <v>2330</v>
      </c>
      <c r="C112" s="203">
        <v>5</v>
      </c>
    </row>
    <row r="113" spans="1:3" ht="15.5" x14ac:dyDescent="0.35">
      <c r="A113" s="202" t="s">
        <v>2331</v>
      </c>
      <c r="B113" s="202" t="s">
        <v>2332</v>
      </c>
      <c r="C113" s="203">
        <v>2</v>
      </c>
    </row>
    <row r="114" spans="1:3" ht="15.5" x14ac:dyDescent="0.35">
      <c r="A114" s="202" t="s">
        <v>2333</v>
      </c>
      <c r="B114" s="202" t="s">
        <v>2334</v>
      </c>
      <c r="C114" s="203">
        <v>5</v>
      </c>
    </row>
    <row r="115" spans="1:3" ht="15.5" x14ac:dyDescent="0.35">
      <c r="A115" s="202" t="s">
        <v>2335</v>
      </c>
      <c r="B115" s="202" t="s">
        <v>2336</v>
      </c>
      <c r="C115" s="203">
        <v>6</v>
      </c>
    </row>
    <row r="116" spans="1:3" ht="15.5" x14ac:dyDescent="0.35">
      <c r="A116" s="202" t="s">
        <v>2337</v>
      </c>
      <c r="B116" s="202" t="s">
        <v>2338</v>
      </c>
      <c r="C116" s="203">
        <v>4</v>
      </c>
    </row>
    <row r="117" spans="1:3" ht="15.5" x14ac:dyDescent="0.35">
      <c r="A117" s="202" t="s">
        <v>2339</v>
      </c>
      <c r="B117" s="202" t="s">
        <v>2340</v>
      </c>
      <c r="C117" s="203">
        <v>5</v>
      </c>
    </row>
    <row r="118" spans="1:3" ht="15.5" x14ac:dyDescent="0.35">
      <c r="A118" s="202" t="s">
        <v>2341</v>
      </c>
      <c r="B118" s="202" t="s">
        <v>2342</v>
      </c>
      <c r="C118" s="203">
        <v>4</v>
      </c>
    </row>
    <row r="119" spans="1:3" ht="15.5" x14ac:dyDescent="0.35">
      <c r="A119" s="202" t="s">
        <v>2343</v>
      </c>
      <c r="B119" s="202" t="s">
        <v>2344</v>
      </c>
      <c r="C119" s="203">
        <v>2</v>
      </c>
    </row>
    <row r="120" spans="1:3" ht="15.5" x14ac:dyDescent="0.35">
      <c r="A120" s="202" t="s">
        <v>2345</v>
      </c>
      <c r="B120" s="202" t="s">
        <v>2346</v>
      </c>
      <c r="C120" s="203">
        <v>2</v>
      </c>
    </row>
    <row r="121" spans="1:3" ht="15.5" x14ac:dyDescent="0.35">
      <c r="A121" s="202" t="s">
        <v>2347</v>
      </c>
      <c r="B121" s="202" t="s">
        <v>2348</v>
      </c>
      <c r="C121" s="203">
        <v>3</v>
      </c>
    </row>
    <row r="122" spans="1:3" ht="15.5" x14ac:dyDescent="0.35">
      <c r="A122" s="202" t="s">
        <v>2349</v>
      </c>
      <c r="B122" s="202" t="s">
        <v>2350</v>
      </c>
      <c r="C122" s="203">
        <v>3</v>
      </c>
    </row>
    <row r="123" spans="1:3" ht="15.5" x14ac:dyDescent="0.35">
      <c r="A123" s="202" t="s">
        <v>2351</v>
      </c>
      <c r="B123" s="202" t="s">
        <v>2352</v>
      </c>
      <c r="C123" s="203">
        <v>5</v>
      </c>
    </row>
    <row r="124" spans="1:3" ht="15.5" x14ac:dyDescent="0.35">
      <c r="A124" s="202" t="s">
        <v>2353</v>
      </c>
      <c r="B124" s="202" t="s">
        <v>2354</v>
      </c>
      <c r="C124" s="203">
        <v>4</v>
      </c>
    </row>
    <row r="125" spans="1:3" ht="15.5" x14ac:dyDescent="0.35">
      <c r="A125" s="202" t="s">
        <v>2355</v>
      </c>
      <c r="B125" s="202" t="s">
        <v>2356</v>
      </c>
      <c r="C125" s="203">
        <v>6</v>
      </c>
    </row>
    <row r="126" spans="1:3" ht="15.5" x14ac:dyDescent="0.35">
      <c r="A126" s="202" t="s">
        <v>2357</v>
      </c>
      <c r="B126" s="202" t="s">
        <v>2358</v>
      </c>
      <c r="C126" s="203">
        <v>6</v>
      </c>
    </row>
    <row r="127" spans="1:3" ht="15.5" x14ac:dyDescent="0.35">
      <c r="A127" s="202" t="s">
        <v>2359</v>
      </c>
      <c r="B127" s="202" t="s">
        <v>2360</v>
      </c>
      <c r="C127" s="203">
        <v>6</v>
      </c>
    </row>
    <row r="128" spans="1:3" ht="31" x14ac:dyDescent="0.35">
      <c r="A128" s="202" t="s">
        <v>2361</v>
      </c>
      <c r="B128" s="202" t="s">
        <v>2362</v>
      </c>
      <c r="C128" s="203">
        <v>5</v>
      </c>
    </row>
    <row r="129" spans="1:3" ht="15.5" x14ac:dyDescent="0.35">
      <c r="A129" s="202" t="s">
        <v>2363</v>
      </c>
      <c r="B129" s="202" t="s">
        <v>2364</v>
      </c>
      <c r="C129" s="203">
        <v>5</v>
      </c>
    </row>
    <row r="130" spans="1:3" ht="15.5" x14ac:dyDescent="0.35">
      <c r="A130" s="202" t="s">
        <v>2365</v>
      </c>
      <c r="B130" s="202" t="s">
        <v>2366</v>
      </c>
      <c r="C130" s="203">
        <v>3</v>
      </c>
    </row>
    <row r="131" spans="1:3" ht="15.5" x14ac:dyDescent="0.35">
      <c r="A131" s="202" t="s">
        <v>1448</v>
      </c>
      <c r="B131" s="202" t="s">
        <v>2367</v>
      </c>
      <c r="C131" s="203">
        <v>5</v>
      </c>
    </row>
    <row r="132" spans="1:3" ht="15.5" x14ac:dyDescent="0.35">
      <c r="A132" s="202" t="s">
        <v>2368</v>
      </c>
      <c r="B132" s="202" t="s">
        <v>2151</v>
      </c>
      <c r="C132" s="203">
        <v>2</v>
      </c>
    </row>
    <row r="133" spans="1:3" ht="15.5" x14ac:dyDescent="0.35">
      <c r="A133" s="202" t="s">
        <v>2369</v>
      </c>
      <c r="B133" s="202" t="s">
        <v>2370</v>
      </c>
      <c r="C133" s="203">
        <v>4</v>
      </c>
    </row>
    <row r="134" spans="1:3" ht="15.5" x14ac:dyDescent="0.35">
      <c r="A134" s="202" t="s">
        <v>2371</v>
      </c>
      <c r="B134" s="202" t="s">
        <v>2372</v>
      </c>
      <c r="C134" s="203">
        <v>1</v>
      </c>
    </row>
    <row r="135" spans="1:3" ht="15.5" x14ac:dyDescent="0.35">
      <c r="A135" s="202" t="s">
        <v>2373</v>
      </c>
      <c r="B135" s="202" t="s">
        <v>2374</v>
      </c>
      <c r="C135" s="203">
        <v>6</v>
      </c>
    </row>
    <row r="136" spans="1:3" ht="15.5" x14ac:dyDescent="0.35">
      <c r="A136" s="202" t="s">
        <v>2375</v>
      </c>
      <c r="B136" s="202" t="s">
        <v>2376</v>
      </c>
      <c r="C136" s="203">
        <v>5</v>
      </c>
    </row>
    <row r="137" spans="1:3" ht="15.5" x14ac:dyDescent="0.35">
      <c r="A137" s="202" t="s">
        <v>2377</v>
      </c>
      <c r="B137" s="202" t="s">
        <v>2378</v>
      </c>
      <c r="C137" s="203">
        <v>3</v>
      </c>
    </row>
    <row r="138" spans="1:3" ht="15.5" x14ac:dyDescent="0.35">
      <c r="A138" s="202" t="s">
        <v>2379</v>
      </c>
      <c r="B138" s="202" t="s">
        <v>2380</v>
      </c>
      <c r="C138" s="203">
        <v>3</v>
      </c>
    </row>
    <row r="139" spans="1:3" ht="15.5" x14ac:dyDescent="0.35">
      <c r="A139" s="202" t="s">
        <v>2381</v>
      </c>
      <c r="B139" s="202" t="s">
        <v>2382</v>
      </c>
      <c r="C139" s="203">
        <v>4</v>
      </c>
    </row>
    <row r="140" spans="1:3" ht="15.5" x14ac:dyDescent="0.35">
      <c r="A140" s="202" t="s">
        <v>2383</v>
      </c>
      <c r="B140" s="202" t="s">
        <v>2384</v>
      </c>
      <c r="C140" s="203">
        <v>4</v>
      </c>
    </row>
    <row r="141" spans="1:3" ht="15.5" x14ac:dyDescent="0.35">
      <c r="A141" s="202" t="s">
        <v>2385</v>
      </c>
      <c r="B141" s="202" t="s">
        <v>2386</v>
      </c>
      <c r="C141" s="203">
        <v>6</v>
      </c>
    </row>
    <row r="142" spans="1:3" ht="15.5" x14ac:dyDescent="0.35">
      <c r="A142" s="202" t="s">
        <v>2387</v>
      </c>
      <c r="B142" s="202" t="s">
        <v>2388</v>
      </c>
      <c r="C142" s="203">
        <v>3</v>
      </c>
    </row>
    <row r="143" spans="1:3" ht="15.5" x14ac:dyDescent="0.35">
      <c r="A143" s="202" t="s">
        <v>2389</v>
      </c>
      <c r="B143" s="202" t="s">
        <v>2390</v>
      </c>
      <c r="C143" s="203">
        <v>5</v>
      </c>
    </row>
    <row r="144" spans="1:3" ht="15.5" x14ac:dyDescent="0.35">
      <c r="A144" s="202" t="s">
        <v>2391</v>
      </c>
      <c r="B144" s="202" t="s">
        <v>2392</v>
      </c>
      <c r="C144" s="203">
        <v>6</v>
      </c>
    </row>
    <row r="145" spans="1:3" ht="15.5" x14ac:dyDescent="0.35">
      <c r="A145" s="202" t="s">
        <v>2393</v>
      </c>
      <c r="B145" s="202" t="s">
        <v>2394</v>
      </c>
      <c r="C145" s="203">
        <v>4</v>
      </c>
    </row>
    <row r="146" spans="1:3" ht="15.5" x14ac:dyDescent="0.35">
      <c r="A146" s="202" t="s">
        <v>2395</v>
      </c>
      <c r="B146" s="202" t="s">
        <v>2396</v>
      </c>
      <c r="C146" s="203">
        <v>5</v>
      </c>
    </row>
    <row r="147" spans="1:3" ht="15.5" x14ac:dyDescent="0.35">
      <c r="A147" s="202" t="s">
        <v>2397</v>
      </c>
      <c r="B147" s="202" t="s">
        <v>2398</v>
      </c>
      <c r="C147" s="203">
        <v>4</v>
      </c>
    </row>
    <row r="148" spans="1:3" ht="15.5" x14ac:dyDescent="0.35">
      <c r="A148" s="202" t="s">
        <v>2399</v>
      </c>
      <c r="B148" s="202" t="s">
        <v>2400</v>
      </c>
      <c r="C148" s="203">
        <v>4</v>
      </c>
    </row>
    <row r="149" spans="1:3" ht="15.5" x14ac:dyDescent="0.35">
      <c r="A149" s="202" t="s">
        <v>2401</v>
      </c>
      <c r="B149" s="202" t="s">
        <v>2402</v>
      </c>
      <c r="C149" s="203">
        <v>4</v>
      </c>
    </row>
    <row r="150" spans="1:3" ht="15.5" x14ac:dyDescent="0.35">
      <c r="A150" s="202" t="s">
        <v>2403</v>
      </c>
      <c r="B150" s="202" t="s">
        <v>2404</v>
      </c>
      <c r="C150" s="203">
        <v>5</v>
      </c>
    </row>
    <row r="151" spans="1:3" ht="15.5" x14ac:dyDescent="0.35">
      <c r="A151" s="202" t="s">
        <v>2405</v>
      </c>
      <c r="B151" s="202" t="s">
        <v>2406</v>
      </c>
      <c r="C151" s="203">
        <v>6</v>
      </c>
    </row>
    <row r="152" spans="1:3" ht="31" x14ac:dyDescent="0.35">
      <c r="A152" s="202" t="s">
        <v>2407</v>
      </c>
      <c r="B152" s="202" t="s">
        <v>2408</v>
      </c>
      <c r="C152" s="203">
        <v>5</v>
      </c>
    </row>
    <row r="153" spans="1:3" ht="15.5" x14ac:dyDescent="0.35">
      <c r="A153" s="202" t="s">
        <v>2409</v>
      </c>
      <c r="B153" s="202" t="s">
        <v>2410</v>
      </c>
      <c r="C153" s="203">
        <v>7</v>
      </c>
    </row>
    <row r="154" spans="1:3" ht="15.5" x14ac:dyDescent="0.35">
      <c r="A154" s="202" t="s">
        <v>2411</v>
      </c>
      <c r="B154" s="202" t="s">
        <v>2412</v>
      </c>
      <c r="C154" s="203">
        <v>6</v>
      </c>
    </row>
    <row r="155" spans="1:3" ht="15.5" x14ac:dyDescent="0.35">
      <c r="A155" s="202" t="s">
        <v>2413</v>
      </c>
      <c r="B155" s="202" t="s">
        <v>2414</v>
      </c>
      <c r="C155" s="203">
        <v>1</v>
      </c>
    </row>
    <row r="156" spans="1:3" ht="15.5" x14ac:dyDescent="0.35">
      <c r="A156" s="202" t="s">
        <v>2415</v>
      </c>
      <c r="B156" s="202" t="s">
        <v>2416</v>
      </c>
      <c r="C156" s="203">
        <v>6</v>
      </c>
    </row>
    <row r="157" spans="1:3" ht="31" x14ac:dyDescent="0.35">
      <c r="A157" s="202" t="s">
        <v>2417</v>
      </c>
      <c r="B157" s="202" t="s">
        <v>2418</v>
      </c>
      <c r="C157" s="203">
        <v>6</v>
      </c>
    </row>
    <row r="158" spans="1:3" ht="31" x14ac:dyDescent="0.35">
      <c r="A158" s="202" t="s">
        <v>2419</v>
      </c>
      <c r="B158" s="202" t="s">
        <v>2420</v>
      </c>
      <c r="C158" s="203">
        <v>6</v>
      </c>
    </row>
    <row r="159" spans="1:3" ht="15.5" x14ac:dyDescent="0.35">
      <c r="A159" s="202" t="s">
        <v>2421</v>
      </c>
      <c r="B159" s="202" t="s">
        <v>2422</v>
      </c>
      <c r="C159" s="203">
        <v>4</v>
      </c>
    </row>
    <row r="160" spans="1:3" ht="15.5" x14ac:dyDescent="0.35">
      <c r="A160" s="202" t="s">
        <v>2423</v>
      </c>
      <c r="B160" s="202" t="s">
        <v>2424</v>
      </c>
      <c r="C160" s="203">
        <v>6</v>
      </c>
    </row>
    <row r="161" spans="1:3" ht="15.5" x14ac:dyDescent="0.35">
      <c r="A161" s="202" t="s">
        <v>2425</v>
      </c>
      <c r="B161" s="202" t="s">
        <v>2426</v>
      </c>
      <c r="C161" s="203">
        <v>3</v>
      </c>
    </row>
    <row r="162" spans="1:3" ht="15.5" x14ac:dyDescent="0.35">
      <c r="A162" s="202" t="s">
        <v>2427</v>
      </c>
      <c r="B162" s="202" t="s">
        <v>2428</v>
      </c>
      <c r="C162" s="203">
        <v>4</v>
      </c>
    </row>
    <row r="163" spans="1:3" ht="15.5" x14ac:dyDescent="0.35">
      <c r="A163" s="202" t="s">
        <v>2429</v>
      </c>
      <c r="B163" s="202" t="s">
        <v>2430</v>
      </c>
      <c r="C163" s="203">
        <v>5</v>
      </c>
    </row>
    <row r="164" spans="1:3" ht="31" x14ac:dyDescent="0.35">
      <c r="A164" s="202" t="s">
        <v>2431</v>
      </c>
      <c r="B164" s="202" t="s">
        <v>2432</v>
      </c>
      <c r="C164" s="203">
        <v>3</v>
      </c>
    </row>
    <row r="165" spans="1:3" ht="15.5" x14ac:dyDescent="0.35">
      <c r="A165" s="202" t="s">
        <v>2433</v>
      </c>
      <c r="B165" s="202" t="s">
        <v>2434</v>
      </c>
      <c r="C165" s="203">
        <v>5</v>
      </c>
    </row>
    <row r="166" spans="1:3" ht="15.5" x14ac:dyDescent="0.35">
      <c r="A166" s="202" t="s">
        <v>2435</v>
      </c>
      <c r="B166" s="202" t="s">
        <v>2436</v>
      </c>
      <c r="C166" s="203">
        <v>5</v>
      </c>
    </row>
    <row r="167" spans="1:3" ht="15.5" x14ac:dyDescent="0.35">
      <c r="A167" s="202" t="s">
        <v>2437</v>
      </c>
      <c r="B167" s="202" t="s">
        <v>2438</v>
      </c>
      <c r="C167" s="203">
        <v>5</v>
      </c>
    </row>
    <row r="168" spans="1:3" ht="15.5" x14ac:dyDescent="0.35">
      <c r="A168" s="202" t="s">
        <v>2439</v>
      </c>
      <c r="B168" s="202" t="s">
        <v>2440</v>
      </c>
      <c r="C168" s="203">
        <v>5</v>
      </c>
    </row>
    <row r="169" spans="1:3" ht="15.5" x14ac:dyDescent="0.35">
      <c r="A169" s="202" t="s">
        <v>2441</v>
      </c>
      <c r="B169" s="202" t="s">
        <v>2442</v>
      </c>
      <c r="C169" s="203">
        <v>5</v>
      </c>
    </row>
    <row r="170" spans="1:3" ht="15.5" x14ac:dyDescent="0.35">
      <c r="A170" s="202" t="s">
        <v>598</v>
      </c>
      <c r="B170" s="202" t="s">
        <v>2443</v>
      </c>
      <c r="C170" s="203">
        <v>5</v>
      </c>
    </row>
    <row r="171" spans="1:3" ht="15.5" x14ac:dyDescent="0.35">
      <c r="A171" s="202" t="s">
        <v>2444</v>
      </c>
      <c r="B171" s="202" t="s">
        <v>2445</v>
      </c>
      <c r="C171" s="203">
        <v>6</v>
      </c>
    </row>
    <row r="172" spans="1:3" ht="15.5" x14ac:dyDescent="0.35">
      <c r="A172" s="202" t="s">
        <v>2446</v>
      </c>
      <c r="B172" s="202" t="s">
        <v>2447</v>
      </c>
      <c r="C172" s="203">
        <v>4</v>
      </c>
    </row>
    <row r="173" spans="1:3" ht="15.5" x14ac:dyDescent="0.35">
      <c r="A173" s="202" t="s">
        <v>1590</v>
      </c>
      <c r="B173" s="202" t="s">
        <v>2448</v>
      </c>
      <c r="C173" s="203">
        <v>3</v>
      </c>
    </row>
    <row r="174" spans="1:3" ht="15.5" x14ac:dyDescent="0.35">
      <c r="A174" s="202" t="s">
        <v>2449</v>
      </c>
      <c r="B174" s="202" t="s">
        <v>2450</v>
      </c>
      <c r="C174" s="203">
        <v>4</v>
      </c>
    </row>
    <row r="175" spans="1:3" ht="15.5" x14ac:dyDescent="0.35">
      <c r="A175" s="202" t="s">
        <v>2451</v>
      </c>
      <c r="B175" s="202" t="s">
        <v>2452</v>
      </c>
      <c r="C175" s="203">
        <v>6</v>
      </c>
    </row>
    <row r="176" spans="1:3" ht="31" x14ac:dyDescent="0.35">
      <c r="A176" s="202" t="s">
        <v>2453</v>
      </c>
      <c r="B176" s="202" t="s">
        <v>2454</v>
      </c>
      <c r="C176" s="203">
        <v>5</v>
      </c>
    </row>
    <row r="177" spans="1:3" ht="15.5" x14ac:dyDescent="0.35">
      <c r="A177" s="202" t="s">
        <v>2455</v>
      </c>
      <c r="B177" s="202" t="s">
        <v>2456</v>
      </c>
      <c r="C177" s="203">
        <v>3</v>
      </c>
    </row>
    <row r="178" spans="1:3" ht="15.5" x14ac:dyDescent="0.35">
      <c r="A178" s="202" t="s">
        <v>2457</v>
      </c>
      <c r="B178" s="202" t="s">
        <v>2458</v>
      </c>
      <c r="C178" s="203">
        <v>5</v>
      </c>
    </row>
    <row r="179" spans="1:3" ht="15.5" x14ac:dyDescent="0.35">
      <c r="A179" s="202" t="s">
        <v>2459</v>
      </c>
      <c r="B179" s="202" t="s">
        <v>2460</v>
      </c>
      <c r="C179" s="203">
        <v>5</v>
      </c>
    </row>
    <row r="180" spans="1:3" ht="15.5" x14ac:dyDescent="0.35">
      <c r="A180" s="202" t="s">
        <v>2461</v>
      </c>
      <c r="B180" s="202" t="s">
        <v>2462</v>
      </c>
      <c r="C180" s="203">
        <v>4</v>
      </c>
    </row>
    <row r="181" spans="1:3" ht="15.5" x14ac:dyDescent="0.35">
      <c r="A181" s="202" t="s">
        <v>2463</v>
      </c>
      <c r="B181" s="202" t="s">
        <v>2151</v>
      </c>
      <c r="C181" s="203">
        <v>2</v>
      </c>
    </row>
    <row r="182" spans="1:3" ht="15.5" x14ac:dyDescent="0.35">
      <c r="A182" s="202" t="s">
        <v>2464</v>
      </c>
      <c r="B182" s="202" t="s">
        <v>2465</v>
      </c>
      <c r="C182" s="203">
        <v>3</v>
      </c>
    </row>
    <row r="183" spans="1:3" ht="15.5" x14ac:dyDescent="0.35">
      <c r="A183" s="202" t="s">
        <v>2466</v>
      </c>
      <c r="B183" s="202" t="s">
        <v>2467</v>
      </c>
      <c r="C183" s="203">
        <v>3</v>
      </c>
    </row>
    <row r="184" spans="1:3" ht="15.5" x14ac:dyDescent="0.35">
      <c r="A184" s="202" t="s">
        <v>2468</v>
      </c>
      <c r="B184" s="202" t="s">
        <v>2469</v>
      </c>
      <c r="C184" s="203">
        <v>5</v>
      </c>
    </row>
    <row r="185" spans="1:3" ht="15.5" x14ac:dyDescent="0.35">
      <c r="A185" s="202" t="s">
        <v>2470</v>
      </c>
      <c r="B185" s="202" t="s">
        <v>2471</v>
      </c>
      <c r="C185" s="203">
        <v>5</v>
      </c>
    </row>
    <row r="186" spans="1:3" ht="15.5" x14ac:dyDescent="0.35">
      <c r="A186" s="202" t="s">
        <v>2472</v>
      </c>
      <c r="B186" s="202" t="s">
        <v>2473</v>
      </c>
      <c r="C186" s="203">
        <v>2</v>
      </c>
    </row>
    <row r="187" spans="1:3" ht="15.5" x14ac:dyDescent="0.35">
      <c r="A187" s="202" t="s">
        <v>2474</v>
      </c>
      <c r="B187" s="202" t="s">
        <v>2475</v>
      </c>
      <c r="C187" s="203">
        <v>3</v>
      </c>
    </row>
    <row r="188" spans="1:3" ht="15.5" x14ac:dyDescent="0.35">
      <c r="A188" s="202" t="s">
        <v>2476</v>
      </c>
      <c r="B188" s="202" t="s">
        <v>2477</v>
      </c>
      <c r="C188" s="203">
        <v>4</v>
      </c>
    </row>
    <row r="189" spans="1:3" ht="15.5" x14ac:dyDescent="0.35">
      <c r="A189" s="202" t="s">
        <v>2478</v>
      </c>
      <c r="B189" s="202" t="s">
        <v>2479</v>
      </c>
      <c r="C189" s="203">
        <v>2</v>
      </c>
    </row>
    <row r="190" spans="1:3" ht="15.5" x14ac:dyDescent="0.35">
      <c r="A190" s="202" t="s">
        <v>2480</v>
      </c>
      <c r="B190" s="202" t="s">
        <v>2481</v>
      </c>
      <c r="C190" s="203">
        <v>2</v>
      </c>
    </row>
    <row r="191" spans="1:3" ht="15.5" x14ac:dyDescent="0.35">
      <c r="A191" s="202" t="s">
        <v>2482</v>
      </c>
      <c r="B191" s="202" t="s">
        <v>2483</v>
      </c>
      <c r="C191" s="203">
        <v>5</v>
      </c>
    </row>
    <row r="192" spans="1:3" ht="15.5" x14ac:dyDescent="0.35">
      <c r="A192" s="202" t="s">
        <v>2484</v>
      </c>
      <c r="B192" s="202" t="s">
        <v>2151</v>
      </c>
      <c r="C192" s="203">
        <v>2</v>
      </c>
    </row>
    <row r="193" spans="1:3" ht="15.5" x14ac:dyDescent="0.35">
      <c r="A193" s="202" t="s">
        <v>2485</v>
      </c>
      <c r="B193" s="202" t="s">
        <v>2486</v>
      </c>
      <c r="C193" s="203">
        <v>3</v>
      </c>
    </row>
    <row r="194" spans="1:3" ht="31" x14ac:dyDescent="0.35">
      <c r="A194" s="202" t="s">
        <v>2487</v>
      </c>
      <c r="B194" s="202" t="s">
        <v>2488</v>
      </c>
      <c r="C194" s="203">
        <v>3</v>
      </c>
    </row>
    <row r="195" spans="1:3" ht="31" x14ac:dyDescent="0.35">
      <c r="A195" s="202" t="s">
        <v>2489</v>
      </c>
      <c r="B195" s="202" t="s">
        <v>2490</v>
      </c>
      <c r="C195" s="203">
        <v>3</v>
      </c>
    </row>
    <row r="196" spans="1:3" ht="15.5" x14ac:dyDescent="0.35">
      <c r="A196" s="202" t="s">
        <v>2491</v>
      </c>
      <c r="B196" s="202" t="s">
        <v>2492</v>
      </c>
      <c r="C196" s="203">
        <v>5</v>
      </c>
    </row>
    <row r="197" spans="1:3" ht="15.5" x14ac:dyDescent="0.35">
      <c r="A197" s="202" t="s">
        <v>2493</v>
      </c>
      <c r="B197" s="202" t="s">
        <v>2494</v>
      </c>
      <c r="C197" s="203">
        <v>4</v>
      </c>
    </row>
    <row r="198" spans="1:3" ht="15.5" x14ac:dyDescent="0.35">
      <c r="A198" s="202" t="s">
        <v>2495</v>
      </c>
      <c r="B198" s="202" t="s">
        <v>2151</v>
      </c>
      <c r="C198" s="203">
        <v>2</v>
      </c>
    </row>
    <row r="199" spans="1:3" ht="15.5" x14ac:dyDescent="0.35">
      <c r="A199" s="202" t="s">
        <v>2496</v>
      </c>
      <c r="B199" s="202" t="s">
        <v>2497</v>
      </c>
      <c r="C199" s="203">
        <v>1</v>
      </c>
    </row>
    <row r="200" spans="1:3" ht="15.5" x14ac:dyDescent="0.35">
      <c r="A200" s="202" t="s">
        <v>2498</v>
      </c>
      <c r="B200" s="202" t="s">
        <v>2499</v>
      </c>
      <c r="C200" s="203">
        <v>4</v>
      </c>
    </row>
    <row r="201" spans="1:3" ht="15.5" x14ac:dyDescent="0.35">
      <c r="A201" s="202" t="s">
        <v>2500</v>
      </c>
      <c r="B201" s="202" t="s">
        <v>2501</v>
      </c>
      <c r="C201" s="203">
        <v>3</v>
      </c>
    </row>
    <row r="202" spans="1:3" ht="15.5" x14ac:dyDescent="0.35">
      <c r="A202" s="202" t="s">
        <v>2502</v>
      </c>
      <c r="B202" s="202" t="s">
        <v>2503</v>
      </c>
      <c r="C202" s="203">
        <v>4</v>
      </c>
    </row>
    <row r="203" spans="1:3" ht="15.5" x14ac:dyDescent="0.35">
      <c r="A203" s="202" t="s">
        <v>2504</v>
      </c>
      <c r="B203" s="202" t="s">
        <v>2505</v>
      </c>
      <c r="C203" s="203">
        <v>4</v>
      </c>
    </row>
    <row r="204" spans="1:3" ht="15.5" x14ac:dyDescent="0.35">
      <c r="A204" s="202" t="s">
        <v>2506</v>
      </c>
      <c r="B204" s="202" t="s">
        <v>2507</v>
      </c>
      <c r="C204" s="203">
        <v>4</v>
      </c>
    </row>
    <row r="205" spans="1:3" ht="15.5" x14ac:dyDescent="0.35">
      <c r="A205" s="202" t="s">
        <v>2508</v>
      </c>
      <c r="B205" s="202" t="s">
        <v>2509</v>
      </c>
      <c r="C205" s="203">
        <v>2</v>
      </c>
    </row>
    <row r="206" spans="1:3" ht="15.5" x14ac:dyDescent="0.35">
      <c r="A206" s="202" t="s">
        <v>2510</v>
      </c>
      <c r="B206" s="202" t="s">
        <v>2511</v>
      </c>
      <c r="C206" s="203">
        <v>3</v>
      </c>
    </row>
    <row r="207" spans="1:3" ht="15.5" x14ac:dyDescent="0.35">
      <c r="A207" s="202" t="s">
        <v>2512</v>
      </c>
      <c r="B207" s="202" t="s">
        <v>2513</v>
      </c>
      <c r="C207" s="203">
        <v>4</v>
      </c>
    </row>
    <row r="208" spans="1:3" ht="15.5" x14ac:dyDescent="0.35">
      <c r="A208" s="202" t="s">
        <v>2514</v>
      </c>
      <c r="B208" s="202" t="s">
        <v>2515</v>
      </c>
      <c r="C208" s="203">
        <v>2</v>
      </c>
    </row>
    <row r="209" spans="1:3" ht="15.5" x14ac:dyDescent="0.35">
      <c r="A209" s="202" t="s">
        <v>2516</v>
      </c>
      <c r="B209" s="202" t="s">
        <v>2517</v>
      </c>
      <c r="C209" s="203">
        <v>4</v>
      </c>
    </row>
    <row r="210" spans="1:3" ht="15.5" x14ac:dyDescent="0.35">
      <c r="A210" s="202" t="s">
        <v>2518</v>
      </c>
      <c r="B210" s="202" t="s">
        <v>2519</v>
      </c>
      <c r="C210" s="203">
        <v>4</v>
      </c>
    </row>
    <row r="211" spans="1:3" ht="15.5" x14ac:dyDescent="0.35">
      <c r="A211" s="202" t="s">
        <v>2520</v>
      </c>
      <c r="B211" s="202" t="s">
        <v>2521</v>
      </c>
      <c r="C211" s="203">
        <v>4</v>
      </c>
    </row>
    <row r="212" spans="1:3" ht="15.5" x14ac:dyDescent="0.35">
      <c r="A212" s="202" t="s">
        <v>2522</v>
      </c>
      <c r="B212" s="202" t="s">
        <v>2523</v>
      </c>
      <c r="C212" s="203">
        <v>3</v>
      </c>
    </row>
    <row r="213" spans="1:3" ht="15.5" x14ac:dyDescent="0.35">
      <c r="A213" s="202" t="s">
        <v>2524</v>
      </c>
      <c r="B213" s="202" t="s">
        <v>2151</v>
      </c>
      <c r="C213" s="203">
        <v>2</v>
      </c>
    </row>
    <row r="214" spans="1:3" ht="15.5" x14ac:dyDescent="0.35">
      <c r="A214" s="202" t="s">
        <v>2525</v>
      </c>
      <c r="B214" s="202" t="s">
        <v>2526</v>
      </c>
      <c r="C214" s="203">
        <v>1</v>
      </c>
    </row>
    <row r="215" spans="1:3" ht="15.5" x14ac:dyDescent="0.35">
      <c r="A215" s="202" t="s">
        <v>2527</v>
      </c>
      <c r="B215" s="202" t="s">
        <v>2528</v>
      </c>
      <c r="C215" s="203">
        <v>4</v>
      </c>
    </row>
    <row r="216" spans="1:3" ht="15.5" x14ac:dyDescent="0.35">
      <c r="A216" s="202" t="s">
        <v>2529</v>
      </c>
      <c r="B216" s="202" t="s">
        <v>2530</v>
      </c>
      <c r="C216" s="203">
        <v>4</v>
      </c>
    </row>
    <row r="217" spans="1:3" ht="15.5" x14ac:dyDescent="0.35">
      <c r="A217" s="202" t="s">
        <v>2531</v>
      </c>
      <c r="B217" s="202" t="s">
        <v>2532</v>
      </c>
      <c r="C217" s="203">
        <v>4</v>
      </c>
    </row>
    <row r="218" spans="1:3" ht="31" x14ac:dyDescent="0.35">
      <c r="A218" s="202" t="s">
        <v>2533</v>
      </c>
      <c r="B218" s="202" t="s">
        <v>2534</v>
      </c>
      <c r="C218" s="203">
        <v>4</v>
      </c>
    </row>
    <row r="219" spans="1:3" ht="15.5" x14ac:dyDescent="0.35">
      <c r="A219" s="202" t="s">
        <v>2535</v>
      </c>
      <c r="B219" s="202" t="s">
        <v>2536</v>
      </c>
      <c r="C219" s="203">
        <v>2</v>
      </c>
    </row>
    <row r="220" spans="1:3" ht="15.5" x14ac:dyDescent="0.35">
      <c r="A220" s="202" t="s">
        <v>2537</v>
      </c>
      <c r="B220" s="202" t="s">
        <v>2538</v>
      </c>
      <c r="C220" s="203">
        <v>1</v>
      </c>
    </row>
    <row r="221" spans="1:3" ht="15.5" x14ac:dyDescent="0.35">
      <c r="A221" s="202" t="s">
        <v>2539</v>
      </c>
      <c r="B221" s="202" t="s">
        <v>2540</v>
      </c>
      <c r="C221" s="203">
        <v>1</v>
      </c>
    </row>
    <row r="222" spans="1:3" ht="31" x14ac:dyDescent="0.35">
      <c r="A222" s="202" t="s">
        <v>2541</v>
      </c>
      <c r="B222" s="202" t="s">
        <v>2542</v>
      </c>
      <c r="C222" s="203">
        <v>4</v>
      </c>
    </row>
    <row r="223" spans="1:3" ht="15.5" x14ac:dyDescent="0.35">
      <c r="A223" s="202" t="s">
        <v>2543</v>
      </c>
      <c r="B223" s="202" t="s">
        <v>2544</v>
      </c>
      <c r="C223" s="203">
        <v>7</v>
      </c>
    </row>
    <row r="224" spans="1:3" ht="15.5" x14ac:dyDescent="0.35">
      <c r="A224" s="202" t="s">
        <v>229</v>
      </c>
      <c r="B224" s="202" t="s">
        <v>2545</v>
      </c>
      <c r="C224" s="203">
        <v>5</v>
      </c>
    </row>
    <row r="225" spans="1:3" ht="15.5" x14ac:dyDescent="0.35">
      <c r="A225" s="202" t="s">
        <v>247</v>
      </c>
      <c r="B225" s="202" t="s">
        <v>2546</v>
      </c>
      <c r="C225" s="203">
        <v>6</v>
      </c>
    </row>
    <row r="226" spans="1:3" ht="15.5" x14ac:dyDescent="0.35">
      <c r="A226" s="202" t="s">
        <v>238</v>
      </c>
      <c r="B226" s="202" t="s">
        <v>2547</v>
      </c>
      <c r="C226" s="203">
        <v>5</v>
      </c>
    </row>
    <row r="227" spans="1:3" ht="15.5" x14ac:dyDescent="0.35">
      <c r="A227" s="202" t="s">
        <v>2548</v>
      </c>
      <c r="B227" s="202" t="s">
        <v>2549</v>
      </c>
      <c r="C227" s="203">
        <v>2</v>
      </c>
    </row>
    <row r="228" spans="1:3" ht="15.5" x14ac:dyDescent="0.35">
      <c r="A228" s="202" t="s">
        <v>219</v>
      </c>
      <c r="B228" s="202" t="s">
        <v>2550</v>
      </c>
      <c r="C228" s="203">
        <v>3</v>
      </c>
    </row>
    <row r="229" spans="1:3" ht="15.5" x14ac:dyDescent="0.35">
      <c r="A229" s="202" t="s">
        <v>741</v>
      </c>
      <c r="B229" s="202" t="s">
        <v>2551</v>
      </c>
      <c r="C229" s="203">
        <v>1</v>
      </c>
    </row>
    <row r="230" spans="1:3" ht="15.5" x14ac:dyDescent="0.35">
      <c r="A230" s="202" t="s">
        <v>2552</v>
      </c>
      <c r="B230" s="202" t="s">
        <v>2553</v>
      </c>
      <c r="C230" s="203">
        <v>7</v>
      </c>
    </row>
    <row r="231" spans="1:3" ht="15.5" x14ac:dyDescent="0.35">
      <c r="A231" s="202" t="s">
        <v>2554</v>
      </c>
      <c r="B231" s="202" t="s">
        <v>2555</v>
      </c>
      <c r="C231" s="203">
        <v>2</v>
      </c>
    </row>
    <row r="232" spans="1:3" ht="15.5" x14ac:dyDescent="0.35">
      <c r="A232" s="202" t="s">
        <v>951</v>
      </c>
      <c r="B232" s="202" t="s">
        <v>2556</v>
      </c>
      <c r="C232" s="203">
        <v>5</v>
      </c>
    </row>
    <row r="233" spans="1:3" ht="15.5" x14ac:dyDescent="0.35">
      <c r="A233" s="202" t="s">
        <v>2557</v>
      </c>
      <c r="B233" s="202" t="s">
        <v>2151</v>
      </c>
      <c r="C233" s="203">
        <v>2</v>
      </c>
    </row>
    <row r="234" spans="1:3" ht="15.5" x14ac:dyDescent="0.35">
      <c r="A234" s="202" t="s">
        <v>654</v>
      </c>
      <c r="B234" s="202" t="s">
        <v>2558</v>
      </c>
      <c r="C234" s="203">
        <v>6</v>
      </c>
    </row>
    <row r="235" spans="1:3" ht="15.5" x14ac:dyDescent="0.35">
      <c r="A235" s="202" t="s">
        <v>255</v>
      </c>
      <c r="B235" s="202" t="s">
        <v>2559</v>
      </c>
      <c r="C235" s="203">
        <v>4</v>
      </c>
    </row>
    <row r="236" spans="1:3" ht="15.5" x14ac:dyDescent="0.35">
      <c r="A236" s="202" t="s">
        <v>2560</v>
      </c>
      <c r="B236" s="202" t="s">
        <v>2561</v>
      </c>
      <c r="C236" s="203">
        <v>6</v>
      </c>
    </row>
    <row r="237" spans="1:3" ht="15.5" x14ac:dyDescent="0.35">
      <c r="A237" s="202" t="s">
        <v>2562</v>
      </c>
      <c r="B237" s="202" t="s">
        <v>2563</v>
      </c>
      <c r="C237" s="203">
        <v>4</v>
      </c>
    </row>
    <row r="238" spans="1:3" ht="15.5" x14ac:dyDescent="0.35">
      <c r="A238" s="202" t="s">
        <v>2564</v>
      </c>
      <c r="B238" s="202" t="s">
        <v>2565</v>
      </c>
      <c r="C238" s="203">
        <v>6</v>
      </c>
    </row>
    <row r="239" spans="1:3" ht="15.5" x14ac:dyDescent="0.35">
      <c r="A239" s="202" t="s">
        <v>2566</v>
      </c>
      <c r="B239" s="202" t="s">
        <v>2567</v>
      </c>
      <c r="C239" s="203">
        <v>4</v>
      </c>
    </row>
    <row r="240" spans="1:3" ht="15.5" x14ac:dyDescent="0.35">
      <c r="A240" s="202" t="s">
        <v>2568</v>
      </c>
      <c r="B240" s="202" t="s">
        <v>2569</v>
      </c>
      <c r="C240" s="203">
        <v>7</v>
      </c>
    </row>
    <row r="241" spans="1:3" ht="15.5" x14ac:dyDescent="0.35">
      <c r="A241" s="202" t="s">
        <v>2570</v>
      </c>
      <c r="B241" s="202" t="s">
        <v>2571</v>
      </c>
      <c r="C241" s="203">
        <v>8</v>
      </c>
    </row>
    <row r="242" spans="1:3" ht="15.5" x14ac:dyDescent="0.35">
      <c r="A242" s="202" t="s">
        <v>2572</v>
      </c>
      <c r="B242" s="202" t="s">
        <v>2573</v>
      </c>
      <c r="C242" s="203">
        <v>6</v>
      </c>
    </row>
    <row r="243" spans="1:3" ht="15.5" x14ac:dyDescent="0.35">
      <c r="A243" s="202" t="s">
        <v>2574</v>
      </c>
      <c r="B243" s="202" t="s">
        <v>2575</v>
      </c>
      <c r="C243" s="203">
        <v>5</v>
      </c>
    </row>
    <row r="244" spans="1:3" ht="15.5" x14ac:dyDescent="0.35">
      <c r="A244" s="202" t="s">
        <v>1470</v>
      </c>
      <c r="B244" s="202" t="s">
        <v>2576</v>
      </c>
      <c r="C244" s="203">
        <v>6</v>
      </c>
    </row>
    <row r="245" spans="1:3" ht="31" x14ac:dyDescent="0.35">
      <c r="A245" s="202" t="s">
        <v>2577</v>
      </c>
      <c r="B245" s="202" t="s">
        <v>2578</v>
      </c>
      <c r="C245" s="203">
        <v>1</v>
      </c>
    </row>
    <row r="246" spans="1:3" ht="15.5" x14ac:dyDescent="0.35">
      <c r="A246" s="202" t="s">
        <v>2579</v>
      </c>
      <c r="B246" s="202" t="s">
        <v>2580</v>
      </c>
      <c r="C246" s="203">
        <v>4</v>
      </c>
    </row>
    <row r="247" spans="1:3" ht="15.5" x14ac:dyDescent="0.35">
      <c r="A247" s="202" t="s">
        <v>2581</v>
      </c>
      <c r="B247" s="202" t="s">
        <v>2582</v>
      </c>
      <c r="C247" s="203">
        <v>5</v>
      </c>
    </row>
    <row r="248" spans="1:3" ht="15.5" x14ac:dyDescent="0.35">
      <c r="A248" s="202" t="s">
        <v>2583</v>
      </c>
      <c r="B248" s="202" t="s">
        <v>2151</v>
      </c>
      <c r="C248" s="203">
        <v>2</v>
      </c>
    </row>
    <row r="249" spans="1:3" ht="15.5" x14ac:dyDescent="0.35">
      <c r="A249" s="202" t="s">
        <v>2584</v>
      </c>
      <c r="B249" s="202" t="s">
        <v>2585</v>
      </c>
      <c r="C249" s="203">
        <v>8</v>
      </c>
    </row>
    <row r="250" spans="1:3" ht="15.5" x14ac:dyDescent="0.35">
      <c r="A250" s="202" t="s">
        <v>2586</v>
      </c>
      <c r="B250" s="202" t="s">
        <v>2587</v>
      </c>
      <c r="C250" s="203">
        <v>8</v>
      </c>
    </row>
    <row r="251" spans="1:3" ht="31" x14ac:dyDescent="0.35">
      <c r="A251" s="202" t="s">
        <v>2588</v>
      </c>
      <c r="B251" s="202" t="s">
        <v>2589</v>
      </c>
      <c r="C251" s="203">
        <v>7</v>
      </c>
    </row>
    <row r="252" spans="1:3" ht="15.5" x14ac:dyDescent="0.35">
      <c r="A252" s="202" t="s">
        <v>2590</v>
      </c>
      <c r="B252" s="202" t="s">
        <v>2591</v>
      </c>
      <c r="C252" s="203">
        <v>5</v>
      </c>
    </row>
    <row r="253" spans="1:3" ht="15.5" x14ac:dyDescent="0.35">
      <c r="A253" s="202" t="s">
        <v>2592</v>
      </c>
      <c r="B253" s="202" t="s">
        <v>2593</v>
      </c>
      <c r="C253" s="203">
        <v>7</v>
      </c>
    </row>
    <row r="254" spans="1:3" ht="31" x14ac:dyDescent="0.35">
      <c r="A254" s="202" t="s">
        <v>2594</v>
      </c>
      <c r="B254" s="202" t="s">
        <v>2595</v>
      </c>
      <c r="C254" s="203">
        <v>4</v>
      </c>
    </row>
    <row r="255" spans="1:3" ht="15.5" x14ac:dyDescent="0.35">
      <c r="A255" s="202" t="s">
        <v>2596</v>
      </c>
      <c r="B255" s="202" t="s">
        <v>2597</v>
      </c>
      <c r="C255" s="203">
        <v>4</v>
      </c>
    </row>
    <row r="256" spans="1:3" ht="15.5" x14ac:dyDescent="0.35">
      <c r="A256" s="202" t="s">
        <v>2598</v>
      </c>
      <c r="B256" s="202" t="s">
        <v>2599</v>
      </c>
      <c r="C256" s="203">
        <v>5</v>
      </c>
    </row>
    <row r="257" spans="1:3" ht="15.5" x14ac:dyDescent="0.35">
      <c r="A257" s="202" t="s">
        <v>2600</v>
      </c>
      <c r="B257" s="202" t="s">
        <v>2601</v>
      </c>
      <c r="C257" s="203">
        <v>8</v>
      </c>
    </row>
    <row r="258" spans="1:3" ht="15.5" x14ac:dyDescent="0.35">
      <c r="A258" s="202" t="s">
        <v>2602</v>
      </c>
      <c r="B258" s="202" t="s">
        <v>2603</v>
      </c>
      <c r="C258" s="203">
        <v>4</v>
      </c>
    </row>
    <row r="259" spans="1:3" ht="15.5" x14ac:dyDescent="0.35">
      <c r="A259" s="202" t="s">
        <v>2604</v>
      </c>
      <c r="B259" s="202" t="s">
        <v>2151</v>
      </c>
      <c r="C259" s="203">
        <v>3</v>
      </c>
    </row>
    <row r="260" spans="1:3" ht="15.5" x14ac:dyDescent="0.35">
      <c r="A260" s="202" t="s">
        <v>2605</v>
      </c>
      <c r="B260" s="202" t="s">
        <v>2606</v>
      </c>
      <c r="C260" s="203">
        <v>5</v>
      </c>
    </row>
    <row r="261" spans="1:3" ht="15.5" x14ac:dyDescent="0.35">
      <c r="A261" s="202" t="s">
        <v>2607</v>
      </c>
      <c r="B261" s="202" t="s">
        <v>2608</v>
      </c>
      <c r="C261" s="203">
        <v>8</v>
      </c>
    </row>
    <row r="262" spans="1:3" ht="15.5" x14ac:dyDescent="0.35">
      <c r="A262" s="202" t="s">
        <v>2609</v>
      </c>
      <c r="B262" s="202" t="s">
        <v>2610</v>
      </c>
      <c r="C262" s="203">
        <v>5</v>
      </c>
    </row>
    <row r="263" spans="1:3" ht="15.5" x14ac:dyDescent="0.35">
      <c r="A263" s="202" t="s">
        <v>2611</v>
      </c>
      <c r="B263" s="202" t="s">
        <v>2612</v>
      </c>
      <c r="C263" s="203">
        <v>4</v>
      </c>
    </row>
    <row r="264" spans="1:3" ht="15.5" x14ac:dyDescent="0.35">
      <c r="A264" s="202" t="s">
        <v>2613</v>
      </c>
      <c r="B264" s="202" t="s">
        <v>2614</v>
      </c>
      <c r="C264" s="203">
        <v>4</v>
      </c>
    </row>
    <row r="265" spans="1:3" ht="15.5" x14ac:dyDescent="0.35">
      <c r="A265" s="202" t="s">
        <v>2615</v>
      </c>
      <c r="B265" s="202" t="s">
        <v>2616</v>
      </c>
      <c r="C265" s="203">
        <v>5</v>
      </c>
    </row>
    <row r="266" spans="1:3" ht="15.5" x14ac:dyDescent="0.35">
      <c r="A266" s="202" t="s">
        <v>2617</v>
      </c>
      <c r="B266" s="202" t="s">
        <v>2618</v>
      </c>
      <c r="C266" s="203">
        <v>6</v>
      </c>
    </row>
    <row r="267" spans="1:3" ht="15.5" x14ac:dyDescent="0.35">
      <c r="A267" s="202" t="s">
        <v>2619</v>
      </c>
      <c r="B267" s="202" t="s">
        <v>2620</v>
      </c>
      <c r="C267" s="203">
        <v>5</v>
      </c>
    </row>
    <row r="268" spans="1:3" ht="15.5" x14ac:dyDescent="0.35">
      <c r="A268" s="202" t="s">
        <v>2621</v>
      </c>
      <c r="B268" s="202" t="s">
        <v>2622</v>
      </c>
      <c r="C268" s="203">
        <v>6</v>
      </c>
    </row>
    <row r="269" spans="1:3" ht="31" x14ac:dyDescent="0.35">
      <c r="A269" s="202" t="s">
        <v>2623</v>
      </c>
      <c r="B269" s="202" t="s">
        <v>2624</v>
      </c>
      <c r="C269" s="203">
        <v>8</v>
      </c>
    </row>
    <row r="270" spans="1:3" ht="31" x14ac:dyDescent="0.35">
      <c r="A270" s="202" t="s">
        <v>2625</v>
      </c>
      <c r="B270" s="202" t="s">
        <v>2626</v>
      </c>
      <c r="C270" s="203">
        <v>7</v>
      </c>
    </row>
    <row r="271" spans="1:3" ht="15.5" x14ac:dyDescent="0.35">
      <c r="A271" s="202" t="s">
        <v>2627</v>
      </c>
      <c r="B271" s="202" t="s">
        <v>2628</v>
      </c>
      <c r="C271" s="203">
        <v>6</v>
      </c>
    </row>
    <row r="272" spans="1:3" ht="15.5" x14ac:dyDescent="0.35">
      <c r="A272" s="202" t="s">
        <v>2629</v>
      </c>
      <c r="B272" s="202" t="s">
        <v>2630</v>
      </c>
      <c r="C272" s="203">
        <v>8</v>
      </c>
    </row>
    <row r="273" spans="1:3" ht="31" x14ac:dyDescent="0.35">
      <c r="A273" s="202" t="s">
        <v>792</v>
      </c>
      <c r="B273" s="202" t="s">
        <v>2631</v>
      </c>
      <c r="C273" s="203">
        <v>4</v>
      </c>
    </row>
    <row r="274" spans="1:3" ht="15.5" x14ac:dyDescent="0.35">
      <c r="A274" s="202" t="s">
        <v>2632</v>
      </c>
      <c r="B274" s="202" t="s">
        <v>2633</v>
      </c>
      <c r="C274" s="203">
        <v>8</v>
      </c>
    </row>
    <row r="275" spans="1:3" ht="15.5" x14ac:dyDescent="0.35">
      <c r="A275" s="202" t="s">
        <v>1712</v>
      </c>
      <c r="B275" s="202" t="s">
        <v>2634</v>
      </c>
      <c r="C275" s="203">
        <v>6</v>
      </c>
    </row>
    <row r="276" spans="1:3" ht="15.5" x14ac:dyDescent="0.35">
      <c r="A276" s="202" t="s">
        <v>2635</v>
      </c>
      <c r="B276" s="202" t="s">
        <v>2636</v>
      </c>
      <c r="C276" s="203">
        <v>6</v>
      </c>
    </row>
    <row r="277" spans="1:3" ht="15.5" x14ac:dyDescent="0.35">
      <c r="A277" s="202" t="s">
        <v>2637</v>
      </c>
      <c r="B277" s="202" t="s">
        <v>2638</v>
      </c>
      <c r="C277" s="203">
        <v>6</v>
      </c>
    </row>
    <row r="278" spans="1:3" ht="15.5" x14ac:dyDescent="0.35">
      <c r="A278" s="202" t="s">
        <v>2639</v>
      </c>
      <c r="B278" s="202" t="s">
        <v>2640</v>
      </c>
      <c r="C278" s="203">
        <v>4</v>
      </c>
    </row>
    <row r="279" spans="1:3" ht="15.5" x14ac:dyDescent="0.35">
      <c r="A279" s="202" t="s">
        <v>2641</v>
      </c>
      <c r="B279" s="202" t="s">
        <v>2151</v>
      </c>
      <c r="C279" s="203">
        <v>2</v>
      </c>
    </row>
    <row r="280" spans="1:3" ht="15.5" x14ac:dyDescent="0.35">
      <c r="A280" s="202" t="s">
        <v>2642</v>
      </c>
      <c r="B280" s="202" t="s">
        <v>2643</v>
      </c>
      <c r="C280" s="203">
        <v>2</v>
      </c>
    </row>
    <row r="281" spans="1:3" ht="15.5" x14ac:dyDescent="0.35">
      <c r="A281" s="202" t="s">
        <v>2644</v>
      </c>
      <c r="B281" s="202" t="s">
        <v>2645</v>
      </c>
      <c r="C281" s="203">
        <v>5</v>
      </c>
    </row>
    <row r="282" spans="1:3" ht="15.5" x14ac:dyDescent="0.35">
      <c r="A282" s="202" t="s">
        <v>1046</v>
      </c>
      <c r="B282" s="202" t="s">
        <v>2646</v>
      </c>
      <c r="C282" s="203">
        <v>5</v>
      </c>
    </row>
    <row r="283" spans="1:3" ht="15.5" x14ac:dyDescent="0.35">
      <c r="A283" s="202" t="s">
        <v>2647</v>
      </c>
      <c r="B283" s="202" t="s">
        <v>2648</v>
      </c>
      <c r="C283" s="203">
        <v>4</v>
      </c>
    </row>
    <row r="284" spans="1:3" ht="31" x14ac:dyDescent="0.35">
      <c r="A284" s="202" t="s">
        <v>2649</v>
      </c>
      <c r="B284" s="202" t="s">
        <v>2650</v>
      </c>
      <c r="C284" s="203">
        <v>4</v>
      </c>
    </row>
    <row r="285" spans="1:3" ht="15.5" x14ac:dyDescent="0.35">
      <c r="A285" s="202" t="s">
        <v>2651</v>
      </c>
      <c r="B285" s="202" t="s">
        <v>2652</v>
      </c>
      <c r="C285" s="203">
        <v>8</v>
      </c>
    </row>
    <row r="286" spans="1:3" ht="31" x14ac:dyDescent="0.35">
      <c r="A286" s="202" t="s">
        <v>2653</v>
      </c>
      <c r="B286" s="202" t="s">
        <v>2654</v>
      </c>
      <c r="C286" s="203">
        <v>7</v>
      </c>
    </row>
    <row r="287" spans="1:3" ht="31" x14ac:dyDescent="0.35">
      <c r="A287" s="202" t="s">
        <v>2655</v>
      </c>
      <c r="B287" s="202" t="s">
        <v>2656</v>
      </c>
      <c r="C287" s="203">
        <v>6</v>
      </c>
    </row>
    <row r="288" spans="1:3" ht="31" x14ac:dyDescent="0.35">
      <c r="A288" s="202" t="s">
        <v>2657</v>
      </c>
      <c r="B288" s="202" t="s">
        <v>2658</v>
      </c>
      <c r="C288" s="203">
        <v>8</v>
      </c>
    </row>
    <row r="289" spans="1:3" ht="31" x14ac:dyDescent="0.35">
      <c r="A289" s="202" t="s">
        <v>2659</v>
      </c>
      <c r="B289" s="202" t="s">
        <v>2660</v>
      </c>
      <c r="C289" s="203">
        <v>7</v>
      </c>
    </row>
    <row r="290" spans="1:3" ht="15.5" x14ac:dyDescent="0.35">
      <c r="A290" s="202" t="s">
        <v>2661</v>
      </c>
      <c r="B290" s="202" t="s">
        <v>2662</v>
      </c>
      <c r="C290" s="203">
        <v>6</v>
      </c>
    </row>
    <row r="291" spans="1:3" ht="31" x14ac:dyDescent="0.35">
      <c r="A291" s="202" t="s">
        <v>2663</v>
      </c>
      <c r="B291" s="202" t="s">
        <v>2664</v>
      </c>
      <c r="C291" s="203">
        <v>4</v>
      </c>
    </row>
    <row r="292" spans="1:3" ht="15.5" x14ac:dyDescent="0.35">
      <c r="A292" s="202" t="s">
        <v>2665</v>
      </c>
      <c r="B292" s="202" t="s">
        <v>2666</v>
      </c>
      <c r="C292" s="203">
        <v>4</v>
      </c>
    </row>
    <row r="293" spans="1:3" ht="15.5" x14ac:dyDescent="0.35">
      <c r="A293" s="202" t="s">
        <v>2667</v>
      </c>
      <c r="B293" s="202" t="s">
        <v>2668</v>
      </c>
      <c r="C293" s="203">
        <v>5</v>
      </c>
    </row>
    <row r="294" spans="1:3" ht="15.5" x14ac:dyDescent="0.35">
      <c r="A294" s="202" t="s">
        <v>2669</v>
      </c>
      <c r="B294" s="202" t="s">
        <v>2670</v>
      </c>
      <c r="C294" s="203">
        <v>1</v>
      </c>
    </row>
    <row r="295" spans="1:3" ht="15.5" x14ac:dyDescent="0.35">
      <c r="A295" s="202" t="s">
        <v>2671</v>
      </c>
      <c r="B295" s="202" t="s">
        <v>2672</v>
      </c>
      <c r="C295" s="203">
        <v>4</v>
      </c>
    </row>
    <row r="296" spans="1:3" ht="15.5" x14ac:dyDescent="0.35">
      <c r="A296" s="202" t="s">
        <v>2673</v>
      </c>
      <c r="B296" s="202" t="s">
        <v>2674</v>
      </c>
      <c r="C296" s="203">
        <v>7</v>
      </c>
    </row>
    <row r="297" spans="1:3" ht="15.5" x14ac:dyDescent="0.35">
      <c r="A297" s="202" t="s">
        <v>2675</v>
      </c>
      <c r="B297" s="202" t="s">
        <v>2676</v>
      </c>
      <c r="C297" s="203">
        <v>6</v>
      </c>
    </row>
    <row r="298" spans="1:3" ht="15.5" x14ac:dyDescent="0.35">
      <c r="A298" s="202" t="s">
        <v>2677</v>
      </c>
      <c r="B298" s="202" t="s">
        <v>2678</v>
      </c>
      <c r="C298" s="203">
        <v>5</v>
      </c>
    </row>
    <row r="299" spans="1:3" ht="15.5" x14ac:dyDescent="0.35">
      <c r="A299" s="202" t="s">
        <v>2679</v>
      </c>
      <c r="B299" s="202" t="s">
        <v>2680</v>
      </c>
      <c r="C299" s="203">
        <v>5</v>
      </c>
    </row>
    <row r="300" spans="1:3" ht="15.5" x14ac:dyDescent="0.35">
      <c r="A300" s="202" t="s">
        <v>2681</v>
      </c>
      <c r="B300" s="202" t="s">
        <v>2682</v>
      </c>
      <c r="C300" s="203">
        <v>3</v>
      </c>
    </row>
    <row r="301" spans="1:3" ht="15.5" x14ac:dyDescent="0.35">
      <c r="A301" s="202" t="s">
        <v>2683</v>
      </c>
      <c r="B301" s="202" t="s">
        <v>2684</v>
      </c>
      <c r="C301" s="203">
        <v>6</v>
      </c>
    </row>
    <row r="302" spans="1:3" ht="15.5" x14ac:dyDescent="0.35">
      <c r="A302" s="202" t="s">
        <v>2685</v>
      </c>
      <c r="B302" s="202" t="s">
        <v>2686</v>
      </c>
      <c r="C302" s="203">
        <v>5</v>
      </c>
    </row>
    <row r="303" spans="1:3" ht="15.5" x14ac:dyDescent="0.35">
      <c r="A303" s="202" t="s">
        <v>2687</v>
      </c>
      <c r="B303" s="202" t="s">
        <v>2688</v>
      </c>
      <c r="C303" s="203">
        <v>5</v>
      </c>
    </row>
    <row r="304" spans="1:3" ht="15.5" x14ac:dyDescent="0.35">
      <c r="A304" s="202" t="s">
        <v>2689</v>
      </c>
      <c r="B304" s="202" t="s">
        <v>2690</v>
      </c>
      <c r="C304" s="203">
        <v>6</v>
      </c>
    </row>
    <row r="305" spans="1:3" ht="15.5" x14ac:dyDescent="0.35">
      <c r="A305" s="202" t="s">
        <v>2691</v>
      </c>
      <c r="B305" s="202" t="s">
        <v>2692</v>
      </c>
      <c r="C305" s="203">
        <v>5</v>
      </c>
    </row>
    <row r="306" spans="1:3" ht="15.5" x14ac:dyDescent="0.35">
      <c r="A306" s="202" t="s">
        <v>2693</v>
      </c>
      <c r="B306" s="202" t="s">
        <v>2694</v>
      </c>
      <c r="C306" s="203">
        <v>5</v>
      </c>
    </row>
    <row r="307" spans="1:3" ht="15.5" x14ac:dyDescent="0.35">
      <c r="A307" s="202" t="s">
        <v>2695</v>
      </c>
      <c r="B307" s="202" t="s">
        <v>2151</v>
      </c>
      <c r="C307" s="203">
        <v>2</v>
      </c>
    </row>
    <row r="308" spans="1:3" ht="15.5" x14ac:dyDescent="0.35">
      <c r="A308" s="202" t="s">
        <v>2696</v>
      </c>
      <c r="B308" s="202" t="s">
        <v>2697</v>
      </c>
      <c r="C308" s="203">
        <v>1</v>
      </c>
    </row>
    <row r="309" spans="1:3" ht="15.5" x14ac:dyDescent="0.35">
      <c r="A309" s="202" t="s">
        <v>2698</v>
      </c>
      <c r="B309" s="202" t="s">
        <v>2699</v>
      </c>
      <c r="C309" s="203">
        <v>4</v>
      </c>
    </row>
    <row r="310" spans="1:3" ht="15.5" x14ac:dyDescent="0.35">
      <c r="A310" s="202" t="s">
        <v>2700</v>
      </c>
      <c r="B310" s="202" t="s">
        <v>2701</v>
      </c>
      <c r="C310" s="203">
        <v>5</v>
      </c>
    </row>
    <row r="311" spans="1:3" ht="15.5" x14ac:dyDescent="0.35">
      <c r="A311" s="202" t="s">
        <v>2702</v>
      </c>
      <c r="B311" s="202" t="s">
        <v>2703</v>
      </c>
      <c r="C311" s="203">
        <v>3</v>
      </c>
    </row>
    <row r="312" spans="1:3" ht="15.5" x14ac:dyDescent="0.35">
      <c r="A312" s="202" t="s">
        <v>2704</v>
      </c>
      <c r="B312" s="202" t="s">
        <v>2705</v>
      </c>
      <c r="C312" s="203">
        <v>6</v>
      </c>
    </row>
    <row r="313" spans="1:3" ht="15.5" x14ac:dyDescent="0.35">
      <c r="A313" s="202" t="s">
        <v>2706</v>
      </c>
      <c r="B313" s="202" t="s">
        <v>2707</v>
      </c>
      <c r="C313" s="203">
        <v>4</v>
      </c>
    </row>
    <row r="314" spans="1:3" ht="15.5" x14ac:dyDescent="0.35">
      <c r="A314" s="202" t="s">
        <v>2708</v>
      </c>
      <c r="B314" s="202" t="s">
        <v>2709</v>
      </c>
      <c r="C314" s="203">
        <v>5</v>
      </c>
    </row>
    <row r="315" spans="1:3" ht="15.5" x14ac:dyDescent="0.35">
      <c r="A315" s="202" t="s">
        <v>2710</v>
      </c>
      <c r="B315" s="202" t="s">
        <v>2711</v>
      </c>
      <c r="C315" s="203">
        <v>4</v>
      </c>
    </row>
    <row r="316" spans="1:3" ht="15.5" x14ac:dyDescent="0.35">
      <c r="A316" s="202" t="s">
        <v>2712</v>
      </c>
      <c r="B316" s="202" t="s">
        <v>2713</v>
      </c>
      <c r="C316" s="203">
        <v>6</v>
      </c>
    </row>
    <row r="317" spans="1:3" ht="15.5" x14ac:dyDescent="0.35">
      <c r="A317" s="202" t="s">
        <v>2714</v>
      </c>
      <c r="B317" s="202" t="s">
        <v>2715</v>
      </c>
      <c r="C317" s="203">
        <v>6</v>
      </c>
    </row>
    <row r="318" spans="1:3" ht="15.5" x14ac:dyDescent="0.35">
      <c r="A318" s="202" t="s">
        <v>2716</v>
      </c>
      <c r="B318" s="202" t="s">
        <v>2717</v>
      </c>
      <c r="C318" s="203">
        <v>4</v>
      </c>
    </row>
    <row r="319" spans="1:3" ht="15.5" x14ac:dyDescent="0.35">
      <c r="A319" s="202" t="s">
        <v>2718</v>
      </c>
      <c r="B319" s="202" t="s">
        <v>2719</v>
      </c>
      <c r="C319" s="203">
        <v>6</v>
      </c>
    </row>
    <row r="320" spans="1:3" ht="15.5" x14ac:dyDescent="0.35">
      <c r="A320" s="202" t="s">
        <v>2720</v>
      </c>
      <c r="B320" s="202" t="s">
        <v>2721</v>
      </c>
      <c r="C320" s="203">
        <v>3</v>
      </c>
    </row>
    <row r="321" spans="1:3" ht="15.5" x14ac:dyDescent="0.35">
      <c r="A321" s="202" t="s">
        <v>2722</v>
      </c>
      <c r="B321" s="202" t="s">
        <v>2723</v>
      </c>
      <c r="C321" s="203">
        <v>5</v>
      </c>
    </row>
    <row r="322" spans="1:3" ht="15.5" x14ac:dyDescent="0.35">
      <c r="A322" s="202" t="s">
        <v>2724</v>
      </c>
      <c r="B322" s="202" t="s">
        <v>2725</v>
      </c>
      <c r="C322" s="203">
        <v>4</v>
      </c>
    </row>
    <row r="323" spans="1:3" ht="15.5" x14ac:dyDescent="0.35">
      <c r="A323" s="202" t="s">
        <v>2726</v>
      </c>
      <c r="B323" s="202" t="s">
        <v>2727</v>
      </c>
      <c r="C323" s="203">
        <v>3</v>
      </c>
    </row>
    <row r="324" spans="1:3" ht="15.5" x14ac:dyDescent="0.35">
      <c r="A324" s="202" t="s">
        <v>2728</v>
      </c>
      <c r="B324" s="202" t="s">
        <v>2729</v>
      </c>
      <c r="C324" s="203">
        <v>4</v>
      </c>
    </row>
    <row r="325" spans="1:3" ht="15.5" x14ac:dyDescent="0.35">
      <c r="A325" s="202" t="s">
        <v>2730</v>
      </c>
      <c r="B325" s="202" t="s">
        <v>2731</v>
      </c>
      <c r="C325" s="203">
        <v>5</v>
      </c>
    </row>
    <row r="326" spans="1:3" ht="15.5" x14ac:dyDescent="0.35">
      <c r="A326" s="202" t="s">
        <v>2732</v>
      </c>
      <c r="B326" s="202" t="s">
        <v>2733</v>
      </c>
      <c r="C326" s="203">
        <v>4</v>
      </c>
    </row>
    <row r="327" spans="1:3" ht="15.5" x14ac:dyDescent="0.35">
      <c r="A327" s="202" t="s">
        <v>2734</v>
      </c>
      <c r="B327" s="202" t="s">
        <v>2735</v>
      </c>
      <c r="C327" s="203">
        <v>5</v>
      </c>
    </row>
    <row r="328" spans="1:3" ht="15.5" x14ac:dyDescent="0.35">
      <c r="A328" s="202" t="s">
        <v>2736</v>
      </c>
      <c r="B328" s="202" t="s">
        <v>2737</v>
      </c>
      <c r="C328" s="203">
        <v>4</v>
      </c>
    </row>
    <row r="329" spans="1:3" ht="15.5" x14ac:dyDescent="0.35">
      <c r="A329" s="202" t="s">
        <v>2738</v>
      </c>
      <c r="B329" s="202" t="s">
        <v>2739</v>
      </c>
      <c r="C329" s="203">
        <v>4</v>
      </c>
    </row>
    <row r="330" spans="1:3" ht="15.5" x14ac:dyDescent="0.35">
      <c r="A330" s="202" t="s">
        <v>2740</v>
      </c>
      <c r="B330" s="202" t="s">
        <v>2741</v>
      </c>
      <c r="C330" s="203">
        <v>5</v>
      </c>
    </row>
    <row r="331" spans="1:3" ht="31" x14ac:dyDescent="0.35">
      <c r="A331" s="202" t="s">
        <v>2742</v>
      </c>
      <c r="B331" s="202" t="s">
        <v>2743</v>
      </c>
      <c r="C331" s="203">
        <v>6</v>
      </c>
    </row>
    <row r="332" spans="1:3" ht="15.5" x14ac:dyDescent="0.35">
      <c r="A332" s="202" t="s">
        <v>2744</v>
      </c>
      <c r="B332" s="202" t="s">
        <v>2745</v>
      </c>
      <c r="C332" s="203">
        <v>5</v>
      </c>
    </row>
    <row r="333" spans="1:3" ht="15.5" x14ac:dyDescent="0.35">
      <c r="A333" s="202" t="s">
        <v>2746</v>
      </c>
      <c r="B333" s="202" t="s">
        <v>2747</v>
      </c>
      <c r="C333" s="203">
        <v>5</v>
      </c>
    </row>
    <row r="334" spans="1:3" ht="15.5" x14ac:dyDescent="0.35">
      <c r="A334" s="202" t="s">
        <v>2748</v>
      </c>
      <c r="B334" s="202" t="s">
        <v>2749</v>
      </c>
      <c r="C334" s="203">
        <v>6</v>
      </c>
    </row>
    <row r="335" spans="1:3" ht="15.5" x14ac:dyDescent="0.35">
      <c r="A335" s="202" t="s">
        <v>2750</v>
      </c>
      <c r="B335" s="202" t="s">
        <v>2751</v>
      </c>
      <c r="C335" s="203">
        <v>5</v>
      </c>
    </row>
    <row r="336" spans="1:3" ht="15.5" x14ac:dyDescent="0.35">
      <c r="A336" s="202" t="s">
        <v>2752</v>
      </c>
      <c r="B336" s="202" t="s">
        <v>2753</v>
      </c>
      <c r="C336" s="203">
        <v>5</v>
      </c>
    </row>
    <row r="337" spans="1:3" ht="15.5" x14ac:dyDescent="0.35">
      <c r="A337" s="202" t="s">
        <v>2754</v>
      </c>
      <c r="B337" s="202" t="s">
        <v>2755</v>
      </c>
      <c r="C337" s="203">
        <v>6</v>
      </c>
    </row>
    <row r="338" spans="1:3" ht="15.5" x14ac:dyDescent="0.35">
      <c r="A338" s="202" t="s">
        <v>2756</v>
      </c>
      <c r="B338" s="202" t="s">
        <v>2757</v>
      </c>
      <c r="C338" s="203">
        <v>6</v>
      </c>
    </row>
    <row r="339" spans="1:3" ht="15.5" x14ac:dyDescent="0.35">
      <c r="A339" s="202" t="s">
        <v>208</v>
      </c>
      <c r="B339" s="202" t="s">
        <v>2758</v>
      </c>
      <c r="C339" s="203">
        <v>6</v>
      </c>
    </row>
    <row r="340" spans="1:3" ht="15.5" x14ac:dyDescent="0.35">
      <c r="A340" s="202" t="s">
        <v>2759</v>
      </c>
      <c r="B340" s="202" t="s">
        <v>2760</v>
      </c>
      <c r="C340" s="203">
        <v>6</v>
      </c>
    </row>
    <row r="341" spans="1:3" ht="15.5" x14ac:dyDescent="0.35">
      <c r="A341" s="202" t="s">
        <v>2761</v>
      </c>
      <c r="B341" s="202" t="s">
        <v>2762</v>
      </c>
      <c r="C341" s="203">
        <v>6</v>
      </c>
    </row>
    <row r="342" spans="1:3" ht="15.5" x14ac:dyDescent="0.35">
      <c r="A342" s="202" t="s">
        <v>2763</v>
      </c>
      <c r="B342" s="202" t="s">
        <v>2764</v>
      </c>
      <c r="C342" s="203">
        <v>5</v>
      </c>
    </row>
    <row r="343" spans="1:3" ht="15.5" x14ac:dyDescent="0.35">
      <c r="A343" s="202" t="s">
        <v>1739</v>
      </c>
      <c r="B343" s="202" t="s">
        <v>2765</v>
      </c>
      <c r="C343" s="203">
        <v>6</v>
      </c>
    </row>
    <row r="344" spans="1:3" ht="15.5" x14ac:dyDescent="0.35">
      <c r="A344" s="202" t="s">
        <v>2766</v>
      </c>
      <c r="B344" s="202" t="s">
        <v>2767</v>
      </c>
      <c r="C344" s="203">
        <v>5</v>
      </c>
    </row>
    <row r="345" spans="1:3" ht="15.5" x14ac:dyDescent="0.35">
      <c r="A345" s="202" t="s">
        <v>2768</v>
      </c>
      <c r="B345" s="202" t="s">
        <v>2769</v>
      </c>
      <c r="C345" s="203">
        <v>6</v>
      </c>
    </row>
    <row r="346" spans="1:3" ht="15.5" x14ac:dyDescent="0.35">
      <c r="A346" s="202" t="s">
        <v>2770</v>
      </c>
      <c r="B346" s="202" t="s">
        <v>2771</v>
      </c>
      <c r="C346" s="203">
        <v>6</v>
      </c>
    </row>
    <row r="347" spans="1:3" ht="15.5" x14ac:dyDescent="0.35">
      <c r="A347" s="202" t="s">
        <v>2772</v>
      </c>
      <c r="B347" s="202" t="s">
        <v>2773</v>
      </c>
      <c r="C347" s="203">
        <v>4</v>
      </c>
    </row>
    <row r="348" spans="1:3" ht="15.5" x14ac:dyDescent="0.35">
      <c r="A348" s="202" t="s">
        <v>2774</v>
      </c>
      <c r="B348" s="202" t="s">
        <v>2775</v>
      </c>
      <c r="C348" s="203">
        <v>5</v>
      </c>
    </row>
    <row r="349" spans="1:3" ht="15.5" x14ac:dyDescent="0.35">
      <c r="A349" s="202" t="s">
        <v>2083</v>
      </c>
      <c r="B349" s="202" t="s">
        <v>2776</v>
      </c>
      <c r="C349" s="203">
        <v>4</v>
      </c>
    </row>
    <row r="350" spans="1:3" ht="15.5" x14ac:dyDescent="0.35">
      <c r="A350" s="202" t="s">
        <v>2777</v>
      </c>
      <c r="B350" s="202" t="s">
        <v>2778</v>
      </c>
      <c r="C350" s="203">
        <v>3</v>
      </c>
    </row>
    <row r="351" spans="1:3" ht="15.5" x14ac:dyDescent="0.35">
      <c r="A351" s="202" t="s">
        <v>2779</v>
      </c>
      <c r="B351" s="202" t="s">
        <v>2780</v>
      </c>
      <c r="C351" s="203">
        <v>2</v>
      </c>
    </row>
    <row r="352" spans="1:3" ht="15.5" x14ac:dyDescent="0.35">
      <c r="A352" s="202" t="s">
        <v>2781</v>
      </c>
      <c r="B352" s="202" t="s">
        <v>2782</v>
      </c>
      <c r="C352" s="203">
        <v>3</v>
      </c>
    </row>
    <row r="353" spans="1:3" ht="15.5" x14ac:dyDescent="0.35">
      <c r="A353" s="202" t="s">
        <v>2783</v>
      </c>
      <c r="B353" s="202" t="s">
        <v>2151</v>
      </c>
      <c r="C353" s="203">
        <v>2</v>
      </c>
    </row>
    <row r="354" spans="1:3" ht="15.5" x14ac:dyDescent="0.35">
      <c r="A354" s="202" t="s">
        <v>2784</v>
      </c>
      <c r="B354" s="202" t="s">
        <v>2785</v>
      </c>
      <c r="C354" s="203">
        <v>7</v>
      </c>
    </row>
    <row r="355" spans="1:3" ht="15.5" x14ac:dyDescent="0.35">
      <c r="A355" s="202" t="s">
        <v>2786</v>
      </c>
      <c r="B355" s="202" t="s">
        <v>2787</v>
      </c>
      <c r="C355" s="203">
        <v>6</v>
      </c>
    </row>
    <row r="356" spans="1:3" ht="15.5" x14ac:dyDescent="0.35">
      <c r="A356" s="202" t="s">
        <v>2788</v>
      </c>
      <c r="B356" s="202" t="s">
        <v>2789</v>
      </c>
      <c r="C356" s="203">
        <v>7</v>
      </c>
    </row>
    <row r="357" spans="1:3" ht="15.5" x14ac:dyDescent="0.35">
      <c r="A357" s="202" t="s">
        <v>1615</v>
      </c>
      <c r="B357" s="202" t="s">
        <v>2790</v>
      </c>
      <c r="C357" s="203">
        <v>5</v>
      </c>
    </row>
    <row r="358" spans="1:3" ht="15.5" x14ac:dyDescent="0.35">
      <c r="A358" s="202" t="s">
        <v>2791</v>
      </c>
      <c r="B358" s="202" t="s">
        <v>2792</v>
      </c>
      <c r="C358" s="203">
        <v>5</v>
      </c>
    </row>
    <row r="359" spans="1:3" ht="15.5" x14ac:dyDescent="0.35">
      <c r="A359" s="202" t="s">
        <v>2793</v>
      </c>
      <c r="B359" s="202" t="s">
        <v>2794</v>
      </c>
      <c r="C359" s="203">
        <v>6</v>
      </c>
    </row>
    <row r="360" spans="1:3" ht="15.5" x14ac:dyDescent="0.35">
      <c r="A360" s="202" t="s">
        <v>1606</v>
      </c>
      <c r="B360" s="202" t="s">
        <v>2795</v>
      </c>
      <c r="C360" s="203">
        <v>5</v>
      </c>
    </row>
    <row r="361" spans="1:3" ht="15.5" x14ac:dyDescent="0.35">
      <c r="A361" s="202" t="s">
        <v>2796</v>
      </c>
      <c r="B361" s="202" t="s">
        <v>2797</v>
      </c>
      <c r="C361" s="203">
        <v>4</v>
      </c>
    </row>
    <row r="362" spans="1:3" ht="15.5" x14ac:dyDescent="0.35">
      <c r="A362" s="202" t="s">
        <v>2798</v>
      </c>
      <c r="B362" s="202" t="s">
        <v>2799</v>
      </c>
      <c r="C362" s="203">
        <v>2</v>
      </c>
    </row>
    <row r="363" spans="1:3" ht="15.5" x14ac:dyDescent="0.35">
      <c r="A363" s="202" t="s">
        <v>2800</v>
      </c>
      <c r="B363" s="202" t="s">
        <v>2801</v>
      </c>
      <c r="C363" s="203">
        <v>4</v>
      </c>
    </row>
    <row r="364" spans="1:3" ht="15.5" x14ac:dyDescent="0.35">
      <c r="A364" s="202" t="s">
        <v>2802</v>
      </c>
      <c r="B364" s="202" t="s">
        <v>2803</v>
      </c>
      <c r="C364" s="203">
        <v>4</v>
      </c>
    </row>
    <row r="365" spans="1:3" ht="15.5" x14ac:dyDescent="0.35">
      <c r="A365" s="202" t="s">
        <v>1849</v>
      </c>
      <c r="B365" s="202" t="s">
        <v>2804</v>
      </c>
      <c r="C365" s="203">
        <v>5</v>
      </c>
    </row>
    <row r="366" spans="1:3" ht="15.5" x14ac:dyDescent="0.35">
      <c r="A366" s="202" t="s">
        <v>2805</v>
      </c>
      <c r="B366" s="202" t="s">
        <v>2806</v>
      </c>
      <c r="C366" s="203">
        <v>2</v>
      </c>
    </row>
    <row r="367" spans="1:3" ht="15.5" x14ac:dyDescent="0.35">
      <c r="A367" s="202" t="s">
        <v>2807</v>
      </c>
      <c r="B367" s="202" t="s">
        <v>2808</v>
      </c>
      <c r="C367" s="203">
        <v>4</v>
      </c>
    </row>
    <row r="368" spans="1:3" ht="15.5" x14ac:dyDescent="0.35">
      <c r="A368" s="202" t="s">
        <v>2809</v>
      </c>
      <c r="B368" s="202" t="s">
        <v>2810</v>
      </c>
      <c r="C368" s="203">
        <v>4</v>
      </c>
    </row>
    <row r="369" spans="1:3" ht="15.5" x14ac:dyDescent="0.35">
      <c r="A369" s="202" t="s">
        <v>2811</v>
      </c>
      <c r="B369" s="202" t="s">
        <v>2812</v>
      </c>
      <c r="C369" s="203">
        <v>5</v>
      </c>
    </row>
    <row r="370" spans="1:3" ht="15.5" x14ac:dyDescent="0.35">
      <c r="A370" s="202" t="s">
        <v>2813</v>
      </c>
      <c r="B370" s="202" t="s">
        <v>2814</v>
      </c>
      <c r="C370" s="203">
        <v>8</v>
      </c>
    </row>
    <row r="371" spans="1:3" ht="15.5" x14ac:dyDescent="0.35">
      <c r="A371" s="202" t="s">
        <v>2815</v>
      </c>
      <c r="B371" s="202" t="s">
        <v>2816</v>
      </c>
      <c r="C371" s="203">
        <v>3</v>
      </c>
    </row>
    <row r="372" spans="1:3" ht="15.5" x14ac:dyDescent="0.35">
      <c r="A372" s="202" t="s">
        <v>2817</v>
      </c>
      <c r="B372" s="202" t="s">
        <v>2818</v>
      </c>
      <c r="C372" s="203">
        <v>4</v>
      </c>
    </row>
    <row r="373" spans="1:3" ht="15.5" x14ac:dyDescent="0.35">
      <c r="A373" s="202" t="s">
        <v>2819</v>
      </c>
      <c r="B373" s="202" t="s">
        <v>2820</v>
      </c>
      <c r="C373" s="203">
        <v>4</v>
      </c>
    </row>
    <row r="374" spans="1:3" ht="31" x14ac:dyDescent="0.35">
      <c r="A374" s="202" t="s">
        <v>2821</v>
      </c>
      <c r="B374" s="202" t="s">
        <v>2822</v>
      </c>
      <c r="C374" s="203">
        <v>4</v>
      </c>
    </row>
    <row r="375" spans="1:3" ht="15.5" x14ac:dyDescent="0.35">
      <c r="A375" s="202" t="s">
        <v>2823</v>
      </c>
      <c r="B375" s="202" t="s">
        <v>2824</v>
      </c>
      <c r="C375" s="203">
        <v>5</v>
      </c>
    </row>
    <row r="376" spans="1:3" ht="15.5" x14ac:dyDescent="0.35">
      <c r="A376" s="202" t="s">
        <v>2825</v>
      </c>
      <c r="B376" s="202" t="s">
        <v>2826</v>
      </c>
      <c r="C376" s="203">
        <v>5</v>
      </c>
    </row>
    <row r="377" spans="1:3" ht="15.5" x14ac:dyDescent="0.35">
      <c r="A377" s="202" t="s">
        <v>2827</v>
      </c>
      <c r="B377" s="202" t="s">
        <v>2828</v>
      </c>
      <c r="C377" s="203">
        <v>5</v>
      </c>
    </row>
    <row r="378" spans="1:3" ht="15.5" x14ac:dyDescent="0.35">
      <c r="A378" s="202" t="s">
        <v>2829</v>
      </c>
      <c r="B378" s="202" t="s">
        <v>2830</v>
      </c>
      <c r="C378" s="203">
        <v>4</v>
      </c>
    </row>
    <row r="379" spans="1:3" ht="15.5" x14ac:dyDescent="0.35">
      <c r="A379" s="202" t="s">
        <v>2831</v>
      </c>
      <c r="B379" s="202" t="s">
        <v>2832</v>
      </c>
      <c r="C379" s="203">
        <v>6</v>
      </c>
    </row>
    <row r="380" spans="1:3" ht="15.5" x14ac:dyDescent="0.35">
      <c r="A380" s="202" t="s">
        <v>2833</v>
      </c>
      <c r="B380" s="202" t="s">
        <v>2834</v>
      </c>
      <c r="C380" s="203">
        <v>4</v>
      </c>
    </row>
    <row r="381" spans="1:3" ht="15.5" x14ac:dyDescent="0.35">
      <c r="A381" s="202" t="s">
        <v>2835</v>
      </c>
      <c r="B381" s="202" t="s">
        <v>2151</v>
      </c>
      <c r="C381" s="203">
        <v>2</v>
      </c>
    </row>
    <row r="382" spans="1:3" ht="15.5" x14ac:dyDescent="0.35">
      <c r="A382" s="202" t="s">
        <v>2836</v>
      </c>
      <c r="B382" s="202" t="s">
        <v>2837</v>
      </c>
      <c r="C382" s="203">
        <v>4</v>
      </c>
    </row>
    <row r="383" spans="1:3" ht="15.5" x14ac:dyDescent="0.35">
      <c r="A383" s="202" t="s">
        <v>2838</v>
      </c>
      <c r="B383" s="202" t="s">
        <v>2839</v>
      </c>
      <c r="C383" s="203">
        <v>1</v>
      </c>
    </row>
    <row r="384" spans="1:3" ht="15.5" x14ac:dyDescent="0.35">
      <c r="A384" s="202" t="s">
        <v>2840</v>
      </c>
      <c r="B384" s="202" t="s">
        <v>2841</v>
      </c>
      <c r="C384" s="203">
        <v>4</v>
      </c>
    </row>
    <row r="385" spans="1:3" ht="15.5" x14ac:dyDescent="0.35">
      <c r="A385" s="202" t="s">
        <v>2842</v>
      </c>
      <c r="B385" s="202" t="s">
        <v>2843</v>
      </c>
      <c r="C385" s="203">
        <v>3</v>
      </c>
    </row>
    <row r="386" spans="1:3" ht="15.5" x14ac:dyDescent="0.35">
      <c r="A386" s="202" t="s">
        <v>2844</v>
      </c>
      <c r="B386" s="202" t="s">
        <v>2845</v>
      </c>
      <c r="C386" s="203">
        <v>5</v>
      </c>
    </row>
    <row r="387" spans="1:3" ht="15.5" x14ac:dyDescent="0.35">
      <c r="A387" s="202" t="s">
        <v>2846</v>
      </c>
      <c r="B387" s="202" t="s">
        <v>2847</v>
      </c>
      <c r="C387" s="203">
        <v>4</v>
      </c>
    </row>
    <row r="388" spans="1:3" ht="15.5" x14ac:dyDescent="0.35">
      <c r="A388" s="202" t="s">
        <v>2848</v>
      </c>
      <c r="B388" s="202" t="s">
        <v>2849</v>
      </c>
      <c r="C388" s="203">
        <v>4</v>
      </c>
    </row>
    <row r="389" spans="1:3" ht="15.5" x14ac:dyDescent="0.35">
      <c r="A389" s="202" t="s">
        <v>2850</v>
      </c>
      <c r="B389" s="202" t="s">
        <v>2851</v>
      </c>
      <c r="C389" s="203">
        <v>5</v>
      </c>
    </row>
    <row r="390" spans="1:3" ht="15.5" x14ac:dyDescent="0.35">
      <c r="A390" s="202" t="s">
        <v>2852</v>
      </c>
      <c r="B390" s="202" t="s">
        <v>2853</v>
      </c>
      <c r="C390" s="203">
        <v>1</v>
      </c>
    </row>
    <row r="391" spans="1:3" ht="15.5" x14ac:dyDescent="0.35">
      <c r="A391" s="202" t="s">
        <v>2854</v>
      </c>
      <c r="B391" s="202" t="s">
        <v>2855</v>
      </c>
      <c r="C391" s="203">
        <v>1</v>
      </c>
    </row>
    <row r="392" spans="1:3" ht="15.5" x14ac:dyDescent="0.35">
      <c r="A392" s="202" t="s">
        <v>2856</v>
      </c>
      <c r="B392" s="202" t="s">
        <v>2151</v>
      </c>
      <c r="C392" s="203">
        <v>2</v>
      </c>
    </row>
    <row r="393" spans="1:3" ht="15.5" x14ac:dyDescent="0.35">
      <c r="A393" s="202" t="s">
        <v>2857</v>
      </c>
      <c r="B393" s="202" t="s">
        <v>2858</v>
      </c>
      <c r="C393" s="203">
        <v>1</v>
      </c>
    </row>
    <row r="394" spans="1:3" ht="15.5" x14ac:dyDescent="0.35">
      <c r="A394" s="202" t="s">
        <v>2859</v>
      </c>
      <c r="B394" s="202" t="s">
        <v>2860</v>
      </c>
      <c r="C394" s="203">
        <v>1</v>
      </c>
    </row>
    <row r="395" spans="1:3" ht="15.5" x14ac:dyDescent="0.35">
      <c r="A395" s="202" t="s">
        <v>2861</v>
      </c>
      <c r="B395" s="202" t="s">
        <v>2862</v>
      </c>
      <c r="C395" s="203">
        <v>1</v>
      </c>
    </row>
    <row r="396" spans="1:3" ht="15.5" x14ac:dyDescent="0.35">
      <c r="A396" s="202" t="s">
        <v>2863</v>
      </c>
      <c r="B396" s="202" t="s">
        <v>2864</v>
      </c>
      <c r="C396" s="203">
        <v>1</v>
      </c>
    </row>
    <row r="397" spans="1:3" ht="15.5" x14ac:dyDescent="0.35">
      <c r="A397" s="202" t="s">
        <v>2865</v>
      </c>
      <c r="B397" s="202" t="s">
        <v>2866</v>
      </c>
      <c r="C397" s="203">
        <v>1</v>
      </c>
    </row>
    <row r="398" spans="1:3" ht="15.5" x14ac:dyDescent="0.35">
      <c r="A398" s="202" t="s">
        <v>2867</v>
      </c>
      <c r="B398" s="202" t="s">
        <v>2868</v>
      </c>
      <c r="C398" s="203">
        <v>1</v>
      </c>
    </row>
    <row r="399" spans="1:3" ht="15.5" x14ac:dyDescent="0.35">
      <c r="A399" s="202" t="s">
        <v>2869</v>
      </c>
      <c r="B399" s="202" t="s">
        <v>2870</v>
      </c>
      <c r="C399" s="203">
        <v>1</v>
      </c>
    </row>
    <row r="400" spans="1:3" ht="15.5" x14ac:dyDescent="0.35">
      <c r="A400" s="202" t="s">
        <v>2871</v>
      </c>
      <c r="B400" s="202" t="s">
        <v>2872</v>
      </c>
      <c r="C400" s="203">
        <v>1</v>
      </c>
    </row>
    <row r="401" spans="1:3" ht="15.5" x14ac:dyDescent="0.35">
      <c r="A401" s="202" t="s">
        <v>2873</v>
      </c>
      <c r="B401" s="202" t="s">
        <v>2874</v>
      </c>
      <c r="C401" s="203">
        <v>1</v>
      </c>
    </row>
    <row r="402" spans="1:3" ht="15.5" x14ac:dyDescent="0.35">
      <c r="A402" s="202" t="s">
        <v>2875</v>
      </c>
      <c r="B402" s="202" t="s">
        <v>2876</v>
      </c>
      <c r="C402" s="203">
        <v>1</v>
      </c>
    </row>
    <row r="403" spans="1:3" ht="15.5" x14ac:dyDescent="0.35">
      <c r="A403" s="202" t="s">
        <v>2877</v>
      </c>
      <c r="B403" s="202" t="s">
        <v>2878</v>
      </c>
      <c r="C403" s="203">
        <v>1</v>
      </c>
    </row>
    <row r="404" spans="1:3" ht="15.5" x14ac:dyDescent="0.35">
      <c r="A404" s="202" t="s">
        <v>2879</v>
      </c>
      <c r="B404" s="202" t="s">
        <v>2880</v>
      </c>
      <c r="C404" s="203">
        <v>1</v>
      </c>
    </row>
    <row r="405" spans="1:3" ht="15.5" x14ac:dyDescent="0.35">
      <c r="A405" s="202" t="s">
        <v>2881</v>
      </c>
      <c r="B405" s="202" t="s">
        <v>2882</v>
      </c>
      <c r="C405" s="203">
        <v>1</v>
      </c>
    </row>
    <row r="406" spans="1:3" ht="15.5" x14ac:dyDescent="0.35">
      <c r="A406" s="202" t="s">
        <v>2883</v>
      </c>
      <c r="B406" s="202" t="s">
        <v>2884</v>
      </c>
      <c r="C406" s="203">
        <v>1</v>
      </c>
    </row>
    <row r="407" spans="1:3" ht="15.5" x14ac:dyDescent="0.35">
      <c r="A407" s="202" t="s">
        <v>2885</v>
      </c>
      <c r="B407" s="202" t="s">
        <v>2886</v>
      </c>
      <c r="C407" s="203">
        <v>1</v>
      </c>
    </row>
    <row r="408" spans="1:3" ht="15.5" x14ac:dyDescent="0.35">
      <c r="A408" s="202" t="s">
        <v>2887</v>
      </c>
      <c r="B408" s="202" t="s">
        <v>2888</v>
      </c>
      <c r="C408" s="203">
        <v>1</v>
      </c>
    </row>
    <row r="409" spans="1:3" ht="15.5" x14ac:dyDescent="0.35">
      <c r="A409" s="202" t="s">
        <v>2889</v>
      </c>
      <c r="B409" s="202" t="s">
        <v>2890</v>
      </c>
      <c r="C409" s="203">
        <v>1</v>
      </c>
    </row>
    <row r="410" spans="1:3" ht="15.5" x14ac:dyDescent="0.35">
      <c r="A410" s="202" t="s">
        <v>2891</v>
      </c>
      <c r="B410" s="202" t="s">
        <v>2892</v>
      </c>
      <c r="C410" s="203">
        <v>1</v>
      </c>
    </row>
    <row r="411" spans="1:3" ht="15.5" x14ac:dyDescent="0.35">
      <c r="A411" s="202" t="s">
        <v>2893</v>
      </c>
      <c r="B411" s="202" t="s">
        <v>2894</v>
      </c>
      <c r="C411" s="203">
        <v>1</v>
      </c>
    </row>
    <row r="412" spans="1:3" ht="15.5" x14ac:dyDescent="0.35">
      <c r="A412" s="202" t="s">
        <v>2895</v>
      </c>
      <c r="B412" s="202" t="s">
        <v>2896</v>
      </c>
      <c r="C412" s="203">
        <v>1</v>
      </c>
    </row>
    <row r="413" spans="1:3" ht="15.5" x14ac:dyDescent="0.35">
      <c r="A413" s="202" t="s">
        <v>2897</v>
      </c>
      <c r="B413" s="202" t="s">
        <v>2898</v>
      </c>
      <c r="C413" s="203">
        <v>1</v>
      </c>
    </row>
    <row r="414" spans="1:3" ht="15.5" x14ac:dyDescent="0.35">
      <c r="A414" s="202" t="s">
        <v>2899</v>
      </c>
      <c r="B414" s="202" t="s">
        <v>2900</v>
      </c>
      <c r="C414" s="203">
        <v>1</v>
      </c>
    </row>
    <row r="415" spans="1:3" ht="15.5" x14ac:dyDescent="0.35">
      <c r="A415" s="202" t="s">
        <v>2901</v>
      </c>
      <c r="B415" s="202" t="s">
        <v>2902</v>
      </c>
      <c r="C415" s="203">
        <v>1</v>
      </c>
    </row>
    <row r="416" spans="1:3" ht="15.5" x14ac:dyDescent="0.35">
      <c r="A416" s="202" t="s">
        <v>2903</v>
      </c>
      <c r="B416" s="202" t="s">
        <v>2904</v>
      </c>
      <c r="C416" s="203">
        <v>1</v>
      </c>
    </row>
    <row r="417" spans="1:3" ht="15.5" x14ac:dyDescent="0.35">
      <c r="A417" s="202" t="s">
        <v>2905</v>
      </c>
      <c r="B417" s="202" t="s">
        <v>2906</v>
      </c>
      <c r="C417" s="203">
        <v>1</v>
      </c>
    </row>
    <row r="418" spans="1:3" ht="15.5" x14ac:dyDescent="0.35">
      <c r="A418" s="202" t="s">
        <v>2907</v>
      </c>
      <c r="B418" s="202" t="s">
        <v>2908</v>
      </c>
      <c r="C418" s="203">
        <v>1</v>
      </c>
    </row>
    <row r="419" spans="1:3" ht="15.5" x14ac:dyDescent="0.35">
      <c r="A419" s="202" t="s">
        <v>2909</v>
      </c>
      <c r="B419" s="202" t="s">
        <v>2910</v>
      </c>
      <c r="C419" s="203">
        <v>1</v>
      </c>
    </row>
    <row r="420" spans="1:3" ht="15.5" x14ac:dyDescent="0.35">
      <c r="A420" s="202" t="s">
        <v>2911</v>
      </c>
      <c r="B420" s="202" t="s">
        <v>2912</v>
      </c>
      <c r="C420" s="203">
        <v>1</v>
      </c>
    </row>
    <row r="421" spans="1:3" ht="15.5" x14ac:dyDescent="0.35">
      <c r="A421" s="202" t="s">
        <v>2913</v>
      </c>
      <c r="B421" s="202" t="s">
        <v>2914</v>
      </c>
      <c r="C421" s="203">
        <v>1</v>
      </c>
    </row>
    <row r="422" spans="1:3" ht="15.5" x14ac:dyDescent="0.35">
      <c r="A422" s="202" t="s">
        <v>2915</v>
      </c>
      <c r="B422" s="202" t="s">
        <v>2916</v>
      </c>
      <c r="C422" s="203">
        <v>1</v>
      </c>
    </row>
    <row r="423" spans="1:3" ht="15.5" x14ac:dyDescent="0.35">
      <c r="A423" s="202" t="s">
        <v>2917</v>
      </c>
      <c r="B423" s="202" t="s">
        <v>2918</v>
      </c>
      <c r="C423" s="203">
        <v>1</v>
      </c>
    </row>
    <row r="424" spans="1:3" ht="15.5" x14ac:dyDescent="0.35">
      <c r="A424" s="202" t="s">
        <v>2919</v>
      </c>
      <c r="B424" s="202" t="s">
        <v>2920</v>
      </c>
      <c r="C424" s="203">
        <v>1</v>
      </c>
    </row>
    <row r="425" spans="1:3" ht="15.5" x14ac:dyDescent="0.35">
      <c r="A425" s="202" t="s">
        <v>2921</v>
      </c>
      <c r="B425" s="202" t="s">
        <v>2922</v>
      </c>
      <c r="C425" s="203">
        <v>1</v>
      </c>
    </row>
    <row r="426" spans="1:3" ht="15.5" x14ac:dyDescent="0.35">
      <c r="A426" s="202" t="s">
        <v>2923</v>
      </c>
      <c r="B426" s="202" t="s">
        <v>2924</v>
      </c>
      <c r="C426" s="203">
        <v>1</v>
      </c>
    </row>
    <row r="427" spans="1:3" ht="15.5" x14ac:dyDescent="0.35">
      <c r="A427" s="202" t="s">
        <v>2925</v>
      </c>
      <c r="B427" s="202" t="s">
        <v>2926</v>
      </c>
      <c r="C427" s="203">
        <v>1</v>
      </c>
    </row>
    <row r="428" spans="1:3" ht="15.5" x14ac:dyDescent="0.35">
      <c r="A428" s="202" t="s">
        <v>2927</v>
      </c>
      <c r="B428" s="202" t="s">
        <v>2928</v>
      </c>
      <c r="C428" s="203">
        <v>1</v>
      </c>
    </row>
    <row r="429" spans="1:3" ht="15.5" x14ac:dyDescent="0.35">
      <c r="A429" s="202" t="s">
        <v>2929</v>
      </c>
      <c r="B429" s="202" t="s">
        <v>2916</v>
      </c>
      <c r="C429" s="203">
        <v>1</v>
      </c>
    </row>
    <row r="430" spans="1:3" ht="15.5" x14ac:dyDescent="0.35">
      <c r="A430" s="202" t="s">
        <v>2930</v>
      </c>
      <c r="B430" s="202" t="s">
        <v>2931</v>
      </c>
      <c r="C430" s="203">
        <v>1</v>
      </c>
    </row>
    <row r="431" spans="1:3" ht="15.5" x14ac:dyDescent="0.35">
      <c r="A431" s="202" t="s">
        <v>2932</v>
      </c>
      <c r="B431" s="202" t="s">
        <v>2933</v>
      </c>
      <c r="C431" s="203">
        <v>1</v>
      </c>
    </row>
    <row r="432" spans="1:3" ht="15.5" x14ac:dyDescent="0.35">
      <c r="A432" s="202" t="s">
        <v>2934</v>
      </c>
      <c r="B432" s="202" t="s">
        <v>2935</v>
      </c>
      <c r="C432" s="203">
        <v>1</v>
      </c>
    </row>
    <row r="433" spans="1:3" ht="15.5" x14ac:dyDescent="0.35">
      <c r="A433" s="202" t="s">
        <v>2936</v>
      </c>
      <c r="B433" s="202" t="s">
        <v>2937</v>
      </c>
      <c r="C433" s="203">
        <v>1</v>
      </c>
    </row>
    <row r="434" spans="1:3" ht="15.5" x14ac:dyDescent="0.35">
      <c r="A434" s="202" t="s">
        <v>2938</v>
      </c>
      <c r="B434" s="202" t="s">
        <v>2939</v>
      </c>
      <c r="C434" s="203">
        <v>1</v>
      </c>
    </row>
    <row r="435" spans="1:3" ht="15.5" x14ac:dyDescent="0.35">
      <c r="A435" s="202" t="s">
        <v>2940</v>
      </c>
      <c r="B435" s="202" t="s">
        <v>2941</v>
      </c>
      <c r="C435" s="203">
        <v>1</v>
      </c>
    </row>
    <row r="436" spans="1:3" ht="15.5" x14ac:dyDescent="0.35">
      <c r="A436" s="202" t="s">
        <v>2942</v>
      </c>
      <c r="B436" s="202" t="s">
        <v>2943</v>
      </c>
      <c r="C436" s="203">
        <v>1</v>
      </c>
    </row>
    <row r="437" spans="1:3" ht="15.5" x14ac:dyDescent="0.35">
      <c r="A437" s="202" t="s">
        <v>2944</v>
      </c>
      <c r="B437" s="202" t="s">
        <v>2945</v>
      </c>
      <c r="C437" s="203">
        <v>1</v>
      </c>
    </row>
    <row r="438" spans="1:3" ht="15.5" x14ac:dyDescent="0.35">
      <c r="A438" s="202" t="s">
        <v>2946</v>
      </c>
      <c r="B438" s="202" t="s">
        <v>2947</v>
      </c>
      <c r="C438" s="203">
        <v>1</v>
      </c>
    </row>
    <row r="439" spans="1:3" ht="15.5" x14ac:dyDescent="0.35">
      <c r="A439" s="202" t="s">
        <v>2948</v>
      </c>
      <c r="B439" s="202" t="s">
        <v>2949</v>
      </c>
      <c r="C439" s="203">
        <v>1</v>
      </c>
    </row>
    <row r="440" spans="1:3" ht="15.5" x14ac:dyDescent="0.35">
      <c r="A440" s="202" t="s">
        <v>2950</v>
      </c>
      <c r="B440" s="202" t="s">
        <v>2951</v>
      </c>
      <c r="C440" s="203">
        <v>1</v>
      </c>
    </row>
    <row r="441" spans="1:3" ht="15.5" x14ac:dyDescent="0.35">
      <c r="A441" s="202" t="s">
        <v>2952</v>
      </c>
      <c r="B441" s="202" t="s">
        <v>2953</v>
      </c>
      <c r="C441" s="203">
        <v>1</v>
      </c>
    </row>
    <row r="442" spans="1:3" ht="15.5" x14ac:dyDescent="0.35">
      <c r="A442" s="202" t="s">
        <v>2954</v>
      </c>
      <c r="B442" s="202" t="s">
        <v>2955</v>
      </c>
      <c r="C442" s="203">
        <v>1</v>
      </c>
    </row>
    <row r="443" spans="1:3" ht="15.5" x14ac:dyDescent="0.35">
      <c r="A443" s="202" t="s">
        <v>2956</v>
      </c>
      <c r="B443" s="202" t="s">
        <v>2957</v>
      </c>
      <c r="C443" s="203">
        <v>1</v>
      </c>
    </row>
    <row r="444" spans="1:3" ht="15.5" x14ac:dyDescent="0.35">
      <c r="A444" s="202" t="s">
        <v>2958</v>
      </c>
      <c r="B444" s="202" t="s">
        <v>2959</v>
      </c>
      <c r="C444" s="203">
        <v>1</v>
      </c>
    </row>
    <row r="445" spans="1:3" ht="15.5" x14ac:dyDescent="0.35">
      <c r="A445" s="202" t="s">
        <v>2960</v>
      </c>
      <c r="B445" s="202" t="s">
        <v>2961</v>
      </c>
      <c r="C445" s="203">
        <v>1</v>
      </c>
    </row>
    <row r="446" spans="1:3" ht="15.5" x14ac:dyDescent="0.35">
      <c r="A446" s="202" t="s">
        <v>2962</v>
      </c>
      <c r="B446" s="202" t="s">
        <v>2963</v>
      </c>
      <c r="C446" s="203">
        <v>1</v>
      </c>
    </row>
    <row r="447" spans="1:3" ht="15.5" x14ac:dyDescent="0.35">
      <c r="A447" s="202" t="s">
        <v>2964</v>
      </c>
      <c r="B447" s="202" t="s">
        <v>2965</v>
      </c>
      <c r="C447" s="203">
        <v>1</v>
      </c>
    </row>
    <row r="448" spans="1:3" ht="15.5" x14ac:dyDescent="0.35">
      <c r="A448" s="202" t="s">
        <v>2966</v>
      </c>
      <c r="B448" s="202" t="s">
        <v>2967</v>
      </c>
      <c r="C448" s="203">
        <v>1</v>
      </c>
    </row>
    <row r="449" spans="1:3" ht="15.5" x14ac:dyDescent="0.35">
      <c r="A449" s="202" t="s">
        <v>2968</v>
      </c>
      <c r="B449" s="202" t="s">
        <v>2969</v>
      </c>
      <c r="C449" s="203">
        <v>1</v>
      </c>
    </row>
    <row r="450" spans="1:3" ht="15.5" x14ac:dyDescent="0.35">
      <c r="A450" s="202" t="s">
        <v>2970</v>
      </c>
      <c r="B450" s="202" t="s">
        <v>2971</v>
      </c>
      <c r="C450" s="203">
        <v>1</v>
      </c>
    </row>
    <row r="451" spans="1:3" ht="15.5" x14ac:dyDescent="0.35">
      <c r="A451" s="202" t="s">
        <v>2972</v>
      </c>
      <c r="B451" s="202" t="s">
        <v>2973</v>
      </c>
      <c r="C451" s="203">
        <v>1</v>
      </c>
    </row>
    <row r="452" spans="1:3" ht="15.5" x14ac:dyDescent="0.35">
      <c r="A452" s="202" t="s">
        <v>2974</v>
      </c>
      <c r="B452" s="202" t="s">
        <v>2975</v>
      </c>
      <c r="C452" s="203">
        <v>1</v>
      </c>
    </row>
    <row r="453" spans="1:3" ht="15.5" x14ac:dyDescent="0.35">
      <c r="A453" s="202" t="s">
        <v>2976</v>
      </c>
      <c r="B453" s="202" t="s">
        <v>2977</v>
      </c>
      <c r="C453" s="203">
        <v>1</v>
      </c>
    </row>
    <row r="454" spans="1:3" ht="15.5" x14ac:dyDescent="0.35">
      <c r="A454" s="202" t="s">
        <v>2978</v>
      </c>
      <c r="B454" s="202" t="s">
        <v>2979</v>
      </c>
      <c r="C454" s="203">
        <v>1</v>
      </c>
    </row>
    <row r="455" spans="1:3" ht="15.5" x14ac:dyDescent="0.35">
      <c r="A455" s="202" t="s">
        <v>2980</v>
      </c>
      <c r="B455" s="202" t="s">
        <v>2981</v>
      </c>
      <c r="C455" s="203">
        <v>1</v>
      </c>
    </row>
    <row r="456" spans="1:3" ht="15.5" x14ac:dyDescent="0.35">
      <c r="A456" s="202" t="s">
        <v>2982</v>
      </c>
      <c r="B456" s="202" t="s">
        <v>2983</v>
      </c>
      <c r="C456" s="203">
        <v>1</v>
      </c>
    </row>
    <row r="457" spans="1:3" ht="15.5" x14ac:dyDescent="0.35">
      <c r="A457" s="202" t="s">
        <v>2984</v>
      </c>
      <c r="B457" s="202" t="s">
        <v>2985</v>
      </c>
      <c r="C457" s="203">
        <v>1</v>
      </c>
    </row>
    <row r="458" spans="1:3" ht="15.5" x14ac:dyDescent="0.35">
      <c r="A458" s="202" t="s">
        <v>2986</v>
      </c>
      <c r="B458" s="202" t="s">
        <v>2987</v>
      </c>
      <c r="C458" s="203">
        <v>1</v>
      </c>
    </row>
    <row r="459" spans="1:3" ht="15.5" x14ac:dyDescent="0.35">
      <c r="A459" s="202" t="s">
        <v>2988</v>
      </c>
      <c r="B459" s="202" t="s">
        <v>2989</v>
      </c>
      <c r="C459" s="203">
        <v>1</v>
      </c>
    </row>
    <row r="460" spans="1:3" ht="15.5" x14ac:dyDescent="0.35">
      <c r="A460" s="202" t="s">
        <v>2990</v>
      </c>
      <c r="B460" s="202" t="s">
        <v>2991</v>
      </c>
      <c r="C460" s="203">
        <v>1</v>
      </c>
    </row>
    <row r="461" spans="1:3" ht="15.5" x14ac:dyDescent="0.35">
      <c r="A461" s="202" t="s">
        <v>2992</v>
      </c>
      <c r="B461" s="202" t="s">
        <v>2993</v>
      </c>
      <c r="C461" s="203">
        <v>1</v>
      </c>
    </row>
    <row r="462" spans="1:3" ht="15.5" x14ac:dyDescent="0.35">
      <c r="A462" s="202" t="s">
        <v>2994</v>
      </c>
      <c r="B462" s="202" t="s">
        <v>2995</v>
      </c>
      <c r="C462" s="203">
        <v>1</v>
      </c>
    </row>
    <row r="463" spans="1:3" ht="15.5" x14ac:dyDescent="0.35">
      <c r="A463" s="202" t="s">
        <v>2996</v>
      </c>
      <c r="B463" s="202" t="s">
        <v>2997</v>
      </c>
      <c r="C463" s="203">
        <v>1</v>
      </c>
    </row>
    <row r="464" spans="1:3" ht="15.5" x14ac:dyDescent="0.35">
      <c r="A464" s="202" t="s">
        <v>2998</v>
      </c>
      <c r="B464" s="202" t="s">
        <v>2999</v>
      </c>
      <c r="C464" s="203">
        <v>1</v>
      </c>
    </row>
    <row r="465" spans="1:3" ht="15.5" x14ac:dyDescent="0.35">
      <c r="A465" s="202" t="s">
        <v>3000</v>
      </c>
      <c r="B465" s="202" t="s">
        <v>3001</v>
      </c>
      <c r="C465" s="203">
        <v>1</v>
      </c>
    </row>
    <row r="466" spans="1:3" ht="15.5" x14ac:dyDescent="0.35">
      <c r="A466" s="202" t="s">
        <v>3002</v>
      </c>
      <c r="B466" s="202" t="s">
        <v>3003</v>
      </c>
      <c r="C466" s="203">
        <v>1</v>
      </c>
    </row>
    <row r="467" spans="1:3" ht="15.5" x14ac:dyDescent="0.35">
      <c r="A467" s="202" t="s">
        <v>3004</v>
      </c>
      <c r="B467" s="202" t="s">
        <v>3005</v>
      </c>
      <c r="C467" s="203">
        <v>1</v>
      </c>
    </row>
    <row r="468" spans="1:3" ht="15.5" x14ac:dyDescent="0.35">
      <c r="A468" s="202" t="s">
        <v>3006</v>
      </c>
      <c r="B468" s="202" t="s">
        <v>3007</v>
      </c>
      <c r="C468" s="203">
        <v>1</v>
      </c>
    </row>
    <row r="469" spans="1:3" ht="15.5" x14ac:dyDescent="0.35">
      <c r="A469" s="202" t="s">
        <v>3008</v>
      </c>
      <c r="B469" s="202" t="s">
        <v>3009</v>
      </c>
      <c r="C469" s="203">
        <v>1</v>
      </c>
    </row>
    <row r="470" spans="1:3" ht="15.5" x14ac:dyDescent="0.35">
      <c r="A470" s="202" t="s">
        <v>3010</v>
      </c>
      <c r="B470" s="202" t="s">
        <v>3011</v>
      </c>
      <c r="C470" s="203">
        <v>1</v>
      </c>
    </row>
    <row r="471" spans="1:3" ht="15.5" x14ac:dyDescent="0.35">
      <c r="A471" s="202" t="s">
        <v>3012</v>
      </c>
      <c r="B471" s="202" t="s">
        <v>3013</v>
      </c>
      <c r="C471" s="203">
        <v>1</v>
      </c>
    </row>
    <row r="472" spans="1:3" ht="15.5" x14ac:dyDescent="0.35">
      <c r="A472" s="202" t="s">
        <v>3014</v>
      </c>
      <c r="B472" s="202" t="s">
        <v>3015</v>
      </c>
      <c r="C472" s="203">
        <v>1</v>
      </c>
    </row>
    <row r="473" spans="1:3" ht="15.5" x14ac:dyDescent="0.35">
      <c r="A473" s="202" t="s">
        <v>3016</v>
      </c>
      <c r="B473" s="202" t="s">
        <v>3017</v>
      </c>
      <c r="C473" s="203">
        <v>1</v>
      </c>
    </row>
    <row r="474" spans="1:3" ht="15.5" x14ac:dyDescent="0.35">
      <c r="A474" s="202" t="s">
        <v>3018</v>
      </c>
      <c r="B474" s="202" t="s">
        <v>3019</v>
      </c>
      <c r="C474" s="203">
        <v>1</v>
      </c>
    </row>
    <row r="475" spans="1:3" ht="15.5" x14ac:dyDescent="0.35">
      <c r="A475" s="202" t="s">
        <v>3020</v>
      </c>
      <c r="B475" s="202" t="s">
        <v>3021</v>
      </c>
      <c r="C475" s="203">
        <v>5</v>
      </c>
    </row>
    <row r="476" spans="1:3" ht="15.5" x14ac:dyDescent="0.35">
      <c r="A476" s="202" t="s">
        <v>3022</v>
      </c>
      <c r="B476" s="202" t="s">
        <v>3023</v>
      </c>
      <c r="C476" s="203">
        <v>4</v>
      </c>
    </row>
    <row r="477" spans="1:3" ht="15.5" x14ac:dyDescent="0.35">
      <c r="A477" s="202" t="s">
        <v>3024</v>
      </c>
      <c r="B477" s="202" t="s">
        <v>3025</v>
      </c>
      <c r="C477" s="203">
        <v>1</v>
      </c>
    </row>
    <row r="478" spans="1:3" ht="15.5" x14ac:dyDescent="0.35">
      <c r="A478" s="202" t="s">
        <v>3026</v>
      </c>
      <c r="B478" s="202" t="s">
        <v>3027</v>
      </c>
      <c r="C478" s="203">
        <v>1</v>
      </c>
    </row>
    <row r="479" spans="1:3" ht="15.5" x14ac:dyDescent="0.35">
      <c r="A479" s="202" t="s">
        <v>3028</v>
      </c>
      <c r="B479" s="202" t="s">
        <v>3029</v>
      </c>
      <c r="C479" s="203">
        <v>1</v>
      </c>
    </row>
    <row r="480" spans="1:3" ht="15.5" x14ac:dyDescent="0.35">
      <c r="A480" s="202" t="s">
        <v>3030</v>
      </c>
      <c r="B480" s="202" t="s">
        <v>3031</v>
      </c>
      <c r="C480" s="203">
        <v>1</v>
      </c>
    </row>
    <row r="481" spans="1:3" ht="15.5" x14ac:dyDescent="0.35">
      <c r="A481" s="202" t="s">
        <v>3032</v>
      </c>
      <c r="B481" s="202" t="s">
        <v>3033</v>
      </c>
      <c r="C481" s="203">
        <v>1</v>
      </c>
    </row>
    <row r="482" spans="1:3" ht="15.5" x14ac:dyDescent="0.35">
      <c r="A482" s="202" t="s">
        <v>3034</v>
      </c>
      <c r="B482" s="202" t="s">
        <v>3035</v>
      </c>
      <c r="C482" s="203">
        <v>1</v>
      </c>
    </row>
    <row r="483" spans="1:3" ht="15.5" x14ac:dyDescent="0.35">
      <c r="A483" s="202" t="s">
        <v>3036</v>
      </c>
      <c r="B483" s="202" t="s">
        <v>3037</v>
      </c>
      <c r="C483" s="203">
        <v>1</v>
      </c>
    </row>
    <row r="484" spans="1:3" ht="15.5" x14ac:dyDescent="0.35">
      <c r="A484" s="202" t="s">
        <v>3038</v>
      </c>
      <c r="B484" s="202" t="s">
        <v>3039</v>
      </c>
      <c r="C484" s="203">
        <v>1</v>
      </c>
    </row>
    <row r="485" spans="1:3" ht="15.5" x14ac:dyDescent="0.35">
      <c r="A485" s="202" t="s">
        <v>3040</v>
      </c>
      <c r="B485" s="202" t="s">
        <v>3041</v>
      </c>
      <c r="C485" s="203">
        <v>1</v>
      </c>
    </row>
    <row r="486" spans="1:3" ht="15.5" x14ac:dyDescent="0.35">
      <c r="A486" s="202" t="s">
        <v>3042</v>
      </c>
      <c r="B486" s="202" t="s">
        <v>3043</v>
      </c>
      <c r="C486" s="203">
        <v>1</v>
      </c>
    </row>
    <row r="487" spans="1:3" ht="15.5" x14ac:dyDescent="0.35">
      <c r="A487" s="202" t="s">
        <v>3044</v>
      </c>
      <c r="B487" s="202" t="s">
        <v>3045</v>
      </c>
      <c r="C487" s="203">
        <v>1</v>
      </c>
    </row>
    <row r="488" spans="1:3" ht="15.5" x14ac:dyDescent="0.35">
      <c r="A488" s="202" t="s">
        <v>3046</v>
      </c>
      <c r="B488" s="202" t="s">
        <v>3047</v>
      </c>
      <c r="C488" s="203">
        <v>1</v>
      </c>
    </row>
    <row r="489" spans="1:3" ht="15.5" x14ac:dyDescent="0.35">
      <c r="A489" s="202" t="s">
        <v>3048</v>
      </c>
      <c r="B489" s="202" t="s">
        <v>3049</v>
      </c>
      <c r="C489" s="203">
        <v>1</v>
      </c>
    </row>
    <row r="490" spans="1:3" ht="15.5" x14ac:dyDescent="0.35">
      <c r="A490" s="202" t="s">
        <v>3050</v>
      </c>
      <c r="B490" s="202" t="s">
        <v>3051</v>
      </c>
      <c r="C490" s="203">
        <v>8</v>
      </c>
    </row>
    <row r="491" spans="1:3" ht="15.5" x14ac:dyDescent="0.35">
      <c r="A491" s="202" t="s">
        <v>3052</v>
      </c>
      <c r="B491" s="202" t="s">
        <v>3053</v>
      </c>
      <c r="C491" s="203">
        <v>1</v>
      </c>
    </row>
    <row r="492" spans="1:3" ht="15.5" x14ac:dyDescent="0.35">
      <c r="A492" s="202" t="s">
        <v>3054</v>
      </c>
      <c r="B492" s="202" t="s">
        <v>3055</v>
      </c>
      <c r="C492" s="203">
        <v>1</v>
      </c>
    </row>
    <row r="493" spans="1:3" ht="15.5" x14ac:dyDescent="0.35">
      <c r="A493" s="202" t="s">
        <v>3056</v>
      </c>
      <c r="B493" s="202" t="s">
        <v>3057</v>
      </c>
      <c r="C493" s="203">
        <v>1</v>
      </c>
    </row>
    <row r="494" spans="1:3" ht="15.5" x14ac:dyDescent="0.35">
      <c r="A494" s="202" t="s">
        <v>3058</v>
      </c>
      <c r="B494" s="202" t="s">
        <v>3059</v>
      </c>
      <c r="C494" s="203">
        <v>1</v>
      </c>
    </row>
    <row r="495" spans="1:3" ht="15.5" x14ac:dyDescent="0.35">
      <c r="A495" s="202" t="s">
        <v>3060</v>
      </c>
      <c r="B495" s="202" t="s">
        <v>3061</v>
      </c>
      <c r="C495" s="203">
        <v>1</v>
      </c>
    </row>
    <row r="496" spans="1:3" ht="15.5" x14ac:dyDescent="0.35">
      <c r="A496" s="202" t="s">
        <v>3062</v>
      </c>
      <c r="B496" s="202" t="s">
        <v>3063</v>
      </c>
      <c r="C496" s="203">
        <v>1</v>
      </c>
    </row>
    <row r="497" spans="1:3" ht="15.5" x14ac:dyDescent="0.35">
      <c r="A497" s="202" t="s">
        <v>3064</v>
      </c>
      <c r="B497" s="202" t="s">
        <v>3065</v>
      </c>
      <c r="C497" s="203">
        <v>1</v>
      </c>
    </row>
    <row r="498" spans="1:3" ht="15.5" x14ac:dyDescent="0.35">
      <c r="A498" s="202" t="s">
        <v>3066</v>
      </c>
      <c r="B498" s="202" t="s">
        <v>3067</v>
      </c>
      <c r="C498" s="203">
        <v>1</v>
      </c>
    </row>
    <row r="499" spans="1:3" ht="15.5" x14ac:dyDescent="0.35">
      <c r="A499" s="202" t="s">
        <v>3068</v>
      </c>
      <c r="B499" s="202" t="s">
        <v>3069</v>
      </c>
      <c r="C499" s="203">
        <v>1</v>
      </c>
    </row>
    <row r="500" spans="1:3" ht="15.5" x14ac:dyDescent="0.35">
      <c r="A500" s="202" t="s">
        <v>3070</v>
      </c>
      <c r="B500" s="202" t="s">
        <v>3071</v>
      </c>
      <c r="C500" s="203">
        <v>1</v>
      </c>
    </row>
    <row r="501" spans="1:3" ht="15.5" x14ac:dyDescent="0.35">
      <c r="A501" s="202" t="s">
        <v>3072</v>
      </c>
      <c r="B501" s="202" t="s">
        <v>3073</v>
      </c>
      <c r="C501" s="203">
        <v>1</v>
      </c>
    </row>
    <row r="502" spans="1:3" ht="15.5" x14ac:dyDescent="0.35">
      <c r="A502" s="202" t="s">
        <v>3074</v>
      </c>
      <c r="B502" s="202" t="s">
        <v>3075</v>
      </c>
      <c r="C502" s="203">
        <v>1</v>
      </c>
    </row>
    <row r="503" spans="1:3" ht="15.5" x14ac:dyDescent="0.35">
      <c r="A503" s="202" t="s">
        <v>3076</v>
      </c>
      <c r="B503" s="202" t="s">
        <v>3077</v>
      </c>
      <c r="C503" s="203">
        <v>1</v>
      </c>
    </row>
    <row r="504" spans="1:3" ht="15.5" x14ac:dyDescent="0.35">
      <c r="A504" s="202" t="s">
        <v>3078</v>
      </c>
      <c r="B504" s="202" t="s">
        <v>3079</v>
      </c>
      <c r="C504" s="203">
        <v>1</v>
      </c>
    </row>
    <row r="505" spans="1:3" ht="15.5" x14ac:dyDescent="0.35">
      <c r="A505" s="202" t="s">
        <v>3080</v>
      </c>
      <c r="B505" s="202" t="s">
        <v>3081</v>
      </c>
      <c r="C505" s="203">
        <v>1</v>
      </c>
    </row>
    <row r="506" spans="1:3" ht="15.5" x14ac:dyDescent="0.35">
      <c r="A506" s="202" t="s">
        <v>3082</v>
      </c>
      <c r="B506" s="202" t="s">
        <v>3083</v>
      </c>
      <c r="C506" s="203">
        <v>1</v>
      </c>
    </row>
    <row r="507" spans="1:3" ht="15.5" x14ac:dyDescent="0.35">
      <c r="A507" s="202" t="s">
        <v>3084</v>
      </c>
      <c r="B507" s="202" t="s">
        <v>3085</v>
      </c>
      <c r="C507" s="203">
        <v>1</v>
      </c>
    </row>
    <row r="508" spans="1:3" ht="15.5" x14ac:dyDescent="0.35">
      <c r="A508" s="202" t="s">
        <v>3086</v>
      </c>
      <c r="B508" s="202" t="s">
        <v>3087</v>
      </c>
      <c r="C508" s="203">
        <v>1</v>
      </c>
    </row>
    <row r="509" spans="1:3" ht="15.5" x14ac:dyDescent="0.35">
      <c r="A509" s="202" t="s">
        <v>3088</v>
      </c>
      <c r="B509" s="202" t="s">
        <v>3089</v>
      </c>
      <c r="C509" s="203">
        <v>1</v>
      </c>
    </row>
    <row r="510" spans="1:3" ht="15.5" x14ac:dyDescent="0.35">
      <c r="A510" s="202" t="s">
        <v>3090</v>
      </c>
      <c r="B510" s="202" t="s">
        <v>3091</v>
      </c>
      <c r="C510" s="203">
        <v>1</v>
      </c>
    </row>
    <row r="511" spans="1:3" ht="15.5" x14ac:dyDescent="0.35">
      <c r="A511" s="202" t="s">
        <v>3092</v>
      </c>
      <c r="B511" s="202" t="s">
        <v>3093</v>
      </c>
      <c r="C511" s="203">
        <v>1</v>
      </c>
    </row>
    <row r="512" spans="1:3" ht="15.5" x14ac:dyDescent="0.35">
      <c r="A512" s="202" t="s">
        <v>3094</v>
      </c>
      <c r="B512" s="202" t="s">
        <v>3095</v>
      </c>
      <c r="C512" s="203">
        <v>1</v>
      </c>
    </row>
    <row r="513" spans="1:3" ht="15.5" x14ac:dyDescent="0.35">
      <c r="A513" s="202" t="s">
        <v>3096</v>
      </c>
      <c r="B513" s="202" t="s">
        <v>3097</v>
      </c>
      <c r="C513" s="203">
        <v>1</v>
      </c>
    </row>
    <row r="514" spans="1:3" ht="15.5" x14ac:dyDescent="0.35">
      <c r="A514" s="202" t="s">
        <v>3098</v>
      </c>
      <c r="B514" s="202" t="s">
        <v>3099</v>
      </c>
      <c r="C514" s="203">
        <v>1</v>
      </c>
    </row>
    <row r="515" spans="1:3" ht="15.5" x14ac:dyDescent="0.35">
      <c r="A515" s="202" t="s">
        <v>3100</v>
      </c>
      <c r="B515" s="202" t="s">
        <v>3101</v>
      </c>
      <c r="C515" s="203">
        <v>1</v>
      </c>
    </row>
    <row r="516" spans="1:3" ht="15.5" x14ac:dyDescent="0.35">
      <c r="A516" s="202" t="s">
        <v>3102</v>
      </c>
      <c r="B516" s="202" t="s">
        <v>3103</v>
      </c>
      <c r="C516" s="203">
        <v>1</v>
      </c>
    </row>
    <row r="517" spans="1:3" ht="15.5" x14ac:dyDescent="0.35">
      <c r="A517" s="202" t="s">
        <v>3104</v>
      </c>
      <c r="B517" s="202" t="s">
        <v>3105</v>
      </c>
      <c r="C517" s="203">
        <v>1</v>
      </c>
    </row>
    <row r="518" spans="1:3" ht="15.5" x14ac:dyDescent="0.35">
      <c r="A518" s="202" t="s">
        <v>3106</v>
      </c>
      <c r="B518" s="202" t="s">
        <v>3107</v>
      </c>
      <c r="C518" s="203">
        <v>1</v>
      </c>
    </row>
    <row r="519" spans="1:3" ht="15.5" x14ac:dyDescent="0.35">
      <c r="A519" s="202" t="s">
        <v>3108</v>
      </c>
      <c r="B519" s="202" t="s">
        <v>3109</v>
      </c>
      <c r="C519" s="203">
        <v>1</v>
      </c>
    </row>
    <row r="520" spans="1:3" ht="15.5" x14ac:dyDescent="0.35">
      <c r="A520" s="202" t="s">
        <v>3110</v>
      </c>
      <c r="B520" s="202" t="s">
        <v>3111</v>
      </c>
      <c r="C520" s="203">
        <v>1</v>
      </c>
    </row>
    <row r="521" spans="1:3" ht="15.5" x14ac:dyDescent="0.35">
      <c r="A521" s="202" t="s">
        <v>3112</v>
      </c>
      <c r="B521" s="202" t="s">
        <v>3113</v>
      </c>
      <c r="C521" s="203">
        <v>1</v>
      </c>
    </row>
    <row r="522" spans="1:3" ht="15.5" x14ac:dyDescent="0.35">
      <c r="A522" s="202" t="s">
        <v>3114</v>
      </c>
      <c r="B522" s="202" t="s">
        <v>3115</v>
      </c>
      <c r="C522" s="203">
        <v>1</v>
      </c>
    </row>
    <row r="523" spans="1:3" ht="15.5" x14ac:dyDescent="0.35">
      <c r="A523" s="202" t="s">
        <v>3116</v>
      </c>
      <c r="B523" s="202" t="s">
        <v>3117</v>
      </c>
      <c r="C523" s="203">
        <v>1</v>
      </c>
    </row>
    <row r="524" spans="1:3" ht="15.5" x14ac:dyDescent="0.35">
      <c r="A524" s="202" t="s">
        <v>3118</v>
      </c>
      <c r="B524" s="202" t="s">
        <v>3119</v>
      </c>
      <c r="C524" s="203">
        <v>1</v>
      </c>
    </row>
    <row r="525" spans="1:3" ht="15.5" x14ac:dyDescent="0.35">
      <c r="A525" s="202" t="s">
        <v>3120</v>
      </c>
      <c r="B525" s="202" t="s">
        <v>3121</v>
      </c>
      <c r="C525" s="203">
        <v>1</v>
      </c>
    </row>
    <row r="526" spans="1:3" ht="15.5" x14ac:dyDescent="0.35">
      <c r="A526" s="202" t="s">
        <v>3122</v>
      </c>
      <c r="B526" s="202" t="s">
        <v>3123</v>
      </c>
      <c r="C526" s="203">
        <v>1</v>
      </c>
    </row>
    <row r="527" spans="1:3" ht="15.5" x14ac:dyDescent="0.35">
      <c r="A527" s="202" t="s">
        <v>3124</v>
      </c>
      <c r="B527" s="202" t="s">
        <v>3125</v>
      </c>
      <c r="C527" s="203">
        <v>1</v>
      </c>
    </row>
    <row r="528" spans="1:3" ht="15.5" x14ac:dyDescent="0.35">
      <c r="A528" s="202" t="s">
        <v>3126</v>
      </c>
      <c r="B528" s="202" t="s">
        <v>3127</v>
      </c>
      <c r="C528" s="203">
        <v>1</v>
      </c>
    </row>
    <row r="529" spans="1:3" ht="15.5" x14ac:dyDescent="0.35">
      <c r="A529" s="202" t="s">
        <v>3128</v>
      </c>
      <c r="B529" s="202" t="s">
        <v>3129</v>
      </c>
      <c r="C529" s="203">
        <v>1</v>
      </c>
    </row>
    <row r="530" spans="1:3" ht="15.5" x14ac:dyDescent="0.35">
      <c r="A530" s="202" t="s">
        <v>3130</v>
      </c>
      <c r="B530" s="202" t="s">
        <v>3131</v>
      </c>
      <c r="C530" s="203">
        <v>1</v>
      </c>
    </row>
    <row r="531" spans="1:3" ht="15.5" x14ac:dyDescent="0.35">
      <c r="A531" s="202" t="s">
        <v>3132</v>
      </c>
      <c r="B531" s="202" t="s">
        <v>3133</v>
      </c>
      <c r="C531" s="203">
        <v>1</v>
      </c>
    </row>
    <row r="532" spans="1:3" ht="15.5" x14ac:dyDescent="0.35">
      <c r="A532" s="202" t="s">
        <v>3134</v>
      </c>
      <c r="B532" s="202" t="s">
        <v>3135</v>
      </c>
      <c r="C532" s="203">
        <v>1</v>
      </c>
    </row>
    <row r="533" spans="1:3" ht="15.5" x14ac:dyDescent="0.35">
      <c r="A533" s="202" t="s">
        <v>3136</v>
      </c>
      <c r="B533" s="202" t="s">
        <v>3137</v>
      </c>
      <c r="C533" s="203">
        <v>1</v>
      </c>
    </row>
    <row r="534" spans="1:3" ht="31" x14ac:dyDescent="0.35">
      <c r="A534" s="202" t="s">
        <v>3138</v>
      </c>
      <c r="B534" s="202" t="s">
        <v>3139</v>
      </c>
      <c r="C534" s="203">
        <v>1</v>
      </c>
    </row>
    <row r="535" spans="1:3" ht="31" x14ac:dyDescent="0.35">
      <c r="A535" s="202" t="s">
        <v>3140</v>
      </c>
      <c r="B535" s="202" t="s">
        <v>3141</v>
      </c>
      <c r="C535" s="203">
        <v>1</v>
      </c>
    </row>
    <row r="536" spans="1:3" ht="15.5" x14ac:dyDescent="0.35">
      <c r="A536" s="202" t="s">
        <v>3142</v>
      </c>
      <c r="B536" s="202" t="s">
        <v>3143</v>
      </c>
      <c r="C536" s="203">
        <v>1</v>
      </c>
    </row>
    <row r="537" spans="1:3" ht="15.5" x14ac:dyDescent="0.35">
      <c r="A537" s="202" t="s">
        <v>3144</v>
      </c>
      <c r="B537" s="202" t="s">
        <v>3145</v>
      </c>
      <c r="C537" s="203">
        <v>1</v>
      </c>
    </row>
    <row r="538" spans="1:3" ht="15.5" x14ac:dyDescent="0.35">
      <c r="A538" s="202" t="s">
        <v>3146</v>
      </c>
      <c r="B538" s="202" t="s">
        <v>3147</v>
      </c>
      <c r="C538" s="203">
        <v>1</v>
      </c>
    </row>
    <row r="539" spans="1:3" ht="15.5" x14ac:dyDescent="0.35">
      <c r="A539" s="202" t="s">
        <v>3148</v>
      </c>
      <c r="B539" s="202" t="s">
        <v>3151</v>
      </c>
      <c r="C539" s="203">
        <v>1</v>
      </c>
    </row>
    <row r="540" spans="1:3" ht="15.5" x14ac:dyDescent="0.35">
      <c r="A540" s="202" t="s">
        <v>3152</v>
      </c>
      <c r="B540" s="202" t="s">
        <v>3153</v>
      </c>
      <c r="C540" s="203">
        <v>1</v>
      </c>
    </row>
    <row r="541" spans="1:3" ht="15.5" x14ac:dyDescent="0.35">
      <c r="A541" s="202" t="s">
        <v>3154</v>
      </c>
      <c r="B541" s="202" t="s">
        <v>3155</v>
      </c>
      <c r="C541" s="203">
        <v>1</v>
      </c>
    </row>
    <row r="542" spans="1:3" ht="15.5" x14ac:dyDescent="0.35">
      <c r="A542" s="202" t="s">
        <v>3156</v>
      </c>
      <c r="B542" s="202" t="s">
        <v>3157</v>
      </c>
      <c r="C542" s="203">
        <v>1</v>
      </c>
    </row>
    <row r="543" spans="1:3" ht="15.5" x14ac:dyDescent="0.35">
      <c r="A543" s="202" t="s">
        <v>3158</v>
      </c>
      <c r="B543" s="202" t="s">
        <v>3159</v>
      </c>
      <c r="C543" s="203">
        <v>1</v>
      </c>
    </row>
    <row r="544" spans="1:3" ht="15.5" x14ac:dyDescent="0.35">
      <c r="A544" s="202" t="s">
        <v>3160</v>
      </c>
      <c r="B544" s="202" t="s">
        <v>3161</v>
      </c>
      <c r="C544" s="203">
        <v>1</v>
      </c>
    </row>
    <row r="545" spans="1:3" ht="15.5" x14ac:dyDescent="0.35">
      <c r="A545" s="202" t="s">
        <v>3162</v>
      </c>
      <c r="B545" s="202" t="s">
        <v>3163</v>
      </c>
      <c r="C545" s="203">
        <v>1</v>
      </c>
    </row>
    <row r="546" spans="1:3" ht="15.5" x14ac:dyDescent="0.35">
      <c r="A546" s="202" t="s">
        <v>3164</v>
      </c>
      <c r="B546" s="202" t="s">
        <v>3165</v>
      </c>
      <c r="C546" s="203">
        <v>1</v>
      </c>
    </row>
    <row r="547" spans="1:3" ht="15.5" x14ac:dyDescent="0.35">
      <c r="A547" s="202" t="s">
        <v>3166</v>
      </c>
      <c r="B547" s="202" t="s">
        <v>3167</v>
      </c>
      <c r="C547" s="203">
        <v>1</v>
      </c>
    </row>
    <row r="548" spans="1:3" ht="15.5" x14ac:dyDescent="0.35">
      <c r="A548" s="202" t="s">
        <v>3168</v>
      </c>
      <c r="B548" s="202" t="s">
        <v>3169</v>
      </c>
      <c r="C548" s="203">
        <v>1</v>
      </c>
    </row>
  </sheetData>
  <autoFilter ref="A1:U548" xr:uid="{2605A32A-6455-465B-A13D-E3FFCF9FCB2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9A23EE154DD5418D5EADA94C08CC29" ma:contentTypeVersion="11" ma:contentTypeDescription="Create a new document." ma:contentTypeScope="" ma:versionID="41eaf4618d238a3fa1001b93a98c391b">
  <xsd:schema xmlns:xsd="http://www.w3.org/2001/XMLSchema" xmlns:xs="http://www.w3.org/2001/XMLSchema" xmlns:p="http://schemas.microsoft.com/office/2006/metadata/properties" xmlns:ns2="be105e32-4fe1-4160-ab0f-41a15f6ce0eb" xmlns:ns3="2c75e67c-ed2d-4c91-baba-8aa4949e551e" targetNamespace="http://schemas.microsoft.com/office/2006/metadata/properties" ma:root="true" ma:fieldsID="26b5034b75d71ee39cbc4f81ec18a07e" ns2:_="" ns3:_="">
    <xsd:import namespace="be105e32-4fe1-4160-ab0f-41a15f6ce0eb"/>
    <xsd:import namespace="2c75e67c-ed2d-4c91-baba-8aa4949e551e"/>
    <xsd:element name="properties">
      <xsd:complexType>
        <xsd:sequence>
          <xsd:element name="documentManagement">
            <xsd:complexType>
              <xsd:all>
                <xsd:element ref="ns2:Document_x0020_Typ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05e32-4fe1-4160-ab0f-41a15f6ce0eb" elementFormDefault="qualified">
    <xsd:import namespace="http://schemas.microsoft.com/office/2006/documentManagement/types"/>
    <xsd:import namespace="http://schemas.microsoft.com/office/infopath/2007/PartnerControls"/>
    <xsd:element name="Document_x0020_Type" ma:index="8" nillable="true" ma:displayName="Document Type" ma:description="What type of document is this? &#10;Signature Package or an Approval form F14074" ma:format="Dropdown" ma:internalName="Document_x0020_Type">
      <xsd:simpleType>
        <xsd:restriction base="dms:Choice">
          <xsd:enumeration value="Signature Package"/>
          <xsd:enumeration value="Approval Form F14074"/>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893229-fc1a-4591-9812-6a184d4b58b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75e67c-ed2d-4c91-baba-8aa4949e5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283ac5-ee11-4a8b-b790-93b8efa1ecd9}" ma:internalName="TaxCatchAll" ma:showField="CatchAllData" ma:web="2c75e67c-ed2d-4c91-baba-8aa4949e5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75e67c-ed2d-4c91-baba-8aa4949e551e" xsi:nil="true"/>
    <lcf76f155ced4ddcb4097134ff3c332f xmlns="be105e32-4fe1-4160-ab0f-41a15f6ce0eb">
      <Terms xmlns="http://schemas.microsoft.com/office/infopath/2007/PartnerControls"/>
    </lcf76f155ced4ddcb4097134ff3c332f>
    <Document_x0020_Type xmlns="be105e32-4fe1-4160-ab0f-41a15f6ce0eb" xsi:nil="true"/>
  </documentManagement>
</p:properties>
</file>

<file path=customXml/itemProps1.xml><?xml version="1.0" encoding="utf-8"?>
<ds:datastoreItem xmlns:ds="http://schemas.openxmlformats.org/officeDocument/2006/customXml" ds:itemID="{34F45BF1-C513-4B38-A4EF-04183CEAB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05e32-4fe1-4160-ab0f-41a15f6ce0eb"/>
    <ds:schemaRef ds:uri="2c75e67c-ed2d-4c91-baba-8aa4949e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E4595A-0C1D-4372-B3D5-F46ED590E3F4}">
  <ds:schemaRefs>
    <ds:schemaRef ds:uri="http://schemas.microsoft.com/sharepoint/v3/contenttype/forms"/>
  </ds:schemaRefs>
</ds:datastoreItem>
</file>

<file path=customXml/itemProps3.xml><?xml version="1.0" encoding="utf-8"?>
<ds:datastoreItem xmlns:ds="http://schemas.openxmlformats.org/officeDocument/2006/customXml" ds:itemID="{8A4FA88C-7362-4BA7-AA05-AC0D7647ACC5}">
  <ds:schemaRefs>
    <ds:schemaRef ds:uri="http://schemas.microsoft.com/office/2006/documentManagement/types"/>
    <ds:schemaRef ds:uri="be105e32-4fe1-4160-ab0f-41a15f6ce0eb"/>
    <ds:schemaRef ds:uri="2c75e67c-ed2d-4c91-baba-8aa4949e551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Dashboard</vt:lpstr>
      <vt:lpstr>Results</vt:lpstr>
      <vt:lpstr>Instructions</vt:lpstr>
      <vt:lpstr>Test Cases</vt:lpstr>
      <vt:lpstr>Appendix</vt:lpstr>
      <vt:lpstr>Change Log</vt:lpstr>
      <vt:lpstr>New Release Changes</vt:lpstr>
      <vt:lpstr>Issue Code Table</vt:lpstr>
      <vt:lpstr>Appendix!Print_Area</vt:lpstr>
      <vt:lpstr>'Change Log'!Print_Area</vt:lpstr>
      <vt:lpstr>Dashboard!Print_Area</vt:lpstr>
      <vt:lpstr>Instructions!Print_Area</vt:lpstr>
      <vt:lpstr>'New Release Changes'!Print_Area</vt:lpstr>
    </vt:vector>
  </TitlesOfParts>
  <Manager>Office of Safeguards</Manager>
  <Company>Internal Revenue Service</Company>
  <LinksUpToDate>false</LinksUpToDate>
  <SharedDoc>false</SharedDoc>
  <HyperlinkBase>http://www.irs.gov/uac/Safeguards-Program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IRS Office of Safeguards SCSEM</dc:title>
  <dc:subject>IT Security Compliance Evaluation</dc:subject>
  <dc:creator>Booz Allen Hamilton</dc:creator>
  <cp:keywords>usgcb, stig, pub1075</cp:keywords>
  <dc:description/>
  <cp:lastModifiedBy>Draper Chris L</cp:lastModifiedBy>
  <cp:revision/>
  <dcterms:created xsi:type="dcterms:W3CDTF">2012-09-21T14:43:24Z</dcterms:created>
  <dcterms:modified xsi:type="dcterms:W3CDTF">2024-10-03T21:09:18Z</dcterms:modified>
  <cp:category>security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0x0101005F9A23EE154DD5418D5EADA94C08CC29</vt:lpwstr>
  </property>
  <property fmtid="{D5CDD505-2E9C-101B-9397-08002B2CF9AE}" pid="4" name="MediaServiceImageTags">
    <vt:lpwstr/>
  </property>
  <property fmtid="{D5CDD505-2E9C-101B-9397-08002B2CF9AE}" pid="5" name="MSIP_Label_e3410cd3-3bc2-4dd2-9713-8e48508c626b_Enabled">
    <vt:lpwstr>true</vt:lpwstr>
  </property>
  <property fmtid="{D5CDD505-2E9C-101B-9397-08002B2CF9AE}" pid="6" name="MSIP_Label_e3410cd3-3bc2-4dd2-9713-8e48508c626b_SetDate">
    <vt:lpwstr>2024-07-25T05:08:30Z</vt:lpwstr>
  </property>
  <property fmtid="{D5CDD505-2E9C-101B-9397-08002B2CF9AE}" pid="7" name="MSIP_Label_e3410cd3-3bc2-4dd2-9713-8e48508c626b_Method">
    <vt:lpwstr>Standard</vt:lpwstr>
  </property>
  <property fmtid="{D5CDD505-2E9C-101B-9397-08002B2CF9AE}" pid="8" name="MSIP_Label_e3410cd3-3bc2-4dd2-9713-8e48508c626b_Name">
    <vt:lpwstr>defa4170-0d19-0005-0004-bc88714345d2</vt:lpwstr>
  </property>
  <property fmtid="{D5CDD505-2E9C-101B-9397-08002B2CF9AE}" pid="9" name="MSIP_Label_e3410cd3-3bc2-4dd2-9713-8e48508c626b_SiteId">
    <vt:lpwstr>f209cfd9-f5fd-4a1e-b69f-5da29c7843f0</vt:lpwstr>
  </property>
  <property fmtid="{D5CDD505-2E9C-101B-9397-08002B2CF9AE}" pid="10" name="MSIP_Label_e3410cd3-3bc2-4dd2-9713-8e48508c626b_ActionId">
    <vt:lpwstr>15d321f4-1bda-4e00-9ded-bce8cd1e6fdf</vt:lpwstr>
  </property>
  <property fmtid="{D5CDD505-2E9C-101B-9397-08002B2CF9AE}" pid="11" name="MSIP_Label_e3410cd3-3bc2-4dd2-9713-8e48508c626b_ContentBits">
    <vt:lpwstr>0</vt:lpwstr>
  </property>
</Properties>
</file>