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P8RMB\Documents\SBU Data\Disclosure\DETAIL Data Services\1 PPS NEW JOB 2024-2025\IRS.gov\Mike Kerr 2\"/>
    </mc:Choice>
  </mc:AlternateContent>
  <xr:revisionPtr revIDLastSave="0" documentId="8_{B9BE99D5-6685-4A18-9535-AEE3885E66F6}" xr6:coauthVersionLast="47" xr6:coauthVersionMax="47" xr10:uidLastSave="{00000000-0000-0000-0000-000000000000}"/>
  <bookViews>
    <workbookView xWindow="28680" yWindow="-10920" windowWidth="29040" windowHeight="17520" tabRatio="723" activeTab="3" xr2:uid="{00000000-000D-0000-FFFF-FFFF00000000}"/>
  </bookViews>
  <sheets>
    <sheet name="Dashboard" sheetId="5" r:id="rId1"/>
    <sheet name="Results" sheetId="6" r:id="rId2"/>
    <sheet name="Instructions" sheetId="7" r:id="rId3"/>
    <sheet name="Windows 10" sheetId="12" r:id="rId4"/>
    <sheet name="Change Log" sheetId="8" r:id="rId5"/>
    <sheet name="New Release Changes" sheetId="15" r:id="rId6"/>
    <sheet name="Issue Code Table" sheetId="11" r:id="rId7"/>
  </sheets>
  <definedNames>
    <definedName name="_xlnm._FilterDatabase" localSheetId="6" hidden="1">'Issue Code Table'!$A$1:$WVL$539</definedName>
    <definedName name="_xlnm._FilterDatabase" localSheetId="3" hidden="1">'Windows 10'!$A$2:$AB$370</definedName>
    <definedName name="_xlnm.Print_Area" localSheetId="5">'New Release Changes'!$A$1:$D$3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08" i="12" l="1"/>
  <c r="AB249" i="12"/>
  <c r="AB248" i="12"/>
  <c r="AB247" i="12"/>
  <c r="AB246" i="12"/>
  <c r="AB245" i="12"/>
  <c r="AB244" i="12"/>
  <c r="AB243" i="12"/>
  <c r="AB196" i="12"/>
  <c r="AB107" i="12"/>
  <c r="AB106" i="12"/>
  <c r="AB7" i="12"/>
  <c r="O12" i="6" l="1"/>
  <c r="M12" i="6"/>
  <c r="AB4" i="12"/>
  <c r="AB5" i="12"/>
  <c r="AB6" i="12"/>
  <c r="AB8" i="12"/>
  <c r="AB9" i="12"/>
  <c r="AB10" i="12"/>
  <c r="AB16" i="12"/>
  <c r="AB11" i="12"/>
  <c r="AB17" i="12"/>
  <c r="AB18" i="12"/>
  <c r="AB19" i="12"/>
  <c r="AB20" i="12"/>
  <c r="AB12" i="12"/>
  <c r="AB21" i="12"/>
  <c r="AB22" i="12"/>
  <c r="AB23" i="12"/>
  <c r="AB24" i="12"/>
  <c r="AB25" i="12"/>
  <c r="AB26" i="12"/>
  <c r="AB27" i="12"/>
  <c r="AB28" i="12"/>
  <c r="AB29" i="12"/>
  <c r="AB30" i="12"/>
  <c r="AB31" i="12"/>
  <c r="AB32" i="12"/>
  <c r="AB33" i="12"/>
  <c r="AB34" i="12"/>
  <c r="AB35" i="12"/>
  <c r="AB36" i="12"/>
  <c r="AB37" i="12"/>
  <c r="AB38" i="12"/>
  <c r="AB39" i="12"/>
  <c r="AB40" i="12"/>
  <c r="AB41" i="12"/>
  <c r="AB42" i="12"/>
  <c r="AB43" i="12"/>
  <c r="AB44" i="12"/>
  <c r="AB45" i="12"/>
  <c r="AB46" i="12"/>
  <c r="AB47" i="12"/>
  <c r="AB48" i="12"/>
  <c r="AB49" i="12"/>
  <c r="AB50" i="12"/>
  <c r="AB51" i="12"/>
  <c r="AB52" i="12"/>
  <c r="AB53" i="12"/>
  <c r="AB54" i="12"/>
  <c r="AB55" i="12"/>
  <c r="AB56" i="12"/>
  <c r="AB57" i="12"/>
  <c r="AB58" i="12"/>
  <c r="AB59" i="12"/>
  <c r="AB60" i="12"/>
  <c r="AB61" i="12"/>
  <c r="AB62" i="12"/>
  <c r="AB63" i="12"/>
  <c r="AB64" i="12"/>
  <c r="AB65" i="12"/>
  <c r="AB66" i="12"/>
  <c r="AB67" i="12"/>
  <c r="AB68" i="12"/>
  <c r="AB69" i="12"/>
  <c r="AB70" i="12"/>
  <c r="AB71" i="12"/>
  <c r="AB72" i="12"/>
  <c r="AB73" i="12"/>
  <c r="AB74" i="12"/>
  <c r="AB13" i="12"/>
  <c r="AB14" i="12"/>
  <c r="AB75" i="12"/>
  <c r="AB76" i="12"/>
  <c r="AB77" i="12"/>
  <c r="AB78" i="12"/>
  <c r="AB79" i="12"/>
  <c r="AB80" i="12"/>
  <c r="AB81" i="12"/>
  <c r="AB82" i="12"/>
  <c r="AB83" i="12"/>
  <c r="AB84" i="12"/>
  <c r="AB85" i="12"/>
  <c r="AB86" i="12"/>
  <c r="AB87" i="12"/>
  <c r="AB88" i="12"/>
  <c r="AB89" i="12"/>
  <c r="AB90" i="12"/>
  <c r="AB91" i="12"/>
  <c r="AB92" i="12"/>
  <c r="AB93" i="12"/>
  <c r="AB94" i="12"/>
  <c r="AB95" i="12"/>
  <c r="AB96" i="12"/>
  <c r="AB97" i="12"/>
  <c r="AB98" i="12"/>
  <c r="AB99" i="12"/>
  <c r="AB100" i="12"/>
  <c r="AB101" i="12"/>
  <c r="AB15" i="12"/>
  <c r="AB102" i="12"/>
  <c r="AB103" i="12"/>
  <c r="AB104" i="12"/>
  <c r="AB105" i="12"/>
  <c r="AB108" i="12"/>
  <c r="AB109" i="12"/>
  <c r="AB110" i="12"/>
  <c r="AB111" i="12"/>
  <c r="AB112" i="12"/>
  <c r="AB113" i="12"/>
  <c r="AB114" i="12"/>
  <c r="AB115" i="12"/>
  <c r="AB116" i="12"/>
  <c r="AB117" i="12"/>
  <c r="AB118" i="12"/>
  <c r="AB119" i="12"/>
  <c r="AB120" i="12"/>
  <c r="AB121" i="12"/>
  <c r="AB122" i="12"/>
  <c r="AB123" i="12"/>
  <c r="AB124" i="12"/>
  <c r="AB125" i="12"/>
  <c r="AB126" i="12"/>
  <c r="AB127" i="12"/>
  <c r="AB128" i="12"/>
  <c r="AB129" i="12"/>
  <c r="AB130" i="12"/>
  <c r="AB131" i="12"/>
  <c r="AB132" i="12"/>
  <c r="AB133" i="12"/>
  <c r="AB134" i="12"/>
  <c r="AB135" i="12"/>
  <c r="AB136" i="12"/>
  <c r="AB137" i="12"/>
  <c r="AB138" i="12"/>
  <c r="AB139" i="12"/>
  <c r="AB140" i="12"/>
  <c r="AB141" i="12"/>
  <c r="AB142" i="12"/>
  <c r="AB143" i="12"/>
  <c r="AB144" i="12"/>
  <c r="AB145" i="12"/>
  <c r="AB146" i="12"/>
  <c r="AB147" i="12"/>
  <c r="AB148" i="12"/>
  <c r="AB149" i="12"/>
  <c r="AB150" i="12"/>
  <c r="AB151" i="12"/>
  <c r="AB152" i="12"/>
  <c r="AB153" i="12"/>
  <c r="AB154" i="12"/>
  <c r="AB155" i="12"/>
  <c r="AB156" i="12"/>
  <c r="AB157" i="12"/>
  <c r="AB158" i="12"/>
  <c r="AB159" i="12"/>
  <c r="AB160" i="12"/>
  <c r="AB161" i="12"/>
  <c r="AB162" i="12"/>
  <c r="AB163" i="12"/>
  <c r="AB164" i="12"/>
  <c r="AB165" i="12"/>
  <c r="AB166" i="12"/>
  <c r="AB167" i="12"/>
  <c r="AB168" i="12"/>
  <c r="AB169" i="12"/>
  <c r="AB170" i="12"/>
  <c r="AB171" i="12"/>
  <c r="AB172" i="12"/>
  <c r="AB173" i="12"/>
  <c r="AB174" i="12"/>
  <c r="AB175" i="12"/>
  <c r="AB176" i="12"/>
  <c r="AB177" i="12"/>
  <c r="AB178" i="12"/>
  <c r="AB179" i="12"/>
  <c r="AB180" i="12"/>
  <c r="AB181" i="12"/>
  <c r="AB182" i="12"/>
  <c r="AB183" i="12"/>
  <c r="AB184" i="12"/>
  <c r="AB185" i="12"/>
  <c r="AB186" i="12"/>
  <c r="AB187" i="12"/>
  <c r="AB188" i="12"/>
  <c r="AB189" i="12"/>
  <c r="AB190" i="12"/>
  <c r="AB191" i="12"/>
  <c r="AB192" i="12"/>
  <c r="AB193" i="12"/>
  <c r="AB194" i="12"/>
  <c r="AB195" i="12"/>
  <c r="AB197" i="12"/>
  <c r="AB198" i="12"/>
  <c r="AB199" i="12"/>
  <c r="AB200" i="12"/>
  <c r="AB201" i="12"/>
  <c r="AB202" i="12"/>
  <c r="AB203" i="12"/>
  <c r="AB204" i="12"/>
  <c r="AB205" i="12"/>
  <c r="AB206" i="12"/>
  <c r="AB207" i="12"/>
  <c r="AB208" i="12"/>
  <c r="AB209" i="12"/>
  <c r="AB210" i="12"/>
  <c r="AB211" i="12"/>
  <c r="AB212" i="12"/>
  <c r="AB213" i="12"/>
  <c r="AB214" i="12"/>
  <c r="AB215" i="12"/>
  <c r="AB216" i="12"/>
  <c r="AB217" i="12"/>
  <c r="AB218" i="12"/>
  <c r="AB219" i="12"/>
  <c r="AB220" i="12"/>
  <c r="AB221" i="12"/>
  <c r="AB222" i="12"/>
  <c r="AB223" i="12"/>
  <c r="AB224" i="12"/>
  <c r="AB225" i="12"/>
  <c r="AB226" i="12"/>
  <c r="AB227" i="12"/>
  <c r="AB228" i="12"/>
  <c r="AB229" i="12"/>
  <c r="AB230" i="12"/>
  <c r="AB231" i="12"/>
  <c r="AB232" i="12"/>
  <c r="AB233" i="12"/>
  <c r="AB234" i="12"/>
  <c r="AB235" i="12"/>
  <c r="AB236" i="12"/>
  <c r="AB239" i="12"/>
  <c r="AB240" i="12"/>
  <c r="AB241" i="12"/>
  <c r="AB242" i="12"/>
  <c r="AB251" i="12"/>
  <c r="AB252" i="12"/>
  <c r="AB253" i="12"/>
  <c r="AB254" i="12"/>
  <c r="AB255" i="12"/>
  <c r="AB256" i="12"/>
  <c r="AB257" i="12"/>
  <c r="AB258" i="12"/>
  <c r="AB259" i="12"/>
  <c r="AB260" i="12"/>
  <c r="AB261" i="12"/>
  <c r="AB262" i="12"/>
  <c r="AB263" i="12"/>
  <c r="AB264" i="12"/>
  <c r="AB265" i="12"/>
  <c r="AB266" i="12"/>
  <c r="AB269" i="12"/>
  <c r="AB270" i="12"/>
  <c r="AB271" i="12"/>
  <c r="AB272" i="12"/>
  <c r="AB273" i="12"/>
  <c r="AB274" i="12"/>
  <c r="AB275" i="12"/>
  <c r="AB276" i="12"/>
  <c r="AB277" i="12"/>
  <c r="AB278" i="12"/>
  <c r="AB279" i="12"/>
  <c r="AB280" i="12"/>
  <c r="AB281" i="12"/>
  <c r="AB282" i="12"/>
  <c r="AB283" i="12"/>
  <c r="AB284" i="12"/>
  <c r="AB285" i="12"/>
  <c r="AB286" i="12"/>
  <c r="AB287" i="12"/>
  <c r="AB288" i="12"/>
  <c r="AB289" i="12"/>
  <c r="AB290" i="12"/>
  <c r="AB291" i="12"/>
  <c r="AB292" i="12"/>
  <c r="AB293" i="12"/>
  <c r="AB294" i="12"/>
  <c r="AB295" i="12"/>
  <c r="AB296" i="12"/>
  <c r="AB297" i="12"/>
  <c r="AB298" i="12"/>
  <c r="AB299" i="12"/>
  <c r="AB300" i="12"/>
  <c r="AB301" i="12"/>
  <c r="AB302" i="12"/>
  <c r="AB303" i="12"/>
  <c r="AB304" i="12"/>
  <c r="AB305" i="12"/>
  <c r="AB306" i="12"/>
  <c r="AB309" i="12"/>
  <c r="AB310" i="12"/>
  <c r="AB311" i="12"/>
  <c r="AB312" i="12"/>
  <c r="AB313" i="12"/>
  <c r="AB314" i="12"/>
  <c r="AB315" i="12"/>
  <c r="AB316" i="12"/>
  <c r="AB317" i="12"/>
  <c r="AB318" i="12"/>
  <c r="AB319" i="12"/>
  <c r="AB320" i="12"/>
  <c r="AB321" i="12"/>
  <c r="AB322" i="12"/>
  <c r="AB323" i="12"/>
  <c r="AB324" i="12"/>
  <c r="AB325" i="12"/>
  <c r="AB326" i="12"/>
  <c r="AB327" i="12"/>
  <c r="AB328" i="12"/>
  <c r="AB329" i="12"/>
  <c r="AB330" i="12"/>
  <c r="AB331" i="12"/>
  <c r="AB332" i="12"/>
  <c r="AB333" i="12"/>
  <c r="AB334" i="12"/>
  <c r="AB335" i="12"/>
  <c r="AB336" i="12"/>
  <c r="AB337" i="12"/>
  <c r="AB338" i="12"/>
  <c r="AB339" i="12"/>
  <c r="AB340" i="12"/>
  <c r="AB341" i="12"/>
  <c r="AB342" i="12"/>
  <c r="AB343" i="12"/>
  <c r="AB344" i="12"/>
  <c r="AB345" i="12"/>
  <c r="AB346" i="12"/>
  <c r="AB347" i="12"/>
  <c r="AB348" i="12"/>
  <c r="AB349" i="12"/>
  <c r="AB350" i="12"/>
  <c r="AB351" i="12"/>
  <c r="AB352" i="12"/>
  <c r="AB353" i="12"/>
  <c r="AB354" i="12"/>
  <c r="AB355" i="12"/>
  <c r="AB356" i="12"/>
  <c r="AB357" i="12"/>
  <c r="AB358" i="12"/>
  <c r="AB359" i="12"/>
  <c r="AB360" i="12"/>
  <c r="AB361" i="12"/>
  <c r="AB362" i="12"/>
  <c r="AB363" i="12"/>
  <c r="AB364" i="12"/>
  <c r="AB365" i="12"/>
  <c r="AB366" i="12"/>
  <c r="AB367" i="12"/>
  <c r="AB368" i="12"/>
  <c r="AB369" i="12"/>
  <c r="E12" i="6" l="1"/>
  <c r="D12" i="6"/>
  <c r="C12" i="6"/>
  <c r="B12" i="6"/>
  <c r="N12" i="6" l="1"/>
  <c r="AB3" i="12"/>
  <c r="B29" i="6"/>
  <c r="B27" i="6"/>
  <c r="A29" i="6"/>
  <c r="F17" i="6" l="1"/>
  <c r="E18" i="6"/>
  <c r="D23" i="6"/>
  <c r="I23" i="6" s="1"/>
  <c r="E20" i="6"/>
  <c r="C21" i="6"/>
  <c r="C18" i="6"/>
  <c r="D22" i="6"/>
  <c r="I22" i="6" s="1"/>
  <c r="F19" i="6"/>
  <c r="C20" i="6"/>
  <c r="D17" i="6"/>
  <c r="I17" i="6" s="1"/>
  <c r="E21" i="6"/>
  <c r="E19" i="6"/>
  <c r="F22" i="6"/>
  <c r="D19" i="6"/>
  <c r="I19" i="6" s="1"/>
  <c r="F23" i="6"/>
  <c r="F20" i="6"/>
  <c r="F18" i="6"/>
  <c r="E17" i="6"/>
  <c r="C22" i="6"/>
  <c r="C19" i="6"/>
  <c r="C17" i="6"/>
  <c r="E22" i="6"/>
  <c r="D18" i="6"/>
  <c r="I18" i="6" s="1"/>
  <c r="E23" i="6"/>
  <c r="C23" i="6"/>
  <c r="D20" i="6"/>
  <c r="I20" i="6" s="1"/>
  <c r="F21" i="6"/>
  <c r="D21" i="6"/>
  <c r="I21" i="6" s="1"/>
  <c r="F12" i="6"/>
  <c r="A27" i="6"/>
  <c r="C16" i="6"/>
  <c r="D16" i="6"/>
  <c r="I16" i="6" s="1"/>
  <c r="E16" i="6"/>
  <c r="F16" i="6"/>
  <c r="H21" i="6" l="1"/>
  <c r="H16" i="6"/>
  <c r="H18" i="6"/>
  <c r="H17" i="6"/>
  <c r="H23" i="6"/>
  <c r="H20" i="6"/>
  <c r="H22" i="6"/>
  <c r="H19" i="6"/>
  <c r="D24" i="6" l="1"/>
  <c r="G12" i="6" s="1"/>
</calcChain>
</file>

<file path=xl/sharedStrings.xml><?xml version="1.0" encoding="utf-8"?>
<sst xmlns="http://schemas.openxmlformats.org/spreadsheetml/2006/main" count="8383" uniqueCount="4965">
  <si>
    <t>Internal Revenue Service</t>
  </si>
  <si>
    <t>Office of Safeguards</t>
  </si>
  <si>
    <t xml:space="preserve"> ▪ SCSEM Subject: Windows 10</t>
  </si>
  <si>
    <t>NOTICE:</t>
  </si>
  <si>
    <t>The IRS strongly recommends agencies test all Safeguard Computer Security Evaluation Matrix (SCSEM) settings in a development or test</t>
  </si>
  <si>
    <t>it is important to perform testing to determine the impact on system security, functionality, and usability. Ideally, the test system configuration</t>
  </si>
  <si>
    <t>files on the system and if possible, make a full backup of the system to ensure it can be restored to its pre-SCSEM state if necessary.</t>
  </si>
  <si>
    <t>General Testing Information</t>
  </si>
  <si>
    <t>Agency Name:</t>
  </si>
  <si>
    <t>Agency Code:</t>
  </si>
  <si>
    <t>Test Location:</t>
  </si>
  <si>
    <t>Test Date:</t>
  </si>
  <si>
    <t>Closing Date:</t>
  </si>
  <si>
    <t>Shared Agencies:</t>
  </si>
  <si>
    <t>Name of Tester:</t>
  </si>
  <si>
    <t>Device Name:</t>
  </si>
  <si>
    <t>OS/App Version:</t>
  </si>
  <si>
    <t>Network Location:</t>
  </si>
  <si>
    <t xml:space="preserve">Device Function: </t>
  </si>
  <si>
    <t>Agency Representatives and Contact Information</t>
  </si>
  <si>
    <t>Name:</t>
  </si>
  <si>
    <t>Org:</t>
  </si>
  <si>
    <t>Title:</t>
  </si>
  <si>
    <t>Phone:</t>
  </si>
  <si>
    <t>E-mail:</t>
  </si>
  <si>
    <t>This SCSEM was designed to comply with Section 508 of the Rehabilitation Act</t>
  </si>
  <si>
    <t>Please submit SCSEM feedback and suggestions to SafeguardReports@IRS.gov</t>
  </si>
  <si>
    <t>Obtain SCSEM updates online at http://www.irs.gov/uac/Safeguards-Program</t>
  </si>
  <si>
    <t>Internal</t>
  </si>
  <si>
    <t>Ignore fields below</t>
  </si>
  <si>
    <t>External</t>
  </si>
  <si>
    <t>Test (Automated SCAP &amp; Manual Test Cases)</t>
  </si>
  <si>
    <t>Stand-alone</t>
  </si>
  <si>
    <t>Test (Manual Test Cases Only)</t>
  </si>
  <si>
    <t>Testing Results</t>
  </si>
  <si>
    <t>INSTRUCTIONS:</t>
  </si>
  <si>
    <t>Sections below are automatically calculated.</t>
  </si>
  <si>
    <t>The 'Info' status is provided for use by the tester during test execution to indicate more information is needed to complete the test.</t>
  </si>
  <si>
    <t>It is not an acceptable final test status, all test cases should be Pass, Fail or N/A at the conclusion of testing.</t>
  </si>
  <si>
    <t>Windows 10 SCSEM Test Results</t>
  </si>
  <si>
    <r>
      <t xml:space="preserve">Final Test Results </t>
    </r>
    <r>
      <rPr>
        <sz val="10"/>
        <rFont val="Arial"/>
        <family val="2"/>
      </rPr>
      <t>(This table calculates all tests in the Test Cases tab)</t>
    </r>
  </si>
  <si>
    <t>Overall SCSEM Statistics</t>
  </si>
  <si>
    <t>Passed</t>
  </si>
  <si>
    <t>Failed</t>
  </si>
  <si>
    <t>Additional Information Requested</t>
  </si>
  <si>
    <t>N/A</t>
  </si>
  <si>
    <t>Total Number of Tests Performed</t>
  </si>
  <si>
    <t>Weighted Pass Rate</t>
  </si>
  <si>
    <t>All SCSEM Tests</t>
  </si>
  <si>
    <t>Complete</t>
  </si>
  <si>
    <t>Blank</t>
  </si>
  <si>
    <t>Available</t>
  </si>
  <si>
    <t>Totals</t>
  </si>
  <si>
    <t>Weighted Score</t>
  </si>
  <si>
    <t>Risk Rating</t>
  </si>
  <si>
    <t>Test Cases</t>
  </si>
  <si>
    <t>Pass</t>
  </si>
  <si>
    <t>Fail</t>
  </si>
  <si>
    <t>Weight</t>
  </si>
  <si>
    <t>Possible</t>
  </si>
  <si>
    <t>Actual</t>
  </si>
  <si>
    <t>Device Weighted Score:</t>
  </si>
  <si>
    <t>Instructions</t>
  </si>
  <si>
    <t>Introduction and Purpose:</t>
  </si>
  <si>
    <t>Test Cases Legend:</t>
  </si>
  <si>
    <t>▪ Test ID</t>
  </si>
  <si>
    <t>and a unique number (01-XX) and can therefore be easily identified after the test has been executed.</t>
  </si>
  <si>
    <t>▪ NIST ID</t>
  </si>
  <si>
    <t>Mapping of test case requirements to one or more NIST SP 800-53 control identifiers for reporting purposes.</t>
  </si>
  <si>
    <t>▪ NIST Control Name</t>
  </si>
  <si>
    <t>Full name which describes the NIST ID.</t>
  </si>
  <si>
    <t>▪ Test Method</t>
  </si>
  <si>
    <t>Automated and Manual indicators are added to the Test method to indicate whether the test can be accomplished through the Automated Assessment tool.</t>
  </si>
  <si>
    <t>▪ Section Title</t>
  </si>
  <si>
    <t>Section title conveys the intent of the recommendation.</t>
  </si>
  <si>
    <t>▪ Description</t>
  </si>
  <si>
    <t>test case and expected results.</t>
  </si>
  <si>
    <t>▪ Test Procedures</t>
  </si>
  <si>
    <t xml:space="preserve">A detailed description of the step-by-step instructions to be followed by the tester.  The test procedures should be </t>
  </si>
  <si>
    <t>executed using the applicable NIST 800-53A test method (Interview, Examine).</t>
  </si>
  <si>
    <t>▪ Expected Results</t>
  </si>
  <si>
    <t>Provides a description of the acceptable conditions allowed as a result of the test procedure execution.</t>
  </si>
  <si>
    <t>▪ Actual Results</t>
  </si>
  <si>
    <t>Interviewees and Evidence to validate the results in this field or the separate Notes/Evidence field.</t>
  </si>
  <si>
    <t>▪ Status</t>
  </si>
  <si>
    <t xml:space="preserve">is not completed and additional information is required to determine a Pass/Fail status. "N/A" indicates that the </t>
  </si>
  <si>
    <t>must determine the appropriateness of the "N/A" status.</t>
  </si>
  <si>
    <t>▪ Notes/Evidence</t>
  </si>
  <si>
    <t xml:space="preserve">As determined appropriate to the tester or as required by the test method, procedures or expected results, the tester </t>
  </si>
  <si>
    <t>▪ Criticality</t>
  </si>
  <si>
    <t>▪ CIS Benchmark Section #</t>
  </si>
  <si>
    <t>Mapping of test case requirements to the CIS Benchmark section number.</t>
  </si>
  <si>
    <t>▪ Recommendation #</t>
  </si>
  <si>
    <t>Mapping of test case requirements to the CIS Benchmark recommendation number.</t>
  </si>
  <si>
    <t>▪ Rationale Statement</t>
  </si>
  <si>
    <t>▪ Remediation Procedure</t>
  </si>
  <si>
    <t>▪ Issue Codes</t>
  </si>
  <si>
    <t>Test ID #</t>
  </si>
  <si>
    <t>NIST ID</t>
  </si>
  <si>
    <t xml:space="preserve">NIST Control Name </t>
  </si>
  <si>
    <t>Test Method</t>
  </si>
  <si>
    <t>Section Title</t>
  </si>
  <si>
    <t>Description</t>
  </si>
  <si>
    <t>Test Procedures</t>
  </si>
  <si>
    <t>Expected Results</t>
  </si>
  <si>
    <t>Actual Results</t>
  </si>
  <si>
    <t>Status</t>
  </si>
  <si>
    <t>Finding Statement (Internal Use Only)</t>
  </si>
  <si>
    <t>Notes/Evidence</t>
  </si>
  <si>
    <t>Criticality Rating</t>
  </si>
  <si>
    <t>Issue Code</t>
  </si>
  <si>
    <t>Issue Code Mapping</t>
  </si>
  <si>
    <t>CIS Benchmark Section #</t>
  </si>
  <si>
    <t>CIS Recommendation #</t>
  </si>
  <si>
    <t>Rationale Statement</t>
  </si>
  <si>
    <t>Remediation Procedure</t>
  </si>
  <si>
    <t xml:space="preserve">Remediation Statement (Internal Use Only)         </t>
  </si>
  <si>
    <t>CAP Request Statement (Internal Use Only)</t>
  </si>
  <si>
    <t>Risk Rating (Do Not Edit)</t>
  </si>
  <si>
    <t>Win10-001</t>
  </si>
  <si>
    <t>SA-22</t>
  </si>
  <si>
    <t>Unsupported System Components</t>
  </si>
  <si>
    <t>Test (Manual)</t>
  </si>
  <si>
    <t>Vendor Support</t>
  </si>
  <si>
    <t>Set Windows base OS and service pack/release is in vendor support from Microsoft.</t>
  </si>
  <si>
    <t>Research the Microsoft website to determine whether the system is supported and currently receives security updates.</t>
  </si>
  <si>
    <t>Windows is in current general support or extended support. If in extended support, Set the agency has purchased extra support</t>
  </si>
  <si>
    <t>The system is not under current vendor support.</t>
  </si>
  <si>
    <t>End of General Support:
Varies by build. Look up dates at microsoft.com</t>
  </si>
  <si>
    <t>Critical</t>
  </si>
  <si>
    <t>HSA7
HSA8
HSA9</t>
  </si>
  <si>
    <t>HSA7: The external facing system is no longer supported by the vendor
HSA8: The internally hosted operating system's major release is no longer supported by the vendor
HSA9: The internally hosted operating system's minor release is no longer supported by the vendor</t>
  </si>
  <si>
    <t>The current windows version are not supported by their respective vendor.</t>
  </si>
  <si>
    <t>Upgrade the Windows Operating System to a vendor-supported version. Once deployed, harden the upgraded system in accordance with IRS standards using the corresponding SCSEM.</t>
  </si>
  <si>
    <t>To close this finding, please provide a screenshot of the updated windows version and its patch level with the agency's CAP.</t>
  </si>
  <si>
    <t>Win10-002</t>
  </si>
  <si>
    <t>SI-2</t>
  </si>
  <si>
    <t>Flaw Remediation</t>
  </si>
  <si>
    <t>Keep OS Patch Level Current</t>
  </si>
  <si>
    <t>Determine the current patch level and date of last patch installation.</t>
  </si>
  <si>
    <t>Check the system's update history to Set the latest security patches have been installed.</t>
  </si>
  <si>
    <t>The agency is actively patching the system. Recent patches have been applied.</t>
  </si>
  <si>
    <t>The system patch level is not current.</t>
  </si>
  <si>
    <t>Significant</t>
  </si>
  <si>
    <t>HSI2
HSI27</t>
  </si>
  <si>
    <t xml:space="preserve">HSI2: System patch level is insufficient
HSI27: Critical security patches have not been applied </t>
  </si>
  <si>
    <t xml:space="preserve">Obtain and install the latest Windows 2010 security patches for Security-relevant software updates to include, patches, service packs, hot fixes, and antivirus signatures. </t>
  </si>
  <si>
    <t>Obtain and install the latest Windows 2010 security patches for Security-relevant software updates to include, patches, service packs, hot fixes, and antivirus signatures.</t>
  </si>
  <si>
    <t>Win10-003</t>
  </si>
  <si>
    <t>IA-2</t>
  </si>
  <si>
    <t>Identification and Authentication (Organizational Users)</t>
  </si>
  <si>
    <t>Ensure multi-factor authentication mechanisms is employed for all local access to the network for all privileged and non-privileged users.</t>
  </si>
  <si>
    <t>The agency employs sufficient multi-factor authentication mechanisms for all local access to the network for all privileged and non-privileged users.</t>
  </si>
  <si>
    <r>
      <t xml:space="preserve">1. Interview agency personnel to determine if the agency requires multi-factor authentication (MFA) for local access, unless the terminal is in a restricted area per Pub 1075 requirements.
2. Examine procedures to determine how multi-factor authentication is implemented for all local machine and network access. If a personal identification number (PIN) is used as an authenticator for MFA, ensure the following is enforced:
a,  Minimum length of 8 digits or maximum length allowable by the device
b. Enforce complex sequences (e.g., 73961548 – no repeating digits and no sequential digits);
c. Do not store with the Smartcard; and
d. Do not share.
</t>
    </r>
    <r>
      <rPr>
        <b/>
        <sz val="10"/>
        <color rgb="FFFF0000"/>
        <rFont val="Arial"/>
        <family val="2"/>
      </rPr>
      <t xml:space="preserve">Note: If step 1 / MFA is fully implemented, but the complexity/length requirements in step 2 are not met this finding may be downgraded to moderate. 
</t>
    </r>
    <r>
      <rPr>
        <sz val="10"/>
        <rFont val="Arial"/>
        <family val="2"/>
      </rPr>
      <t xml:space="preserve">
Note:  Implementing a jump server or requiring two different passwords for accessing a system does not solely constitute multi-factor authentication.</t>
    </r>
  </si>
  <si>
    <t>1. The agency requires multi-factor authentication for local access to the network and information systems that receive, process, store or transmit FTI.
2. The multi-factor authentication mechanism is sufficient and implemented for all local access to the network.
3. Minimum requirements are met as outlined in test case if a PIN is used.</t>
  </si>
  <si>
    <t xml:space="preserve">Multi-factor authentication is not required for internal privileged and non-privileged access. </t>
  </si>
  <si>
    <t>Note - This is applicable to all workstations, servers, hypervisors, network devices, etc. within the FTI scope.
Multi-factor authentication requires the user to provide two or more of the three authentication factors: a knowledge factor (something only known by the user such as a password), a possession factor ("something only the user has"), and an inherence factor ("something only the user is").</t>
  </si>
  <si>
    <t>HAC64
HAC65
HAC66
HPW12</t>
  </si>
  <si>
    <t>HAC64: Multi-factor authentication is not required for internal privileged and non-privileged access
HAC65: Multi-factor authentication is not required for internal privileged access
HAC66: Multi-factor authentication is not required for internal non-privileged access
HPW12: Passwords do not meet complexity requirements</t>
  </si>
  <si>
    <t>Employs sufficient multi-factor authentication mechanisms for all local access to the network for all privileged and non-privileged users Such as identification number (PIN) is used as an authenticator for MFA, ensure the following is enforced:
1) Minimum length of 8 digits or maximum length allowable by the device
2) Enforce complex sequences (e.g., 73961548 – no repeating digits and no sequential digits);
3) Do not store with the Smartcard; and
4) Do not share.</t>
  </si>
  <si>
    <t>To close this finding, please provide a screenshot showing MFA is employed for all local access to the network with the agency's CAP.</t>
  </si>
  <si>
    <t>Win10-004</t>
  </si>
  <si>
    <t>SC-28</t>
  </si>
  <si>
    <t>Protection of Information at Rest</t>
  </si>
  <si>
    <t xml:space="preserve">Implemented cryptographic mechanisms to prevent unauthorized disclosure and modification of FTI at rest </t>
  </si>
  <si>
    <t>Protect the confidentiality and integrity of the FTI, and IT System-related information (e.g., configurations, rule sets);  at rest.</t>
  </si>
  <si>
    <t>Interview agency personnel to determine if the agency has implemented cryptographic mechanisms to prevent unauthorized disclosure and modification of FTI at rest on end user computing systems (i.e., desktop computers, laptop computers, mobile devices, portable and removable storage devices) in non-volatile storage.</t>
  </si>
  <si>
    <t>FTI is encrypted using the latest FIPS approved cryptography. Document the specific encryption specifications in the test results.
Validate the product used to encrypt FTI at rest using the NIST inventory</t>
  </si>
  <si>
    <t>Encryption capabilities do not meet the latest FIPS 140 requirements.</t>
  </si>
  <si>
    <t>HSC42</t>
  </si>
  <si>
    <t>HSC42: Encryption capabilities do not meet the latest FIPS 140 requirements</t>
  </si>
  <si>
    <t>Implement cryptographic mechanisms to prevent unauthorized disclosure and modification of FTI at rest on end user computing systems (i.e., desktop computers, laptop computers, mobile devices, portable and removable storage devices) in non-volatile storage.</t>
  </si>
  <si>
    <t>To close this finding, please provide a screenshot showing the encryption used to protect the FTI data at rest with the agency's CAP.</t>
  </si>
  <si>
    <t>Win10-005</t>
  </si>
  <si>
    <t>IA-5</t>
  </si>
  <si>
    <t>Authenticator Management</t>
  </si>
  <si>
    <t>Test (Automated)</t>
  </si>
  <si>
    <t>Navigate to the UI Path articulated in the Remediation section and confirm it is set as prescribed.</t>
  </si>
  <si>
    <t>The setting Enforce password history is set to 24 or more password(s)</t>
  </si>
  <si>
    <t>The setting Enforce password history is not set to 24 or more password(s).</t>
  </si>
  <si>
    <t>Moderate</t>
  </si>
  <si>
    <t>HPW6</t>
  </si>
  <si>
    <t>HPW6: Password history is insufficient</t>
  </si>
  <si>
    <t>1.1</t>
  </si>
  <si>
    <t>1.1.1</t>
  </si>
  <si>
    <t>Win10-006</t>
  </si>
  <si>
    <t>The security setting Maximum password age is set to 90 or fewer days for Administrators and Standard Users.</t>
  </si>
  <si>
    <t>The setting Maximum password age is not set to 90 or fewer days, but not 0.</t>
  </si>
  <si>
    <t>HPW2</t>
  </si>
  <si>
    <t>HPW2: Password does not expire timely</t>
  </si>
  <si>
    <t>1.1.2</t>
  </si>
  <si>
    <t>To close this finding, please provide a screenshot of the setting and/or a comprehensive group policy result report (e.g., gpresult) with the agency's CAP.</t>
  </si>
  <si>
    <t>Win10-007</t>
  </si>
  <si>
    <t>The setting Minimum password age is set to 1 or more day(s).</t>
  </si>
  <si>
    <t>The setting Minimum password age is not set to 1 or more day(s).</t>
  </si>
  <si>
    <t>HPW4</t>
  </si>
  <si>
    <t>HPW4: Minimum password age does not exist</t>
  </si>
  <si>
    <t>1.1.3</t>
  </si>
  <si>
    <t>Win10-008</t>
  </si>
  <si>
    <t>The setting Minimum password length is set to 14 or more character(s).</t>
  </si>
  <si>
    <t>The setting Minimum password length is not set to 14 or more character(s).</t>
  </si>
  <si>
    <t>HPW3</t>
  </si>
  <si>
    <t>HPW3: Minimum password length is too short</t>
  </si>
  <si>
    <t>1.1.4</t>
  </si>
  <si>
    <t>Win10-009</t>
  </si>
  <si>
    <t>The setting Password must meet complexity requirements is enabled.</t>
  </si>
  <si>
    <t>The setting Password must meet complexity requirements is not enabled.</t>
  </si>
  <si>
    <t>HPW12</t>
  </si>
  <si>
    <t>HPW12: Passwords do not meet complexity requirements</t>
  </si>
  <si>
    <t>1.1.5</t>
  </si>
  <si>
    <t>Win10-010</t>
  </si>
  <si>
    <t>The setting Relax minimum password length limits is enabled.</t>
  </si>
  <si>
    <t>The setting Relax minimum password length limits is not enabled.</t>
  </si>
  <si>
    <t>1.1.6</t>
  </si>
  <si>
    <t>Win10-011</t>
  </si>
  <si>
    <t>The setting Store passwords using reversible encryption is disabled.</t>
  </si>
  <si>
    <t>The setting Store passwords using reversible encryption is not disabled.</t>
  </si>
  <si>
    <t>HAC47</t>
  </si>
  <si>
    <t xml:space="preserve">HAC47: Files containing authentication information are not adequately protected </t>
  </si>
  <si>
    <t>1.1.7</t>
  </si>
  <si>
    <t>Win10-012</t>
  </si>
  <si>
    <t>AC-7</t>
  </si>
  <si>
    <t>Unsuccessful Logon Attempts</t>
  </si>
  <si>
    <t>HAC10</t>
  </si>
  <si>
    <t>HAC10: Accounts do not expire after the correct period of inactivity</t>
  </si>
  <si>
    <t>1.2</t>
  </si>
  <si>
    <t>1.2.1</t>
  </si>
  <si>
    <t>Win10-013</t>
  </si>
  <si>
    <t>The setting Account lockout threshold is set to 3 or fewer invalid logon attempt(s), but not 0.</t>
  </si>
  <si>
    <t>The setting Account lockout threshold is not set to 3 or fewer invalid logon attempt(s), but not 0.</t>
  </si>
  <si>
    <t>Account Lockout threshold- Updated from "5" or fewer to "3" or fewer to meet IRS Requirements.</t>
  </si>
  <si>
    <t>HAC15</t>
  </si>
  <si>
    <t>HAC15: User accounts not locked out after 3 unsuccessful login attempts</t>
  </si>
  <si>
    <t>1.2.2</t>
  </si>
  <si>
    <t>Win10-014</t>
  </si>
  <si>
    <t xml:space="preserve">The setting Allow Administrator account lockouts is enabled. </t>
  </si>
  <si>
    <t xml:space="preserve">The setting Allow Administrator account lockouts is not enabled. </t>
  </si>
  <si>
    <t>HAC2</t>
  </si>
  <si>
    <t>HAC2: User sessions do not lock after the Publication 1075 required timeframe</t>
  </si>
  <si>
    <t>1.2.3</t>
  </si>
  <si>
    <t>Win10-015</t>
  </si>
  <si>
    <t>The Reset account lockout counter after has not been set to 15 or more minute(s).</t>
  </si>
  <si>
    <t>The setting Reset account lockout counter after is not set to 15 or greater.</t>
  </si>
  <si>
    <t>1.2.4</t>
  </si>
  <si>
    <t>Win10-016</t>
  </si>
  <si>
    <t>AC-6</t>
  </si>
  <si>
    <t>Least Privilege</t>
  </si>
  <si>
    <t>The setting Access Credential Manager as a trusted caller is set to No One.</t>
  </si>
  <si>
    <t>The setting Access Credential Manager as a trusted caller is not set to No One.</t>
  </si>
  <si>
    <t>HAC11</t>
  </si>
  <si>
    <t>HAC11: User access was not established with concept of least privilege</t>
  </si>
  <si>
    <t>2.2</t>
  </si>
  <si>
    <t>2.2.1</t>
  </si>
  <si>
    <t>Win10-017</t>
  </si>
  <si>
    <t>The setting Access this computer from the network is set to Administrators,  Remote Desktop Users.</t>
  </si>
  <si>
    <t>The setting Access this computer from the network is not set to Administrators, Remote Desktop Users.</t>
  </si>
  <si>
    <t>2.2.2</t>
  </si>
  <si>
    <t>Win10-018</t>
  </si>
  <si>
    <t>CM-6</t>
  </si>
  <si>
    <t>Configuration Settings</t>
  </si>
  <si>
    <t>The setting Act as part of the operating system is set to No One.</t>
  </si>
  <si>
    <t>The setting Act as part of the operating system is not set to No One.</t>
  </si>
  <si>
    <t>2.2.3</t>
  </si>
  <si>
    <t>Win10-019</t>
  </si>
  <si>
    <t>The setting Adjust memory quotas for a process is set to Administrators, Local Service, Network Service.</t>
  </si>
  <si>
    <t>The setting Adjust memory quotas for a process is not set to Administrators, Local Service, Network Service.</t>
  </si>
  <si>
    <t>HAC61</t>
  </si>
  <si>
    <t>HAC61: User rights and permissions are not adequately configured</t>
  </si>
  <si>
    <t>2.2.4</t>
  </si>
  <si>
    <t>Win10-020</t>
  </si>
  <si>
    <t>The setting Allow log on locally is set to Administrators, Users.</t>
  </si>
  <si>
    <t>The setting Allow log on locally is not set to Administrators, Users.</t>
  </si>
  <si>
    <t>2.2.5</t>
  </si>
  <si>
    <t>Win10-021</t>
  </si>
  <si>
    <t>The setting Allow log on through Remote Desktop Services is set to Administrators, Remote Desktop Users.</t>
  </si>
  <si>
    <t>The setting Allow log on through Remote Desktop Services is not set to Administrators, Remote Desktop Users.</t>
  </si>
  <si>
    <t>2.2.6</t>
  </si>
  <si>
    <t>Win10-022</t>
  </si>
  <si>
    <t>CP-9</t>
  </si>
  <si>
    <t>Information System Backup</t>
  </si>
  <si>
    <t>The setting Back up files and directories is set to Administrators.</t>
  </si>
  <si>
    <t>The setting Back up files and directories is not set to Administrators.</t>
  </si>
  <si>
    <t>2.2.7</t>
  </si>
  <si>
    <t>Win10-023</t>
  </si>
  <si>
    <t>AU-8</t>
  </si>
  <si>
    <t>Time Stamps</t>
  </si>
  <si>
    <t>The setting Change the system time is set to Administrators, Local Service.</t>
  </si>
  <si>
    <t>The setting Change the system time is not set to Administrators, Local Service.</t>
  </si>
  <si>
    <t>2.2.8</t>
  </si>
  <si>
    <t>Win10-024</t>
  </si>
  <si>
    <t>The setting Change the time zone is set to Administrators, Local Service, Users.</t>
  </si>
  <si>
    <t>The setting Change the time zone is not set to Administrators, Local Service, Users.</t>
  </si>
  <si>
    <t>2.2.9</t>
  </si>
  <si>
    <t>Win10-025</t>
  </si>
  <si>
    <t>The setting Create a page file is set to Administrators.</t>
  </si>
  <si>
    <t>The setting Create a page file is not set to Administrators.</t>
  </si>
  <si>
    <t>Limited</t>
  </si>
  <si>
    <t>2.2.10</t>
  </si>
  <si>
    <t>Win10-026</t>
  </si>
  <si>
    <t>The setting Create a token object is set to No One.</t>
  </si>
  <si>
    <t>The setting Create a token object is not set to No One.</t>
  </si>
  <si>
    <t>2.2.11</t>
  </si>
  <si>
    <t>Win10-027</t>
  </si>
  <si>
    <t>The setting Create global objects is set to Administrators, Local Service, Network Service, Service.</t>
  </si>
  <si>
    <t>The setting Create global objects is not set to Administrators, Local Service, Network Service, Service.</t>
  </si>
  <si>
    <t>2.2.12</t>
  </si>
  <si>
    <t>Win10-028</t>
  </si>
  <si>
    <t>The setting Create permanent shared objects is set to No One.</t>
  </si>
  <si>
    <t>The setting Create permanent shared objects is not set to No One.</t>
  </si>
  <si>
    <t>2.2.13</t>
  </si>
  <si>
    <t>Win10-029</t>
  </si>
  <si>
    <t>The setting Create symbolic links is set to Administrators.</t>
  </si>
  <si>
    <t>The setting Create symbolic links is not set to Administrators.</t>
  </si>
  <si>
    <t>2.2.14</t>
  </si>
  <si>
    <t>Win10-030</t>
  </si>
  <si>
    <t>The setting Debug programs is set to Administrators.</t>
  </si>
  <si>
    <t>The setting Debug programs is not set to Administrators.</t>
  </si>
  <si>
    <t>2.2.15</t>
  </si>
  <si>
    <t>Win10-031</t>
  </si>
  <si>
    <t>The setting Deny access to this computer from the network includes Guests, Local account.</t>
  </si>
  <si>
    <t>The setting Deny access to this computer from the network does not include Guests, Local account.</t>
  </si>
  <si>
    <t>HAC59</t>
  </si>
  <si>
    <t>HAC59: The guest account has improper access to data and/or resources</t>
  </si>
  <si>
    <t>2.2.16</t>
  </si>
  <si>
    <t>Win10-032</t>
  </si>
  <si>
    <t>The setting Deny log on as a batch job includes Guests.</t>
  </si>
  <si>
    <t>The setting Deny log on as a batch job does not include Guests.</t>
  </si>
  <si>
    <t>2.2.17</t>
  </si>
  <si>
    <t>Win10-033</t>
  </si>
  <si>
    <t>The setting Deny log on as a Service includes Guests.</t>
  </si>
  <si>
    <t>The setting Deny log on as a Service does not include Guests.</t>
  </si>
  <si>
    <t>2.2.18</t>
  </si>
  <si>
    <t>Win10-034</t>
  </si>
  <si>
    <t>The setting Deny log on locally includes Guests.</t>
  </si>
  <si>
    <t>The setting Deny log on locally does not include Guests.</t>
  </si>
  <si>
    <t>2.2.19</t>
  </si>
  <si>
    <t>Win10-035</t>
  </si>
  <si>
    <t>The setting Deny log on through Remote Desktop Services includes Guests, Local account.</t>
  </si>
  <si>
    <t>The setting Deny log on through Remote Desktop Services does not include Guests, Local account.</t>
  </si>
  <si>
    <t>2.2.20</t>
  </si>
  <si>
    <t>Win10-036</t>
  </si>
  <si>
    <t>The setting Enable computer and user accounts to be trusted for delegation is set to No One.</t>
  </si>
  <si>
    <t>The setting Enable computer and user accounts to be trusted for delegation is not set to No One.</t>
  </si>
  <si>
    <t>2.2.21</t>
  </si>
  <si>
    <t>Win10-037</t>
  </si>
  <si>
    <t>The setting Force shutdown from a remote system is set to Administrators.</t>
  </si>
  <si>
    <t>The setting Force shutdown from a remote system is not set to Administrators.</t>
  </si>
  <si>
    <t>2.2.22</t>
  </si>
  <si>
    <t>Win10-038</t>
  </si>
  <si>
    <t>The setting Generate security audits is set to Local Service, Network Service.</t>
  </si>
  <si>
    <t>The setting Generate security audits is not set to Local Service, Network Service.</t>
  </si>
  <si>
    <t>2.2.23</t>
  </si>
  <si>
    <t>Win10-039</t>
  </si>
  <si>
    <t>The setting Impersonate a client after authentication is set to Administrators, Local Service, Network Service, Service.</t>
  </si>
  <si>
    <t>The setting Impersonate a client after authentication is not set to Administrators, Local Service, Network Service, Service.</t>
  </si>
  <si>
    <t>2.2.24</t>
  </si>
  <si>
    <t>Win10-040</t>
  </si>
  <si>
    <t>The setting Increase scheduling priority is set to Administrators, Window Manager\Window Manager Group.</t>
  </si>
  <si>
    <t>The setting Increase scheduling priority is not set to Administrators, Window Manager\Window Manager Group.</t>
  </si>
  <si>
    <t>HCM9</t>
  </si>
  <si>
    <t>HCM9: Systems are not deployed using the concept of least privilege</t>
  </si>
  <si>
    <t>2.2.25</t>
  </si>
  <si>
    <t>Win10-041</t>
  </si>
  <si>
    <t>The setting Load and unload device drivers is set to Administrators.</t>
  </si>
  <si>
    <t>The setting Load and unload device drivers is not set to Administrators.</t>
  </si>
  <si>
    <t>2.2.26</t>
  </si>
  <si>
    <t>Win10-042</t>
  </si>
  <si>
    <t>The setting Lock pages in memory is set to No One.</t>
  </si>
  <si>
    <t>The setting Lock pages in memory is not set to No One.</t>
  </si>
  <si>
    <t>2.2.27</t>
  </si>
  <si>
    <t>Win10-043</t>
  </si>
  <si>
    <t>The setting Manage auditing and security log is set to Administrators.</t>
  </si>
  <si>
    <t>The setting Manage auditing and security log is not set to Administrators.</t>
  </si>
  <si>
    <t>2.2.30</t>
  </si>
  <si>
    <t>Win10-044</t>
  </si>
  <si>
    <t>AC-3</t>
  </si>
  <si>
    <t>Access Enforcement</t>
  </si>
  <si>
    <t>The setting Modify an object label is set to No One.</t>
  </si>
  <si>
    <t>The setting Modify an object label is not set to No One.</t>
  </si>
  <si>
    <t>2.2.31</t>
  </si>
  <si>
    <t>Win10-045</t>
  </si>
  <si>
    <t>The setting Modify firmware environment values is set to Administrators.</t>
  </si>
  <si>
    <t>The setting Modify firmware environment values is not set to Administrators.</t>
  </si>
  <si>
    <t>2.2.32</t>
  </si>
  <si>
    <t>Win10-046</t>
  </si>
  <si>
    <t>The setting Perform volume maintenance tasks is set to Administrators.</t>
  </si>
  <si>
    <t>The setting Perform volume maintenance tasks is not set to Administrators.</t>
  </si>
  <si>
    <t>2.2.33</t>
  </si>
  <si>
    <t>Win10-047</t>
  </si>
  <si>
    <t>The setting Profile single process is set to Administrators.</t>
  </si>
  <si>
    <t>The setting Profile single process is not set to Administrators.</t>
  </si>
  <si>
    <t>2.2.34</t>
  </si>
  <si>
    <t>Win10-048</t>
  </si>
  <si>
    <t>The setting Profile system performance is set to Administrators, NT SERVICE&gt;WdiServiceHost.</t>
  </si>
  <si>
    <t>The setting Profile system performance is not set to Administrators, NT SERVICE&gt;WdiServiceHost.</t>
  </si>
  <si>
    <t>2.2.35</t>
  </si>
  <si>
    <t>Win10-049</t>
  </si>
  <si>
    <t>The setting Replace a process level token is set to Local Service, Network Service.</t>
  </si>
  <si>
    <t>The setting Replace a process level token is not set to Local Service, Network Service.</t>
  </si>
  <si>
    <t>2.2.36</t>
  </si>
  <si>
    <t>Win10-050</t>
  </si>
  <si>
    <t>The setting Restore files and directories is set to Administrators.</t>
  </si>
  <si>
    <t>The setting Restore files and directories is not set to Administrators.</t>
  </si>
  <si>
    <t>2.2.37</t>
  </si>
  <si>
    <t>Win10-051</t>
  </si>
  <si>
    <t>The setting Shut down the system is set to Administrators, Users.</t>
  </si>
  <si>
    <t>The setting Shut down the system is not set to Administrators, Users.</t>
  </si>
  <si>
    <t>2.2.38</t>
  </si>
  <si>
    <t>Win10-052</t>
  </si>
  <si>
    <t>The setting take ownership of files or other objects is set to Administrators.</t>
  </si>
  <si>
    <t>The setting take ownership of files or other objects is not set to Administrators.</t>
  </si>
  <si>
    <t>2.2.39</t>
  </si>
  <si>
    <t>Win10-053</t>
  </si>
  <si>
    <t>IA-8</t>
  </si>
  <si>
    <t>Identification and Authentication (Non- Organizational Users)</t>
  </si>
  <si>
    <t>The setting Accounts: Block Microsoft accounts is set to Users can’t add or log on with Microsoft accounts.</t>
  </si>
  <si>
    <t>The setting Accounts: Block Microsoft accounts is not set to Users can’t add or log on with Microsoft accounts.</t>
  </si>
  <si>
    <t>HIA5</t>
  </si>
  <si>
    <t>HIA5: System does not properly control authentication process</t>
  </si>
  <si>
    <t>2.3.1</t>
  </si>
  <si>
    <t>2.3.1.1</t>
  </si>
  <si>
    <t>Win10-054</t>
  </si>
  <si>
    <t>The setting Accounts: Guest account status is disabled.</t>
  </si>
  <si>
    <t>The setting Accounts: Guest account status is not disabled.</t>
  </si>
  <si>
    <t>2.3.1.2</t>
  </si>
  <si>
    <t>Win10-055</t>
  </si>
  <si>
    <t>The setting Accounts: Limit local account use of blank passwords to console logon only is enabled.</t>
  </si>
  <si>
    <t>The setting Accounts: Limit local account use of blank passwords to console logon only is not enabled.</t>
  </si>
  <si>
    <t>HCM45</t>
  </si>
  <si>
    <t>HCM45: System configuration provides additional attack surface</t>
  </si>
  <si>
    <t>2.3.1.3</t>
  </si>
  <si>
    <t>Win10-056</t>
  </si>
  <si>
    <t>The built-in local administrator account is a well-known account name that attackers will target. It is recommended to choose another name for this account, and to avoid names that denote administrative or elevated access accounts. Be sure to also change the default description for the local administrator (through the Computer Management console).</t>
  </si>
  <si>
    <t>The Administrator account is renamed.</t>
  </si>
  <si>
    <t>The Administrator account is not renamed.</t>
  </si>
  <si>
    <t>HAC27</t>
  </si>
  <si>
    <t>HAC27: Default accounts have not been disabled or renamed</t>
  </si>
  <si>
    <t>2.3.1.4</t>
  </si>
  <si>
    <t>Win10-057</t>
  </si>
  <si>
    <t>The built-in local guest account is another well-known name to attackers. It is recommended to rename this account to something that does not indicate its purpose. Even if you disable this account, which is recommended, ensure that you rename it for added security.</t>
  </si>
  <si>
    <t>The Guest account is renamed.</t>
  </si>
  <si>
    <t>The Guest account is not renamed.</t>
  </si>
  <si>
    <t>2.3.1.5</t>
  </si>
  <si>
    <t>Win10-058</t>
  </si>
  <si>
    <t>AU-2</t>
  </si>
  <si>
    <t>Audit Events</t>
  </si>
  <si>
    <t>The setting Audit: Force audit policy subcategory settings (Windows Vista or later) to override audit policy category settings is enabled.</t>
  </si>
  <si>
    <t>The setting Audit: Force audit policy subcategory settings (Windows Vista or later) to override audit policy category settings is not enabled.</t>
  </si>
  <si>
    <t>HAU17</t>
  </si>
  <si>
    <t>HAU17: Audit logs do not capture sufficient auditable events</t>
  </si>
  <si>
    <t>2.3.2</t>
  </si>
  <si>
    <t>2.3.2.1</t>
  </si>
  <si>
    <t>Win10-059</t>
  </si>
  <si>
    <t>AU-5</t>
  </si>
  <si>
    <t>Response to Audit Processing Failure</t>
  </si>
  <si>
    <t>The setting Audit: Shut down system immediately if unable to log security audits is disabled.</t>
  </si>
  <si>
    <t>The setting Audit: Shut down system immediately if unable to log security audits is not disabled.</t>
  </si>
  <si>
    <t>HAU25</t>
  </si>
  <si>
    <t>HAU25: Audit processing failures are not properly reported and responded to</t>
  </si>
  <si>
    <t>2.3.2.2</t>
  </si>
  <si>
    <t>Win10-061</t>
  </si>
  <si>
    <t>SC-8</t>
  </si>
  <si>
    <t>Transmission Confidentiality and Integrity</t>
  </si>
  <si>
    <t>The setting Domain member: Digitally encrypt or sign secure channel data (always) is enabled.</t>
  </si>
  <si>
    <t>The setting Domain member: Digitally encrypt or sign secure channel data (always) is not enabled.</t>
  </si>
  <si>
    <t>HPW11</t>
  </si>
  <si>
    <t>HPW11: Password transmission does not use strong cryptography</t>
  </si>
  <si>
    <t>2.3.6</t>
  </si>
  <si>
    <t>2.3.6.1</t>
  </si>
  <si>
    <t>Win10-062</t>
  </si>
  <si>
    <t>The setting Domain member: Digitally encrypt secure channel data (when possible) is enabled.</t>
  </si>
  <si>
    <t>The setting Domain member: Digitally encrypt secure channel data (when possible) is not enabled.</t>
  </si>
  <si>
    <t>2.3.6.2</t>
  </si>
  <si>
    <t>Win10-063</t>
  </si>
  <si>
    <t>The setting Domain member: Digitally sign secure channel data (when possible) is enabled.</t>
  </si>
  <si>
    <t>The setting Domain member: Digitally sign secure channel data (when possible) is not enabled.</t>
  </si>
  <si>
    <t>2.3.6.3</t>
  </si>
  <si>
    <t>Win10-064</t>
  </si>
  <si>
    <t>The setting Domain member: Disable machine account password changes is disabled.</t>
  </si>
  <si>
    <t>The setting Domain member: Disable machine account password changes is not disabled.</t>
  </si>
  <si>
    <t>2.3.6.4</t>
  </si>
  <si>
    <t>Win10-065</t>
  </si>
  <si>
    <t>The setting Domain member: Maximum machine account password age is set to 30 or fewer days, but not 0.</t>
  </si>
  <si>
    <t>The setting Domain member: Maximum machine account password age is not set to 30 or fewer days, but not 0.</t>
  </si>
  <si>
    <t>2.3.6.5</t>
  </si>
  <si>
    <t>Win10-066</t>
  </si>
  <si>
    <t>IA-3</t>
  </si>
  <si>
    <t>Device Identification and Authentication</t>
  </si>
  <si>
    <t>The setting Domain member: Require strong (Windows 2000 or later) session key is enabled.</t>
  </si>
  <si>
    <t>The setting Domain member: Require strong (Windows 2000 or later) session key is not enabled.</t>
  </si>
  <si>
    <t>2.3.6.6</t>
  </si>
  <si>
    <t>Win10-067</t>
  </si>
  <si>
    <t>The setting Interactive logon: Do not require CTRL+ALT+DEL is disabled.</t>
  </si>
  <si>
    <t>The setting Interactive logon: Do not require CTRL+ALT+DEL is not disabled.</t>
  </si>
  <si>
    <t>2.3.7</t>
  </si>
  <si>
    <t>2.3.7.1</t>
  </si>
  <si>
    <t>Win10-068</t>
  </si>
  <si>
    <t>The Interactive logon: Do not display last username option is enabled.</t>
  </si>
  <si>
    <t xml:space="preserve">The Interactive logon: Do not display last username option is not enabled. </t>
  </si>
  <si>
    <t>2.3.7.2</t>
  </si>
  <si>
    <t>Win10-069</t>
  </si>
  <si>
    <t>AC-11</t>
  </si>
  <si>
    <t>Device Lock</t>
  </si>
  <si>
    <t>The setting Interactive logon: Machine inactivity limit is set to 900 or fewer second(s), but not 0.</t>
  </si>
  <si>
    <t>The setting Interactive logon: Machine inactivity limit is not set to 900 or fewer second(s), but not 0.</t>
  </si>
  <si>
    <t>2.3.7.4</t>
  </si>
  <si>
    <t>Win10-070</t>
  </si>
  <si>
    <t>AC-8</t>
  </si>
  <si>
    <t>System Use Notification</t>
  </si>
  <si>
    <t>This policy setting specifies a text message that displays to users when they log on. Set the following group policy to a value that is consistent with the security and operational requirements of your organization.</t>
  </si>
  <si>
    <t>The Windows policy setting Interactive logon: Message text for users attempting to log on should contain a warning banner that is compliant with IRS requirements.   The Warning Banner must contain the following 4 elements:
-  the system contains US government information
-  users' actions are monitored and audited
-  unauthorized use of the system is prohibited 
-  unauthorized use of the system is subject to criminal and civil penalties.</t>
  </si>
  <si>
    <t>The interactive logon warning banner does not meet IRS Publication 1075 Exhibit 8 standards.</t>
  </si>
  <si>
    <t>Added IRS Warning Banner</t>
  </si>
  <si>
    <t>HAC14
HAC38</t>
  </si>
  <si>
    <t>HAC14: Warning banner is insufficient
HAC38: Warning banner does not exist</t>
  </si>
  <si>
    <t>2.3.7.5</t>
  </si>
  <si>
    <t>Win10-071</t>
  </si>
  <si>
    <t>This policy setting specifies the text displayed in the title bar of the window that users see when they log on to the system. Configure this setting in a manner that is consistent with the security and operational requirements of your organization.</t>
  </si>
  <si>
    <t>The Interactive logon: Message title for users attempting to log on is configured.</t>
  </si>
  <si>
    <t>The Interactive logon: Message title for users attempting to log on is not configured.</t>
  </si>
  <si>
    <t>2.3.7.6</t>
  </si>
  <si>
    <t>Win10-072</t>
  </si>
  <si>
    <t>HPW7</t>
  </si>
  <si>
    <t>HPW7: Password change notification is not sufficient</t>
  </si>
  <si>
    <t>2.3.7.8</t>
  </si>
  <si>
    <t>Win10-073</t>
  </si>
  <si>
    <t>The setting Interactive logon: Smart card removal behavior is set to Lock Workstation or higher.</t>
  </si>
  <si>
    <t>The setting Interactive logon: Smart card removal behavior is not set to Lock Workstation or higher.</t>
  </si>
  <si>
    <t>2.3.7.9</t>
  </si>
  <si>
    <t>Win10-074</t>
  </si>
  <si>
    <t>The setting Microsoft network client: Digitally sign communications (always) is enabled.</t>
  </si>
  <si>
    <t>The setting Microsoft network client: Digitally sign communications (always) is not enabled.</t>
  </si>
  <si>
    <t>2.3.8</t>
  </si>
  <si>
    <t>2.3.8.1</t>
  </si>
  <si>
    <t>Win10-075</t>
  </si>
  <si>
    <t>The setting Microsoft network client: Digitally sign communications (if server agrees) is enabled.</t>
  </si>
  <si>
    <t>The setting Microsoft network client: Digitally sign communications (if server agrees) is not enabled.</t>
  </si>
  <si>
    <t>2.3.8.2</t>
  </si>
  <si>
    <t>Win10-076</t>
  </si>
  <si>
    <t>The setting Microsoft network client: Send unencrypted password to third-party SMB servers is disabled.</t>
  </si>
  <si>
    <t>The setting Microsoft network client: Send unencrypted password to third-party SMB servers is not disabled.</t>
  </si>
  <si>
    <t>2.3.8.3</t>
  </si>
  <si>
    <t>Win10-077</t>
  </si>
  <si>
    <t>AC-12</t>
  </si>
  <si>
    <t>Session Termination</t>
  </si>
  <si>
    <t>The setting Microsoft network server: Amount of idle time required before suspending session is set to 30 or fewer minute(s), but not 0.</t>
  </si>
  <si>
    <t>The setting Microsoft network server: Amount of idle time required before suspending session is not set to 30 or fewer minute(s), but not 0.</t>
  </si>
  <si>
    <t>Changed session termination from 15 to 30 min to comply with 1075 pub requirement.</t>
  </si>
  <si>
    <t>HRM5</t>
  </si>
  <si>
    <t>HRM5: User sessions do not terminate after the Publication 1075 period of inactivity</t>
  </si>
  <si>
    <t>2.3.9</t>
  </si>
  <si>
    <t>2.3.9.1</t>
  </si>
  <si>
    <t>Win10-078</t>
  </si>
  <si>
    <t>The setting Microsoft network server: Digitally sign communications (always) is enabled.</t>
  </si>
  <si>
    <t>The setting Microsoft network server: Digitally sign communications (always) is not enabled.</t>
  </si>
  <si>
    <t>2.3.9.2</t>
  </si>
  <si>
    <t>Win10-079</t>
  </si>
  <si>
    <t>The setting Microsoft network server: Digitally sign communications (if client agrees) is enabled.</t>
  </si>
  <si>
    <t>The setting Microsoft network server: Digitally sign communications (if client agrees) is not enabled.</t>
  </si>
  <si>
    <t>2.3.9.3</t>
  </si>
  <si>
    <t>Win10-080</t>
  </si>
  <si>
    <t>The setting Microsoft network server: Disconnect clients when logon hours expire is enabled.</t>
  </si>
  <si>
    <t>The setting Microsoft network server: Disconnect clients when logon hours expire is not enabled.</t>
  </si>
  <si>
    <t>2.3.9.4</t>
  </si>
  <si>
    <t>Win10-081</t>
  </si>
  <si>
    <t>The setting Microsoft network server: Server SPN target name validation level is set to Accept if provided by client or higher.</t>
  </si>
  <si>
    <t>The setting Microsoft network server: Server SPN target name validation level is not set to Accept if provided by client or higher.</t>
  </si>
  <si>
    <t>2.3.9.5</t>
  </si>
  <si>
    <t>Win10-082</t>
  </si>
  <si>
    <t>The setting Network access: Allow anonymous SID/Name translation is disabled.</t>
  </si>
  <si>
    <t>The setting Network access: Allow anonymous SID/Name translation is not disabled.</t>
  </si>
  <si>
    <t>2.3.10</t>
  </si>
  <si>
    <t>2.3.10.1</t>
  </si>
  <si>
    <t>Win10-083</t>
  </si>
  <si>
    <t>The setting Network access: Do not allow anonymous enumeration of SAM accounts is enabled.</t>
  </si>
  <si>
    <t>The setting Network access: Do not allow anonymous enumeration of SAM accounts is not enabled.</t>
  </si>
  <si>
    <t>2.3.10.2</t>
  </si>
  <si>
    <t>Win10-084</t>
  </si>
  <si>
    <t>The setting Network access: Do not allow anonymous enumeration of SAM accounts and shares is enabled.</t>
  </si>
  <si>
    <t>The setting Network access: Do not allow anonymous enumeration of SAM accounts and shares is not enabled.</t>
  </si>
  <si>
    <t>2.3.10.3</t>
  </si>
  <si>
    <t>Win10-085</t>
  </si>
  <si>
    <t>The setting Network access: Do not allow storage of passwords and credentials for network authentication is enabled.</t>
  </si>
  <si>
    <t>The setting Network access: Do not allow storage of passwords and credentials for network authentication is not enabled.</t>
  </si>
  <si>
    <t>HPW10</t>
  </si>
  <si>
    <t>HPW10: Passwords are allowed to be stored</t>
  </si>
  <si>
    <t>2.3.10.4</t>
  </si>
  <si>
    <t>Win10-086</t>
  </si>
  <si>
    <t>The setting Network access: Let Everyone permissions apply to anonymous users is disabled.</t>
  </si>
  <si>
    <t>The setting Network access: Let Everyone permissions apply to anonymous users is not disabled.</t>
  </si>
  <si>
    <t>2.3.10.5</t>
  </si>
  <si>
    <t>Win10-087</t>
  </si>
  <si>
    <t>The setting Network access: Named Pipes that can be accessed anonymously is set to None.</t>
  </si>
  <si>
    <t>The setting Network access: Named Pipes that can be accessed anonymously is not set to None.</t>
  </si>
  <si>
    <t>2.3.10.6</t>
  </si>
  <si>
    <t>Win10-088</t>
  </si>
  <si>
    <t>The setting Network access: Remotely accessible registry paths is configured.</t>
  </si>
  <si>
    <t>The setting Network access: Remotely accessible registry paths is not configured.</t>
  </si>
  <si>
    <t>2.3.10.7</t>
  </si>
  <si>
    <t>Win10-089</t>
  </si>
  <si>
    <t>The setting Network access: Remotely accessible registry paths and sub-paths is configured.</t>
  </si>
  <si>
    <t>The setting Network access: Remotely accessible registry paths and sub-paths is not configured.</t>
  </si>
  <si>
    <t>2.3.10.8</t>
  </si>
  <si>
    <t>Win10-090</t>
  </si>
  <si>
    <t>The setting Network access: Restrict anonymous access to Named Pipes and Shares is enabled.</t>
  </si>
  <si>
    <t>The setting Network access: Restrict anonymous access to Named Pipes and Shares is not enabled.</t>
  </si>
  <si>
    <t>2.3.10.9</t>
  </si>
  <si>
    <t>Win10-091</t>
  </si>
  <si>
    <t>The setting Network access: Restrict clients allowed to make remote calls to SAM is set to Administrators: Remote Access: Allow.</t>
  </si>
  <si>
    <t>The setting Network access: Restrict clients allowed to make remote calls to SAM is not set to Administrators: Remote Access: Allow.</t>
  </si>
  <si>
    <t>2.3.10.10</t>
  </si>
  <si>
    <t>Win10-092</t>
  </si>
  <si>
    <t>The setting Network access: Shares that can be accessed anonymously is set to None.</t>
  </si>
  <si>
    <t>The setting Network access: Shares that can be accessed anonymously is not set to None.</t>
  </si>
  <si>
    <t>2.3.10.11</t>
  </si>
  <si>
    <t>Win10-093</t>
  </si>
  <si>
    <t>The setting Network access: Sharing and security model for local accounts is set to Classic - local users authenticate as themselves.</t>
  </si>
  <si>
    <t>The setting Network access: Sharing and security model for local accounts is not set to Classic - local users authenticate as themselves.</t>
  </si>
  <si>
    <t>2.3.10.12</t>
  </si>
  <si>
    <t>Win10-094</t>
  </si>
  <si>
    <t>CM-7</t>
  </si>
  <si>
    <t>Least Functionality</t>
  </si>
  <si>
    <t>The setting Network security: Allow Local System to use computer identity for NTLM is enabled.</t>
  </si>
  <si>
    <t>The setting Network security: Allow Local System to use computer identity for NTLM is not enabled.</t>
  </si>
  <si>
    <t>2.3.11</t>
  </si>
  <si>
    <t>2.3.11.1</t>
  </si>
  <si>
    <t>Win10-095</t>
  </si>
  <si>
    <t>The setting Network security: Allow LocalSystem NULL session fallback is disabled.</t>
  </si>
  <si>
    <t>The setting Network security: Allow LocalSystem NULL session fallback is not disabled.</t>
  </si>
  <si>
    <t>2.3.11.2</t>
  </si>
  <si>
    <t>Win10-096</t>
  </si>
  <si>
    <t>The setting Network Security: Allow PKU2U authentication requests to this computer to use online identities is disabled.</t>
  </si>
  <si>
    <t>The setting Network Security: Allow PKU2U authentication requests to this computer to use online identities is not disabled.</t>
  </si>
  <si>
    <t>2.3.11.3</t>
  </si>
  <si>
    <t>Win10-097</t>
  </si>
  <si>
    <t>The setting Network Security: Configure encryption types allowed for Kerberos is set to RC4_HMAC_MD5 / AES128_HMAC_SHA1 / AES256_HMAC_SHA1 / Future encryption types.</t>
  </si>
  <si>
    <t>The setting Network Security: Configure encryption types allowed for Kerberos is not set to RC4_HMAC_MD5 / AES128_HMAC_SHA1 / AES256_HMAC_SHA1 / Future encryption types.</t>
  </si>
  <si>
    <t>2.3.11.4</t>
  </si>
  <si>
    <t>Win10-098</t>
  </si>
  <si>
    <t>The setting Network security: Do not store LAN Manager hash value on next password change is enabled.</t>
  </si>
  <si>
    <t>The setting Network security: Do not store LAN Manager hash value on next password change is not enabled.</t>
  </si>
  <si>
    <t>2.3.11.5</t>
  </si>
  <si>
    <t>Win10-099</t>
  </si>
  <si>
    <t>The setting Network security: Force logoff when logon hours expire is enabled.</t>
  </si>
  <si>
    <t>The setting Network security: Force logoff when logon hours expire is not enabled.</t>
  </si>
  <si>
    <t>2.3.11.6</t>
  </si>
  <si>
    <t>Win10-100</t>
  </si>
  <si>
    <t>The setting Network security: LAN Manager authentication level is set to Send NTLMv2 response only. Refuse LM &amp; NTLM.</t>
  </si>
  <si>
    <t>The setting Network security: LAN Manager authentication level is not set to Send NTLMv2 response only. Refuse LM &amp; NTLM.</t>
  </si>
  <si>
    <t>2.3.11.7</t>
  </si>
  <si>
    <t>Win10-101</t>
  </si>
  <si>
    <t>The setting Network security: LDAP client signing requirements is set to Negotiate signing or higher.</t>
  </si>
  <si>
    <t>The setting Network security: LDAP client signing requirements is not set to Negotiate signing or higher.</t>
  </si>
  <si>
    <t>2.3.11.8</t>
  </si>
  <si>
    <t>Win10-102</t>
  </si>
  <si>
    <t>The setting Network security: Minimum session security for NTLM SSP based (including secure RPC) clients is set to Require NTLMv2 session security, Require 128-bit encryption.</t>
  </si>
  <si>
    <t>The setting Network security: Minimum session security for NTLM SSP based (including secure RPC) clients is not set to Require NTLMv2 session security, Require 128-bit encryption.</t>
  </si>
  <si>
    <t>2.3.11.9</t>
  </si>
  <si>
    <t>Win10-103</t>
  </si>
  <si>
    <t>The setting Network security: Minimum session security for NTLM SSP based (including secure RPC) servers is set to Require NTLMv2 session security, Require 128-bit encryption.</t>
  </si>
  <si>
    <t>The setting Network security: Minimum session security for NTLM SSP based (including secure RPC) servers is not set to Require NTLMv2 session security, Require 128-bit encryption.</t>
  </si>
  <si>
    <t>2.3.11.10</t>
  </si>
  <si>
    <t>Win10-104</t>
  </si>
  <si>
    <t>The setting System objects: Require case insensitivity for non-Windows subsystems is enabled.</t>
  </si>
  <si>
    <t>The setting System objects: Require case insensitivity for non-Windows subsystems is not enabled.</t>
  </si>
  <si>
    <t>2.3.15</t>
  </si>
  <si>
    <t>2.3.15.1</t>
  </si>
  <si>
    <t>Win10-105</t>
  </si>
  <si>
    <t>The setting System objects: Strengthen default permissions of internal system objects (e.g., Symbolic Links) is enabled.</t>
  </si>
  <si>
    <t>The setting System objects: Strengthen default permissions of internal system objects (e.g., Symbolic Links) is not enabled.</t>
  </si>
  <si>
    <t>2.3.15.2</t>
  </si>
  <si>
    <t>Win10-106</t>
  </si>
  <si>
    <t>The setting User Account Control: Admin Approval Mode for the Built-in Administrator account is enabled.</t>
  </si>
  <si>
    <t>The setting User Account Control: Admin Approval Mode for the Built-in Administrator account is not enabled.</t>
  </si>
  <si>
    <t>2.3.17</t>
  </si>
  <si>
    <t>2.3.17.1</t>
  </si>
  <si>
    <t>Win10-107</t>
  </si>
  <si>
    <t>The setting User Account Control: Behavior of the elevation prompt for administrators in Admin Approval Mode is set to Prompt for consent on the secure desktop or higher.</t>
  </si>
  <si>
    <t>The setting User Account Control: Behavior of the elevation prompt for administrators in Admin Approval Mode is not set to Prompt for consent on the secure desktop.</t>
  </si>
  <si>
    <t>2.3.17.2</t>
  </si>
  <si>
    <t>Win10-108</t>
  </si>
  <si>
    <t>The setting User Account Control: Behavior of the elevation prompt for standard users is set to Automatically deny elevation requests.</t>
  </si>
  <si>
    <t>The setting User Account Control: Behavior of the elevation prompt for standard users is not set to Automatically deny elevation requests.</t>
  </si>
  <si>
    <t>2.3.17.3</t>
  </si>
  <si>
    <t>Win10-109</t>
  </si>
  <si>
    <t>The setting User Account Control: Detect application installations and prompt for elevation is enabled.</t>
  </si>
  <si>
    <t>The setting User Account Control: Detect application installations and prompt for elevation is not enabled.</t>
  </si>
  <si>
    <t>HSA4</t>
  </si>
  <si>
    <t>HSA4: Software installation rights are not limited to the technical staff</t>
  </si>
  <si>
    <t>2.3.17.4</t>
  </si>
  <si>
    <t>Win10-110</t>
  </si>
  <si>
    <t>The setting User Account Control: Only elevate UIAccess applications that are installed in secure locations is enabled.</t>
  </si>
  <si>
    <t>The setting User Account Control: Only elevate UIAccess applications that are installed in secure locations is not enabled.</t>
  </si>
  <si>
    <t>2.3.17.5</t>
  </si>
  <si>
    <t>Win10-111</t>
  </si>
  <si>
    <t>The setting User Account Control: Run all administrators in Admin Approval Mode is enabled.</t>
  </si>
  <si>
    <t>The setting User Account Control: Run all administrators in Admin Approval Mode is not enabled.</t>
  </si>
  <si>
    <t>2.3.17.6</t>
  </si>
  <si>
    <t>Win10-112</t>
  </si>
  <si>
    <t>The setting User Account Control: Switch to the secure desktop when prompting for elevation is enabled.</t>
  </si>
  <si>
    <t>The setting User Account Control: Switch to the secure desktop when prompting for elevation is not enabled.</t>
  </si>
  <si>
    <t>2.3.17.7</t>
  </si>
  <si>
    <t>Win10-113</t>
  </si>
  <si>
    <t>The setting User Account Control: Virtualize file and registry write failures to per-user locations is enabled.</t>
  </si>
  <si>
    <t>The setting User Account Control: Virtualize file and registry write failures to per-user locations is not enabled.</t>
  </si>
  <si>
    <t>HCM48</t>
  </si>
  <si>
    <t>HCM48: Low-risk operating system settings are not configured securely</t>
  </si>
  <si>
    <t>2.3.17.8</t>
  </si>
  <si>
    <t>Win10-114</t>
  </si>
  <si>
    <t>The security setting Computer Browser (Browser) is set to disabled or not installed.</t>
  </si>
  <si>
    <t>The security setting Computer Browser (Browser) is not set to disabled or not installed.</t>
  </si>
  <si>
    <t>HCM10</t>
  </si>
  <si>
    <t>HCM10: System has unneeded functionality installed.</t>
  </si>
  <si>
    <t>5</t>
  </si>
  <si>
    <t>5.3</t>
  </si>
  <si>
    <t>Win10-115</t>
  </si>
  <si>
    <t>The security setting IIS Admin Service (IISADMIN) is set to disabled or not installed.</t>
  </si>
  <si>
    <t>The security setting IIS Admin Service (IISADMIN) is not set to disabled or not installed.</t>
  </si>
  <si>
    <t>5.6</t>
  </si>
  <si>
    <t>Win10-116</t>
  </si>
  <si>
    <t>The security setting Infrared monitor service (irmon) is set to disabled.</t>
  </si>
  <si>
    <t>The security setting Infrared monitor service (irmon) is not set to disabled.</t>
  </si>
  <si>
    <t>5.7</t>
  </si>
  <si>
    <t>Win10-117</t>
  </si>
  <si>
    <t>The security setting Internet Connection Sharing (ICS) (SharedAccess) is set to disabled.</t>
  </si>
  <si>
    <t>The security setting Internet Connection Sharing (ICS) (SharedAccess) is not set to disabled.</t>
  </si>
  <si>
    <t>5.8</t>
  </si>
  <si>
    <t>Win10-118</t>
  </si>
  <si>
    <t>The security setting LxssManager (LxssManager) is set to disabled or not installed.</t>
  </si>
  <si>
    <t>The security setting “LxssManager (LxssManager) is not set to disabled or not installed.</t>
  </si>
  <si>
    <t>5.10</t>
  </si>
  <si>
    <t>Win10-119</t>
  </si>
  <si>
    <t>The security setting Microsoft FTP Service (FTPSVC) is set to disabled or not installed.</t>
  </si>
  <si>
    <t>The security setting Microsoft FTP Service (FTPSVC) is not set to disabled or not installed.</t>
  </si>
  <si>
    <t>5.11</t>
  </si>
  <si>
    <t>Win10-120</t>
  </si>
  <si>
    <t>The security setting OpenSSH SSH Server (sshd)  is set to disabled or not installed.</t>
  </si>
  <si>
    <t>The security setting OpenSSH SSH Server (sshd) is not set to disabled or not installed.</t>
  </si>
  <si>
    <t>5.13</t>
  </si>
  <si>
    <t>Win10-121</t>
  </si>
  <si>
    <t>The security setting Remote Procedure Call (RPC) Locator (RpcLocator) is set to disabled.</t>
  </si>
  <si>
    <t>The security setting Remote Procedure Call (RPC) Locator (RpcLocator)is not set to disabled.</t>
  </si>
  <si>
    <t>5.24</t>
  </si>
  <si>
    <t>Win10-122</t>
  </si>
  <si>
    <t>The security setting Routing and Remote Access (RemoteAccess) is set to disabled.</t>
  </si>
  <si>
    <t>The security setting Routing and Remote Access (RemoteAccess) is not set to disabled.</t>
  </si>
  <si>
    <t>5.26</t>
  </si>
  <si>
    <t>Win10-123</t>
  </si>
  <si>
    <t>The security setting Simple TCP/IP Services (simptcp) is set to disabled or not installed.</t>
  </si>
  <si>
    <t>The security setting Simple TCP/IP Services (simptcp) is not set to disabled or not installed.</t>
  </si>
  <si>
    <t>5.28</t>
  </si>
  <si>
    <t>Win10-124</t>
  </si>
  <si>
    <t>The security setting Special Administration Console Helper (sacsvr) is set to Disabled or not Installed.</t>
  </si>
  <si>
    <t>The security setting Special Administration Console Helper (sacsvr) is not set to Disabled or not Installed.</t>
  </si>
  <si>
    <t>5.30</t>
  </si>
  <si>
    <t>Win10-125</t>
  </si>
  <si>
    <t>The security setting SSDP Discovery (SSDPSRV) is set to disabled.</t>
  </si>
  <si>
    <t>The security setting SSDP Discovery (SSDPSRV) is not set to disabled.</t>
  </si>
  <si>
    <t>5.31</t>
  </si>
  <si>
    <t>Win10-126</t>
  </si>
  <si>
    <t>The security setting UPnP Device Host (upnphost) is set to disabled.</t>
  </si>
  <si>
    <t>The security setting UPnP Device Host (upnphost) is not set to disabled.</t>
  </si>
  <si>
    <t>5.32</t>
  </si>
  <si>
    <t>Win10-127</t>
  </si>
  <si>
    <t>The security setting Web Management Service (WMSvc) is set to disabled or not installed.</t>
  </si>
  <si>
    <t>The security setting Web Management Service (WMSvc) is not set to disabled or not installed.</t>
  </si>
  <si>
    <t>5.33</t>
  </si>
  <si>
    <t>Win10-128</t>
  </si>
  <si>
    <t>The security setting Windows Media Player Network Sharing Service (WMPNetworkSvc) is set to disabled or not installed.</t>
  </si>
  <si>
    <t>The security setting Windows Media Player Network Sharing Service (WMPNetworkSvc) is not set to disabled or not installed.</t>
  </si>
  <si>
    <t>5.36</t>
  </si>
  <si>
    <t>Win10-129</t>
  </si>
  <si>
    <t>The security setting Windows Mobile Hotspot Service (icssvc) is set to disabled.</t>
  </si>
  <si>
    <t>The security setting Windows Mobile Hotspot Service (icssvc) is not set to disabled.</t>
  </si>
  <si>
    <t>5.37</t>
  </si>
  <si>
    <t>Win10-130</t>
  </si>
  <si>
    <t>The security setting World Wide Web Publishing Service (W3SVC) is set to disabled or not installed.</t>
  </si>
  <si>
    <t>The security setting World Wide Web Publishing Service (W3SVC) is not set to disabled or not installed.</t>
  </si>
  <si>
    <t>5.41</t>
  </si>
  <si>
    <t>Win10-131</t>
  </si>
  <si>
    <t>The security setting Xbox Accessory Management Service (XboxGipSvc) is set to disabled.</t>
  </si>
  <si>
    <t>The security setting Xbox Accessory Management Service (XboxGipSvc) is not set to disabled.</t>
  </si>
  <si>
    <t>5.42</t>
  </si>
  <si>
    <t>Win10-132</t>
  </si>
  <si>
    <t>The security setting Xbox Live Auth Manager (XblAuthManager) is set to disabled.</t>
  </si>
  <si>
    <t>The security setting Xbox Live Auth Manager (XblAuthManager) is not set to disabled.</t>
  </si>
  <si>
    <t>5.43</t>
  </si>
  <si>
    <t>Win10-133</t>
  </si>
  <si>
    <t>The security setting Xbox Live Game Save (XblGameSave) is set to disabled.</t>
  </si>
  <si>
    <t>The security setting Xbox Live Game Save (XblGameSave) is not set to disabled.</t>
  </si>
  <si>
    <t>5.44</t>
  </si>
  <si>
    <t>Win10-134</t>
  </si>
  <si>
    <t>The security setting Xbox Live Networking Service (XboxNetApiSvc) is set to disabled.</t>
  </si>
  <si>
    <t>The security setting Xbox Live Networking Service (XboxNetApiSvc) is not set to disabled.</t>
  </si>
  <si>
    <t>5.45</t>
  </si>
  <si>
    <t>Win10-135</t>
  </si>
  <si>
    <t>AC-4</t>
  </si>
  <si>
    <t>Information Flow Enforcement</t>
  </si>
  <si>
    <t>The setting Windows Firewall: Domain: Firewall state is set to on (recommended).</t>
  </si>
  <si>
    <t>The setting Windows Firewall: Domain: Firewall state is not set to on (recommended).</t>
  </si>
  <si>
    <t>HAC62</t>
  </si>
  <si>
    <t>HAC62:  The server-level firewall is not configured according to industry standard best practice.</t>
  </si>
  <si>
    <t>9.1</t>
  </si>
  <si>
    <t>9.1.1</t>
  </si>
  <si>
    <t>Win10-136</t>
  </si>
  <si>
    <t>SC-7</t>
  </si>
  <si>
    <t>Boundary Protection</t>
  </si>
  <si>
    <t>The setting Windows Firewall: Domain: Inbound connections is set to Block (default).</t>
  </si>
  <si>
    <t>The setting Windows Firewall: Domain: Inbound connections is not set to Block (default).</t>
  </si>
  <si>
    <t>9.1.2</t>
  </si>
  <si>
    <t>9.1.3</t>
  </si>
  <si>
    <t>Win10-138</t>
  </si>
  <si>
    <t>CM-3</t>
  </si>
  <si>
    <t>Configuration Change Control</t>
  </si>
  <si>
    <t>The setting Windows Firewall: Domain: Settings: Display a notification is set to No.</t>
  </si>
  <si>
    <t>The setting Windows Firewall: Domain: Settings: Display a notification is not set to No.</t>
  </si>
  <si>
    <t>9.1.4</t>
  </si>
  <si>
    <t>Win10-139</t>
  </si>
  <si>
    <t>The setting Windows Firewall: Domain: Logging: Name is set to %SYSTEMROOT%&gt;System32&gt;logfiles&gt;firewall&gt;domainfw.log.</t>
  </si>
  <si>
    <t>The setting Windows Firewall: Domain: Logging: Name is not set to %SYSTEMROOT%&gt;System32&gt;logfiles&gt;firewall&gt;domainfw.log.</t>
  </si>
  <si>
    <t>9.1.5</t>
  </si>
  <si>
    <t>Win10-140</t>
  </si>
  <si>
    <t>AU-4</t>
  </si>
  <si>
    <t>Audit Storage Capacity</t>
  </si>
  <si>
    <t>The setting Windows Firewall: Domain: Logging: Size limit (KB) is set to 16,384 KB or greater.</t>
  </si>
  <si>
    <t>The setting Windows Firewall: Domain: Logging: Size limit (KB) is not set to 16,384 KB or greater.</t>
  </si>
  <si>
    <t>HAU23</t>
  </si>
  <si>
    <t>HAU23: Audit storage capacity threshold has not been defined</t>
  </si>
  <si>
    <t>9.1.6</t>
  </si>
  <si>
    <t>Win10-141</t>
  </si>
  <si>
    <t>The setting Windows Firewall: Domain: Logging: Log dropped packets is set to Yes.</t>
  </si>
  <si>
    <t>The setting Windows Firewall: Domain: Logging: Log dropped packets is not set to Yes.</t>
  </si>
  <si>
    <t>9.1.7</t>
  </si>
  <si>
    <t>Win10-142</t>
  </si>
  <si>
    <t>The setting Windows Firewall: Domain: Logging: Log successful connections is set to Yes.</t>
  </si>
  <si>
    <t>The setting Windows Firewall: Domain: Logging: Log successful connections is not set to Yes.</t>
  </si>
  <si>
    <t>HAU21</t>
  </si>
  <si>
    <t xml:space="preserve">HAU21: System does not audit all attempts to gain access </t>
  </si>
  <si>
    <t>Win10-143</t>
  </si>
  <si>
    <t>The setting Windows Firewall: Private: Firewall state is set to on (recommended).</t>
  </si>
  <si>
    <t>The setting Windows Firewall: Private: Firewall state is not set to on (recommended).</t>
  </si>
  <si>
    <t>9.2</t>
  </si>
  <si>
    <t>9.2.1</t>
  </si>
  <si>
    <t>Win10-144</t>
  </si>
  <si>
    <t>The setting Windows Firewall: Private: Inbound connections is set to Block (default).</t>
  </si>
  <si>
    <t>The setting Windows Firewall: Private: Inbound connections is not set to Block (default).</t>
  </si>
  <si>
    <t>9.2.2</t>
  </si>
  <si>
    <t>9.2.3</t>
  </si>
  <si>
    <t>Win10-146</t>
  </si>
  <si>
    <t>The setting Windows Firewall: Private: Settings: Display a notification is set to No.</t>
  </si>
  <si>
    <t>The setting Windows Firewall: Private: Settings: Display a notification is not set to No.</t>
  </si>
  <si>
    <t>9.2.4</t>
  </si>
  <si>
    <t>Win10-147</t>
  </si>
  <si>
    <t>The setting Windows Firewall: Private: Logging: Name is set to %SYSTEMROOT%&gt;System32&gt;logfiles&gt;firewall&gt;privatefw.log.</t>
  </si>
  <si>
    <t>The setting Windows Firewall: Private: Logging: Name is not set to %SYSTEMROOT%&gt;System32&gt;logfiles&gt;firewall&gt;privatefw.log.</t>
  </si>
  <si>
    <t>HIA2</t>
  </si>
  <si>
    <t>HIA2: Standardized naming convention is not enforced</t>
  </si>
  <si>
    <t>9.2.5</t>
  </si>
  <si>
    <t>Win10-148</t>
  </si>
  <si>
    <t>The setting Windows Firewall: Private: Logging: Size limit (KB) is set to 16,384 KB or greater.</t>
  </si>
  <si>
    <t>The setting Windows Firewall: Private: Logging: Size limit (KB) is not set to 16,384 KB or greater.</t>
  </si>
  <si>
    <t>9.2.6</t>
  </si>
  <si>
    <t>Win10-149</t>
  </si>
  <si>
    <t>The setting Windows Firewall: Private: Logging: Log dropped packets is set to Yes.</t>
  </si>
  <si>
    <t>The setting Windows Firewall: Private: Logging: Log dropped packets is not set to Yes.</t>
  </si>
  <si>
    <t>9.2.7</t>
  </si>
  <si>
    <t>Win10-150</t>
  </si>
  <si>
    <t>The setting Windows Firewall: Private: Logging: Log successful connections is set to Yes.</t>
  </si>
  <si>
    <t>The setting Windows Firewall: Private: Logging: Log successful connections is not set to Yes.</t>
  </si>
  <si>
    <t>Win10-151</t>
  </si>
  <si>
    <t>The setting Windows Firewall: Public: Firewall state is set to on (recommended).</t>
  </si>
  <si>
    <t>The setting Windows Firewall: Public: Firewall state is not set to on (recommended).</t>
  </si>
  <si>
    <t>9.3</t>
  </si>
  <si>
    <t>9.3.1</t>
  </si>
  <si>
    <t>Win10-152</t>
  </si>
  <si>
    <t>The setting Windows Firewall: Public: Inbound connections is set to Block (default).</t>
  </si>
  <si>
    <t>The setting Windows Firewall: Public: Inbound connections is not set to Block (default).</t>
  </si>
  <si>
    <t>9.3.2</t>
  </si>
  <si>
    <t>9.3.3</t>
  </si>
  <si>
    <t>Win10-154</t>
  </si>
  <si>
    <t>The setting Windows Firewall: Public: Display a notification is set to No.</t>
  </si>
  <si>
    <t>The setting Windows Firewall: Public: Display a notification is not set to No.</t>
  </si>
  <si>
    <t>9.3.4</t>
  </si>
  <si>
    <t>Win10-155</t>
  </si>
  <si>
    <t>The Windows Firewall: Public: Settings: Apply local firewall rules option is set to No.</t>
  </si>
  <si>
    <t>The Windows Firewall: Public: Settings: Apply local firewall rules option is not set to No.</t>
  </si>
  <si>
    <t>HAC62: The server-level firewall is not configured according to industry standard best practice.</t>
  </si>
  <si>
    <t>9.3.5</t>
  </si>
  <si>
    <t>Win10-156</t>
  </si>
  <si>
    <t>The setting Windows Firewall: Public: Apply local connection security rules is set to No.</t>
  </si>
  <si>
    <t>The setting Windows Firewall: Public: Apply local connection security rules is not set to No.</t>
  </si>
  <si>
    <t>9.3.6</t>
  </si>
  <si>
    <t>Win10-157</t>
  </si>
  <si>
    <t>The setting Windows Firewall: Public: Logging: Name is set to %SYSTEMROOT%&gt;System32&gt;logfiles&gt;firewall&gt;publicfw.log.</t>
  </si>
  <si>
    <t>The setting Windows Firewall: Public: Logging: Name is not set to %SYSTEMROOT%&gt;System32&gt;logfiles&gt;firewall&gt;publicfw.log.</t>
  </si>
  <si>
    <t>9.3.7</t>
  </si>
  <si>
    <t>Win10-158</t>
  </si>
  <si>
    <t>The setting Windows Firewall: Public: Logging: Size limit (KB) is set to 16,384 KB or greater.</t>
  </si>
  <si>
    <t>The setting Windows Firewall: Public: Logging: Size limit (KB) is not set to 16,384 KB or greater.</t>
  </si>
  <si>
    <t>9.3.8</t>
  </si>
  <si>
    <t>Win10-159</t>
  </si>
  <si>
    <t>The setting Windows Firewall: Public: Logging: Log dropped packets is set to Yes.</t>
  </si>
  <si>
    <t>The setting Windows Firewall: Public: Logging: Log dropped packets is not set to Yes.</t>
  </si>
  <si>
    <t>9.3.9</t>
  </si>
  <si>
    <t>Win10-160</t>
  </si>
  <si>
    <t>The setting Windows Firewall: Public: Logging: Log successful connections is set to Yes.</t>
  </si>
  <si>
    <t>The setting Windows Firewall: Public: Logging: Log successful connections is not set to Yes.</t>
  </si>
  <si>
    <t>Win10-161</t>
  </si>
  <si>
    <t>The setting Audit Credential Validation is set to Success and Failure.</t>
  </si>
  <si>
    <t>The setting Audit Credential Validation is not set to Success and Failure.</t>
  </si>
  <si>
    <t>17.1</t>
  </si>
  <si>
    <t>17.1.1</t>
  </si>
  <si>
    <t>Win10-162</t>
  </si>
  <si>
    <t>The setting Audit Application Group Management is set to Success and Failure.</t>
  </si>
  <si>
    <t>The setting Audit Application Group Management is not set to Success and Failure.</t>
  </si>
  <si>
    <t>HAU6</t>
  </si>
  <si>
    <t>HAU6: System does not audit changes to access control settings</t>
  </si>
  <si>
    <t>17.2</t>
  </si>
  <si>
    <t>17.2.1</t>
  </si>
  <si>
    <t>Win10-163</t>
  </si>
  <si>
    <t>The setting Audit Security Group Management is set to Success.</t>
  </si>
  <si>
    <t>The setting Audit Security Group Management is not set to Success.</t>
  </si>
  <si>
    <t>17.2.2</t>
  </si>
  <si>
    <t>Win10-164</t>
  </si>
  <si>
    <t>The setting Audit User Account Management is set to Success and Failure.</t>
  </si>
  <si>
    <t>The setting Audit User Account Management is not set to Success and Failure.</t>
  </si>
  <si>
    <t>17.2.3</t>
  </si>
  <si>
    <t>Win10-165</t>
  </si>
  <si>
    <t>The setting Audit PNP Activity is set to Success.</t>
  </si>
  <si>
    <t>The setting Audit PNP Activity is not set to Success.</t>
  </si>
  <si>
    <t>17.3</t>
  </si>
  <si>
    <t>17.3.1</t>
  </si>
  <si>
    <t>Win10-166</t>
  </si>
  <si>
    <t>The setting Audit Process Creation is set to Success.</t>
  </si>
  <si>
    <t>The setting Audit Process Creation is not set to Success.</t>
  </si>
  <si>
    <t>17.3.2</t>
  </si>
  <si>
    <t>Win10-167</t>
  </si>
  <si>
    <t>The setting Audit Account Lockout is set to Failure.</t>
  </si>
  <si>
    <t>The setting Audit Account Lockout is not set to Failure.</t>
  </si>
  <si>
    <t>17.5</t>
  </si>
  <si>
    <t>17.5.1</t>
  </si>
  <si>
    <t>Win10-168</t>
  </si>
  <si>
    <t>The setting Audit Group Membership is set to Success.</t>
  </si>
  <si>
    <t>The setting Audit Group Membership is not set to Success.</t>
  </si>
  <si>
    <t>17.5.2</t>
  </si>
  <si>
    <t>Win10-169</t>
  </si>
  <si>
    <t>The setting Audit Logoff is set to Success.</t>
  </si>
  <si>
    <t>The setting Audit Logoff is not set to Success.</t>
  </si>
  <si>
    <t>17.5.3</t>
  </si>
  <si>
    <t>Win10-170</t>
  </si>
  <si>
    <t>The setting Audit Logon is set to Success and Failure.</t>
  </si>
  <si>
    <t>The setting Audit Logon is not set to Success and Failure.</t>
  </si>
  <si>
    <t>17.5.4</t>
  </si>
  <si>
    <t>Win10-171</t>
  </si>
  <si>
    <t>The setting Audit Other Logon/Logoff Events is set to Success and Failure.</t>
  </si>
  <si>
    <t>The setting Audit Other Logon/Logoff Events is not set to Success and Failure.</t>
  </si>
  <si>
    <t>17.5.5</t>
  </si>
  <si>
    <t>Win10-172</t>
  </si>
  <si>
    <t>The setting Audit Special Logon is set to Success.</t>
  </si>
  <si>
    <t>The setting Audit Special Logon is not set to Success.</t>
  </si>
  <si>
    <t>17.5.6</t>
  </si>
  <si>
    <t>Win10-173</t>
  </si>
  <si>
    <t>AU-12</t>
  </si>
  <si>
    <t>Audit Generation</t>
  </si>
  <si>
    <t>The Audit Detailed File Share is set to include Failure.</t>
  </si>
  <si>
    <t>The Audit Detailed File Share is not set to include Failure.</t>
  </si>
  <si>
    <t>17.6</t>
  </si>
  <si>
    <t>17.6.1</t>
  </si>
  <si>
    <t>Win10-174</t>
  </si>
  <si>
    <t>The Audit File Share is set to Success and Failure.</t>
  </si>
  <si>
    <t>The Audit File Share is not set to Success and Failure.</t>
  </si>
  <si>
    <t>17.6.2</t>
  </si>
  <si>
    <t>Win10-175</t>
  </si>
  <si>
    <t>The Audit Other Object Access Events is set to Success and Failure.</t>
  </si>
  <si>
    <t>Audit Other Object Access Events is not set to Success and Failure.</t>
  </si>
  <si>
    <t>17.6.3</t>
  </si>
  <si>
    <t>Win10-176</t>
  </si>
  <si>
    <t>The setting Audit Removable Storage is set to Success and Failure.</t>
  </si>
  <si>
    <t>The setting Audit Removable Storage is not set to Success and Failure.</t>
  </si>
  <si>
    <t>17.6.4</t>
  </si>
  <si>
    <t>Win10-177</t>
  </si>
  <si>
    <t>The setting Audit Policy Change is set to Success and Failure.</t>
  </si>
  <si>
    <t>The setting Audit Policy Change is not set to Success and Failure.</t>
  </si>
  <si>
    <t>17.7</t>
  </si>
  <si>
    <t>17.7.1</t>
  </si>
  <si>
    <t>Win10-178</t>
  </si>
  <si>
    <t>The setting Audit Authentication Policy Change is set to Success.</t>
  </si>
  <si>
    <t>The setting Audit Authentication Policy Change is not set to Success.</t>
  </si>
  <si>
    <t>17.7.2</t>
  </si>
  <si>
    <t>Win10-179</t>
  </si>
  <si>
    <t>The Audit Authorization Policy Change is set to include Success.</t>
  </si>
  <si>
    <t>Audit Authorization Policy Change has not  been set to include Success.</t>
  </si>
  <si>
    <t>17.7.3</t>
  </si>
  <si>
    <t>Win10-180</t>
  </si>
  <si>
    <t>The Audit MPSSVC Rule-Level Policy Change is set to Success and Failure.</t>
  </si>
  <si>
    <t>The Audit MPSSVC Rule-Level Policy Change is not set to Success and Failure.</t>
  </si>
  <si>
    <t>17.7.4</t>
  </si>
  <si>
    <t>Win10-181</t>
  </si>
  <si>
    <t>The Audit Other Policy Change Events is set to include Failure.</t>
  </si>
  <si>
    <t>The Audit Other Policy Change Events is not set to include Failure.</t>
  </si>
  <si>
    <t>17.7.5</t>
  </si>
  <si>
    <t>Win10-182</t>
  </si>
  <si>
    <t>The setting Audit Sensitive Privilege Use is set to Success and Failure.</t>
  </si>
  <si>
    <t>The setting Audit Sensitive Privilege Use is not set to Success and Failure.</t>
  </si>
  <si>
    <t>17.8</t>
  </si>
  <si>
    <t>17.8.1</t>
  </si>
  <si>
    <t>Win10-183</t>
  </si>
  <si>
    <t>The setting Audit IPsec Driver is set to Success and Failure.</t>
  </si>
  <si>
    <t>The setting Audit IPsec Driver is not set to Success and Failure.</t>
  </si>
  <si>
    <t>17.9</t>
  </si>
  <si>
    <t>17.9.1</t>
  </si>
  <si>
    <t>Win10-184</t>
  </si>
  <si>
    <t>The setting Audit Other System Events is set to Success and Failure.</t>
  </si>
  <si>
    <t>The setting Audit Other System Events is not set to Success and Failure.</t>
  </si>
  <si>
    <t>17.9.2</t>
  </si>
  <si>
    <t>Win10-185</t>
  </si>
  <si>
    <t>17.9.3</t>
  </si>
  <si>
    <t>Win10-186</t>
  </si>
  <si>
    <t>The setting Audit Security System Extension is set to Success.</t>
  </si>
  <si>
    <t>The setting Audit Security System Extension is not set to Success.</t>
  </si>
  <si>
    <t>17.9.4</t>
  </si>
  <si>
    <t>Win10-187</t>
  </si>
  <si>
    <t>The setting Audit System Integrity is set to Success and Failure.</t>
  </si>
  <si>
    <t>The setting Audit System Integrity is not set to Success and Failure.</t>
  </si>
  <si>
    <t>17.9.5</t>
  </si>
  <si>
    <t>Win10-188</t>
  </si>
  <si>
    <t>The setting Prevent enabling lock screen camera is enabled.</t>
  </si>
  <si>
    <t>The setting Prevent enabling lock screen camera is not enabled.</t>
  </si>
  <si>
    <t>18.1.1</t>
  </si>
  <si>
    <t>18.1.1.1</t>
  </si>
  <si>
    <t>Win10-189</t>
  </si>
  <si>
    <t>The setting Prevent enabling lock screen slide show is enabled.</t>
  </si>
  <si>
    <t>The setting Prevent enabling lock screen slide show is not enabled.</t>
  </si>
  <si>
    <t>18.1.1.2</t>
  </si>
  <si>
    <t>Win10-190</t>
  </si>
  <si>
    <t>The Allow users to enable online speech recognition services  is set to disabled.</t>
  </si>
  <si>
    <t>The Allow users to enable online speech recognition services  is not set to disabled.</t>
  </si>
  <si>
    <t>18.1.2</t>
  </si>
  <si>
    <t>18.1.2.2</t>
  </si>
  <si>
    <t>Win10-197</t>
  </si>
  <si>
    <t xml:space="preserve">The Apply UAC restrictions to local accounts on network logons option is enabled. </t>
  </si>
  <si>
    <t xml:space="preserve">The Apply UAC restrictions to local accounts on network logons option is not enabled. </t>
  </si>
  <si>
    <t>18.4</t>
  </si>
  <si>
    <t>18.4.1</t>
  </si>
  <si>
    <t>Win10-198</t>
  </si>
  <si>
    <t>The setting Configure RPC packet level privacy setting for incoming connections is set to enabled.</t>
  </si>
  <si>
    <t>The setting Configure RPC packet level privacy setting for incoming connections is set not to enabled.</t>
  </si>
  <si>
    <t>18.4.2</t>
  </si>
  <si>
    <t>Win10-199</t>
  </si>
  <si>
    <t>The Configure SMB v1 client driver is set to Enabled: Disable driver (recommended).</t>
  </si>
  <si>
    <t>The Configure SMB v1 client driver is not set to Enabled: Disable driver (recommended).</t>
  </si>
  <si>
    <t>18.4.3</t>
  </si>
  <si>
    <t>Win10-200</t>
  </si>
  <si>
    <t>The Configure SMB v1 client driver is set to disabled.</t>
  </si>
  <si>
    <t>The Configure SMB v1 client driver is not set to disabled.</t>
  </si>
  <si>
    <t>HCM10: System has unneeded functionality installed</t>
  </si>
  <si>
    <t>18.4.4</t>
  </si>
  <si>
    <t>Win10-201</t>
  </si>
  <si>
    <t>The Enable Structured Exception Handling Overwrite Protection (SEHOP) is set to enabled.</t>
  </si>
  <si>
    <t>The Enable Structured Exception Handling Overwrite Protection (SEHOP) is not set to enabled.</t>
  </si>
  <si>
    <t>18.4.5</t>
  </si>
  <si>
    <t>Win10-202</t>
  </si>
  <si>
    <t>The LSA Protection is set to enabled.</t>
  </si>
  <si>
    <t>The LSA Protection is not set to enabled.</t>
  </si>
  <si>
    <t>18.4.6</t>
  </si>
  <si>
    <t>Win10-203</t>
  </si>
  <si>
    <t>SC-21</t>
  </si>
  <si>
    <t>Secure Name / Address Resolution (Recursive or Caching Resolver)</t>
  </si>
  <si>
    <t>The NetBT NodeType configuration is set to Enabled: P-node (recommended).</t>
  </si>
  <si>
    <t>The NetBT NodeType configuration is not set to Enabled: P-node (recommended).</t>
  </si>
  <si>
    <t>18.4.7</t>
  </si>
  <si>
    <t>Win10-204</t>
  </si>
  <si>
    <t xml:space="preserve">The WDigest Authentication option is disabled. </t>
  </si>
  <si>
    <t xml:space="preserve">The WDigest Authentication option is not disabled. </t>
  </si>
  <si>
    <t>HPW21</t>
  </si>
  <si>
    <t>HPW21: Passwords are allowed to be stored unencrypted in config files</t>
  </si>
  <si>
    <t>18.4.8</t>
  </si>
  <si>
    <t>Win10-205</t>
  </si>
  <si>
    <t>The setting MSS: (AutoAdminLogon) Enable Automatic Logon (not recommended) is disabled.</t>
  </si>
  <si>
    <t>The setting MSS: (AutoAdminLogon) Enable Automatic Logon (not recommended) is not disabled.</t>
  </si>
  <si>
    <t>HCM45: System configuration provides additional attack surface
HAC29: Access to system functionality without identification and authentication</t>
  </si>
  <si>
    <t>18.5</t>
  </si>
  <si>
    <t>18.5.1</t>
  </si>
  <si>
    <t>Win10-206</t>
  </si>
  <si>
    <t>The setting MSS: (DisableIPSourceRouting IPv6) IP source routing protection level (protects against packet spoofing) is set to Enabled: Highest protection, source routing is completely disabled.</t>
  </si>
  <si>
    <t>The setting MSS: (DisableIPSourceRouting IPv6) IP source routing protection level (protects against packet spoofing) is not set to Enabled: Highest protection, source routing is completely disabled.</t>
  </si>
  <si>
    <t>18.5.2</t>
  </si>
  <si>
    <t>Win10-207</t>
  </si>
  <si>
    <t>The setting MSS: (DisableIPSourceRouting) IP source routing protection level (protects against packet spoofing) is set to Enabled: Highest protection, source routing is completely disabled.</t>
  </si>
  <si>
    <t>The setting MSS: (DisableIPSourceRouting) IP source routing protection level (protects against packet spoofing) is not set to Enabled: Highest protection, source routing is completely disabled.</t>
  </si>
  <si>
    <t>18.5.3</t>
  </si>
  <si>
    <t>Win10-208</t>
  </si>
  <si>
    <t>The setting MSS: (EnableICMPRedirect) Allow ICMP redirects to override OSPF generated routes is disabled.</t>
  </si>
  <si>
    <t>The setting MSS: (EnableICMPRedirect) Allow ICMP redirects to override OSPF generated routes is not disabled.</t>
  </si>
  <si>
    <t>18.5.5</t>
  </si>
  <si>
    <t>Win10-209</t>
  </si>
  <si>
    <t>The setting MSS: (NoNameReleaseOnDemand) Allow the computer to ignore NetBIOS name release requests except from WINS servers is enabled.</t>
  </si>
  <si>
    <t>The setting MSS: (NoNameReleaseOnDemand) Allow the computer to ignore NetBIOS name release requests except from WINS servers is not enabled.</t>
  </si>
  <si>
    <t>HIA1</t>
  </si>
  <si>
    <t>HIA1: Adequate device identification and authentication is not employed</t>
  </si>
  <si>
    <t>18.5.7</t>
  </si>
  <si>
    <t>Win10-210</t>
  </si>
  <si>
    <t>The setting MSS: (SafeDllSearchMode) Enable Safe DLL search mode (recommended) is enabled.</t>
  </si>
  <si>
    <t>The setting MSS: (SafeDllSearchMode) Enable Safe DLL search mode (recommended) is not enabled.</t>
  </si>
  <si>
    <t>18.5.9</t>
  </si>
  <si>
    <t>Win10-211</t>
  </si>
  <si>
    <t>The setting MSS: (ScreenSaverGracePeriod) The time in seconds before the screen saver grace period expires (0 recommended) is set to Enabled: 5 or fewer seconds.</t>
  </si>
  <si>
    <t>The setting MSS: (ScreenSaverGracePeriod) The time in seconds before the screen saver grace period expires (0 recommended) is not set to Enabled: 900 or fewer seconds.</t>
  </si>
  <si>
    <t>18.5.10</t>
  </si>
  <si>
    <t>Win10-212</t>
  </si>
  <si>
    <t>SI-4</t>
  </si>
  <si>
    <t xml:space="preserve">Information System Monitoring </t>
  </si>
  <si>
    <t>The setting MSS: (WarningLevel) Percentage threshold for the security event log at which the system will generate a warning is set to Enabled: 90% or less.</t>
  </si>
  <si>
    <t>The setting MSS: (WarningLevel) Percentage threshold for the security event log at which the system will generate a warning is not set to Enabled: 90% or less.</t>
  </si>
  <si>
    <t>HAU24</t>
  </si>
  <si>
    <t>HAU24: Administrators are not notified when audit storage threshold is reached</t>
  </si>
  <si>
    <t>18.5.13</t>
  </si>
  <si>
    <t>Win10-213</t>
  </si>
  <si>
    <t>The Configure NetBIOS settings is set to Enabled: Disable NetBIOS name resolution on public networks.</t>
  </si>
  <si>
    <t>The Configure NetBIOS settings is not set to Enabled: Disable NetBIOS name resolution on public networks.</t>
  </si>
  <si>
    <t>18.6.4</t>
  </si>
  <si>
    <t>18.6.4.1</t>
  </si>
  <si>
    <t>Win10-214</t>
  </si>
  <si>
    <t xml:space="preserve">The Turns off multicast name resolution option is enabled. </t>
  </si>
  <si>
    <t xml:space="preserve">The Turns off multicast name resolution option is not enabled. </t>
  </si>
  <si>
    <t>18.6.4.2</t>
  </si>
  <si>
    <t>Win10-215</t>
  </si>
  <si>
    <t xml:space="preserve">The Enable insecure guest logons option is disabled. </t>
  </si>
  <si>
    <t xml:space="preserve">The Enable insecure guest logons option is not disabled. </t>
  </si>
  <si>
    <t>18.6.8</t>
  </si>
  <si>
    <t>18.6.8.1</t>
  </si>
  <si>
    <t>Win10-216</t>
  </si>
  <si>
    <t>The setting Prohibit installation and configuration of Network Bridge on your DNS domain network is enabled.</t>
  </si>
  <si>
    <t>The setting Prohibit installation and configuration of Network Bridge on your DNS domain network is not enabled.</t>
  </si>
  <si>
    <t>18.6.11</t>
  </si>
  <si>
    <t>18.6.11.2</t>
  </si>
  <si>
    <t>Win10-217</t>
  </si>
  <si>
    <t xml:space="preserve">The Prohibit use of Internet Connection Sharing on your DNS domain network option is enabled. </t>
  </si>
  <si>
    <t xml:space="preserve">The Prohibit use of Internet Connection Sharing on your DNS domain network option is not enabled. </t>
  </si>
  <si>
    <t>18.6.11.3</t>
  </si>
  <si>
    <t>Win10-218</t>
  </si>
  <si>
    <t>The setting Require domain users to elevate when setting a network’s location is enabled.</t>
  </si>
  <si>
    <t>The setting Require domain users to elevate when setting a networks location is not enabled.</t>
  </si>
  <si>
    <t>18.6.11.4</t>
  </si>
  <si>
    <t>Win10-219</t>
  </si>
  <si>
    <t>The setting Hardened UNC Paths is set to Enabled, with Require Mutual Authentication and Require Integrity set for all NETLOGON and SYSVOL shares.</t>
  </si>
  <si>
    <t>The setting Hardened UNC Paths is not set to Enabled, with Require Mutual Authentication and Require Integrity is not set for all NETLOGON and SYSVOL shares.</t>
  </si>
  <si>
    <t>18.6.14</t>
  </si>
  <si>
    <t>18.6.14.1</t>
  </si>
  <si>
    <t>Win10-220</t>
  </si>
  <si>
    <t xml:space="preserve">The Minimize the number of simultaneous connections to the Internet or a Windows Domain option is enabled. </t>
  </si>
  <si>
    <t xml:space="preserve">The Minimize the number of simultaneous connections to the Internet or a Windows Domain option is not enabled. </t>
  </si>
  <si>
    <t>18.6.21</t>
  </si>
  <si>
    <t>18.6.21.1</t>
  </si>
  <si>
    <t>Win10-221</t>
  </si>
  <si>
    <t>The setting Prohibit connection to non-domain networks when connected to domain authenticated network is enabled.</t>
  </si>
  <si>
    <t>The setting Prohibit connection to non-domain networks when connected to domain authenticated network is not enabled.</t>
  </si>
  <si>
    <t>18.6.21.2</t>
  </si>
  <si>
    <t>Win10-222</t>
  </si>
  <si>
    <t>AC-17</t>
  </si>
  <si>
    <t>Remote Access</t>
  </si>
  <si>
    <t>The setting Allow Windows to automatically connect to suggested open hotspots, to networks shared by contacts, and to hotspots offering paid services is disabled.</t>
  </si>
  <si>
    <t>The setting Allow Windows to automatically connect to suggested open hotspots, to networks shared by contacts, and to hotspots offering paid services is not disabled.</t>
  </si>
  <si>
    <t>HAC36</t>
  </si>
  <si>
    <t>HAC36: Agency allows FTI access from unsecured wireless network</t>
  </si>
  <si>
    <t>18.6.23.2</t>
  </si>
  <si>
    <t>18.6.23.2.1</t>
  </si>
  <si>
    <t>Win10-223</t>
  </si>
  <si>
    <t>The Allow Print Spooler to accept client connections is set to disabled.</t>
  </si>
  <si>
    <t>The Allow Print Spooler to accept client connections is not set to disabled.</t>
  </si>
  <si>
    <t>HAC50</t>
  </si>
  <si>
    <t xml:space="preserve">HAC50: Print spoolers do not adequately restrict jobs </t>
  </si>
  <si>
    <t>18.7</t>
  </si>
  <si>
    <t>18.7.1</t>
  </si>
  <si>
    <t>Win10-224</t>
  </si>
  <si>
    <t>The Configure Redirection Guard is set to Enabled: Redirection Guard Enabled.</t>
  </si>
  <si>
    <t>The Configure Redirection Guard is not set to Enabled: Redirection Guard Enabled.</t>
  </si>
  <si>
    <t>18.7.2</t>
  </si>
  <si>
    <t>Win10-225</t>
  </si>
  <si>
    <t>The Configure RPC connection settings: Protocol to use for outgoing RPC connections is set to Enabled: RPC over TCP.</t>
  </si>
  <si>
    <t>The Configure RPC connection settings: Protocol to use for outgoing RPC connections is not set to Enabled: RPC over TCP.</t>
  </si>
  <si>
    <t>18.7.3</t>
  </si>
  <si>
    <t>Win10-226</t>
  </si>
  <si>
    <t>The Configure RPC connection settings: Use authentication for outgoing RPC connections is set to Enabled: Default.</t>
  </si>
  <si>
    <t>The Configure RPC connection settings: Use authentication for outgoing RPC connections is not set to Enabled: Default.</t>
  </si>
  <si>
    <t>18.7.4</t>
  </si>
  <si>
    <t>Win10-227</t>
  </si>
  <si>
    <t>Configure RPC listener settings: Protocols to allow for incoming RPC connections is set to Enabled: RPC over TCP.</t>
  </si>
  <si>
    <t>Configure RPC listener settings: Protocols to allow for incoming RPC connections is not set to Enabled: RPC over TCP.</t>
  </si>
  <si>
    <t>18.7.5</t>
  </si>
  <si>
    <t>Win10-228</t>
  </si>
  <si>
    <t>The Configure RPC listener settings: Authentication protocol to use for incoming RPC connections: is set to Enabled: Negotiant or higher.</t>
  </si>
  <si>
    <t>The Configure RPC listener settings: Authentication protocol to use for incoming RPC connections: is not set to Enabled: Negotiant or higher.</t>
  </si>
  <si>
    <t>18.7.6</t>
  </si>
  <si>
    <t>Win10-229</t>
  </si>
  <si>
    <t>The Configure RPC over TCP port is set to Enabled: 0.</t>
  </si>
  <si>
    <t>The Configure RPC over TCP port is not set to Enabled: 0.</t>
  </si>
  <si>
    <t>18.7.7</t>
  </si>
  <si>
    <t>Win10-230</t>
  </si>
  <si>
    <t>The Limits print driver installation to Administrators is set to enabled.</t>
  </si>
  <si>
    <t>The Limits print driver installation to Administrators is not set to enabled.</t>
  </si>
  <si>
    <t>18.7.8</t>
  </si>
  <si>
    <t>Win10-231</t>
  </si>
  <si>
    <t>The Manage processing of Queue-specific files is set to Enabled: Limit Queue-specific files to Color profiles.</t>
  </si>
  <si>
    <t>The Manage processing of Queue-specific files is not set to Enabled: Limit Queue-specific files to Color profiles.</t>
  </si>
  <si>
    <t>18.7.9</t>
  </si>
  <si>
    <t>Win10-232</t>
  </si>
  <si>
    <t>The Point and Print Restrictions: When installing drivers for a new connection is set to Enabled: Show warning and elevation prompt.</t>
  </si>
  <si>
    <t>The Point and Print Restrictions: When installing drivers for a new connection is not set to Enabled: Show warning and elevation prompt.</t>
  </si>
  <si>
    <t>18.7.10</t>
  </si>
  <si>
    <t>Win10-233</t>
  </si>
  <si>
    <t>The Point and Print Restrictions: When updating drivers for an existing connection is set to Enabled: Show warning and elevation prompt.</t>
  </si>
  <si>
    <t>The Point and Print Restrictions: When updating drivers for an existing connection is not set to Enabled: Show warning and elevation prompt.</t>
  </si>
  <si>
    <t>18.7.11</t>
  </si>
  <si>
    <t>Win10-234</t>
  </si>
  <si>
    <t>The setting Include command line in process creation events is enabled.</t>
  </si>
  <si>
    <t>The setting Include command line in process creation events is not enabled.</t>
  </si>
  <si>
    <t>HAU22</t>
  </si>
  <si>
    <t>HAU22: Content of audit records is not sufficient</t>
  </si>
  <si>
    <t>18.9.3</t>
  </si>
  <si>
    <t>18.9.3.1</t>
  </si>
  <si>
    <t>Win10-235</t>
  </si>
  <si>
    <t>The Encryption Oracle Remediation is set to Enabled: Force Updated Clients.</t>
  </si>
  <si>
    <t>The Encryption Oracle Remediation has not  been set to Enabled: Force Updated Clients.</t>
  </si>
  <si>
    <t>18.9.4</t>
  </si>
  <si>
    <t>18.9.4.1</t>
  </si>
  <si>
    <t>Win10-236</t>
  </si>
  <si>
    <t>The Remote host allows delegation of non-exportable credentials is set to enabled.</t>
  </si>
  <si>
    <t>Remote host allows delegation of non-exportable credentials is not set to enabled.</t>
  </si>
  <si>
    <t>18.9.4.2</t>
  </si>
  <si>
    <t>Win10-237</t>
  </si>
  <si>
    <t>The Prevent device metadata retrieval from the Internet is set to enabled.</t>
  </si>
  <si>
    <t>The Prevent device metadata retrieval from the Internet is not set to enabled.</t>
  </si>
  <si>
    <t>18.9.7</t>
  </si>
  <si>
    <t>18.9.7.2</t>
  </si>
  <si>
    <t>Win10-238</t>
  </si>
  <si>
    <t>SI-7</t>
  </si>
  <si>
    <t>Software, Firmware and Information Integrity</t>
  </si>
  <si>
    <t>The setting Boot-Start Driver Initialization Policy is set to Enabled: Good, unknown, and bad but critical.</t>
  </si>
  <si>
    <t>The setting Boot-Start Driver Initialization Policy is not set to Enabled: Good, unknown, and bad but critical.</t>
  </si>
  <si>
    <t>HSI17</t>
  </si>
  <si>
    <t>HSI17: Antivirus is not configured appropriately</t>
  </si>
  <si>
    <t>18.9.13</t>
  </si>
  <si>
    <t>18.9.13.1</t>
  </si>
  <si>
    <t>Win10-239</t>
  </si>
  <si>
    <t>The setting Configure registry policy processing: Do not apply during periodic background processing is set to Enabled: FALSE.</t>
  </si>
  <si>
    <t>The setting Configure registry policy processing: Do not apply during periodic background processing is not set to Enabled: FALSE.</t>
  </si>
  <si>
    <t>HSI14</t>
  </si>
  <si>
    <t>HSI14: The system's automatic update feature is not configured appropriately.</t>
  </si>
  <si>
    <t>18.9.19</t>
  </si>
  <si>
    <t>18.9.19.2</t>
  </si>
  <si>
    <t>Win10-240</t>
  </si>
  <si>
    <t>The setting Configure registry policy processing: Process even if the Group Policy objects have not changed is set to Enabled: TRUE.</t>
  </si>
  <si>
    <t>The setting Configure registry policy processing: Process even if the Group Policy objects have not changed is not set to Enabled: TRUE.</t>
  </si>
  <si>
    <t>18.9.19.3</t>
  </si>
  <si>
    <t>Win10-241</t>
  </si>
  <si>
    <t xml:space="preserve">The Continue experiences on this device option is disabled. </t>
  </si>
  <si>
    <t xml:space="preserve">The Continue experiences on this device option is not disabled. </t>
  </si>
  <si>
    <t>18.9.19.4</t>
  </si>
  <si>
    <t>Win10-242</t>
  </si>
  <si>
    <t>The setting turns off background refresh of Group Policy is disabled.</t>
  </si>
  <si>
    <t>The setting turns off background refresh of Group Policy is not disabled.</t>
  </si>
  <si>
    <t>18.9.19.5</t>
  </si>
  <si>
    <t>Win10-243</t>
  </si>
  <si>
    <t>The Turns off downloading of print drivers over HTTP is set to enabled.</t>
  </si>
  <si>
    <t>The Turns off downloading of print drivers over HTTP is not set to enabled.</t>
  </si>
  <si>
    <t>18.9.20.1</t>
  </si>
  <si>
    <t>18.9.20.1.2</t>
  </si>
  <si>
    <t>Win10-244</t>
  </si>
  <si>
    <t>The Turns off Internet download for Web publishing and online ordering wizards is set to enabled.</t>
  </si>
  <si>
    <t>The Turns off Internet download for Web publishing and online ordering wizards is not set to enabled.</t>
  </si>
  <si>
    <t>18.9.20.1.6</t>
  </si>
  <si>
    <t>Win10-245</t>
  </si>
  <si>
    <t>The Allow Custom SSPs and APs to be loaded into LSASS is set to disabled.</t>
  </si>
  <si>
    <t>The Allow Custom SSPs and APs to be loaded into LSASS is not set to disabled.</t>
  </si>
  <si>
    <t>18.9.25</t>
  </si>
  <si>
    <t>18.9.25.1</t>
  </si>
  <si>
    <t>Win10-246</t>
  </si>
  <si>
    <t xml:space="preserve">The Block user from showing account details on sign-in option is enabled. </t>
  </si>
  <si>
    <t xml:space="preserve">The Block user from showing account details on sign-in option is not enabled. </t>
  </si>
  <si>
    <t>Win10-247</t>
  </si>
  <si>
    <t>The setting Do not display network selection UI is enabled.</t>
  </si>
  <si>
    <t>The setting Do not display network selection UI is not enabled.</t>
  </si>
  <si>
    <t>Win10-248</t>
  </si>
  <si>
    <t>The setting Do not enumerate connected users on domain-joined computers is enabled.</t>
  </si>
  <si>
    <t>The setting Do not enumerate connected users on domain-joined computers is not enabled.</t>
  </si>
  <si>
    <t>Win10-249</t>
  </si>
  <si>
    <t>The setting Enumerate local users on domain-joined computers is disabled.</t>
  </si>
  <si>
    <t>The setting Enumerate local users on domain-joined computers is not disabled.</t>
  </si>
  <si>
    <t>Win10-250</t>
  </si>
  <si>
    <t>The setting turns off app notifications on the lock screen is enabled.</t>
  </si>
  <si>
    <t>The setting turns off app notifications on the lock screen is not enabled.</t>
  </si>
  <si>
    <t>Win10-251</t>
  </si>
  <si>
    <t>The Turns off picture password sign-in is set to enabled.</t>
  </si>
  <si>
    <t>The Turns off picture password sign-in is not set to enabled.</t>
  </si>
  <si>
    <t>Win10-252</t>
  </si>
  <si>
    <t>The setting turns on PIN sign-in is disabled.</t>
  </si>
  <si>
    <t>The setting turns on PIN sign-in is not disabled.</t>
  </si>
  <si>
    <t>Win10-253</t>
  </si>
  <si>
    <t>The setting Allow network connectivity during connected-standby (on battery) is set to disabled.</t>
  </si>
  <si>
    <t>The setting Allow network connectivity during connected-standby (on battery) is not set to disabled.</t>
  </si>
  <si>
    <t>Win10-254</t>
  </si>
  <si>
    <t xml:space="preserve">The Allow network connectivity during connected-standby (plugged in) is disabled. </t>
  </si>
  <si>
    <t xml:space="preserve">The Allow network connectivity during connected-standby (plugged in) is not disabled. </t>
  </si>
  <si>
    <t>Win10-255</t>
  </si>
  <si>
    <t>The setting Require a password when a computer wakes (on battery) is enabled.</t>
  </si>
  <si>
    <t>The setting Require a password when a computer wakes (on battery) is not enabled.</t>
  </si>
  <si>
    <t>Win10-256</t>
  </si>
  <si>
    <t>The setting Require a password when a computer wakes (plugged in) is enabled.</t>
  </si>
  <si>
    <t>The setting Require a password when a computer wakes (plugged in) is not enabled.</t>
  </si>
  <si>
    <t xml:space="preserve">HCM45: System configuration provides additional attack surface
</t>
  </si>
  <si>
    <t>Win10-257</t>
  </si>
  <si>
    <t>The setting Configure Offer Remote Assistance is disabled.</t>
  </si>
  <si>
    <t>The setting Configure Offer Remote Assistance is not disabled.</t>
  </si>
  <si>
    <t>HRM7</t>
  </si>
  <si>
    <t>HRM7: The agency does not adequately control remote access to its systems</t>
  </si>
  <si>
    <t>Win10-258</t>
  </si>
  <si>
    <t>The setting Configure Solicited Remote Assistance is disabled.</t>
  </si>
  <si>
    <t>The setting Configure Solicited Remote Assistance is not disabled.</t>
  </si>
  <si>
    <t>Win10-259</t>
  </si>
  <si>
    <t>The setting Enable RPC Endpoint Mapper Client Authentication is enabled.</t>
  </si>
  <si>
    <t>The setting Enable RPC Endpoint Mapper Client Authentication is not enabled.</t>
  </si>
  <si>
    <t>18.9.35</t>
  </si>
  <si>
    <t>18.9.35.1</t>
  </si>
  <si>
    <t>Win10-260</t>
  </si>
  <si>
    <t>The setting Restrict Unauthenticated RPC clients is set to Enabled: Authenticated.</t>
  </si>
  <si>
    <t>The setting Restrict Unauthenticated RPC clients is not set to Enabled: Authenticated.</t>
  </si>
  <si>
    <t>18.9.35.2</t>
  </si>
  <si>
    <t>Win10-261</t>
  </si>
  <si>
    <t>The Prevent non-admin users from installing packaged Windows apps is set to enabled.</t>
  </si>
  <si>
    <t>The Prevent non-admin users from installing packaged Windows apps is not set to enabled.</t>
  </si>
  <si>
    <t>18.10.3</t>
  </si>
  <si>
    <t>18.10.3.2</t>
  </si>
  <si>
    <t>Win10-262</t>
  </si>
  <si>
    <t>The Let Windows apps activate with voice while the system is locked is set to Enabled: Force Deny.</t>
  </si>
  <si>
    <t>The Let Windows apps activate with voice while the system is locked is not set to Enabled: Force Deny.</t>
  </si>
  <si>
    <t>18.10.4</t>
  </si>
  <si>
    <t>18.10.4.1</t>
  </si>
  <si>
    <t>Win10-263</t>
  </si>
  <si>
    <t>AC-2</t>
  </si>
  <si>
    <t>Account Management</t>
  </si>
  <si>
    <t>The setting Allow Microsoft accounts to be optional is enabled.</t>
  </si>
  <si>
    <t>The setting Allow Microsoft accounts to be optional is not enabled.</t>
  </si>
  <si>
    <t>18.10.5</t>
  </si>
  <si>
    <t>18.10.5.1</t>
  </si>
  <si>
    <t>Win10-264</t>
  </si>
  <si>
    <t>The setting Disallow Autoplay for non-volume devices is enabled.</t>
  </si>
  <si>
    <t>The setting Disallow Autoplay for non-volume devices is not enabled.</t>
  </si>
  <si>
    <t>HSI1</t>
  </si>
  <si>
    <t>HSI1: System configured to load or run removable media automatically</t>
  </si>
  <si>
    <t>18.10.7</t>
  </si>
  <si>
    <t>18.10.7.1</t>
  </si>
  <si>
    <t>Win10-265</t>
  </si>
  <si>
    <t>The setting Set the default behavior for AutoRun is set to Enabled: Do not execute any autorun commands.</t>
  </si>
  <si>
    <t>The setting Set the default behavior for AutoRun is not set to Enabled: Do not execute any autorun commands.</t>
  </si>
  <si>
    <t>18.10.7.2</t>
  </si>
  <si>
    <t>Win10-266</t>
  </si>
  <si>
    <t>The setting turns off Autoplay is set to Enabled: All drives.</t>
  </si>
  <si>
    <t>The setting turns off Autoplay is not set to Enabled: All drives.</t>
  </si>
  <si>
    <t>18.10.7.3</t>
  </si>
  <si>
    <t>Win10-267</t>
  </si>
  <si>
    <t xml:space="preserve">The Use enhanced anti-spoofing when available option is enabled. </t>
  </si>
  <si>
    <t xml:space="preserve">The Use enhanced anti-spoofing when available option is not enabled. </t>
  </si>
  <si>
    <t>HCM45: System configuration provides additional attack surface.</t>
  </si>
  <si>
    <t>18.10.8.1</t>
  </si>
  <si>
    <t>18.10.8.1.1</t>
  </si>
  <si>
    <t>Win10-268</t>
  </si>
  <si>
    <t>The Turn off cloud consumer account state content is set to enabled.</t>
  </si>
  <si>
    <t>The Turn off cloud consumer account state content is not set to enabled.</t>
  </si>
  <si>
    <t>18.10.12</t>
  </si>
  <si>
    <t>18.10.12.1</t>
  </si>
  <si>
    <t>Win10-269</t>
  </si>
  <si>
    <t xml:space="preserve">The Turn off Microsoft consumer experiences option is enabled. </t>
  </si>
  <si>
    <t xml:space="preserve">The Turn off Microsoft consumer experiences option is not enabled. </t>
  </si>
  <si>
    <t>18.10.12.3</t>
  </si>
  <si>
    <t>Win10-270</t>
  </si>
  <si>
    <t xml:space="preserve">The Require pin for pairing option is enabled. </t>
  </si>
  <si>
    <t xml:space="preserve">The Require pin for pairing option is not enabled. </t>
  </si>
  <si>
    <t>18.10.13</t>
  </si>
  <si>
    <t>18.10.13.1</t>
  </si>
  <si>
    <t>Win10-271</t>
  </si>
  <si>
    <t>IA-6</t>
  </si>
  <si>
    <t>Authentication Feedback</t>
  </si>
  <si>
    <t>The setting Do not display the password reveal button is enabled.</t>
  </si>
  <si>
    <t>The setting Do not display the password reveal button is not enabled.</t>
  </si>
  <si>
    <t>HPW8</t>
  </si>
  <si>
    <t>HPW8: Passwords are displayed on screen when entered</t>
  </si>
  <si>
    <t>18.10.14</t>
  </si>
  <si>
    <t>18.10.14.1</t>
  </si>
  <si>
    <t>Win10-272</t>
  </si>
  <si>
    <t>The setting Enumerate administrator accounts on elevation is disabled.</t>
  </si>
  <si>
    <t>The setting Enumerate administrator accounts on elevation is not disabled.</t>
  </si>
  <si>
    <t>18.10.14.2</t>
  </si>
  <si>
    <t>Win10-273</t>
  </si>
  <si>
    <t>The Prevent the use of security questions for local accounts is enabled.</t>
  </si>
  <si>
    <t>The Prevent the use of security questions for local accounts is not enabled.</t>
  </si>
  <si>
    <t>18.10.14.3</t>
  </si>
  <si>
    <t>Win10-274</t>
  </si>
  <si>
    <t>The Allow Diagnostic Data is set to Enabled: Diagnostic data off (not recommended)or Enabled: Send required diagnostic data.</t>
  </si>
  <si>
    <t>The Allow Diagnostic Data is not set to Enabled: Diagnostic data off (not recommended)or Enabled: Send required diagnostic data.</t>
  </si>
  <si>
    <t>18.10.15</t>
  </si>
  <si>
    <t>18.10.15.1</t>
  </si>
  <si>
    <t>Win10-275</t>
  </si>
  <si>
    <t>The Disable OneSettings Downloads is set to enabled.</t>
  </si>
  <si>
    <t>The Disable OneSettings Downloads is not set to enabled.</t>
  </si>
  <si>
    <t>18.10.15.3</t>
  </si>
  <si>
    <t>Win10-276</t>
  </si>
  <si>
    <t>The setting Do not show feedback notifications is set to enabled.</t>
  </si>
  <si>
    <t>The setting Do not show feedback notifications is not set to enabled.</t>
  </si>
  <si>
    <t>18.10.15.4</t>
  </si>
  <si>
    <t>Win10-277</t>
  </si>
  <si>
    <t>The setting  Enable OneSettings Auditing is set to enabled.</t>
  </si>
  <si>
    <t>The setting Enable OneSettings Auditing is not set to enabled.</t>
  </si>
  <si>
    <t>18.10.15.5</t>
  </si>
  <si>
    <t>Win10-278</t>
  </si>
  <si>
    <t>The Limit Diagnostic Log Collection is set to enabled.</t>
  </si>
  <si>
    <t>The Limit Diagnostic Log Collection is not set to enabled.</t>
  </si>
  <si>
    <t>18.10.15.6</t>
  </si>
  <si>
    <t>Win10-279</t>
  </si>
  <si>
    <t>The Limit Dump Collection is set to enabled.</t>
  </si>
  <si>
    <t>The Limit Dump Collection is not set to enabled.</t>
  </si>
  <si>
    <t>18.10.15.7</t>
  </si>
  <si>
    <t>Win10-280</t>
  </si>
  <si>
    <t>The setting toggle user control over Insider builds is disabled.</t>
  </si>
  <si>
    <t>The setting toggle user control over Insider builds is not disabled.</t>
  </si>
  <si>
    <t>18.10.15.8</t>
  </si>
  <si>
    <t>Win10-281</t>
  </si>
  <si>
    <t>The Download Mode is NOT set to Enabled: Internet.</t>
  </si>
  <si>
    <t>The Download Mode is set to Enabled: Internet.</t>
  </si>
  <si>
    <t>18.10.16</t>
  </si>
  <si>
    <t>18.10.16.1</t>
  </si>
  <si>
    <t>Win10-282</t>
  </si>
  <si>
    <t>The Enable App Installer is set to disabled.</t>
  </si>
  <si>
    <t>The Enable App Installer is not set to disabled.</t>
  </si>
  <si>
    <t>18.10.17</t>
  </si>
  <si>
    <t>18.10.17.1</t>
  </si>
  <si>
    <t>Win10-283</t>
  </si>
  <si>
    <t>The Enable App Installer Experimental Features is set to disabled.</t>
  </si>
  <si>
    <t>The Enable App Installer Experimental Features is not set to disabled.</t>
  </si>
  <si>
    <t>18.10.17.2</t>
  </si>
  <si>
    <t>Win10-284</t>
  </si>
  <si>
    <t>The Enable App Installer Hash Override is set to disabled.</t>
  </si>
  <si>
    <t>The Enable App Installer Hash Override is not set to disabled.</t>
  </si>
  <si>
    <t>18.10.17.3</t>
  </si>
  <si>
    <t>Win10-285</t>
  </si>
  <si>
    <t>The  Enable App Installer ms-appinstaller protocol is set to disabled.</t>
  </si>
  <si>
    <t>The  Enable App Installer ms-appinstaller protocol is not set to disabled.</t>
  </si>
  <si>
    <t>18.10.17.4</t>
  </si>
  <si>
    <t>Win10-286</t>
  </si>
  <si>
    <t>The setting Application: Control Event Log behavior when the log file reaches its maximum size is disabled.</t>
  </si>
  <si>
    <t>The setting Application: Control Event Log behavior when the log file reaches its maximum size is not disabled.</t>
  </si>
  <si>
    <t>Win10-287</t>
  </si>
  <si>
    <t>The setting Application: Specify the maximum log file size (KB) is set to Enabled: 32,768 or greater.</t>
  </si>
  <si>
    <t>The setting Application: Specify the maximum log file size (KB) is not set to Enabled: 32,768 or greater.</t>
  </si>
  <si>
    <t>Win10-288</t>
  </si>
  <si>
    <t xml:space="preserve">Response to Audit Processing Failure </t>
  </si>
  <si>
    <t>The Security: Control Event Log behavior when the log file reaches its maximum size is set to disabled.</t>
  </si>
  <si>
    <t>The Security: Control Event Log behavior when the log file reaches its maximum size is not set to disabled.</t>
  </si>
  <si>
    <t>Win10-289</t>
  </si>
  <si>
    <t>The setting Security: Specify the maximum log file size (KB) is set to Enabled: 196,608 or greater.</t>
  </si>
  <si>
    <t>The setting Security: Specify the maximum log file size (KB) is not set to Enabled: 196,608 or greater.</t>
  </si>
  <si>
    <t>Win10-290</t>
  </si>
  <si>
    <t>The setting Setup: Control Event Log behavior when the log file reaches its maximum size is set to disabled.</t>
  </si>
  <si>
    <t>The setting Setup: Control Event Log behavior when the log file reaches its maximum size is not set to disabled.</t>
  </si>
  <si>
    <t>Win10-291</t>
  </si>
  <si>
    <t>The setting Setup: Specify the maximum log file size (KB) is set to Enabled: 32,768 or greater.</t>
  </si>
  <si>
    <t>The setting Setup: Specify the maximum log file size (KB) is not set to Enabled: 32,768 or greater.</t>
  </si>
  <si>
    <t>Win10-292</t>
  </si>
  <si>
    <t>The setting System: Control Event Log behavior when the log file reaches its maximum size is set to disabled.</t>
  </si>
  <si>
    <t>The setting System: Control Event Log behavior when the log file reaches its maximum size is not set to disabled.</t>
  </si>
  <si>
    <t>Win10-293</t>
  </si>
  <si>
    <t>The setting System: Specify the maximum log file size (KB) is set to Enabled: 32,768 or greater.</t>
  </si>
  <si>
    <t>The setting System: Specify the maximum log file size (KB) is not set to Enabled: 32,768 or greater.</t>
  </si>
  <si>
    <t>Win10-294</t>
  </si>
  <si>
    <t>The setting turns off Data Execution Prevention for Explorer is set to disabled.</t>
  </si>
  <si>
    <t>The setting turns off Data Execution Prevention for Explorer is not set to disabled.</t>
  </si>
  <si>
    <t>HSI22</t>
  </si>
  <si>
    <t>HSI22: Data remanence is not properly handled</t>
  </si>
  <si>
    <t>Win10-295</t>
  </si>
  <si>
    <t>The setting turns off heap termination on corruption is set to disabled.</t>
  </si>
  <si>
    <t>The setting turns off heap termination on corruption is not set to disabled.</t>
  </si>
  <si>
    <t>Win10-296</t>
  </si>
  <si>
    <t>The setting turns off shell protocol protected mode is set to disabled.</t>
  </si>
  <si>
    <t>The setting turns off shell protocol protected mode is not set to disabled.</t>
  </si>
  <si>
    <t>HSI7</t>
  </si>
  <si>
    <t>HSI7: FTI can move via covert channels (e.g., VM isolation tools)</t>
  </si>
  <si>
    <t>Win10-298</t>
  </si>
  <si>
    <t>The disabled Internet Explorer 11 as a standalone browser is set to Enabled: Always.</t>
  </si>
  <si>
    <t>The disabled Internet Explorer 11 as a standalone browser is not set to Enabled: Always.</t>
  </si>
  <si>
    <t>18.10.35</t>
  </si>
  <si>
    <t>Win10-299</t>
  </si>
  <si>
    <t>The Block all consumer Microsoft account user authentication is set to enabled.</t>
  </si>
  <si>
    <t>The Block all consumer Microsoft account user authentication is not set to enabled.</t>
  </si>
  <si>
    <t>18.10.42</t>
  </si>
  <si>
    <t>Win10-300</t>
  </si>
  <si>
    <t xml:space="preserve">The Turn on Windows Defender protection against Potentially Unwanted Applications is set to enable. </t>
  </si>
  <si>
    <t xml:space="preserve">The Turn on Windows Defender protection against Potentially Unwanted Applications is not set to enable. </t>
  </si>
  <si>
    <t>Win10-301</t>
  </si>
  <si>
    <t>The Turn off Windows Defender AntiVirus is set to disabled.</t>
  </si>
  <si>
    <t>The Turn off Windows Defender AntiVirus is not set to disabled.</t>
  </si>
  <si>
    <t>Win10-302</t>
  </si>
  <si>
    <t>The Configure local setting override for reporting to Microsoft MAPS is set to disabled.</t>
  </si>
  <si>
    <t>The Configure local setting override for reporting to Microsoft MAPS is not set to disabled.</t>
  </si>
  <si>
    <t>Win10-303</t>
  </si>
  <si>
    <t>The Configure Attack Surface Reduction rules is set to enabled.</t>
  </si>
  <si>
    <t>The Configure Attack Surface Reduction rules is not set to enabled.</t>
  </si>
  <si>
    <t>Win10-304</t>
  </si>
  <si>
    <t>The Configure Attack Surface Reduction rules: Set the state for each ASR rule is configured.</t>
  </si>
  <si>
    <t>The Configure Attack Surface Reduction rules: Set the state for each ASR rule is not configured.</t>
  </si>
  <si>
    <t>Win10-305</t>
  </si>
  <si>
    <t>The Prevent users and apps from accessing dangerous websites is set to Enabled: Block.</t>
  </si>
  <si>
    <t>The Prevent users and apps from accessing dangerous websites is not set to Enabled: Block.</t>
  </si>
  <si>
    <t>Win10-306</t>
  </si>
  <si>
    <t>The Scan all downloaded files and attachments is set to enabled.</t>
  </si>
  <si>
    <t>The Scan all downloaded files and attachments is not set to enabled.</t>
  </si>
  <si>
    <t>Win10-307</t>
  </si>
  <si>
    <t>The Turn off real-time protection is set to disabled.</t>
  </si>
  <si>
    <t>The Turn off real-time protection is not set to disabled.</t>
  </si>
  <si>
    <t>Win10-308</t>
  </si>
  <si>
    <t>The Turn on behavior monitoring is set to enabled.</t>
  </si>
  <si>
    <t>The Turn on behavior monitoring is not set to enabled.</t>
  </si>
  <si>
    <t>Win10-309</t>
  </si>
  <si>
    <t>The Turn on script scanning is set to enabled.</t>
  </si>
  <si>
    <t>The Turn on script scanning is not set to enabled.</t>
  </si>
  <si>
    <t>Win10-310</t>
  </si>
  <si>
    <t>The Scan removable drives are set to enabled.</t>
  </si>
  <si>
    <t>The Scan removable drives are not set to enabled.</t>
  </si>
  <si>
    <t>Win10-311</t>
  </si>
  <si>
    <t>The Turn on e-mail scanning is set to enabled.</t>
  </si>
  <si>
    <t>The Turn on e-mail scanning is not set to enabled.</t>
  </si>
  <si>
    <t>Win10-312</t>
  </si>
  <si>
    <t>The prevent the usage of OneDrive for file storage is set to enabled.</t>
  </si>
  <si>
    <t>The prevent the usage of OneDrive for file storage is not set to enabled.</t>
  </si>
  <si>
    <t>Win10-313</t>
  </si>
  <si>
    <t>The  Do not allow passwords to be saved is set to enabled.</t>
  </si>
  <si>
    <t>The  Do not allow passwords to be saved is not set to enabled.</t>
  </si>
  <si>
    <t>Win10-314</t>
  </si>
  <si>
    <t>The Do not allow drive redirection is set to enabled.</t>
  </si>
  <si>
    <t>The Do not allow drive redirection is not set to enabled.</t>
  </si>
  <si>
    <t>Win10-315</t>
  </si>
  <si>
    <t>The Always prompt for password upon connection is set to enabled.</t>
  </si>
  <si>
    <t>The Always prompt for password upon connection is not set to enabled.</t>
  </si>
  <si>
    <t>HCM45: System configuration provides additional attack surface
HPW1: No password is required to access an FTI system</t>
  </si>
  <si>
    <t>Win10-316</t>
  </si>
  <si>
    <t>The Require secure RPC communication is set to enabled.</t>
  </si>
  <si>
    <t>The Require secure RPC communication is not set to enabled.</t>
  </si>
  <si>
    <t>Win10-317</t>
  </si>
  <si>
    <t>The Require use of specific security layer for remote (RDP) connection is set to Enabled: SSL.</t>
  </si>
  <si>
    <t>The Require use of specific security layer for remote (RDP) connection is not set to Enabled: SSL.</t>
  </si>
  <si>
    <t>Win10-318</t>
  </si>
  <si>
    <t>The Require user authentication for remote connections by using Network Level Authentication is set to enabled.</t>
  </si>
  <si>
    <t>The Require user authentication for remote connections by using Network Level Authentication is not set to enabled.</t>
  </si>
  <si>
    <t>Win10-319</t>
  </si>
  <si>
    <t>The Set client connection encryption level is set to Enabled: High Level.</t>
  </si>
  <si>
    <t>The Set client connection encryption level is not set to Enabled: High Level.</t>
  </si>
  <si>
    <t>Win10-320</t>
  </si>
  <si>
    <t>The Do not delete temp folders upon exit is set to disabled.</t>
  </si>
  <si>
    <t>The Do not delete temp folders upon exit is not set to disabled.</t>
  </si>
  <si>
    <t>Win10-321</t>
  </si>
  <si>
    <t>The Prevent downloading of enclosures is set to enabled.</t>
  </si>
  <si>
    <t>The Prevent downloading of enclosures is not set to enabled.</t>
  </si>
  <si>
    <t>18.10.58</t>
  </si>
  <si>
    <t>Win10-322</t>
  </si>
  <si>
    <t>The Allow Cortana is set to disabled.</t>
  </si>
  <si>
    <t>The Allow Cortana is not set to disabled.</t>
  </si>
  <si>
    <t>Win10-323</t>
  </si>
  <si>
    <t>The Allow Cortana above lock screen is set to disabled.</t>
  </si>
  <si>
    <t>The Allow Cortana above lock screen is not set to disabled.</t>
  </si>
  <si>
    <t>Win10-324</t>
  </si>
  <si>
    <t>The Allow indexing of encrypted files is set to disabled.</t>
  </si>
  <si>
    <t>The Allow indexing of encrypted files is not set to disabled.</t>
  </si>
  <si>
    <t>Win10-325</t>
  </si>
  <si>
    <t>The Allow search and Cortana to use location is set to disabled.</t>
  </si>
  <si>
    <t>The Allow search and Cortana to use location is not set to disabled.</t>
  </si>
  <si>
    <t>Win10-326</t>
  </si>
  <si>
    <t>The Only display the private store within the Microsoft Store is set to enabled.</t>
  </si>
  <si>
    <t>The Only display the private store within the Microsoft Store is not set to enabled.</t>
  </si>
  <si>
    <t>Win10-327</t>
  </si>
  <si>
    <t>The Turn off Automatic Download and Install of updates is set to disabled.</t>
  </si>
  <si>
    <t>The Turn off Automatic Download and Install of updates is not set to disabled.</t>
  </si>
  <si>
    <t>HSI14: The system's automatic update feature is not configured appropriately</t>
  </si>
  <si>
    <t>Win10-328</t>
  </si>
  <si>
    <t>The Turn off the offer to update to the latest version of Windows is set to enabled.</t>
  </si>
  <si>
    <t>The Turn off the offer to update to the latest version of Windows is not set to enabled.</t>
  </si>
  <si>
    <t>Win10-329</t>
  </si>
  <si>
    <t>The Allow widgets is set to disabled.</t>
  </si>
  <si>
    <t>The Allow widgets is not set to disabled.</t>
  </si>
  <si>
    <t>Win10-330</t>
  </si>
  <si>
    <t>The Configure Windows Defender SmartScreen is set to Enabled: Warn and prevent bypass.</t>
  </si>
  <si>
    <t>The Configure Windows Defender SmartScreen is not set to Enabled: Warn and prevent bypass.</t>
  </si>
  <si>
    <t>Win10-331</t>
  </si>
  <si>
    <t>Win10-333</t>
  </si>
  <si>
    <t>The setting Enables or disables Windows Game Recording and Broadcasting is set to disabled.</t>
  </si>
  <si>
    <t>The setting Enables or disables Windows Game Recording and Broadcasting is not set to disabled.</t>
  </si>
  <si>
    <t>Win10-334</t>
  </si>
  <si>
    <t>The Allow Windows Ink Workspace is set to Enabled: On but disallow access above lock OR Enabled: Disabled.</t>
  </si>
  <si>
    <t>The Allow Windows Ink Workspace is not set to Enabled: On but disallow access above lock OR Enabled: Disabled.</t>
  </si>
  <si>
    <t>18.10.80</t>
  </si>
  <si>
    <t>18.10.80.2</t>
  </si>
  <si>
    <t>Win10-335</t>
  </si>
  <si>
    <t>The setting Allow user control over installs is set to  disabled.</t>
  </si>
  <si>
    <t>The setting Allow user control over installs is not set to disabled.</t>
  </si>
  <si>
    <t>18.10.81</t>
  </si>
  <si>
    <t>18.10.81.1</t>
  </si>
  <si>
    <t>Win10-336</t>
  </si>
  <si>
    <t>The setting Always install with elevated privileges is set to disabled.</t>
  </si>
  <si>
    <t>The setting Always install with elevated privileges is not set to disabled.</t>
  </si>
  <si>
    <t>18.10.81.2</t>
  </si>
  <si>
    <t>Users with limited privileges can exploit this feature by creating a Windows Installer installation package that creates a new local account that belongs to the local built-in Administrators group, adds their current account to the local built-in Administrators group, installs malicious software, or performs other unauthorized activities.</t>
  </si>
  <si>
    <t>Win10-337</t>
  </si>
  <si>
    <t>The Enable MPR notifications for the system is set to disabled.</t>
  </si>
  <si>
    <t>The Enable MPR notifications for the system is not set to disabled.</t>
  </si>
  <si>
    <t>18.10.82</t>
  </si>
  <si>
    <t>Win10-338</t>
  </si>
  <si>
    <t>The setting Sign-in last interactive user automatically after a system-initiated restart is set to disabled.</t>
  </si>
  <si>
    <t>The setting Sign-in last interactive user automatically after a system-initiated restart is not set to disabled.</t>
  </si>
  <si>
    <t>Win10-341</t>
  </si>
  <si>
    <t>The setting Allow Basic authentication is set to disabled.</t>
  </si>
  <si>
    <t>The setting Allow Basic authentication is not set to disabled.</t>
  </si>
  <si>
    <t>Win10-342</t>
  </si>
  <si>
    <t>The setting Allow unencrypted traffic is set to disabled.</t>
  </si>
  <si>
    <t>The setting Allow unencrypted traffic is not set to disabled.</t>
  </si>
  <si>
    <t>Win10-343</t>
  </si>
  <si>
    <t>The setting Disallow Digest authentication is set to enabled.</t>
  </si>
  <si>
    <t>The setting Disallow Digest authentication is not set to enabled.</t>
  </si>
  <si>
    <t>Win10-344</t>
  </si>
  <si>
    <t>Win10-345</t>
  </si>
  <si>
    <t>Win10-346</t>
  </si>
  <si>
    <t>The setting Disallow WinRM from storing RunAs credentials is set to enabled.</t>
  </si>
  <si>
    <t>The setting Disallow WinRM from storing RunAs credentials is not set to  enabled.</t>
  </si>
  <si>
    <t>Win10-347</t>
  </si>
  <si>
    <t>The Allow clipboard sharing with Windows Sandbox is set to disabled.</t>
  </si>
  <si>
    <t>The Allow clipboard sharing with Windows Sandbox is not set to disabled.</t>
  </si>
  <si>
    <t>Win10-348</t>
  </si>
  <si>
    <t>The Allow networking in Windows Sandbox is set to disabled.</t>
  </si>
  <si>
    <t>The Allow networking in Windows Sandbox is not set to disabled.</t>
  </si>
  <si>
    <t>18.10.91.2</t>
  </si>
  <si>
    <t>Win10-349</t>
  </si>
  <si>
    <t>The Set Prevent users from modifying settings is enabled.</t>
  </si>
  <si>
    <t>The Set Prevent users from modifying settings is not enabled.</t>
  </si>
  <si>
    <t>18.10.92.2</t>
  </si>
  <si>
    <t>18.10.92.2.1</t>
  </si>
  <si>
    <t>Win10-350</t>
  </si>
  <si>
    <t>The setting No auto-restart with logged on users for scheduled automatic updates installations is set to disabled.</t>
  </si>
  <si>
    <t>The setting No auto-restart with logged on users for scheduled automatic updates installations is not set to disabled.</t>
  </si>
  <si>
    <t>Win10-351</t>
  </si>
  <si>
    <t>The setting Configure Automatic Updates is set to enabled.</t>
  </si>
  <si>
    <t>The setting Configure Automatic Updates is not set to enabled.</t>
  </si>
  <si>
    <t>Win10-352</t>
  </si>
  <si>
    <t>The setting Configure Automatic Updates: Scheduled install day is set to 0 - Every day.</t>
  </si>
  <si>
    <t>The setting Configure Automatic Updates: Scheduled install day is not set to 0 - Every day.</t>
  </si>
  <si>
    <t>Win10-353</t>
  </si>
  <si>
    <t>The Remove access to Pause updates feature is set to enabled.</t>
  </si>
  <si>
    <t xml:space="preserve">The Remove access to Pause updates feature is not set to enabled. </t>
  </si>
  <si>
    <t>Win10-354</t>
  </si>
  <si>
    <t>The Manage preview builds is set to disabled.</t>
  </si>
  <si>
    <t>The Manage preview builds is not set to disabled.</t>
  </si>
  <si>
    <t>Win10-355</t>
  </si>
  <si>
    <t xml:space="preserve">The Select when Preview Builds and Feature Updates are received is set to Enabled: 180 or more days. </t>
  </si>
  <si>
    <t xml:space="preserve">The Select when Preview Builds and Feature Updates are received is not set to Enabled: 180 or more days. </t>
  </si>
  <si>
    <t>Win10-356</t>
  </si>
  <si>
    <t>The Select when Quality Updates are received option is set to Enabled: 0 days.</t>
  </si>
  <si>
    <t>The Select when Quality Updates are received option is not set to Enabled: 0 days.</t>
  </si>
  <si>
    <t>Win10-360</t>
  </si>
  <si>
    <t>The setting turns off toast notifications on the lock screen is set to enabled.</t>
  </si>
  <si>
    <t>The setting turns off toast notifications on the lock screen is not set to enabled.</t>
  </si>
  <si>
    <t>19.5.1</t>
  </si>
  <si>
    <t>19.5.1.1</t>
  </si>
  <si>
    <t>Win10-361</t>
  </si>
  <si>
    <t>The setting Do not preserve zone information in file attachments is set to disabled.</t>
  </si>
  <si>
    <t>The setting Do not preserve zone information in file attachments is not set to disabled.</t>
  </si>
  <si>
    <t>Win10-362</t>
  </si>
  <si>
    <t>The setting Notify antivirus programs when opening attachments is enabled.</t>
  </si>
  <si>
    <t>The setting Notify antivirus programs when opening attachments is not enabled.</t>
  </si>
  <si>
    <t>Win10-363</t>
  </si>
  <si>
    <t>The Configure Windows spotlight on lock screen is set to disabled.</t>
  </si>
  <si>
    <t>The Configure Windows spotlight on lock screen is not set to disabled.</t>
  </si>
  <si>
    <t>Win10-364</t>
  </si>
  <si>
    <t>The setting Prevent users from sharing files within their profile. is set to enabled.</t>
  </si>
  <si>
    <t>The setting Prevent users from sharing files within their profile is not set to enabled.</t>
  </si>
  <si>
    <t>Win10-365</t>
  </si>
  <si>
    <t>The Setting Turn off Spotlight collection on Desktop is set to enabled.</t>
  </si>
  <si>
    <t>The Setting Turn off Spotlight collection on Desktop is not set to enabled.</t>
  </si>
  <si>
    <t>Win10-366</t>
  </si>
  <si>
    <t>This policy setting determines whether users can share files within their profile. By default, users are allowed to share files within their profile to other users on their network after an administrator opts in the computer. An administrator can opt in the computer by using the sharing wizard to share a file within their profile.
The recommended state for this setting is: Enabled.</t>
  </si>
  <si>
    <t>The Prevent users from sharing files within their profile is set to enabled.</t>
  </si>
  <si>
    <t>The Prevent users from sharing files within their profile is not set to enabled.</t>
  </si>
  <si>
    <t>If not properly configured, a user could accidentally share sensitive data with unauthorized users. In an enterprise managed environment, the company should provide a managed location for file sharing, such as a file server or SharePoint, instead of the user sharing files directly from their own user profile.</t>
  </si>
  <si>
    <t>Win10-367</t>
  </si>
  <si>
    <t>The setting Always install with elevated privileges is set to disabled</t>
  </si>
  <si>
    <t>Input of test results starting with this row require corresponding Test IDs in Column A. Insert new rows above here.</t>
  </si>
  <si>
    <t>Info</t>
  </si>
  <si>
    <t>Criticality Ratings</t>
  </si>
  <si>
    <t>Change Log</t>
  </si>
  <si>
    <t>Version</t>
  </si>
  <si>
    <t xml:space="preserve">Test Case Tab </t>
  </si>
  <si>
    <t>Description of Changes</t>
  </si>
  <si>
    <t xml:space="preserve">Date </t>
  </si>
  <si>
    <t>Windows 10</t>
  </si>
  <si>
    <t>Removed all specific build related tabs and audit files and replaced them all with the latest CIS Microsoft Windows 10 Enterprise Benchmark v2.0.0</t>
  </si>
  <si>
    <t>Date</t>
  </si>
  <si>
    <t>Author</t>
  </si>
  <si>
    <t>Initial release CIS Microsoft Windows 10 Enterprise Benchmark v2.0.0, and Updated Issue Code Table</t>
  </si>
  <si>
    <t xml:space="preserve">Internal Revenue Service </t>
  </si>
  <si>
    <t>HAC1</t>
  </si>
  <si>
    <t>Contractors with unauthorized access to FTI</t>
  </si>
  <si>
    <t>User sessions do not lock after the Publication 1075 required timeframe</t>
  </si>
  <si>
    <t>HAC3</t>
  </si>
  <si>
    <t>Agency processes FTI at a contractor-run consolidated data center</t>
  </si>
  <si>
    <t>HAC4</t>
  </si>
  <si>
    <t>FTI is not labeled and is commingled with non-FTI</t>
  </si>
  <si>
    <t>HAC5</t>
  </si>
  <si>
    <t>FTI is commingled with non-FTI data in the data warehouse</t>
  </si>
  <si>
    <t>HAC6</t>
  </si>
  <si>
    <t>Cannot determine who has access to FTI</t>
  </si>
  <si>
    <t>HAC7</t>
  </si>
  <si>
    <t>Account management procedures are not in place</t>
  </si>
  <si>
    <t>HAC8</t>
  </si>
  <si>
    <t>Accounts are not reviewed periodically for proper privileges</t>
  </si>
  <si>
    <t>HAC9</t>
  </si>
  <si>
    <t>Accounts have not been created using user roles</t>
  </si>
  <si>
    <t>Accounts do not expire after the correct period of inactivity</t>
  </si>
  <si>
    <t>HAC100</t>
  </si>
  <si>
    <t>Other</t>
  </si>
  <si>
    <t>User access was not established with concept of least privilege</t>
  </si>
  <si>
    <t>HAC12</t>
  </si>
  <si>
    <t>Separation of duties is not in place</t>
  </si>
  <si>
    <t>HAC13</t>
  </si>
  <si>
    <t>Operating system configuration files have incorrect permissions</t>
  </si>
  <si>
    <t>HAC14</t>
  </si>
  <si>
    <t>Warning banner is insufficient</t>
  </si>
  <si>
    <t>User accounts not locked out after 3 unsuccessful login attempts</t>
  </si>
  <si>
    <t>HAC16</t>
  </si>
  <si>
    <t xml:space="preserve">Network device allows telnet connections </t>
  </si>
  <si>
    <t>HAC17</t>
  </si>
  <si>
    <t>Account lockouts do not require administrator action</t>
  </si>
  <si>
    <t>HAC18</t>
  </si>
  <si>
    <t>Network device has modems installed</t>
  </si>
  <si>
    <t>HAC19</t>
  </si>
  <si>
    <t>Out of Band Management is not utilized in all instances</t>
  </si>
  <si>
    <t>HAC20</t>
  </si>
  <si>
    <t>Agency duplicates usernames</t>
  </si>
  <si>
    <t>HAC21</t>
  </si>
  <si>
    <t>Agency shares administrative account inappropriately</t>
  </si>
  <si>
    <t>HAC22</t>
  </si>
  <si>
    <t>Administrators do not use su or sudo command to access root privileges</t>
  </si>
  <si>
    <t>HAC23</t>
  </si>
  <si>
    <t>Unauthorized disclosure to other agencies</t>
  </si>
  <si>
    <t>HAC24</t>
  </si>
  <si>
    <t>User roles do not exist within the data warehouse environment</t>
  </si>
  <si>
    <t>HAC25</t>
  </si>
  <si>
    <t>Agency employees with inappropriate access to FTI</t>
  </si>
  <si>
    <t>HAC26</t>
  </si>
  <si>
    <t>Inappropriate access to FTI from mobile devices</t>
  </si>
  <si>
    <t>Default accounts have not been disabled or renamed</t>
  </si>
  <si>
    <t>HAC28</t>
  </si>
  <si>
    <t>Database trace files are not properly protected</t>
  </si>
  <si>
    <t>HAC29</t>
  </si>
  <si>
    <t>Access to system functionality without identification and authentication</t>
  </si>
  <si>
    <t>HAC30</t>
  </si>
  <si>
    <t>RACF access controls not properly implemented</t>
  </si>
  <si>
    <t>HAC31</t>
  </si>
  <si>
    <t>The database public users has improper access to data and/or resources</t>
  </si>
  <si>
    <t>HAC32</t>
  </si>
  <si>
    <t>Mainframe access control function does not control access to FTI data</t>
  </si>
  <si>
    <t>HAC33</t>
  </si>
  <si>
    <t>FTI is accessible to third parties</t>
  </si>
  <si>
    <t>HAC34</t>
  </si>
  <si>
    <t>Improper access to DBMS by non-DBAs</t>
  </si>
  <si>
    <t>HAC35</t>
  </si>
  <si>
    <t>Inappropriate public access to FTI</t>
  </si>
  <si>
    <t>Agency allows FTI access from unsecured wireless network</t>
  </si>
  <si>
    <t>HAC37</t>
  </si>
  <si>
    <t>Account management procedures are not implemented</t>
  </si>
  <si>
    <t>HAC38</t>
  </si>
  <si>
    <t>Warning banner does not exist</t>
  </si>
  <si>
    <t>HAC39</t>
  </si>
  <si>
    <t>Access to wireless network exceeds acceptable range</t>
  </si>
  <si>
    <t>HAC40</t>
  </si>
  <si>
    <t>The system does not effectively utilize whitelists or ACLs</t>
  </si>
  <si>
    <t>HAC41</t>
  </si>
  <si>
    <t>Accounts are not removed or suspended when no longer necessary</t>
  </si>
  <si>
    <t>HAC42</t>
  </si>
  <si>
    <t>System configuration files are not stored securely</t>
  </si>
  <si>
    <t>HAC43</t>
  </si>
  <si>
    <t>Management sessions are not properly restricted by ACL</t>
  </si>
  <si>
    <t>HAC44</t>
  </si>
  <si>
    <t>System does not have a manual log off feature</t>
  </si>
  <si>
    <t>HAC45</t>
  </si>
  <si>
    <t>Split tunneling is enabled</t>
  </si>
  <si>
    <t>HAC46</t>
  </si>
  <si>
    <t>Access to mainframe product libraries is not adequately controlled</t>
  </si>
  <si>
    <t xml:space="preserve">Files containing authentication information are not adequately protected </t>
  </si>
  <si>
    <t>HAC48</t>
  </si>
  <si>
    <t>Usernames are not archived and may be re-issued to different users</t>
  </si>
  <si>
    <t>HAC49</t>
  </si>
  <si>
    <t>Use of emergency userIDs is not properly controlled</t>
  </si>
  <si>
    <t xml:space="preserve">Print spoolers do not adequately restrict jobs </t>
  </si>
  <si>
    <t>HAC51</t>
  </si>
  <si>
    <t xml:space="preserve">Unauthorized access to FTI </t>
  </si>
  <si>
    <t>HAC52</t>
  </si>
  <si>
    <t>Wireless usage policies are not sufficient</t>
  </si>
  <si>
    <t>HAC53</t>
  </si>
  <si>
    <t>Mobile device policies are not sufficient</t>
  </si>
  <si>
    <t>HAC54</t>
  </si>
  <si>
    <t>FTI is not properly labeled in the cloud environment</t>
  </si>
  <si>
    <t>HAC55</t>
  </si>
  <si>
    <t>FTI is not properly isolated in the cloud environment</t>
  </si>
  <si>
    <t>HAC56</t>
  </si>
  <si>
    <t>Mobile device does not wipe after the required threshold of passcode failures</t>
  </si>
  <si>
    <t>HAC57</t>
  </si>
  <si>
    <t>Mobile devices policies governing access to FTI are not sufficient</t>
  </si>
  <si>
    <t>HAC58</t>
  </si>
  <si>
    <t xml:space="preserve">Access control parameter thresholds are reset </t>
  </si>
  <si>
    <t>The guest account has improper access to data and/or resources</t>
  </si>
  <si>
    <t>HAC60</t>
  </si>
  <si>
    <t xml:space="preserve">Agency does not centrally manage access to third party environments </t>
  </si>
  <si>
    <t>User rights and permissions are not adequately configured</t>
  </si>
  <si>
    <t>Host-based firewall is not configured according to industry standard best practice</t>
  </si>
  <si>
    <t>HAC63</t>
  </si>
  <si>
    <t>Security profiles have not been established</t>
  </si>
  <si>
    <t>HAC64</t>
  </si>
  <si>
    <t>Multi-factor authentication is not required for internal privileged and non-privileged access</t>
  </si>
  <si>
    <t>HAC65</t>
  </si>
  <si>
    <t>Multi-factor authentication is not required for internal privileged access</t>
  </si>
  <si>
    <t>HAC66</t>
  </si>
  <si>
    <t>Multi-factor authentication is not required for internal non-privileged access</t>
  </si>
  <si>
    <t>HAT1</t>
  </si>
  <si>
    <t>Agency does not train employees with FTI access</t>
  </si>
  <si>
    <t>HAT100</t>
  </si>
  <si>
    <t>HAT2</t>
  </si>
  <si>
    <t>Agency does not train contractors with FTI access</t>
  </si>
  <si>
    <t>HAT3</t>
  </si>
  <si>
    <t>Agency does not maintain training records</t>
  </si>
  <si>
    <t>HAT4</t>
  </si>
  <si>
    <t>Agency does not provide security-specific training</t>
  </si>
  <si>
    <t>Adequate device identification and authentication is not employed</t>
  </si>
  <si>
    <t>Standardized naming convention is not enforced</t>
  </si>
  <si>
    <t>HIA3</t>
  </si>
  <si>
    <t>Authentication server is not used for end user authentication</t>
  </si>
  <si>
    <t>HIA4</t>
  </si>
  <si>
    <t>Authentication server is not used for device administration</t>
  </si>
  <si>
    <t>System does not properly control authentication process</t>
  </si>
  <si>
    <t>HIA6</t>
  </si>
  <si>
    <t>Identity proofing as not been implemented</t>
  </si>
  <si>
    <t>HIA7</t>
  </si>
  <si>
    <t>Identity proofing has not been properly implemented</t>
  </si>
  <si>
    <t>HAU1</t>
  </si>
  <si>
    <t>No auditing is being performed at the agency</t>
  </si>
  <si>
    <t>HAU2</t>
  </si>
  <si>
    <t>No auditing is being performed on the system</t>
  </si>
  <si>
    <t>HAU3</t>
  </si>
  <si>
    <t>Audit logs are not being reviewed</t>
  </si>
  <si>
    <t>HAU4</t>
  </si>
  <si>
    <t>System does not audit failed attempts to gain access</t>
  </si>
  <si>
    <t>HAU5</t>
  </si>
  <si>
    <t>Auditing is not performed on all data tables containing FTI</t>
  </si>
  <si>
    <t>System does not audit changes to access control settings</t>
  </si>
  <si>
    <t>HAU7</t>
  </si>
  <si>
    <t>Audit records are not retained per Pub 1075</t>
  </si>
  <si>
    <t>HAU8</t>
  </si>
  <si>
    <t>Logs are not maintained on a centralized log server</t>
  </si>
  <si>
    <t>HAU9</t>
  </si>
  <si>
    <t>No log reduction system exists</t>
  </si>
  <si>
    <t>HAU10</t>
  </si>
  <si>
    <t>Audit logs are not properly protected</t>
  </si>
  <si>
    <t>HAU100</t>
  </si>
  <si>
    <t>HAU11</t>
  </si>
  <si>
    <t>NTP is not properly implemented</t>
  </si>
  <si>
    <t>HAU12</t>
  </si>
  <si>
    <t>Audit records are not timestamped</t>
  </si>
  <si>
    <t>HAU13</t>
  </si>
  <si>
    <t>Audit records are not archived during VM rollback</t>
  </si>
  <si>
    <t>HAU14</t>
  </si>
  <si>
    <t>Remote access is not logged</t>
  </si>
  <si>
    <t>HAU15</t>
  </si>
  <si>
    <t>Verbose logging is not being performed on perimeter devices</t>
  </si>
  <si>
    <t>HAU16</t>
  </si>
  <si>
    <t>A centralized automated audit log analysis solution is not implemented</t>
  </si>
  <si>
    <t>Audit logs do not capture sufficient auditable events</t>
  </si>
  <si>
    <t>HAU18</t>
  </si>
  <si>
    <t>Audit logs are reviewed, but not per Pub 1075 requirements</t>
  </si>
  <si>
    <t>HAU19</t>
  </si>
  <si>
    <t>Audit log anomalies or findings are not reported and tracked</t>
  </si>
  <si>
    <t>HAU20</t>
  </si>
  <si>
    <t>Audit log data not sent from a consistently identified source</t>
  </si>
  <si>
    <t xml:space="preserve">System does not audit all attempts to gain access </t>
  </si>
  <si>
    <t>Content of audit records is not sufficient</t>
  </si>
  <si>
    <t>Audit storage capacity threshold has not been defined</t>
  </si>
  <si>
    <t>Administrators are not notified when audit storage threshold is reached</t>
  </si>
  <si>
    <t>Audit processing failures are not properly reported and responded to</t>
  </si>
  <si>
    <t>HAU26</t>
  </si>
  <si>
    <t xml:space="preserve">System/service provider is not held accountable to protect and share audit records with the agency </t>
  </si>
  <si>
    <t>HAU27</t>
  </si>
  <si>
    <t>Audit trail does not include access to FTI in pre-production</t>
  </si>
  <si>
    <t>HCA1</t>
  </si>
  <si>
    <t>Systems are not formally certified by management to process FTI</t>
  </si>
  <si>
    <t>HCA100</t>
  </si>
  <si>
    <t>HCA2</t>
  </si>
  <si>
    <t>Undocumented system interconnections exist</t>
  </si>
  <si>
    <t>HCA3</t>
  </si>
  <si>
    <t>Agency does not conduct routine assessments of security controls</t>
  </si>
  <si>
    <t>HCA4</t>
  </si>
  <si>
    <t>No third party verification of security assessments</t>
  </si>
  <si>
    <t>HCA5</t>
  </si>
  <si>
    <t>POA&amp;Ms are not used to track and mitigate potential weaknesses</t>
  </si>
  <si>
    <t>HCA6</t>
  </si>
  <si>
    <t>The agency's SSR does not address the current FTI environment</t>
  </si>
  <si>
    <t>HCA7</t>
  </si>
  <si>
    <t>SSR is not current with Pub 1075 reporting requirements</t>
  </si>
  <si>
    <t>HCA8</t>
  </si>
  <si>
    <t>Rules of behavior does not exist</t>
  </si>
  <si>
    <t>HCA9</t>
  </si>
  <si>
    <t>Rules of behavior is not sufficient</t>
  </si>
  <si>
    <t>HCA10</t>
  </si>
  <si>
    <t>Assessment results are not shared with designated agency officials</t>
  </si>
  <si>
    <t>HCA11</t>
  </si>
  <si>
    <t>Interconnection Security Agreements are not sufficient</t>
  </si>
  <si>
    <t>HCA12</t>
  </si>
  <si>
    <t>POA&amp;Ms are not reviewed in accordance with Pub 1075</t>
  </si>
  <si>
    <t>HCA13</t>
  </si>
  <si>
    <t xml:space="preserve">System authorizations are not updated in accordance with Pub 1075 </t>
  </si>
  <si>
    <t>HCA14</t>
  </si>
  <si>
    <t>A continuous monitoring program has not been established</t>
  </si>
  <si>
    <t>HCA15</t>
  </si>
  <si>
    <t xml:space="preserve">The continuous monitoring program is not sufficient </t>
  </si>
  <si>
    <t>HCA16</t>
  </si>
  <si>
    <t>Independent control assessments are not conducted at least annually</t>
  </si>
  <si>
    <t>HCA17</t>
  </si>
  <si>
    <t>Penetration testing assessments are not performed</t>
  </si>
  <si>
    <t>HCA18</t>
  </si>
  <si>
    <t>Penetration testing assessments do not generate corrective action plans</t>
  </si>
  <si>
    <t>HCA19</t>
  </si>
  <si>
    <t>Penetration testing assessments are not performed as frequently as required per Publication 1075</t>
  </si>
  <si>
    <t>HCA20</t>
  </si>
  <si>
    <t>Scope of penetration testing assessment is not sufficient</t>
  </si>
  <si>
    <t>HCM1</t>
  </si>
  <si>
    <t>Information system baseline is insufficient</t>
  </si>
  <si>
    <t>System has unneeded functionality installed</t>
  </si>
  <si>
    <t>HCM100</t>
  </si>
  <si>
    <t>HCM11</t>
  </si>
  <si>
    <t>SNMP is not implemented correctly</t>
  </si>
  <si>
    <t>HCM12</t>
  </si>
  <si>
    <t>Offline system configurations are not kept up-to-date</t>
  </si>
  <si>
    <t>HCM13</t>
  </si>
  <si>
    <t>System component inventories do not exist</t>
  </si>
  <si>
    <t>HCM14</t>
  </si>
  <si>
    <t>System component inventories are outdated</t>
  </si>
  <si>
    <t>HCM15</t>
  </si>
  <si>
    <t>Hardware asset inventory is not sufficient</t>
  </si>
  <si>
    <t>HCM16</t>
  </si>
  <si>
    <t>Software asset inventory is not sufficient</t>
  </si>
  <si>
    <t>HCM17</t>
  </si>
  <si>
    <t>Hardware asset inventory does not exist</t>
  </si>
  <si>
    <t>HCM18</t>
  </si>
  <si>
    <t>Software asset inventory does not exist</t>
  </si>
  <si>
    <t>HCM19</t>
  </si>
  <si>
    <t xml:space="preserve">Firewall rules are not reviewed or removed when no longer necessary </t>
  </si>
  <si>
    <t>HCM2</t>
  </si>
  <si>
    <t>FTI is not properly labeled on-screen</t>
  </si>
  <si>
    <t>HCM20</t>
  </si>
  <si>
    <t>Application interfaces are not separated from management functionality</t>
  </si>
  <si>
    <t>HCM21</t>
  </si>
  <si>
    <t>Permitted services have not been documented and approved</t>
  </si>
  <si>
    <t>HCM22</t>
  </si>
  <si>
    <t>Application code is not adequately separated from data sets</t>
  </si>
  <si>
    <t>HCM23</t>
  </si>
  <si>
    <t>System is not monitored for changes from baseline</t>
  </si>
  <si>
    <t>HCM24</t>
  </si>
  <si>
    <t>Agency network diagram is not complete</t>
  </si>
  <si>
    <t>HCM25</t>
  </si>
  <si>
    <t>Zoning has not been configured appropriately</t>
  </si>
  <si>
    <t>HCM26</t>
  </si>
  <si>
    <t>Static IP addresses are not used when needed</t>
  </si>
  <si>
    <t>HCM27</t>
  </si>
  <si>
    <t xml:space="preserve">Information system baseline does not exist </t>
  </si>
  <si>
    <t>HCM28</t>
  </si>
  <si>
    <t>Boundary devices are not scanned for open ports and services</t>
  </si>
  <si>
    <t>HCM29</t>
  </si>
  <si>
    <t>Application architecture does not properly separate user interface from data repository</t>
  </si>
  <si>
    <t>HCM3</t>
  </si>
  <si>
    <t>Operating system does not have vendor support</t>
  </si>
  <si>
    <t>HCM30</t>
  </si>
  <si>
    <t xml:space="preserve">System reset function leaves device in unsecure state </t>
  </si>
  <si>
    <t>HCM31</t>
  </si>
  <si>
    <t>Default SSID has not been changed</t>
  </si>
  <si>
    <t>HCM32</t>
  </si>
  <si>
    <t>The device is inappropriately used to serve multiple functions</t>
  </si>
  <si>
    <t>HCM33</t>
  </si>
  <si>
    <t>Significant changes are not reviewed for security impacts before being implemented</t>
  </si>
  <si>
    <t>HCM34</t>
  </si>
  <si>
    <t>Agency does not control significant changes to systems via an approval process</t>
  </si>
  <si>
    <t>HCM35</t>
  </si>
  <si>
    <t>Services are not configured to use the default/standard ports</t>
  </si>
  <si>
    <t>HCM36</t>
  </si>
  <si>
    <t xml:space="preserve">The required benchmark has not been applied </t>
  </si>
  <si>
    <t>HCM37</t>
  </si>
  <si>
    <t xml:space="preserve">Configuration settings and benchmarks have not been defined </t>
  </si>
  <si>
    <t>HCM38</t>
  </si>
  <si>
    <t>Agency does not adequately govern or control software usage</t>
  </si>
  <si>
    <t>HCM39</t>
  </si>
  <si>
    <t xml:space="preserve">RACF security settings are not properly configured </t>
  </si>
  <si>
    <t>HCM4</t>
  </si>
  <si>
    <t>Routine operational changes are not reviewed for security impacts before being implemented</t>
  </si>
  <si>
    <t>HCM40</t>
  </si>
  <si>
    <t>ACF security settings are not properly configured</t>
  </si>
  <si>
    <t>HCM41</t>
  </si>
  <si>
    <t>Top Secret security settings are not properly configured</t>
  </si>
  <si>
    <t>HCM42</t>
  </si>
  <si>
    <t>UNISYS security settings are not properly configured</t>
  </si>
  <si>
    <t>HCM43</t>
  </si>
  <si>
    <t>IBMi security settings are not properly configured</t>
  </si>
  <si>
    <t>HCM44</t>
  </si>
  <si>
    <t>Agency does not properly test changes prior to implementation</t>
  </si>
  <si>
    <t>System configuration provides additional attack surface</t>
  </si>
  <si>
    <t>HCM46</t>
  </si>
  <si>
    <t>Agency does not centrally manage mobile device configuration</t>
  </si>
  <si>
    <t>HCM47</t>
  </si>
  <si>
    <t>System error messages display system configuration information</t>
  </si>
  <si>
    <t>Low-risk operating system settings are not configured securely</t>
  </si>
  <si>
    <t>HCM49</t>
  </si>
  <si>
    <t>A tool is not used to block unauthorized software</t>
  </si>
  <si>
    <t>HCM5</t>
  </si>
  <si>
    <t>Web portal with FTI does not have three-tier architecture</t>
  </si>
  <si>
    <t>HCM6</t>
  </si>
  <si>
    <t>Agency does not control routine operational changes to systems via an approval process</t>
  </si>
  <si>
    <t>HCM7</t>
  </si>
  <si>
    <t>Configuration management procedures do not exist</t>
  </si>
  <si>
    <t>HCM8</t>
  </si>
  <si>
    <t>The ability to make changes is not properly limited</t>
  </si>
  <si>
    <t>Systems are not deployed using the concept of least privilege</t>
  </si>
  <si>
    <t>HCP1</t>
  </si>
  <si>
    <t>No contingency plan exists for FTI data</t>
  </si>
  <si>
    <t>HCP100</t>
  </si>
  <si>
    <t>HCP2</t>
  </si>
  <si>
    <t>Contingency plans are not tested annually</t>
  </si>
  <si>
    <t>HCP3</t>
  </si>
  <si>
    <t>Contingency plan does not exist for consolidated data center</t>
  </si>
  <si>
    <t>HCP4</t>
  </si>
  <si>
    <t>FTI is not encrypted in transit to the DR site</t>
  </si>
  <si>
    <t>HCP5</t>
  </si>
  <si>
    <t>Backup data is not adequately protected</t>
  </si>
  <si>
    <t>HCP6</t>
  </si>
  <si>
    <t>Contingency plan is not updated annually</t>
  </si>
  <si>
    <t>HCP7</t>
  </si>
  <si>
    <t>Contingency plan is not sufficient</t>
  </si>
  <si>
    <t>HCP8</t>
  </si>
  <si>
    <t>Contingency training is not conducted</t>
  </si>
  <si>
    <t>HCP9</t>
  </si>
  <si>
    <t xml:space="preserve">Contingency training is not sufficient </t>
  </si>
  <si>
    <t>HCP10</t>
  </si>
  <si>
    <t>Backup data is located on production systems</t>
  </si>
  <si>
    <t>HIR1</t>
  </si>
  <si>
    <t>Incident response program does not exist</t>
  </si>
  <si>
    <t>HIR100</t>
  </si>
  <si>
    <t>HIR2</t>
  </si>
  <si>
    <t>Incident response plan is not sufficient</t>
  </si>
  <si>
    <t>HIR3</t>
  </si>
  <si>
    <t>Agency does not perform incident response exercises in accordance with Pub 1075</t>
  </si>
  <si>
    <t>HIR4</t>
  </si>
  <si>
    <t>Agency does not provide support resource for assistance in handling and reporting security incidents</t>
  </si>
  <si>
    <t>HIR5</t>
  </si>
  <si>
    <t>Incident response plan does not exist</t>
  </si>
  <si>
    <t>HMA1</t>
  </si>
  <si>
    <t>External maintenance providers not escorted in the data center</t>
  </si>
  <si>
    <t>HMA100</t>
  </si>
  <si>
    <t>HMA2</t>
  </si>
  <si>
    <t>Maintenance not restricted to local access</t>
  </si>
  <si>
    <t>HMA3</t>
  </si>
  <si>
    <t>Maintenance tools are not approved / controlled</t>
  </si>
  <si>
    <t>HMA4</t>
  </si>
  <si>
    <t>Maintenance records are not sufficient</t>
  </si>
  <si>
    <t>HMA5</t>
  </si>
  <si>
    <t>Non local maintenance is not implemented securely</t>
  </si>
  <si>
    <t>HMT1</t>
  </si>
  <si>
    <t>Risk Assessment controls are not implemented properly</t>
  </si>
  <si>
    <t>HMT2</t>
  </si>
  <si>
    <t>Planning controls are not implemented properly</t>
  </si>
  <si>
    <t>HMT3</t>
  </si>
  <si>
    <t>Program management controls are not implemented properly</t>
  </si>
  <si>
    <t>HMT4</t>
  </si>
  <si>
    <t>System acquisition controls are not implemented properly</t>
  </si>
  <si>
    <t>HMT5</t>
  </si>
  <si>
    <t>SA&amp;A controls are not implemented properly</t>
  </si>
  <si>
    <t>HMT6</t>
  </si>
  <si>
    <t>Contingency planning controls are not implemented properly</t>
  </si>
  <si>
    <t>HMT7</t>
  </si>
  <si>
    <t>Configuration management controls are not implemented properly</t>
  </si>
  <si>
    <t>HMT8</t>
  </si>
  <si>
    <t>Maintenance controls are not implemented properly</t>
  </si>
  <si>
    <t>HMT9</t>
  </si>
  <si>
    <t>System and information integrity controls are not implemented properly</t>
  </si>
  <si>
    <t>HMT10</t>
  </si>
  <si>
    <t>Incident response controls are not implemented properly</t>
  </si>
  <si>
    <t>HMT100</t>
  </si>
  <si>
    <t>HMT11</t>
  </si>
  <si>
    <t>Awareness and training controls are not implemented properly</t>
  </si>
  <si>
    <t>HMT12</t>
  </si>
  <si>
    <t>Identification and authentication controls are not implemented properly</t>
  </si>
  <si>
    <t>HMT13</t>
  </si>
  <si>
    <t>Access controls are not implemented properly</t>
  </si>
  <si>
    <t>HMT14</t>
  </si>
  <si>
    <t>Audit and accountability are not implemented properly</t>
  </si>
  <si>
    <t>HMT15</t>
  </si>
  <si>
    <t>System and communications protection controls are not implemented properly</t>
  </si>
  <si>
    <t>HMT16</t>
  </si>
  <si>
    <t>Documentation does not exist</t>
  </si>
  <si>
    <t>HMT17</t>
  </si>
  <si>
    <t>Documentation is sufficient but outdated</t>
  </si>
  <si>
    <t>HMT18</t>
  </si>
  <si>
    <t>Documentation exists but is not sufficient</t>
  </si>
  <si>
    <t>HMT19</t>
  </si>
  <si>
    <t>Management Operational and Technical controls are not implemented properly</t>
  </si>
  <si>
    <t>HPW1</t>
  </si>
  <si>
    <t>No password is required to access an FTI system</t>
  </si>
  <si>
    <t>Password does not expire timely</t>
  </si>
  <si>
    <t>Minimum password length is too short</t>
  </si>
  <si>
    <t>Minimum password age does not exist</t>
  </si>
  <si>
    <t>HPW5</t>
  </si>
  <si>
    <t>Passwords are generated and distributed automatically</t>
  </si>
  <si>
    <t>Password history is insufficient</t>
  </si>
  <si>
    <t>Password change notification is not sufficient</t>
  </si>
  <si>
    <t>Passwords are displayed on screen when entered</t>
  </si>
  <si>
    <t>HPW9</t>
  </si>
  <si>
    <t>Password management processes are not documented</t>
  </si>
  <si>
    <t>Passwords are allowed to be stored</t>
  </si>
  <si>
    <t>HPW100</t>
  </si>
  <si>
    <t>Password transmission does not use strong cryptography</t>
  </si>
  <si>
    <t>Passwords do not meet complexity requirements</t>
  </si>
  <si>
    <t>HPW13</t>
  </si>
  <si>
    <t>Enabled secret passwords are not implemented correctly</t>
  </si>
  <si>
    <t>HPW14</t>
  </si>
  <si>
    <t>Authenticator feedback is labeled inappropriately</t>
  </si>
  <si>
    <t>HPW15</t>
  </si>
  <si>
    <t>Passwords are shared inappropriately</t>
  </si>
  <si>
    <t>HPW16</t>
  </si>
  <si>
    <t>Swipe-based passwords are allowed on mobile devices</t>
  </si>
  <si>
    <t>HPW17</t>
  </si>
  <si>
    <t>Default passwords have not been changed</t>
  </si>
  <si>
    <t>HPW18</t>
  </si>
  <si>
    <t xml:space="preserve">No password is required to remotely access an FTI system </t>
  </si>
  <si>
    <t>HPW19</t>
  </si>
  <si>
    <t>More than one Publication 1075 password requirement is not met</t>
  </si>
  <si>
    <t>HPW20</t>
  </si>
  <si>
    <t>User is not required to change password upon first use</t>
  </si>
  <si>
    <t>Passwords are allowed to be stored unencrypted in config files</t>
  </si>
  <si>
    <t>HPW22</t>
  </si>
  <si>
    <t>Administrators cannot override minimum password age for users, when required</t>
  </si>
  <si>
    <t>HPW23</t>
  </si>
  <si>
    <t>Passwords cannot be changed by users</t>
  </si>
  <si>
    <t>HRA1</t>
  </si>
  <si>
    <t>Risk assessments are not performed</t>
  </si>
  <si>
    <t>HRA100</t>
  </si>
  <si>
    <t>HRA2</t>
  </si>
  <si>
    <t>Vulnerability assessments are not performed</t>
  </si>
  <si>
    <t>HRA3</t>
  </si>
  <si>
    <t>Vulnerability assessments do not generate corrective action plans</t>
  </si>
  <si>
    <t>HRA4</t>
  </si>
  <si>
    <t>Vulnerability assessments are not performed as frequently as required per Publication 1075</t>
  </si>
  <si>
    <t>HRA5</t>
  </si>
  <si>
    <t>Vulnerabilities are not remediated in a timely manner</t>
  </si>
  <si>
    <t>HRA6</t>
  </si>
  <si>
    <t>Scope of vulnerability scanning is not sufficient</t>
  </si>
  <si>
    <t>HRA7</t>
  </si>
  <si>
    <t>Risk assessments are performed but not in accordance with Pub 1075 parameters</t>
  </si>
  <si>
    <t>HRA8</t>
  </si>
  <si>
    <t>Penetration test results are not included in agency POA&amp;Ms</t>
  </si>
  <si>
    <t>HRA9</t>
  </si>
  <si>
    <t>Application source code is not assessed for static vulnerabilities</t>
  </si>
  <si>
    <t>HRM1</t>
  </si>
  <si>
    <t>Multi-factor authentication is not required for external or remote access</t>
  </si>
  <si>
    <t>HRM10</t>
  </si>
  <si>
    <t>Client side cache cleaning utility has not been implemented</t>
  </si>
  <si>
    <t>HRM100</t>
  </si>
  <si>
    <t>HRM11</t>
  </si>
  <si>
    <t>Site to site connection does not terminate outside the firewall</t>
  </si>
  <si>
    <t>HRM12</t>
  </si>
  <si>
    <t>An FTI system is directly routable to the internet via unencrypted protocols</t>
  </si>
  <si>
    <t>HRM13</t>
  </si>
  <si>
    <t xml:space="preserve">The agency does not blacklist known malicious IPs </t>
  </si>
  <si>
    <t>HRM14</t>
  </si>
  <si>
    <t>The agency does not update blacklists of known malicious IPs</t>
  </si>
  <si>
    <t>HRM15</t>
  </si>
  <si>
    <t xml:space="preserve">Multi-factor authentication is not enforced for local device management </t>
  </si>
  <si>
    <t>HRM16</t>
  </si>
  <si>
    <t>VPN access points have not been limited</t>
  </si>
  <si>
    <t>HRM17</t>
  </si>
  <si>
    <t>SSH is not implemented correctly for device management</t>
  </si>
  <si>
    <t>HRM18</t>
  </si>
  <si>
    <t>Remote access policies are not sufficient</t>
  </si>
  <si>
    <t>HRM19</t>
  </si>
  <si>
    <t>Agency cannot remotely wipe lost mobile device</t>
  </si>
  <si>
    <t>HRM2</t>
  </si>
  <si>
    <t>Multi-factor authentication is not required to access FTI via personal devices</t>
  </si>
  <si>
    <t>HRM20</t>
  </si>
  <si>
    <t>Multi-factor authentication is not properly configured for external or remote access</t>
  </si>
  <si>
    <t>HRM3</t>
  </si>
  <si>
    <t>FTI access from personal devices</t>
  </si>
  <si>
    <t>HRM4</t>
  </si>
  <si>
    <t>FTI access from offshore</t>
  </si>
  <si>
    <t>User sessions do not terminate after the Publication 1075 period of inactivity</t>
  </si>
  <si>
    <t>HRM6</t>
  </si>
  <si>
    <t>The mainframe is directly routable to the internet via Port 23</t>
  </si>
  <si>
    <t>The agency does not adequately control remote access to its systems</t>
  </si>
  <si>
    <t>HRM8</t>
  </si>
  <si>
    <t>Direct root access is enabled on the system</t>
  </si>
  <si>
    <t>HRM9</t>
  </si>
  <si>
    <t>VPN technology does not perform host checking</t>
  </si>
  <si>
    <t>HSA1</t>
  </si>
  <si>
    <t>Live FTI data is used in test environments without approval</t>
  </si>
  <si>
    <t>HSA100</t>
  </si>
  <si>
    <t>HSA2</t>
  </si>
  <si>
    <t>Usage restrictions to open source software are not in place</t>
  </si>
  <si>
    <t>HSA3</t>
  </si>
  <si>
    <t>No agreement exists with 3rd party provider to host FTI</t>
  </si>
  <si>
    <t>Software installation rights are not limited to the technical staff</t>
  </si>
  <si>
    <t>HSA5</t>
  </si>
  <si>
    <t>Configuration changes are not controlled during all phases of the SDLC</t>
  </si>
  <si>
    <t>HSA6</t>
  </si>
  <si>
    <t>Security test and evaluations are not performed during system development</t>
  </si>
  <si>
    <t>HSA7</t>
  </si>
  <si>
    <t>The external facing system is no longer supported by the vendor</t>
  </si>
  <si>
    <t>HSA8</t>
  </si>
  <si>
    <t>The internally hosted operating system's major release is no longer supported by the vendor</t>
  </si>
  <si>
    <t>HSA9</t>
  </si>
  <si>
    <t>The internally hosted operating system's minor release is no longer supported by the vendor</t>
  </si>
  <si>
    <t>HSA10</t>
  </si>
  <si>
    <t>The internally hosted software's major release is no longer supported by the vendor</t>
  </si>
  <si>
    <t>HSA11</t>
  </si>
  <si>
    <t>The internally hosted software's minor release is no longer supported by the vendor</t>
  </si>
  <si>
    <t>HSA12</t>
  </si>
  <si>
    <t>Internal networking devices are no longer supported by the vendor</t>
  </si>
  <si>
    <t>HSA13</t>
  </si>
  <si>
    <t>IT security is not part of capital planning and the investment control process</t>
  </si>
  <si>
    <t>HSA14</t>
  </si>
  <si>
    <t xml:space="preserve">FTI systems are not included in a SDLC </t>
  </si>
  <si>
    <t>HSA15</t>
  </si>
  <si>
    <t>FTI contracts do not contain all security requirements</t>
  </si>
  <si>
    <t>HSA16</t>
  </si>
  <si>
    <t>Documentation is not properly protected</t>
  </si>
  <si>
    <t>HSA17</t>
  </si>
  <si>
    <t>Security is not a consideration in system design or upgrade</t>
  </si>
  <si>
    <t>HSA18</t>
  </si>
  <si>
    <t>Cloud vendor is not FedRAMP certified</t>
  </si>
  <si>
    <t>HSC1</t>
  </si>
  <si>
    <t>FTI is not encrypted in transit</t>
  </si>
  <si>
    <t>HSC2</t>
  </si>
  <si>
    <t>FTI is emailed outside of the agency</t>
  </si>
  <si>
    <t>HSC3</t>
  </si>
  <si>
    <t>FTI is emailed incorrectly inside the agency</t>
  </si>
  <si>
    <t>HSC4</t>
  </si>
  <si>
    <t>VOIP system not implemented correctly</t>
  </si>
  <si>
    <t>HSC5</t>
  </si>
  <si>
    <t>No DMZ exists for the network</t>
  </si>
  <si>
    <t>HSC6</t>
  </si>
  <si>
    <t>Not all connections to FTI systems are monitored</t>
  </si>
  <si>
    <t>HSC7</t>
  </si>
  <si>
    <t>NAT is not implemented for internal IP addresses</t>
  </si>
  <si>
    <t>HSC8</t>
  </si>
  <si>
    <t>Network architecture is flat</t>
  </si>
  <si>
    <t>HSC9</t>
  </si>
  <si>
    <t>Database listener is not properly configured</t>
  </si>
  <si>
    <t>HSC10</t>
  </si>
  <si>
    <t>FTI is not properly deleted / destroyed</t>
  </si>
  <si>
    <t>HSC100</t>
  </si>
  <si>
    <t>HSC11</t>
  </si>
  <si>
    <t>No backup plan exists to remove failed data loads in the data warehouse</t>
  </si>
  <si>
    <t>HSC12</t>
  </si>
  <si>
    <t>Original FTI extracts are not protected after ETL process</t>
  </si>
  <si>
    <t>HSC13</t>
  </si>
  <si>
    <t>FTI is transmitted incorrectly using an MFD</t>
  </si>
  <si>
    <t>HSC14</t>
  </si>
  <si>
    <t>VM to VM communication exists using VMCI</t>
  </si>
  <si>
    <t>HSC15</t>
  </si>
  <si>
    <t>Encryption capabilities do not meet FIPS 140-2 requirements</t>
  </si>
  <si>
    <t>HSC16</t>
  </si>
  <si>
    <t>System does not meet common criteria requirements</t>
  </si>
  <si>
    <t>HSC17</t>
  </si>
  <si>
    <t>Denial of Service protection settings are not configured</t>
  </si>
  <si>
    <t>HSC18</t>
  </si>
  <si>
    <t>System communication authenticity is not guaranteed</t>
  </si>
  <si>
    <t>HSC19</t>
  </si>
  <si>
    <t>Network perimeter devices do not properly restrict traffic</t>
  </si>
  <si>
    <t>HSC20</t>
  </si>
  <si>
    <t>Publicly available systems contain FTI</t>
  </si>
  <si>
    <t>HSC21</t>
  </si>
  <si>
    <t>Number of logon sessions are not managed appropriately</t>
  </si>
  <si>
    <t>HSC22</t>
  </si>
  <si>
    <t>VPN termination point is not sufficient</t>
  </si>
  <si>
    <t>HSC23</t>
  </si>
  <si>
    <t>Site survey has not been performed</t>
  </si>
  <si>
    <t>HSC24</t>
  </si>
  <si>
    <t>Digital Signatures or PKI certificates are expired or revoked</t>
  </si>
  <si>
    <t>HSC25</t>
  </si>
  <si>
    <t>Network sessions do not timeout per Publication 1075 requirements</t>
  </si>
  <si>
    <t>HSC26</t>
  </si>
  <si>
    <t>Email policy is not sufficient</t>
  </si>
  <si>
    <t>HSC27</t>
  </si>
  <si>
    <t>Traffic inspection is not sufficient</t>
  </si>
  <si>
    <t>HSC28</t>
  </si>
  <si>
    <t>The network is not properly segmented</t>
  </si>
  <si>
    <t>HSC29</t>
  </si>
  <si>
    <t xml:space="preserve">Cryptographic key pairs are not properly managed </t>
  </si>
  <si>
    <t>HSC30</t>
  </si>
  <si>
    <t>VLAN configurations do not utilize networking best practices</t>
  </si>
  <si>
    <t>HSC31</t>
  </si>
  <si>
    <t>Collaborative computing devices are not deployed securely</t>
  </si>
  <si>
    <t>HSC32</t>
  </si>
  <si>
    <t>PKI certificates are not issued from an approved authority</t>
  </si>
  <si>
    <t>HSC33</t>
  </si>
  <si>
    <t>Datawarehouse has insecure connections</t>
  </si>
  <si>
    <t>HSC34</t>
  </si>
  <si>
    <t>The production and development environments are not properly separated</t>
  </si>
  <si>
    <t>HSC35</t>
  </si>
  <si>
    <t>Procedures stored in the database are not encrypted</t>
  </si>
  <si>
    <t>HSC36</t>
  </si>
  <si>
    <t>System is configured to accept unwanted network connections</t>
  </si>
  <si>
    <t>HSC37</t>
  </si>
  <si>
    <t>Network connection to third party system is not properly configured</t>
  </si>
  <si>
    <t>HSC38</t>
  </si>
  <si>
    <t>SSL inspection has not been implemented</t>
  </si>
  <si>
    <t>HSC39</t>
  </si>
  <si>
    <t xml:space="preserve">The communications protocol is not NIST 800-52 compliant </t>
  </si>
  <si>
    <t>HSC40</t>
  </si>
  <si>
    <t>Unencrypted management sessions over the internal network</t>
  </si>
  <si>
    <t>HSC41</t>
  </si>
  <si>
    <t>Data at rest is not encrypted using the latest FIPS approved encryption</t>
  </si>
  <si>
    <t>Encryption capabilities do not meet the latest FIPS 140 requirements</t>
  </si>
  <si>
    <t>HSC43</t>
  </si>
  <si>
    <t>The version of TLS is not using the latest NIST 800-52 approved protocols</t>
  </si>
  <si>
    <t>HSC44</t>
  </si>
  <si>
    <t>DNSSEC has not been implemented</t>
  </si>
  <si>
    <t>HSC45</t>
  </si>
  <si>
    <t>DNSSEC has not been configured securely</t>
  </si>
  <si>
    <t>System configured to load or run removable media automatically</t>
  </si>
  <si>
    <t>HSI2</t>
  </si>
  <si>
    <t>System patch level is insufficient</t>
  </si>
  <si>
    <t>HSI3</t>
  </si>
  <si>
    <t>System is not monitored for threats</t>
  </si>
  <si>
    <t>HSI4</t>
  </si>
  <si>
    <t>No intrusion detection system exists</t>
  </si>
  <si>
    <t>HSI5</t>
  </si>
  <si>
    <t>OS files are not hashed to detect inappropriate changes</t>
  </si>
  <si>
    <t>HSI6</t>
  </si>
  <si>
    <t>Intrusion detection system not implemented correctly</t>
  </si>
  <si>
    <t>FTI can move via covert channels (e.g., VM isolation tools)</t>
  </si>
  <si>
    <t>HSI8</t>
  </si>
  <si>
    <t>All VM moves are being tracked in the virtual environment</t>
  </si>
  <si>
    <t>HSI9</t>
  </si>
  <si>
    <t>Network device configuration files are not kept offline</t>
  </si>
  <si>
    <t>HSI10</t>
  </si>
  <si>
    <t>Hash sums of ISO images are not maintained in the virtual environment</t>
  </si>
  <si>
    <t>HSI100</t>
  </si>
  <si>
    <t>HSI11</t>
  </si>
  <si>
    <t>Antivirus is not configured to automatically scan removable media</t>
  </si>
  <si>
    <t>HSI12</t>
  </si>
  <si>
    <t>No antivirus is configured on the system</t>
  </si>
  <si>
    <t>HSI13</t>
  </si>
  <si>
    <t>Antivirus does not exist on an internet-facing endpoint</t>
  </si>
  <si>
    <t>The system's automatic update feature is not configured appropriately</t>
  </si>
  <si>
    <t>HSI15</t>
  </si>
  <si>
    <t>Alerts are not acknowledged and/or logged</t>
  </si>
  <si>
    <t>HSI16</t>
  </si>
  <si>
    <t>Agency network not properly protected from spam email</t>
  </si>
  <si>
    <t>Antivirus is not configured appropriately</t>
  </si>
  <si>
    <t>HSI18</t>
  </si>
  <si>
    <t>VM rollbacks are conducted while connected to the network</t>
  </si>
  <si>
    <t>HSI19</t>
  </si>
  <si>
    <t>Data inputs are not being validated</t>
  </si>
  <si>
    <t>HSI20</t>
  </si>
  <si>
    <t xml:space="preserve">Agency does not receive security alerts, advisories, or directives </t>
  </si>
  <si>
    <t>HSI21</t>
  </si>
  <si>
    <t>FTI is inappropriately moved and shared with non-FTI virtual machines</t>
  </si>
  <si>
    <t>Data remanence is not properly handled</t>
  </si>
  <si>
    <t>HSI23</t>
  </si>
  <si>
    <t>Agency has not defined an authorized list of software</t>
  </si>
  <si>
    <t>HSI24</t>
  </si>
  <si>
    <t>Agency does not monitor for unauthorized software on the network</t>
  </si>
  <si>
    <t>HSI25</t>
  </si>
  <si>
    <t>Agency does not monitor for unauthorized hosts on the network</t>
  </si>
  <si>
    <t>HSI26</t>
  </si>
  <si>
    <t>No host intrusion detection/prevention system exists</t>
  </si>
  <si>
    <t>HSI27</t>
  </si>
  <si>
    <t xml:space="preserve">Critical security patches have not been applied </t>
  </si>
  <si>
    <t>HSI28</t>
  </si>
  <si>
    <t>Security alerts are not disseminated to agency personnel</t>
  </si>
  <si>
    <t>HSI29</t>
  </si>
  <si>
    <t>Data inputs are from external sources</t>
  </si>
  <si>
    <t>HSI30</t>
  </si>
  <si>
    <t>System output is not secured in accordance with Publication 1075</t>
  </si>
  <si>
    <t>HSI31</t>
  </si>
  <si>
    <t>Agency does not properly retire or remove unneeded source code from production</t>
  </si>
  <si>
    <t>HSI32</t>
  </si>
  <si>
    <t>Virtual Switch (Vswitch) security parameters are set incorrectly</t>
  </si>
  <si>
    <t>HSI33</t>
  </si>
  <si>
    <t>Memory protection mechanisms are not sufficient</t>
  </si>
  <si>
    <t>HSI34</t>
  </si>
  <si>
    <t>A file integrity checking mechanism does not exist</t>
  </si>
  <si>
    <t>HSI35</t>
  </si>
  <si>
    <t>Failover is not properly configured</t>
  </si>
  <si>
    <t>HSI36</t>
  </si>
  <si>
    <t>Malware analysis is not being performed</t>
  </si>
  <si>
    <t>HTW1</t>
  </si>
  <si>
    <t>Tumbleweed client is not configured properly</t>
  </si>
  <si>
    <t>HTW100</t>
  </si>
  <si>
    <t>HTW2</t>
  </si>
  <si>
    <t>Tumbleweed certificate is assigned to the wrong person</t>
  </si>
  <si>
    <t>HTW3</t>
  </si>
  <si>
    <t>No written procedures for using Tumbleweed</t>
  </si>
  <si>
    <t>HTW4</t>
  </si>
  <si>
    <t>FTI is left on the device running the Tumbleweed application</t>
  </si>
  <si>
    <t>HTW5</t>
  </si>
  <si>
    <t xml:space="preserve">Axway does not run on a dedicated platform </t>
  </si>
  <si>
    <t>HTW6</t>
  </si>
  <si>
    <t>The data transfer agreement is not in place</t>
  </si>
  <si>
    <t>HMP1</t>
  </si>
  <si>
    <t>Media sanitization is not sufficient</t>
  </si>
  <si>
    <t>HPE1</t>
  </si>
  <si>
    <t>Printer does not lock and prevent access to the hard drive</t>
  </si>
  <si>
    <t>HPM1</t>
  </si>
  <si>
    <t xml:space="preserve">A senior information officer does not exist </t>
  </si>
  <si>
    <t>HTC1</t>
  </si>
  <si>
    <t>The Windows 2000 server is unsupported</t>
  </si>
  <si>
    <t>HTC10</t>
  </si>
  <si>
    <t>The ASA firewall is not configured securely</t>
  </si>
  <si>
    <t>HTC100</t>
  </si>
  <si>
    <t>HTC101</t>
  </si>
  <si>
    <t>The Palo Alto 7.1 firewall is not configured securely</t>
  </si>
  <si>
    <t>HTC102</t>
  </si>
  <si>
    <t>The Palo Alto 8.0 firewall is not configured securely</t>
  </si>
  <si>
    <t>HTC103</t>
  </si>
  <si>
    <t>The Palo Alto 8.1 firewall is not configured securely</t>
  </si>
  <si>
    <t>HTC104</t>
  </si>
  <si>
    <t>The MacOS 10.12 operating system is not configured securely</t>
  </si>
  <si>
    <t>HTC105</t>
  </si>
  <si>
    <t>The MacOS 10.13 operating system is not configured securely</t>
  </si>
  <si>
    <t>HTC106</t>
  </si>
  <si>
    <t>The MacOS 10.14 operating system is not configured securely</t>
  </si>
  <si>
    <t>HTC107</t>
  </si>
  <si>
    <t>The Windows 2019 Server is not configured securely</t>
  </si>
  <si>
    <t>HTC108</t>
  </si>
  <si>
    <t>The SQL Server 2016 database is not configured securely</t>
  </si>
  <si>
    <t>HTC109</t>
  </si>
  <si>
    <t>The IBM z/OS version 2.3.x is not configured securely</t>
  </si>
  <si>
    <t>HTC11</t>
  </si>
  <si>
    <t>The RACF Mainframe is not configured securely</t>
  </si>
  <si>
    <t>HTC110</t>
  </si>
  <si>
    <t>The SQL Server 2017 database is not configured securely</t>
  </si>
  <si>
    <t>HTC111</t>
  </si>
  <si>
    <t>The VMware ESXi 6.7 Hypervisor is not configured securely</t>
  </si>
  <si>
    <t>HTC112</t>
  </si>
  <si>
    <t>The Google Cloud environment is not configured securely</t>
  </si>
  <si>
    <t>HTC113</t>
  </si>
  <si>
    <t>The Azure Cloud environment is not configured securely</t>
  </si>
  <si>
    <t>HTC114</t>
  </si>
  <si>
    <t>The AWS Foundations environment is not configured securely</t>
  </si>
  <si>
    <t>HTC115</t>
  </si>
  <si>
    <t>The Cisco IOS v16.x is not configured securely</t>
  </si>
  <si>
    <t>HTC116</t>
  </si>
  <si>
    <t>The Red Hat Enterprise Linux 8 operating system is not configured securely</t>
  </si>
  <si>
    <t>HTC117</t>
  </si>
  <si>
    <t>The Oracle Enterprise Linux 8 operating system is not configured securely</t>
  </si>
  <si>
    <t>HTC118</t>
  </si>
  <si>
    <t>The CentOS 8 server is not configured securely</t>
  </si>
  <si>
    <t>HTC119</t>
  </si>
  <si>
    <t>The SQL Server 2019 instance is not configured securely</t>
  </si>
  <si>
    <t>HTC12</t>
  </si>
  <si>
    <t>The ACF2 Mainframe is not configured securely</t>
  </si>
  <si>
    <t>HTC120</t>
  </si>
  <si>
    <t>The IBM z/OS version 2.4.x is not configured securely</t>
  </si>
  <si>
    <t>HTC121</t>
  </si>
  <si>
    <t>The Palo Alto 9 firewall is not configured securely</t>
  </si>
  <si>
    <t>HTC122</t>
  </si>
  <si>
    <t>The IIS 10 web server is not configured securely</t>
  </si>
  <si>
    <t>HTC123</t>
  </si>
  <si>
    <t>The Debian 9 operating system is not configured securely</t>
  </si>
  <si>
    <t>HTC124</t>
  </si>
  <si>
    <t>The Debian 10 operating system is not configured securely</t>
  </si>
  <si>
    <t>HTC125</t>
  </si>
  <si>
    <t>The MacOS 10.15 operating system is not configured securely</t>
  </si>
  <si>
    <t>HTC126</t>
  </si>
  <si>
    <t>The Juniper operating system is not configured securely</t>
  </si>
  <si>
    <t>HTC127</t>
  </si>
  <si>
    <t>The IBM i7 operating system is not configured securely</t>
  </si>
  <si>
    <t>HTC128</t>
  </si>
  <si>
    <t>The MongoDB 3.6 database is not configured securely</t>
  </si>
  <si>
    <t>HTC129</t>
  </si>
  <si>
    <t>The MacOS 11.0 operating system is not configured securely</t>
  </si>
  <si>
    <t>HTC13</t>
  </si>
  <si>
    <t>The Top Secret Mainframe is not configured securely</t>
  </si>
  <si>
    <t>HTC130</t>
  </si>
  <si>
    <t>The Oracle 18c database is not configured securely</t>
  </si>
  <si>
    <t>HTC131</t>
  </si>
  <si>
    <t>The MySQL 8 database is not configured securely</t>
  </si>
  <si>
    <t>HTC132</t>
  </si>
  <si>
    <t>The IBM i7.x operating system is not configured securely</t>
  </si>
  <si>
    <t>HTC133</t>
  </si>
  <si>
    <t>The VMWare ESXi 7.0 Hypervisor is not configured securely</t>
  </si>
  <si>
    <t>HTC134</t>
  </si>
  <si>
    <t>HTC135</t>
  </si>
  <si>
    <t>The Palo Alto 9.1 firewall is not configured securely</t>
  </si>
  <si>
    <t>HTC136</t>
  </si>
  <si>
    <t xml:space="preserve">The SuSE 15 server is not configured securely </t>
  </si>
  <si>
    <t>HTC137</t>
  </si>
  <si>
    <t>The NXOS Operating System is not configured securely</t>
  </si>
  <si>
    <t>HTC138</t>
  </si>
  <si>
    <t>The Checkpoint R81 firewall is not configured securely</t>
  </si>
  <si>
    <t>HTC139</t>
  </si>
  <si>
    <t>The Checkpoint R82 firewall is not configured securely</t>
  </si>
  <si>
    <t>HTC14</t>
  </si>
  <si>
    <t>The Unisys Mainframe is not configured securely</t>
  </si>
  <si>
    <t>HTC15</t>
  </si>
  <si>
    <t>The i5OS Mainframe is not configured securely</t>
  </si>
  <si>
    <t>HTC16</t>
  </si>
  <si>
    <t>The VPN concentrator is not configured securely</t>
  </si>
  <si>
    <t>HTC17</t>
  </si>
  <si>
    <t>The Citrix Access Gateway is not configured securely</t>
  </si>
  <si>
    <t>HTC18</t>
  </si>
  <si>
    <t>The Windows XP Workstation is not configured securely</t>
  </si>
  <si>
    <t>HTC19</t>
  </si>
  <si>
    <t>The Windows 7 Workstation is not configured securely</t>
  </si>
  <si>
    <t>HTC2</t>
  </si>
  <si>
    <t>The Windows 2003 Server is not configured securely</t>
  </si>
  <si>
    <t>HTC20</t>
  </si>
  <si>
    <t>The Windows 8 Workstation is not configured securely</t>
  </si>
  <si>
    <t>HTC21</t>
  </si>
  <si>
    <t>Network protection capabilities are not configured securely</t>
  </si>
  <si>
    <t>HTC22</t>
  </si>
  <si>
    <t>The MFD is not configured securely</t>
  </si>
  <si>
    <t>HTC23</t>
  </si>
  <si>
    <t>The GenTax application is not configured securely</t>
  </si>
  <si>
    <t>HTC24</t>
  </si>
  <si>
    <t>The data warehouse is not configured securely</t>
  </si>
  <si>
    <t>HTC25</t>
  </si>
  <si>
    <t>The RSI data warehouse is not configured securely</t>
  </si>
  <si>
    <t>HTC26</t>
  </si>
  <si>
    <t>The Teradata data warehouse is not configured securely</t>
  </si>
  <si>
    <t>HTC27</t>
  </si>
  <si>
    <t>The DB2 database is not configured securely</t>
  </si>
  <si>
    <t>HTC28</t>
  </si>
  <si>
    <t>The Oracle 9g database is not configured securely</t>
  </si>
  <si>
    <t>HTC29</t>
  </si>
  <si>
    <t>The Oracle 10g database is not configured securely</t>
  </si>
  <si>
    <t>HTC3</t>
  </si>
  <si>
    <t>The Windows 2008 Standard Server is not configured securely</t>
  </si>
  <si>
    <t>HTC30</t>
  </si>
  <si>
    <t>The Oracle 11g database is not configured securely</t>
  </si>
  <si>
    <t>HTC31</t>
  </si>
  <si>
    <t>The SQL Server 2000 installation is unsupported</t>
  </si>
  <si>
    <t>HTC32</t>
  </si>
  <si>
    <t>The SQL Server 2005 installation is not configured securely</t>
  </si>
  <si>
    <t>HTC33</t>
  </si>
  <si>
    <t>The SQL Server 2008 installation is not configured securely</t>
  </si>
  <si>
    <t>HTC34</t>
  </si>
  <si>
    <t>The SQL Server 2012 installation is not configured securely</t>
  </si>
  <si>
    <t>HTC35</t>
  </si>
  <si>
    <t>The VMWare Hypervisor is not configured securely</t>
  </si>
  <si>
    <t>HTC36</t>
  </si>
  <si>
    <t>The Tumbleweed client is not configured securely</t>
  </si>
  <si>
    <t>HTC37</t>
  </si>
  <si>
    <t>The internet browser is not configured securely</t>
  </si>
  <si>
    <t>HTC38</t>
  </si>
  <si>
    <t>The storage area network device is not configured securely</t>
  </si>
  <si>
    <t>HTC39</t>
  </si>
  <si>
    <t>The voice-over IP network is not configured securely</t>
  </si>
  <si>
    <t>HTC4</t>
  </si>
  <si>
    <t>The Windows 2012 Standard Server is not configured securely</t>
  </si>
  <si>
    <t>HTC40</t>
  </si>
  <si>
    <t>The wireless network is not configured securely</t>
  </si>
  <si>
    <t>HTC41</t>
  </si>
  <si>
    <t>The custom web application is not configured securely</t>
  </si>
  <si>
    <t>HTC42</t>
  </si>
  <si>
    <t>The IVR system is not configured securely</t>
  </si>
  <si>
    <t>HTC43</t>
  </si>
  <si>
    <t>The web server is not configured securely</t>
  </si>
  <si>
    <t>HTC44</t>
  </si>
  <si>
    <t>The cloud computing environment is not configured securely</t>
  </si>
  <si>
    <t>HTC45</t>
  </si>
  <si>
    <t>The Apple iOS device is not configured securely</t>
  </si>
  <si>
    <t>HTC46</t>
  </si>
  <si>
    <t>The Google Android device is not configured securely</t>
  </si>
  <si>
    <t>HTC47</t>
  </si>
  <si>
    <t>The Blackberry OS device is not configured securely</t>
  </si>
  <si>
    <t>HTC48</t>
  </si>
  <si>
    <t>The Microsoft Windows RT device is not configured securely</t>
  </si>
  <si>
    <t>HTC49</t>
  </si>
  <si>
    <t>The mobile device is not configured securely</t>
  </si>
  <si>
    <t>HTC5</t>
  </si>
  <si>
    <t>The Solaris server is not configured securely</t>
  </si>
  <si>
    <t>HTC50</t>
  </si>
  <si>
    <t>Agency has not notified IRS of this technology</t>
  </si>
  <si>
    <t>HTC51</t>
  </si>
  <si>
    <t>Technology is not properly sanitized after use</t>
  </si>
  <si>
    <t>HTC52</t>
  </si>
  <si>
    <t>The AIX server is not configured securely</t>
  </si>
  <si>
    <t>HTC53</t>
  </si>
  <si>
    <t>The custom application is not configured securely</t>
  </si>
  <si>
    <t>HTC54</t>
  </si>
  <si>
    <t>The SuSE Linux server is not configured securely</t>
  </si>
  <si>
    <t>HTC55</t>
  </si>
  <si>
    <t>The Adabas database is not configured securely</t>
  </si>
  <si>
    <t>HTC56</t>
  </si>
  <si>
    <t>The Windows 10 operating system is not configured securely</t>
  </si>
  <si>
    <t>HTC57</t>
  </si>
  <si>
    <t>The Oracle 12c database is not configured securely</t>
  </si>
  <si>
    <t>HTC58</t>
  </si>
  <si>
    <t>The Red Hat Enterprise Linux 6 operating system is not configured securely</t>
  </si>
  <si>
    <t>HTC59</t>
  </si>
  <si>
    <t>The Red Hat Enterprise Linux 7 operating system is not configured securely</t>
  </si>
  <si>
    <t>HTC60</t>
  </si>
  <si>
    <t>The Windows 2016 Server is not configured securely</t>
  </si>
  <si>
    <t>HTC61</t>
  </si>
  <si>
    <t>The Windows 2012 R2 Server is not configured securely</t>
  </si>
  <si>
    <t>HTC62</t>
  </si>
  <si>
    <t>The SQL Server 2014 database is not configured securely</t>
  </si>
  <si>
    <t>HTC63</t>
  </si>
  <si>
    <t>The Windows 2008 R2 Server is not configured securely</t>
  </si>
  <si>
    <t>HTC64</t>
  </si>
  <si>
    <t>The High Volume Printer is not configured securely</t>
  </si>
  <si>
    <t>HTC65</t>
  </si>
  <si>
    <t>The system was not assessed during the onsite review</t>
  </si>
  <si>
    <t>HTC66</t>
  </si>
  <si>
    <t>The VMWare ESXi 5.5 Hypervisor is not configured securely</t>
  </si>
  <si>
    <t>HTC67</t>
  </si>
  <si>
    <t>The VMWare ESXi 6.0 Hypervisor is not configured securely</t>
  </si>
  <si>
    <t>HTC68</t>
  </si>
  <si>
    <t>The IBM z/OS version 1.13.x is not configured securely</t>
  </si>
  <si>
    <t>HTC69</t>
  </si>
  <si>
    <t>The IBM z/OS version 2.1.x is not configured securely</t>
  </si>
  <si>
    <t>HTC70</t>
  </si>
  <si>
    <t>The IBM z/OS version 2.2.x is not configured securely</t>
  </si>
  <si>
    <t>HTC71</t>
  </si>
  <si>
    <t>The Checkpoint R76 firewall is not configured securely</t>
  </si>
  <si>
    <t>HTC72</t>
  </si>
  <si>
    <t>The Checkpoint R77 firewall is not configured securely</t>
  </si>
  <si>
    <t>HTC73</t>
  </si>
  <si>
    <t>The Checkpoint R80 firewall is not configured securely</t>
  </si>
  <si>
    <t>HTC74</t>
  </si>
  <si>
    <t>The Oracle 11.2.0.4 database is not configured securely</t>
  </si>
  <si>
    <t>HTC75</t>
  </si>
  <si>
    <t>The Cisco IOS v12.x is not configured securely</t>
  </si>
  <si>
    <t>HTC76</t>
  </si>
  <si>
    <t>The Cisco IOS v15.x is not configured securely</t>
  </si>
  <si>
    <t>HTC77</t>
  </si>
  <si>
    <t>The AIX 6 server is not configured securely</t>
  </si>
  <si>
    <t>HTC78</t>
  </si>
  <si>
    <t>The AIX 7 server is not configured securely</t>
  </si>
  <si>
    <t>HTC79</t>
  </si>
  <si>
    <t xml:space="preserve">The CentOS 6 server is not configured securely </t>
  </si>
  <si>
    <t>HTC80</t>
  </si>
  <si>
    <t xml:space="preserve">The CentOS 7 server is not configured securely </t>
  </si>
  <si>
    <t>HTC81</t>
  </si>
  <si>
    <t xml:space="preserve">The OEL 6 server is not configured securely </t>
  </si>
  <si>
    <t>HTC82</t>
  </si>
  <si>
    <t>The OEL 7 server is not configured securely</t>
  </si>
  <si>
    <t>HTC83</t>
  </si>
  <si>
    <t xml:space="preserve">The Solaris 10 server is not configured securely </t>
  </si>
  <si>
    <t>HTC84</t>
  </si>
  <si>
    <t xml:space="preserve">The Solaris 11 server is not configured securely </t>
  </si>
  <si>
    <t>HTC85</t>
  </si>
  <si>
    <t xml:space="preserve">The SuSE 11 server is not configured securely </t>
  </si>
  <si>
    <t>HTC86</t>
  </si>
  <si>
    <t xml:space="preserve">The SuSE 12 server is not configured securely </t>
  </si>
  <si>
    <t>HTC87</t>
  </si>
  <si>
    <t>The VMWare Horizon 6 VDI solution is not configured securely</t>
  </si>
  <si>
    <t>HTC88</t>
  </si>
  <si>
    <t xml:space="preserve">The VMWare Horizon 7 VDI solution is not configured securely </t>
  </si>
  <si>
    <t>HTC89</t>
  </si>
  <si>
    <t>The Apache 2.2 web server is not configured securely</t>
  </si>
  <si>
    <t>HTC6</t>
  </si>
  <si>
    <t>The Red Hat Linux server is not configured securely</t>
  </si>
  <si>
    <t>HTC7</t>
  </si>
  <si>
    <t>The CentOS server is not configured securely</t>
  </si>
  <si>
    <t>HTC8</t>
  </si>
  <si>
    <t>The Cisco networking device is not configured securely</t>
  </si>
  <si>
    <t>HTC9</t>
  </si>
  <si>
    <t>The Cisco pix firewall is not configured securely</t>
  </si>
  <si>
    <t>HTC90</t>
  </si>
  <si>
    <t>The Apache 2.4 web server is not configured securely</t>
  </si>
  <si>
    <t>HTC92</t>
  </si>
  <si>
    <t>The ESXi 6.5 hypervisor is not configured securely</t>
  </si>
  <si>
    <t>HTC93</t>
  </si>
  <si>
    <t>The IIS 7.0 web server is not configured securely</t>
  </si>
  <si>
    <t>HTC94</t>
  </si>
  <si>
    <t>The IIS 7.5 web server is not configured securely</t>
  </si>
  <si>
    <t>HTC95</t>
  </si>
  <si>
    <t>The IIS 8.0 web server is not configured securely</t>
  </si>
  <si>
    <t>HTC96</t>
  </si>
  <si>
    <t>The IIS 8.5 web server is not configured securely</t>
  </si>
  <si>
    <t>HTC97</t>
  </si>
  <si>
    <t>The IBM DB2 v11 on z/OS is not configured securely</t>
  </si>
  <si>
    <t>HTC98</t>
  </si>
  <si>
    <t>The IBM DB2 v12 on z/OS is not configured securely</t>
  </si>
  <si>
    <t>HTC99</t>
  </si>
  <si>
    <t>The Cisco ASA 9.x (FW or VPN) is not configured securely</t>
  </si>
  <si>
    <t>HTC140</t>
  </si>
  <si>
    <t>The Windows 11 workstation has not been configured securely</t>
  </si>
  <si>
    <t>HTC141</t>
  </si>
  <si>
    <t>The Windows 2022 Server has not been configured securely</t>
  </si>
  <si>
    <t>HTC142</t>
  </si>
  <si>
    <t>The Kubernetes container has not been configured securely</t>
  </si>
  <si>
    <t>HTC143</t>
  </si>
  <si>
    <t>The Red Hat Open Shift container has not been configured securely</t>
  </si>
  <si>
    <t>HTC144</t>
  </si>
  <si>
    <t>The Docker container has not been configured securely</t>
  </si>
  <si>
    <t>HTC145</t>
  </si>
  <si>
    <t xml:space="preserve">The containerized technology has not been configured securely </t>
  </si>
  <si>
    <t>HTC146</t>
  </si>
  <si>
    <t>The DB2 v11 for LUW relational database management system (RDBMS) is not configured securely</t>
  </si>
  <si>
    <t>HTC147</t>
  </si>
  <si>
    <t>The DB2 v13 for Z/OS database management system is not configured securely</t>
  </si>
  <si>
    <t>HTC148</t>
  </si>
  <si>
    <t>The IBM z/OS 2.5 mainframe is not configured securely</t>
  </si>
  <si>
    <t>HTC149</t>
  </si>
  <si>
    <t>The Palo Alto Firewall running PanOS 10 is not configured securely</t>
  </si>
  <si>
    <t>HTC150</t>
  </si>
  <si>
    <t>The Cisco switch/router running iOS 17 is not configured securely</t>
  </si>
  <si>
    <t>HTC151</t>
  </si>
  <si>
    <t>The MacOS 12 operating system is not configured securely</t>
  </si>
  <si>
    <t>HTC152</t>
  </si>
  <si>
    <t>The OEL 9.0 Server is not configured securely</t>
  </si>
  <si>
    <t>HTC153</t>
  </si>
  <si>
    <t>The RHEL 9.0 Server is not configured securely</t>
  </si>
  <si>
    <t>HTC154</t>
  </si>
  <si>
    <t>The Rocky Linux 9 Server is not configured securely</t>
  </si>
  <si>
    <t>HTC155</t>
  </si>
  <si>
    <t>The MacOS 13 operating system is not configured securely</t>
  </si>
  <si>
    <t>HTC156</t>
  </si>
  <si>
    <t>The Palo Alto 11 firewall is not configured securely</t>
  </si>
  <si>
    <t>HTC157</t>
  </si>
  <si>
    <t>The FortiGate Firewall is not configured securely</t>
  </si>
  <si>
    <t>HTC158</t>
  </si>
  <si>
    <t>The NGNIX Web Server is not configured securely</t>
  </si>
  <si>
    <t>HTC159</t>
  </si>
  <si>
    <t>The SQL Server 2022 database is not configured securely</t>
  </si>
  <si>
    <t>HTC160</t>
  </si>
  <si>
    <t>The Debian 11 operating system is not configured securely</t>
  </si>
  <si>
    <t>None - this is the default behavior.</t>
  </si>
  <si>
    <t>This setting controls whether or not Windows Installer should use system permissions when it installs any program on the system.
**Note:** This setting appears both in the Computer Configuration and User Configuration folders. To make this setting effective, you must enable the setting in both folders.
**Caution:** If enabled, skilled users can take advantage of the permissions this setting grants to change their privileges and gain permanent access to restricted files and folders. Note that the User Configuration version of this setting is not guaranteed to be secure.
The recommended state for this setting is: `Disabled`.</t>
  </si>
  <si>
    <t>19.7.42.1</t>
  </si>
  <si>
    <t>19.7.42</t>
  </si>
  <si>
    <t>Users cannot share files within their profile using the sharing wizard. Also, the sharing wizard cannot create a share at `%root%\Users` and can only be used to create SMB shares on folders.</t>
  </si>
  <si>
    <t>19.7.26.1</t>
  </si>
  <si>
    <t>19.7.26</t>
  </si>
  <si>
    <t>Navigate to the UI Path articulated in the Remediation section and confirm it is set as prescribed. This group policy setting is backed by the following registry location with a `REG_DWORD` value of `1`.
```
HKU\[USER SID]\SOFTWARE\Policies\Microsoft\Windows\CloudContent:DisableSpotlightCollectionOnDesktop
```</t>
  </si>
  <si>
    <t>To establish the recommended configuration via GP, set the following UI path to `Enabled`:
```
User Configuration\Policies\Administrative Templates\Windows Components\Cloud Content\Turn off Spotlight collection on Desktop
```
**Note:** This Group Policy path is provided by the Group Policy template `CloudContent.admx/adml` that is included with the Microsoft Windows 11 Release 21H2 Administrative Templates (or newer).</t>
  </si>
  <si>
    <t>The `Spotlight collection` feature will not be available as an option in Personalization settings, so users will not be able to download daily images from Microsoft.</t>
  </si>
  <si>
    <t>This policy setting removes the Spotlight collection setting in Personalization, rendering the user unable to select and subsequently download daily images from Microsoft to the system desktop.
The recommended state for this setting is: `Enabled`.</t>
  </si>
  <si>
    <t>19.7.8.5</t>
  </si>
  <si>
    <t>19.7.8</t>
  </si>
  <si>
    <t>Navigate to the UI Path articulated in the Remediation section and confirm it is set as prescribed. This group policy setting is backed by the following registry location with a `REG_DWORD` value of `1`.
```
HKU\[USER SID]\Software\Policies\Microsoft\Windows\CloudContent:DisableThirdPartySuggestions
```</t>
  </si>
  <si>
    <t>To establish the recommended configuration via GP, set the following UI path to `Enabled`:
```
User Configuration\Policies\Administrative Templates\Windows Components\Cloud Content\Do not suggest third-party content in Windows spotlight
```
**Note:** This Group Policy path is provided by the Group Policy template `CloudContent.admx/adml` that is included with the Microsoft Windows 10 Release 1607 &amp; Server 2016 Administrative Templates (or newer).</t>
  </si>
  <si>
    <t>Windows Spotlight on lock screen, Windows tips, Microsoft consumer features and other related features will no longer suggest apps and content from third-party software publishers. Users may still see suggestions and tips to make them more productive with Microsoft features and apps.</t>
  </si>
  <si>
    <t>This policy setting determines whether Windows will suggest apps and content from third-party software publishers.
The recommended state for this setting is: `Enabled`.</t>
  </si>
  <si>
    <t>19.7.8.2</t>
  </si>
  <si>
    <t>Navigate to the UI Path articulated in the Remediation section and confirm it is set as prescribed. This group policy setting is backed by the following registry location with a `REG_DWORD` value of `2`.
```
HKU\[USER SID]\Software\Policies\Microsoft\Windows\CloudContent:ConfigureWindowsSpotlight
```</t>
  </si>
  <si>
    <t>To establish the recommended configuration via GP, set the following UI path to `Disabled`:
```
User Configuration\Policies\Administrative Templates\Windows Components\Cloud Content\Configure Windows spotlight on lock screen
```
**Note:** This Group Policy path is provided by the Group Policy template `CloudContent.admx/adml` that is included with the Microsoft Windows 10 Release 1607 &amp; Server 2016 Administrative Templates (or newer).</t>
  </si>
  <si>
    <t>Windows Spotlight will be turned off and users will no longer be able to select it as their lock screen.</t>
  </si>
  <si>
    <t>This policy setting lets you configure Windows Spotlight on the lock screen. 
The recommended state for this setting is: `Disabled`.
**Note:** [Per Microsoft TechNet](https://technet.microsoft.com/en-us/itpro/windows/manage/group-policies-for-enterprise-and-education-editions), this policy setting only applies to Windows 10 Enterprise and Windows 10 Education editions.</t>
  </si>
  <si>
    <t>19.7.8.1</t>
  </si>
  <si>
    <t>Navigate to the UI Path articulated in the Remediation section and confirm it is set as prescribed. This group policy setting is backed by the following registry location with a `REG_DWORD` value of `3`.
```
HKU\[USER SID]\Software\Microsoft\Windows\CurrentVersion\Policies\Attachments:ScanWithAntiVirus
```</t>
  </si>
  <si>
    <t>To establish the recommended configuration via GP, set the following UI path to `Enabled`:
```
User Configuration\Policies\Administrative Templates\Windows Components\Attachment Manager\Notify antivirus programs when opening attachments
```
**Note:** This Group Policy path is provided by the Group Policy template `AttachmentManager.admx/adml` that is included with all versions of the Microsoft Windows Administrative Templates.</t>
  </si>
  <si>
    <t>Windows tells the registered antivirus program(s) to scan the file when a user opens a file attachment. If the antivirus program fails, the attachment is blocked from being opened.</t>
  </si>
  <si>
    <t>This policy setting manages the behavior for notifying registered antivirus programs. If multiple programs are registered, they will all be notified.
The recommended state for this setting is: `Enabled`.
**Note:** An updated antivirus program must be installed for this policy setting to function properly.</t>
  </si>
  <si>
    <t>19.7.5.2</t>
  </si>
  <si>
    <t>19.7.5</t>
  </si>
  <si>
    <t>Navigate to the UI Path articulated in the Remediation section and confirm it is set as prescribed. This group policy setting is backed by the following registry location with a `REG_DWORD` value of `2`.
```
HKU\[USER SID]\Software\Microsoft\Windows\CurrentVersion\Policies\Attachments:SaveZoneInformation
```</t>
  </si>
  <si>
    <t>To establish the recommended configuration via GP, set the following UI path to `Disabled`:
```
User Configuration\Policies\Administrative Templates\Windows Components\Attachment Manager\Do not preserve zone information in file attachments
```
**Note:** This Group Policy path is provided by the Group Policy template `AttachmentManager.admx/adml` that is included with all versions of the Microsoft Windows Administrative Templates.</t>
  </si>
  <si>
    <t>This policy setting allows you to manage whether Windows marks file attachments with information about their zone of origin (such as restricted, Internet, intranet, local). This requires NTFS in order to function correctly, and will fail without notice on FAT32. By not preserving the zone information, Windows cannot make proper risk assessments.
The recommended state for this setting is: `Disabled`.
**Note:** The Attachment Manager feature warns users when opening or executing files which are marked as being from an untrusted source, unless/until the file's zone information has been removed via the "Unblock" button on the file's properties or via a separate tool such as [Microsoft Sysinternals Streams](https://docs.microsoft.com/en-us/sysinternals/downloads/streams).</t>
  </si>
  <si>
    <t>19.7.5.1</t>
  </si>
  <si>
    <t>Navigate to the UI Path articulated in the Remediation section and confirm it is set as prescribed. This group policy setting is backed by the following registry location with a `REG_DWORD` value of `1`.
```
HKU\[USER SID]\Software\Policies\Microsoft\Windows\CurrentVersion\PushNotifications:NoToastApplicationNotificationOnLockScreen
```</t>
  </si>
  <si>
    <t>To establish the recommended configuration via GP, set the following UI path to `Enabled`:
```
User Configuration\Policies\Administrative Templates\Start Menu and Taskbar\Notifications\Turn off toast notifications on the lock screen
```
**Note:** This Group Policy path is provided by the Group Policy template `WPN.admx/adml` that is included with the Microsoft Windows 8.0 &amp; Server 2012 (non-R2) Administrative Templates (or newer).</t>
  </si>
  <si>
    <t>Applications will not be able to raise toast notifications on the lock screen.</t>
  </si>
  <si>
    <t>This policy setting turns off toast notifications on the lock screen.
The recommended state for this setting is `Enabled`.</t>
  </si>
  <si>
    <t>Navigate to the UI Path articulated in the Remediation section and confirm it is set as prescribed. This group policy setting is backed by the following registry location with a `REG_DWORD` value of `1` (DeferQualityUpdates) and `0` (DeferQualityUpdatesPeriodInDays).
```
HKLM\SOFTWARE\Policies\Microsoft\Windows\WindowsUpdate:DeferQualityUpdates
HKLM\SOFTWARE\Policies\Microsoft\Windows\WindowsUpdate:DeferQualityUpdatesPeriodInDays
```</t>
  </si>
  <si>
    <t>To establish the recommended configuration via GP, set the following UI path to `Enabled:0 days`:
```
Computer Configuration\Policies\Administrative Templates\Windows Components\Windows Update\Manage updates offered from Windows Update\Select when Quality Updates are received
```
**Note:** This Group Policy path does not exist by default. An updated Group Policy template (`WindowsUpdate.admx/adml`) is required - it is included with the Microsoft Windows 10 Release 1607 &amp; Server 2016 Administrative Templates (or newer).</t>
  </si>
  <si>
    <t>This settings controls when Quality Updates are received.
The recommended state for this setting is: `Enabled: 0 days`.
**Note:** If the "Allow Diagnostic Data" (formerly "Allow Telemetry") policy is set to 0, this policy will have no effect.
**Note #2:** Starting with Windows 10 R1607, Microsoft introduced a new Windows Update (WU) client behavior called **Dual Scan**, with an eye to cloud-based update management. In some cases, this Dual Scan feature can interfere with Windows Updates from Windows Server Update Services (WSUS) and/or manual WU updates. If you are using WSUS in your environment, you may need to set the above setting to `Not Configured` _or_ configure the setting _Do not allow update deferral policies to cause scans against Windows Update_ (added in the Windows 10 Release 1709 Administrative Templates) in order to prevent the Dual Scan feature from interfering. More information on Dual Scan is available at these links:
- [Demystifying “Dual Scan” – WSUS Product Team Blog](https://blogs.technet.microsoft.com/wsus/2017/05/05/demystifying-dual-scan/)
- [Improving Dual Scan on 1607 – WSUS Product Team Blog](https://blogs.technet.microsoft.com/wsus/2017/08/04/improving-dual-scan-on-1607/)</t>
  </si>
  <si>
    <t>18.10.92.4.3</t>
  </si>
  <si>
    <t>18.10.92.4</t>
  </si>
  <si>
    <t>Navigate to the UI Path articulated in the Remediation section and confirm it is set as prescribed. This group policy setting is backed by the following registry location with a `REG_DWORD` value of `1` (DeferFeatureUpdates) and `180` (DeferFeatureUpdatesPeriodInDays).
```
HKLM\SOFTWARE\Policies\Microsoft\Windows\WindowsUpdate:DeferFeatureUpdates
HKLM\SOFTWARE\Policies\Microsoft\Windows\WindowsUpdate:DeferFeatureUpdatesPeriodInDays
```</t>
  </si>
  <si>
    <t>To establish the recommended configuration via GP, set the following UI path to `Enabled: 180 or more days`:
```
Computer Configuration\Policies\Administrative Templates\Windows Components\Windows Update\Manage updates offered from Windows Update\Select when Preview Builds and Feature Updates are received
```
**Note:** This Group Policy path is provided by the Group Policy template `WindowsUpdate.admx/adml` that is included with the Microsoft Windows 10 Release 1607 &amp; Server 2016 Administrative Templates (or newer).
**Note #2:** In older Microsoft Windows Administrative Templates, this setting was initially named _Select when Feature Updates are received_, but it was renamed to _Select when Preview Builds and Feature Updates are received_ starting with the Windows 10 Release 1709 Administrative Templates.</t>
  </si>
  <si>
    <t>Feature Updates will be delayed until they are publicly released to general public by Microsoft.</t>
  </si>
  <si>
    <t>This policy setting determines when Preview Build or Feature Updates are received.
**Defer Updates** This enables devices to defer taking the next Feature Update available to your channel for up to 14 days for all the pre-release channels and up to 365 days for the Semi-Annual Channel. Or, if the device is updating from the Semi-Annual Channel, a version for the device to move to and/or stay on until the policy is updated or the device reaches end of service can be specified. Note: If you set both policies, the version specified will take precedence and the deferrals will not be in effect. Please see the Windows Release Information page for OS version information.
**Pause Updates** To prevent Feature Updates from being received on their scheduled time, you can temporarily pause Feature Updates. The pause will remain in effect for 35 days from the specified start date or until the field is cleared (Quality Updates will still be offered).
**Note:** If the "Allow Diagnostic Data" (formerly "Allow Telemetry") policy is set to 0, this policy will have no effect.
**Note #2:** Starting with Windows 10 R1607, Microsoft introduced a new Windows Update (WU) client behavior called **Dual Scan**, with an eye to cloud-based update management. In some cases, this Dual Scan feature can interfere with Windows Updates from Windows Server Update Services (WSUS) and/or manual WU updates. If you are using WSUS in your environment, you may need to set the above setting to `Not Configured` _or_ configure the setting _Do not allow update deferral policies to cause scans against Windows Update_ (added in the Windows 10 Release 1709 Administrative Templates) in order to prevent the Dual Scan feature from interfering. More information on Dual Scan is available at these links:
- [Demystifying “Dual Scan” – WSUS Product Team Blog](https://blogs.technet.microsoft.com/wsus/2017/05/05/demystifying-dual-scan/)
- [Improving Dual Scan on 1607 – WSUS Product Team Blog](https://blogs.technet.microsoft.com/wsus/2017/08/04/improving-dual-scan-on-1607/)
**Note #3:** Prior to Windows 10 R1703, values above 180 days are not recognized by the OS. Starting with Windows 10 R1703, the maximum number of days you can defer is 365 days.</t>
  </si>
  <si>
    <t>18.10.92.4.2</t>
  </si>
  <si>
    <t>Navigate to the UI Path articulated in the Remediation section and confirm it is set as prescribed. This group policy setting is backed by the following registry location with a `REG_DWORD` value of `1`.
```
HKLM\SOFTWARE\Policies\Microsoft\Windows\WindowsUpdate:ManagePreviewBuildsPolicyValue
```</t>
  </si>
  <si>
    <t>To establish the recommended configuration via GP, set the following UI path to `Disabled`:
```
Computer Configuration\Policies\Administrative Templates\Windows Components\Windows Update\Manage updates offered from Windows Update\Manage preview builds
```
**Note:** This Group Policy path is provided by the Group Policy template `WindowsUpdate.admx/adml` that is included with the Microsoft Windows 10 Release 1709 Administrative Templates (or newer).</t>
  </si>
  <si>
    <t>Preview builds are prevented from installing on the device.</t>
  </si>
  <si>
    <t>This policy setting manages which updates that are received prior to the update being released.
**Dev Channel:** Ideal for highly technical users. Insiders in the Dev Channel will receive builds from our active development branch that is earliest in a development cycle. These builds are not matched to a specific Windows 10 release.
**Beta Channel:** Ideal for feature explorers who want to see upcoming Windows 10 features. Your feedback will be especially important here as it will help our engineers ensure key issues are fixed before a major release.
**Release Preview Channel (default):** Insiders in the Release Preview Channel will have access to the upcoming release of Windows 10 prior to it being released to the world. These builds are supported by Microsoft. The Release Preview Channel is where we recommend companies preview and validate upcoming Windows 10 releases before broad deployment within their organization.
The recommended state for this setting is: `Disabled`.
**Note:** Preview Build enrollment requires a telemetry level setting of 2 or higher and your domain registered on insider.windows.com. For additional information on Preview Builds, see: [https://aka.ms/wipforbiz](https://aka.ms/wipforbiz)</t>
  </si>
  <si>
    <t>18.10.92.4.1</t>
  </si>
  <si>
    <t>Navigate to the UI Path articulated in the Remediation section and confirm it is set as prescribed. This group policy setting is backed by the following registry location with a `REG_DWORD` value of `1`.
```
HKLM\SOFTWARE\Policies\Microsoft\Windows\WindowsUpdate:SetDisablePauseUXAccess
```</t>
  </si>
  <si>
    <t>To establish the recommended configuration via GP, set the following UI path to `Enabled`:
```
Computer Configuration\Policies\Administrative Templates\Windows Components\Windows Update\Manage end user experience\Remove access to “Pause updates” feature
```
**Note:** This Group Policy path is provided by the Group Policy template `WindowsUpdate.admx/adml` that is included with the Microsoft Windows 10 Release 1809 &amp; Server 2019 Administrative Templates (or newer).</t>
  </si>
  <si>
    <t>Users will not be able to select the "Pause updates" option in Windows Update to prevent updates from being installed on a system.</t>
  </si>
  <si>
    <t>This policy removes access to "Pause updates" feature.
The recommended state for this setting is: `Enabled`.</t>
  </si>
  <si>
    <t>18.10.92.2.3</t>
  </si>
  <si>
    <t>Navigate to the UI Path articulated in the Remediation section and confirm it is set as prescribed. This group policy setting is backed by the following registry location with a `REG_DWORD` value of `0`.
 ```
HKLM\SOFTWARE\Policies\Microsoft\Windows\WindowsUpdate\AU:ScheduledInstallDay
```</t>
  </si>
  <si>
    <t>To establish the recommended configuration via GP, set the following UI path to `0 - Every day`:
```
Computer Configuration\Policies\Administrative Templates\Windows Components\Windows Update\Manage end user experience\Configure Automatic Updates: Scheduled install day
```
**Note:** This Group Policy path is provided by the Group Policy template `WindowsUpdate.admx/adml` that is included with all versions of the Microsoft Windows Administrative Templates.</t>
  </si>
  <si>
    <t>If `4 - Auto download and schedule the install` is selected in recommendation _'Configure Automatic Updates'_, critical operating system updates and service packs will automatically download every day (at 3:00 A.M., by default).</t>
  </si>
  <si>
    <t>This policy setting specifies when computers in your environment will receive security updates from Windows Update or WSUS.
The recommended state for this setting is: `0 - Every day`.
**Note:** This setting is only applicable if `4 - Auto download and schedule the install` is selected in the recommendation _'Configure Automatic Updates'_. It will have no impact if any other option is selected.</t>
  </si>
  <si>
    <t>18.10.92.2.2</t>
  </si>
  <si>
    <t>Navigate to the UI Path articulated in the Remediation section and confirm it is set as prescribed. This group policy setting is backed by the following registry location with a `REG_DWORD` value of `0`.
 ```
HKLM\SOFTWARE\Policies\Microsoft\Windows\WindowsUpdate\AU:NoAutoUpdate
```</t>
  </si>
  <si>
    <t>To establish the recommended configuration via GP, set the following UI path to `Enabled`:
```
Computer Configuration\Policies\Administrative Templates\Windows Components\Windows Update\Manage end user experience\Configure Automatic Updates
```
**Note:** This Group Policy path is provided by the Group Policy template `WindowsUpdate.admx/adml` that is included with all versions of the Microsoft Windows Administrative Templates.</t>
  </si>
  <si>
    <t>Critical operating system updates and service packs will be installed as necessary.</t>
  </si>
  <si>
    <t>This policy setting specifies whether computers in your environment will receive security updates from Windows Update or WSUS. If you configure this policy setting to Enabled, the operating system will recognize when a network connection is available and then use the network connection to search Windows Update or your designated intranet site for updates that apply to them.
After you configure this policy setting to Enabled, select one of the following three options in the Configure Automatic Updates Properties dialog box to specify how the service will work:
- 2 - Notify for download and auto install _(Notify before downloading any updates)_
- 3 - Auto download and notify for install _(Download the updates automatically and notify when they are ready to be installed.) (Default setting)_
- 4 - Auto download and schedule the install _(Automatically download updates and install them on the schedule specified below.))_
- 5 - Allow local admin to choose setting _(Leave decision on above choices up to the local Administrators (Not Recommended))_
The recommended state for this setting is: `Enabled`.
**Note:** The sub-setting "_Configure automatic updating:_" has 4 possible values – all of them are valid depending on specific organizational needs, however if feasible we suggest using a value of `4 - Auto download and schedule the install`. This suggestion is not a scored requirement.
**Note #2:** Organizations that utilize a third--party solution for patching may choose to exempt themselves from this recommendation, and instead configure it to `Disabled` so that the native Windows Update mechanism does not interfere with the third--party patching process.</t>
  </si>
  <si>
    <t>Navigate to the UI Path articulated in the Remediation section and confirm it is set as prescribed. This group policy setting is backed by the following registry location with a `REG_DWORD` value of `0`.
 ```
HKLM\SOFTWARE\Policies\Microsoft\Windows\WindowsUpdate\AU:NoAutoRebootWithLoggedOnUsers
```</t>
  </si>
  <si>
    <t>To establish the recommended configuration via GP, set the following UI path to `Disabled`:
```
Computer Configuration\Policies\Administrative Templates\Windows Components\Windows Update\Legacy Policies\No auto-restart with logged on users for scheduled automatic updates installations
```
**Note:** This Group Policy path is provided by the Group Policy template `WindowsUpdate.admx/adml` that is included with all versions of the Microsoft Windows Administrative Templates.
**Note #2:** In older Microsoft Windows Administrative Templates, this setting was initially named _No auto-restart for scheduled Automatic Updates installations_, but it was renamed starting with the Windows 7 &amp; Server 2008 R2 Administrative Templates.</t>
  </si>
  <si>
    <t>This policy setting specifies that Automatic Updates will wait for computers to be restarted by the users who are logged on to them to complete a scheduled installation.
The recommended state for this setting is: `Disabled`.
**Note:** This setting applies only when you configure Automatic Updates to perform scheduled update installations. If you configure the Configure Automatic Updates setting to Disabled, this setting has no effect.</t>
  </si>
  <si>
    <t>18.10.92.1.1</t>
  </si>
  <si>
    <t>18.10.92.1</t>
  </si>
  <si>
    <t>Navigate to the UI Path articulated in the Remediation section and confirm it is set as prescribed. This group policy setting is backed 
by the following registry location with a `REG_DWORD` value of `1`.
```
HKLM\SOFTWARE\Policies\Microsoft\Windows Defender Security Center\App and Browser protection:DisallowExploitProtectionOverride
```</t>
  </si>
  <si>
    <t>To establish the recommended configuration via GP, set the following UI path to `Enabled`:
```
Computer Configuration\Policies\Administrative Templates\Windows Components\Windows Security\App and browser protection\Prevent users from modifying settings
```
**Note:** This Group Policy path is provided by the Group Policy template `WindowsDefenderSecurityCenter.admx/adml` that is included with the Microsoft Windows 10 Release 1709 Administrative Templates (or newer).</t>
  </si>
  <si>
    <t>Local users cannot make changes in the Exploit protection settings area.</t>
  </si>
  <si>
    <t>This policy setting prevent users from making changes to the Exploit protection settings area in the Windows Security settings.
The recommended state for this setting is: `Enabled`.</t>
  </si>
  <si>
    <t>18.10.91.2.1</t>
  </si>
  <si>
    <t>Navigate to the UI Path articulated in the Remediation section and confirm it is set as prescribed. This group policy setting is backed by the following registry location with a `REG_DWORD` value of `0`.
```
HKLM\SOFTWARE\Policies\Microsoft\Windows\Sandbox:AllowNetworking
```</t>
  </si>
  <si>
    <t>To establish the recommended configuration via GP, set the following UI path to `Disabled`:
```
Computer Configuration\Policies\Administrative Templates\Windows Components\Windows Sandbox\Allow networking in Windows Sandbox
```
**Note:** This Group Policy path is provided by the Group Policy template `WindowsSandbox.admx/adml` that is included with the Microsoft Windows 11 Release 21H2 Administrative Templates (or newer).</t>
  </si>
  <si>
    <t>Network access to/from the Windows Sandbox will be disabled. Therefore, files will not be able to be moved to/from the Windows Sandbox via the network.</t>
  </si>
  <si>
    <t>This policy setting enables or disables networking in the Windows Sandbox. Networking is achieved by creating a virtual switch on the host, and connecting the Windows Sandbox to it via a virtual Network Interface Card (NIC).
The recommended state for this setting is: `Disabled`.
**Note:** The Windows Sandbox feature was first introduced in Windows 10 R1903, and allows a temporary "clean install" virtual instance of Windows to be run inside the host, for the ostensible purpose of testing applications without making changes to the host.</t>
  </si>
  <si>
    <t>18.10.90.2</t>
  </si>
  <si>
    <t>18.10.90</t>
  </si>
  <si>
    <t>Navigate to the UI Path articulated in the Remediation section and confirm it is set as prescribed. This group policy setting is backed 
by the following registry location with a `REG_DWORD` value of `0`.
```
HKLM\SOFTWARE\Policies\Microsoft\Windows\Sandbox:AllowClipboardRedirection
```</t>
  </si>
  <si>
    <t>To establish the recommended configuration via GP, set the following UI path to `Disabled`:
```
Computer Configuration\Policies\Administrative Templates\Windows Components\Windows Sandbox\Allow clipboard sharing with Windows Sandbox
```
**Note:** This Group Policy path is provided by the Group Policy template `WindowsSandbox.admx/adml` that is included with the Microsoft Windows 11 Release 21H2 Administrative Templates (or newer).</t>
  </si>
  <si>
    <t>The copy and paste function to/from the Windows Sandbox will be disabled. Therefore, files will not be able to be moved to/from the Windows Sandbox via the clipboard.</t>
  </si>
  <si>
    <t>This policy setting enables or disables clipboard sharing with the Windows Sandbox.
The recommended state for this setting is: `Disabled`.
**Note:** The Windows Sandbox feature was first introduced in Windows 10 R1903, and allows a temporary "clean install" virtual instance of Windows to be run inside the host, for the ostensible purpose of testing applications without making changes to the host.</t>
  </si>
  <si>
    <t>18.10.90.1</t>
  </si>
  <si>
    <t>Navigate to the UI Path articulated in the Remediation section and confirm it is set as prescribed. This group policy setting is backed 
by the following registry location with a `REG_DWORD` value of `1`.
 ```
HKLM\SOFTWARE\Policies\Microsoft\Windows\WinRM\Service:DisableRunAs
```</t>
  </si>
  <si>
    <t>To establish the recommended configuration via GP, set the following UI path to `Enabled`:
```
Computer Configuration\Policies\Administrative Templates\Windows Components\Windows Remote Management (WinRM)\WinRM Service\Disallow WinRM from storing RunAs credentials
```
**Note:** This Group Policy path is provided by the Group Policy template `WindowsRemoteManagement.admx/adml` that is included with the Microsoft Windows 8.0 &amp; Server 2012 (non-R2) Administrative Templates (or newer).</t>
  </si>
  <si>
    <t>The WinRM service will not allow the `RunAsUser` or `RunAsPassword` configuration values to be set for any plug-ins. If a plug-in has already set the `RunAsUser` and `RunAsPassword` configuration values, the `RunAsPassword` configuration value will be erased from the credential store on the computer.
If this setting is later Disabled again, any values that were previously configured for `RunAsPassword` will need to be reset.</t>
  </si>
  <si>
    <t>This policy setting allows you to manage whether the Windows Remote Management (WinRM) service will allow RunAs credentials to be stored for any plug-ins.
The recommended state for this setting is: `Enabled`.
**Note:** If you enable and then disable this policy setting, any values that were previously configured for `RunAsPassword` will need to be reset.</t>
  </si>
  <si>
    <t>18.10.88.2.4</t>
  </si>
  <si>
    <t>18.10.88.2</t>
  </si>
  <si>
    <t>Navigate to the UI Path articulated in the Remediation section and confirm it is set as prescribed. This group policy setting is backed 
by the following registry location with a `REG_DWORD` value of `0`.
 ```
HKLM\SOFTWARE\Policies\Microsoft\Windows\WinRM\Service:AllowUnencryptedTraffic
```</t>
  </si>
  <si>
    <t>To establish the recommended configuration via GP, set the following UI path to `Disabled`:
```
Computer Configuration\Policies\Administrative Templates\Windows Components\Windows Remote Management (WinRM)\WinRM Service\Allow unencrypted traffic
```
**Note:** This Group Policy path is provided by the Group Policy template `WindowsRemoteManagement.admx/adml` that is included with all versions of the Microsoft Windows Administrative Templates.</t>
  </si>
  <si>
    <t>This policy setting allows you to manage whether the Windows Remote Management (WinRM) service sends and receives unencrypted messages over the network.
The recommended state for this setting is: `Disabled`.</t>
  </si>
  <si>
    <t>18.10.88.2.3</t>
  </si>
  <si>
    <t>Navigate to the UI Path articulated in the Remediation section and confirm it is set as prescribed. This group policy setting is backed 
by the following registry location with a `REG_DWORD` value of `0`.
 ```
HKLM\SOFTWARE\Policies\Microsoft\Windows\WinRM\Service:AllowBasic
```</t>
  </si>
  <si>
    <t>To establish the recommended configuration via GP, set the following UI path to `Disabled`:
```
Computer Configuration\Policies\Administrative Templates\Windows Components\Windows Remote Management (WinRM)\WinRM Service\Allow Basic authentication
```
**Note:** This Group Policy path is provided by the Group Policy template `WindowsRemoteManagement.admx/adml` that is included with all versions of the Microsoft Windows Administrative Templates.</t>
  </si>
  <si>
    <t>This policy setting allows you to manage whether the Windows Remote Management (WinRM) service accepts Basic authentication from a remote client.
The recommended state for this setting is: `Disabled`.</t>
  </si>
  <si>
    <t>18.10.88.2.1</t>
  </si>
  <si>
    <t>Navigate to the UI Path articulated in the Remediation section and confirm it is set as prescribed. This group policy setting is backed 
by the following registry location with a `REG_DWORD` value of `0`.
 ```
HKLM\SOFTWARE\Policies\Microsoft\Windows\WinRM\Client:AllowDigest
```</t>
  </si>
  <si>
    <t>To establish the recommended configuration via GP, set the following UI path to `Enabled`:
```
Computer Configuration\Policies\Administrative Templates\Windows Components\Windows Remote Management (WinRM)\WinRM Client\Disallow Digest authentication
```
**Note:** This Group Policy path is provided by the Group Policy template `WindowsRemoteManagement.admx/adml` that is included with all versions of the Microsoft Windows Administrative Templates.</t>
  </si>
  <si>
    <t>The WinRM client will not use Digest authentication.</t>
  </si>
  <si>
    <t>This policy setting allows you to manage whether the Windows Remote Management (WinRM) client will not use Digest authentication.
The recommended state for this setting is: `Enabled`.</t>
  </si>
  <si>
    <t>18.10.88.1.3</t>
  </si>
  <si>
    <t>18.10.88.1</t>
  </si>
  <si>
    <t>Navigate to the UI Path articulated in the Remediation section and confirm it is set as prescribed. This group policy setting is backed 
by the following registry location with a `REG_DWORD` value of `0`.
 ```
HKLM\SOFTWARE\Policies\Microsoft\Windows\WinRM\Client:AllowUnencryptedTraffic
```</t>
  </si>
  <si>
    <t>To establish the recommended configuration via GP, set the following UI path to `Disabled`:
```
Computer Configuration\Policies\Administrative Templates\Windows Components\Windows Remote Management (WinRM)\WinRM Client\Allow unencrypted traffic
```
**Note:** This Group Policy path is provided by the Group Policy template `WindowsRemoteManagement.admx/adml` that is included with all versions of the Microsoft Windows Administrative Templates.</t>
  </si>
  <si>
    <t>This policy setting allows you to manage whether the Windows Remote Management (WinRM) client sends and receives unencrypted messages over the network.
The recommended state for this setting is: `Disabled`.</t>
  </si>
  <si>
    <t>18.10.88.1.2</t>
  </si>
  <si>
    <t>Navigate to the UI Path articulated in the Remediation section and confirm it is set as prescribed. This group policy setting is backed 
by the following registry location with a `REG_DWORD` value of `0`.
 ```
HKLM\SOFTWARE\Policies\Microsoft\Windows\WinRM\Client:AllowBasic
```</t>
  </si>
  <si>
    <t>To establish the recommended configuration via GP, set the following UI path to `Disabled`:
```
Computer Configuration\Policies\Administrative Templates\Windows Components\Windows Remote Management (WinRM)\WinRM Client\Allow Basic authentication
```
**Note:** This Group Policy path is provided by the Group Policy template `WindowsRemoteManagement.admx/adml` that is included with all versions of the Microsoft Windows Administrative Templates.</t>
  </si>
  <si>
    <t>This policy setting allows you to manage whether the Windows Remote Management (WinRM) client uses Basic authentication.
The recommended state for this setting is: `Disabled`.</t>
  </si>
  <si>
    <t>18.10.88.1.1</t>
  </si>
  <si>
    <t>Navigate to the UI Path articulated in the Remediation section and confirm it is set as prescribed. This group policy setting is backed 
by the following registry location with a `REG_DWORD` value of `1`.
```
HKLM\SOFTWARE\Microsoft\Windows\CurrentVersion\Policies\System:DisableAutomaticRestartSignOn
```</t>
  </si>
  <si>
    <t>To establish the recommended configuration via GP, set the following UI path to `Disabled`:
```
Computer Configuration\Policies\Administrative Templates\Windows Components\Windows Logon Options\Sign-in and lock last interactive user automatically after a restart
```
**Note:** This Group Policy path is provided by the Group Policy template `WinLogon.admx/adml` that is included with the Microsoft Windows 8.1 &amp; Server 2012 R2 Administrative Templates (or newer).
**Note #2:** In older Microsoft Windows Administrative Templates, this setting was initially named _Sign-in last interactive user automatically after a system-initiated restart_, but it was renamed starting with the Windows 10 Release 1903 Administrative Templates.</t>
  </si>
  <si>
    <t>The device does not store the user's credentials for automatic sign-in after a Windows Update restart. The users' lock screen apps are not restarted after the system restarts. The user is required to present the logon credentials in order to proceed after restart.</t>
  </si>
  <si>
    <t>This policy setting controls whether a device will automatically sign-in the last interactive user after Windows Update restarts the system.
The recommended state for this setting is: `Disabled`.</t>
  </si>
  <si>
    <t>Navigate to the UI Path articulated in the Remediation section and confirm it is set as prescribed. This group policy setting is backed 
by the following registry location with a `REG_DWORD` value of `0`.
```
HKLM\SOFTWARE\Microsoft\Windows\CurrentVersion\Policies\System:EnableMPR
```</t>
  </si>
  <si>
    <t>To establish the recommended configuration via GP, set the following UI path to `Disabled`:
```
Computer Configuration\Policies\Administrative Templates\Windows Components\Windows Logon Options\Enable MPR notifications for the system
```
**Note:** This Group Policy path is provided by the Group Policy template `WinLogon.admx/adml` that is included with the Microsoft Windows 11 Release 22H2 Administrative Templates v1.0 (or newer).</t>
  </si>
  <si>
    <t>`Winlogon` will not send Multiple Provider Router (MPR) notifications on the system.</t>
  </si>
  <si>
    <t>This policy setting controls whether `winlogon` sends Multiple Provider Router (MPR) notifications. MPR handles communication between the Windows operating system and the installed network providers. MPR checks the registry to determine which providers are installed on the system and the order they are cycled through.
The recommended state for this setting is: `Disabled`.</t>
  </si>
  <si>
    <t>Navigate to the UI Path articulated in the Remediation section and confirm it is set as prescribed. This group policy setting is backed 
by the following registry location with a `REG_DWORD` value of `0`.
 ```
HKLM\SOFTWARE\Policies\Microsoft\Windows\Installer:AlwaysInstallElevated
```</t>
  </si>
  <si>
    <t>To establish the recommended configuration via GP, set the following UI path to `Disabled`:
```
Computer Configuration\Policies\Administrative Templates\Windows Components\Windows Installer\Always install with elevated privileges
```
**Note:** This Group Policy path is provided by the Group Policy template `MSI.admx/adml`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</si>
  <si>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`0`.
 ```
HKLM\SOFTWARE\Policies\Microsoft\Windows\Installer:EnableUserControl
```</t>
  </si>
  <si>
    <t>To establish the recommended configuration via GP, set the following UI path to `Disabled`:
```
Computer Configuration\Policies\Administrative Templates\Windows Components\Windows Installer\Allow user control over installs
```
**Note:** This Group Policy path is provided by the Group Policy template `MSI.admx/adml` that is included with all versions of the Microsoft Windows Administrative Templates.
**Note #2:** In older Microsoft Windows Administrative Templates, this setting was named _Enable user control over installs_, but it was renamed starting with the Windows 8.0 &amp; Server 2012 (non-R2) Administrative Templates.</t>
  </si>
  <si>
    <t>This setting controls whether users are permitted to change installation options that typically are available only to system administrators. The security features of Windows Installer normally prevent users from changing installation options that are typically reserved for system administrators, such as specifying the directory to which files are installed. If Windows Installer detects that an installation package has permitted the user to change a protected option, it stops the installation and displays a message. These security features operate only when the installation program is running in a privileged security context in which it has access to directories denied to the user.
The recommended state for this setting is: `Disabled`.</t>
  </si>
  <si>
    <t>18.10.80.1</t>
  </si>
  <si>
    <t>Navigate to the UI Path articulated in the Remediation section and confirm it is set as prescribed. This group policy setting is backed by the following registry location with a `REG_DWORD` value of `0` or `1`.
```
HKLM\SOFTWARE\Policies\Microsoft\WindowsInkWorkspace:AllowWindowsInkWorkspace
```</t>
  </si>
  <si>
    <t>To establish the recommended configuration via GP, set the following UI path to `Enabled: On, but disallow access above lock` OR `Enabled: Disabled`:
```
Computer Configuration\Policies\Administrative Templates\Windows Components\Windows Ink Workspace\Allow Windows Ink Workspace
```
**Note:** This Group Policy path is provided by the Group Policy template `WindowsInkWorkspace.admx/adml` that is included with the Microsoft Windows 10 Release 1607 &amp; Server 2016 Administrative Templates (or newer).</t>
  </si>
  <si>
    <t>Windows Ink Workspace will not be permitted above the lock screen.</t>
  </si>
  <si>
    <t>This policy setting determines whether Windows Ink items are allowed above the lock screen.
The recommended state for this setting is: `Enabled: On, but disallow access above lock` OR `Enabled: Disabled`.</t>
  </si>
  <si>
    <t>18.10.79.2</t>
  </si>
  <si>
    <t>Navigate to the UI Path articulated in the Remediation section and confirm it is set as prescribed. This group policy setting is backed 
by the following registry location with a `REG_DWORD` value of `0`.
```
HKLM\SOFTWARE\Policies\Microsoft\Windows\GameDVR:AllowGameDVR
```</t>
  </si>
  <si>
    <t>To establish the recommended configuration via GP, set the following UI path to `Disabled:`
```
Computer Configuration\Policies\Administrative Templates\Windows Components\Windows Game Recording and Broadcasting\Enables or disables Windows Game Recording and Broadcasting
```
**Note:** This Group Policy path is provided by the Group Policy template `GameDVR.admx/adml` that is included with the Microsoft Windows 10 RTM (Release 1507) Administrative Templates (or newer).</t>
  </si>
  <si>
    <t>Windows Game Recording will not be allowed.</t>
  </si>
  <si>
    <t>This setting enables or disables the Windows Game Recording and Broadcasting features.
The recommended state for this setting is: `Disabled`.</t>
  </si>
  <si>
    <t>18.10.77.1</t>
  </si>
  <si>
    <t>18.10.77</t>
  </si>
  <si>
    <t>Navigate to the UI Path articulated in the Remediation section and confirm it is set as prescribed. This group policy setting is backed by the following registry locations with a `REG_DWORD` value of `1` (EnableSmartScreen) and `REG_SZ` value of `Block` (ShellSmartScreenLevel).
```
HKLM\SOFTWARE\Policies\Microsoft\Windows\System:EnableSmartScreen
HKLM\SOFTWARE\Policies\Microsoft\Windows\System:ShellSmartScreenLevel
```</t>
  </si>
  <si>
    <t>To establish the recommended configuration via GP, set the following UI path to `Enabled: Warn and prevent bypass`:
```
Computer Configuration\Policies\Administrative Templates\Windows Components\Windows Defender SmartScreen\Explorer\Configure Windows Defender SmartScreen
```
**Note:** This Group Policy path is provided by the Group Policy template `WindowsExplorer.admx/adml` that is included with the Microsoft Windows 8.0 &amp; Server 2012 (non-R2) Administrative Templates (or newer).
**Note #2:** In older Microsoft Windows Administrative Templates, this setting was initially named _Configure Windows SmartScreen_, but it was renamed starting with the Windows 10 Release 1703 Administrative Templates.</t>
  </si>
  <si>
    <t>Users will be warned and prevented from running unrecognized programs downloaded from the Internet.</t>
  </si>
  <si>
    <t>This policy setting allows you to manage the behavior of Windows Defender SmartScreen. Windows Defender SmartScreen helps keep PCs safer by warning users before running unrecognized programs downloaded from the Internet. Some information is sent to Microsoft about files and programs run on PCs with this feature enabled.
The recommended state for this setting is: `Enabled: Warn and prevent bypass`.</t>
  </si>
  <si>
    <t>18.10.75.2.1</t>
  </si>
  <si>
    <t>18.10.75.2</t>
  </si>
  <si>
    <t>Navigate to the UI Path articulated in the Remediation section and confirm it is set as prescribed. This group policy setting is backed 
by the following registry location with a `REG_DWORD` value of `0`.
```
HKLM\SOFTWARE\Policies\Microsoft\Dsh:AllowNewsAndInterests
```</t>
  </si>
  <si>
    <t>To establish the recommended configuration via GP, set the following UI path to `Disabled`:
```
Computer Configuration\Policies\Administrative Templates\Windows Components\Widgets\Allow widgets
```
**Note:** This Group Policy path is provided by the Group Policy template `NewsAndInterests.admx/adml` that is included with the Microsoft Windows 11 Release 21H2 Administrative Templates (or newer).</t>
  </si>
  <si>
    <t>The Widgets feature on the Windows taskbar will not be available on the device.</t>
  </si>
  <si>
    <t>This policy setting specifies whether the Widgets feature is allowed on the device. The Widgets feature provides information such as, weather, news, sports, stocks, traffic, and entertainment (not an inclusive list). 
The recommended state for this setting is: `Disabled`.</t>
  </si>
  <si>
    <t>18.10.71.1</t>
  </si>
  <si>
    <t>18.10.71</t>
  </si>
  <si>
    <t>Navigate to the UI Path articulated in the Remediation section and confirm it is set as prescribed. This group policy setting is backed 
by the following registry location with a `REG_DWORD` value of `1`.
 ```
HKLM\SOFTWARE\Policies\Microsoft\WindowsStore:DisableOSUpgrade
```</t>
  </si>
  <si>
    <t>To establish the recommended configuration via GP, set the following UI path to `Enabled:`
```
Computer Configuration\Policies\Administrative Templates\Windows Components\Store\Turn off the offer to update to the latest version of Windows
```
**Note:** This Group Policy path is provided by the Group Policy template `WinStoreUI.admx/adml` that is included with the Microsoft Windows 8.1 &amp; Server 2012 R2 Administrative Templates, or by the Group Policy template `WindowsStore.admx/adml` that is included with the Microsoft Windows 10 Release 1511 Administrative Templates (or newer).</t>
  </si>
  <si>
    <t>The Microsoft Store application will not offer updates to the latest version of Windows.</t>
  </si>
  <si>
    <t>Enables or disables the Microsoft Store offer to update to the latest version of Windows.
The recommended state for this setting is: `Enabled`.</t>
  </si>
  <si>
    <t>18.10.65.4</t>
  </si>
  <si>
    <t>18.10.65</t>
  </si>
  <si>
    <t>Navigate to the UI Path articulated in the Remediation section and confirm it is set as prescribed. This group policy setting is backed by the following registry location with a `REG_DWORD` value of `4`.
```
HKLM\SOFTWARE\Policies\Microsoft\WindowsStore:AutoDownload
```</t>
  </si>
  <si>
    <t>To establish the recommended configuration via GP, set the following UI path to `Disabled:`
```
Computer Configuration\Policies\Administrative Templates\Windows Components\Store\Turn off Automatic Download and Install of updates
```
**Note:** This Group Policy path is provided by the Group Policy template `WinStoreUI.admx/adml` that is included with the Microsoft Windows 8.1 &amp; Server 2012 R2 Administrative Templates, or by the Group Policy template `WindowsStore.admx/adml` that is included with the Microsoft Windows 10 Release 1511 Administrative Templates (or newer).</t>
  </si>
  <si>
    <t>This setting enables or disables the automatic download and installation of Microsoft Store app updates.
The recommended state for this setting is: `Disabled`.</t>
  </si>
  <si>
    <t>18.10.65.3</t>
  </si>
  <si>
    <t>Navigate to the UI Path articulated in the Remediation section and confirm it is set as prescribed. This group policy setting is backed 
by the following registry location with a `REG_DWORD` value of `1`.
 ```
HKLM\SOFTWARE\Policies\Microsoft\WindowsStore:RequirePrivateStoreOnly
```</t>
  </si>
  <si>
    <t>To establish the recommended configuration via GP, set the following UI path to `Enabled`:
```
Computer Configuration\Policies\Administrative Templates\Windows Components\Store\Only display the private store within the Microsoft Store
```
**Note:** This Group Policy path is provided by the Group Policy template `WindowsStore.admx/adml` that is included with the Microsoft Windows 10 Release 1607 Administrative Templates (or newer).
**Note #2:** In older Microsoft Windows Administrative Templates, this setting was initially named _Only display the private store within the Windows Store app_, but it was renamed starting with the Windows 10 Release 1803 Administrative Templates.</t>
  </si>
  <si>
    <t>Users will not be able to view the retail catalog in the Microsoft Store, but they will be able to view apps in the private store.</t>
  </si>
  <si>
    <t>This policy setting denies access to the retail catalog in the Microsoft Store, but displays the private store.
The recommended state for this setting is: `Enabled`.</t>
  </si>
  <si>
    <t>18.10.65.2</t>
  </si>
  <si>
    <t>Navigate to the UI Path articulated in the Remediation section and confirm it is set as prescribed. This group policy setting is backed 
by the following registry location with a `REG_DWORD` value of `0`.
```
HKLM\SOFTWARE\Policies\Microsoft\Windows\Windows Search:AllowSearchToUseLocation
```</t>
  </si>
  <si>
    <t>To establish the recommended configuration via GP, set the following UI path to `Disabled`:
```
Computer Configuration\Policies\Administrative Templates\Windows Components\Search\Allow search and Cortana to use location
```
**Note:** This Group Policy path is provided by the Group Policy template `Search.admx/adml` that is included with the Microsoft Windows 10 RTM (Release 1507) Administrative Templates (or newer).</t>
  </si>
  <si>
    <t>Search and Cortana will not have access to location information.</t>
  </si>
  <si>
    <t>This policy setting specifies whether search and Cortana can provide location aware search and Cortana results.
The recommended state for this setting is: `Disabled`.</t>
  </si>
  <si>
    <t>18.10.58.6</t>
  </si>
  <si>
    <t>Navigate to the UI Path articulated in the Remediation section and confirm it is set as prescribed. This group policy setting is backed 
by the following registry location with a `REG_DWORD` value of `0`.
```
HKLM\SOFTWARE\Policies\Microsoft\Windows\Windows Search:AllowIndexingEncryptedStoresOrItems
```</t>
  </si>
  <si>
    <t>To establish the recommended configuration via GP, set the following UI path to `Disabled`:
```
Computer Configuration\Policies\Administrative Templates\Windows Components\Search\Allow indexing of encrypted files
```
**Note:** This Group Policy path is provided by the Group Policy template `Search.admx/adml` that is included with all versions of the Microsoft Windows Administrative Templates.</t>
  </si>
  <si>
    <t>This policy setting controls whether encrypted items are allowed to be indexed. When this setting is changed, the index is rebuilt completely. Full volume encryption (such as BitLocker Drive Encryption or a non-Microsoft solution) must be used for the location of the index to maintain security for encrypted files.
The recommended state for this setting is: `Disabled`.</t>
  </si>
  <si>
    <t>18.10.58.5</t>
  </si>
  <si>
    <t>Navigate to the UI Path articulated in the Remediation section and confirm it is set as prescribed. This group policy setting is backed 
by the following registry location with a `REG_DWORD` value of `0`.
```
HKLM\SOFTWARE\Policies\Microsoft\Windows\Windows Search:AllowCortanaAboveLock
```</t>
  </si>
  <si>
    <t>To establish the recommended configuration via GP, set the following UI path to `Disabled`:
```
Computer Configuration\Policies\Administrative Templates\Windows Components\Search\Allow Cortana above lock screen
```
**Note:** This Group Policy path is provided by the Group Policy template `Search.admx/adml` that is included with the Microsoft Windows 10 Release 1607 &amp; Server 2016 Administrative Templates (or newer).</t>
  </si>
  <si>
    <t>The system will need to be unlocked for the user to interact with Cortana using speech.</t>
  </si>
  <si>
    <t>This policy setting determines whether or not the user can interact with Cortana using speech while the system is locked.
The recommended state for this setting is: `Disabled`.</t>
  </si>
  <si>
    <t>18.10.58.4</t>
  </si>
  <si>
    <t>Navigate to the UI Path articulated in the Remediation section and confirm it is set as prescribed. This group policy setting is backed 
by the following registry location with a `REG_DWORD` value of `0`.
```
HKLM\SOFTWARE\Policies\Microsoft\Windows\Windows Search:AllowCortana
```</t>
  </si>
  <si>
    <t>To establish the recommended configuration via GP, set the following UI path to `Disabled`:
```
Computer Configuration\Policies\Administrative Templates\Windows Components\Search\Allow Cortana
```
**Note:** This Group Policy path is provided by the Group Policy template `Search.admx/adml` that is included with the Microsoft Windows 10 RTM (Release 1507) Administrative Templates (or newer).</t>
  </si>
  <si>
    <t>Cortana will be turned off. Users will still be able to use search to find things on the device and on the Internet.</t>
  </si>
  <si>
    <t>This policy setting specifies whether Cortana is allowed on the device.
The recommended state for this setting is: `Disabled`.</t>
  </si>
  <si>
    <t>18.10.58.3</t>
  </si>
  <si>
    <t>Navigate to the UI Path articulated in the Remediation section and confirm it is set as prescribed. This group policy setting is backed 
by the following registry location with a `REG_DWORD` value of `1`.
 ```
HKLM\SOFTWARE\Policies\Microsoft\Internet Explorer\Feeds:DisableEnclosureDownload
```</t>
  </si>
  <si>
    <t>To establish the recommended configuration via GP, set the following UI path to `Enabled`:
```
Computer Configuration\Policies\Administrative Templates\Windows Components\RSS Feeds\Prevent downloading of enclosures
```
**Note:** This Group Policy path is provided by the Group Policy template `InetRes.admx/adml` that is included with all versions of the Microsoft Windows Administrative Templates.
**Note #2:** In older Microsoft Windows Administrative Templates, this setting was named _Turn off downloading of enclosures_, but it was renamed starting with the Windows 8.0 &amp; Server 2012 (non-R2) Administrative Templates.</t>
  </si>
  <si>
    <t>Users cannot set the Feed Sync Engine to download an enclosure through the Feed property page. Developers cannot change the download setting through feed APIs.</t>
  </si>
  <si>
    <t>This policy setting prevents the user from having enclosures (file attachments) downloaded from an RSS feed to the user's computer.
The recommended state for this setting is: `Enabled`.</t>
  </si>
  <si>
    <t>18.10.57.1</t>
  </si>
  <si>
    <t>18.10.57</t>
  </si>
  <si>
    <t>Navigate to the UI Path articulated in the Remediation section and confirm it is set as prescribed. This group policy setting is backed 
by the following registry location with a `REG_DWORD` value of `1`.
 ```
HKLM\SOFTWARE\Policies\Microsoft\Windows NT\Terminal Services:DeleteTempDirsOnExit
```</t>
  </si>
  <si>
    <t>To establish the recommended configuration via GP, set the following UI path to `Disabled`:
```
Computer Configuration\Policies\Administrative Templates\Windows Components\Remote Desktop Services\Remote Desktop Session Host\Temporary Folders\Do not delete temp folders upon exit
```
**Note:** This Group Policy path is provided by the Group Policy template `TerminalServer.admx/adml` that is included with all versions of the Microsoft Windows Administrative Templates.
**Note #2:** In older Microsoft Windows Administrative Templates, this setting was named _Do not delete temp folder upon exit_, but it was renamed starting with the Windows 8.0 &amp; Server 2012 (non-R2) Administrative Templates.</t>
  </si>
  <si>
    <t>This policy setting specifies whether Remote Desktop Services retains a user's per-session temporary folders at logoff.
The recommended state for this setting is: `Disabled`.</t>
  </si>
  <si>
    <t>18.10.56.3.11.1</t>
  </si>
  <si>
    <t>18.10.56.3.11</t>
  </si>
  <si>
    <t>Navigate to the UI Path articulated in the Remediation section and confirm it is set as prescribed. This group policy setting is backed by the following registry location with a `REG_DWORD` value of `3`.
```
HKLM\SOFTWARE\Policies\Microsoft\Windows NT\Terminal Services:MinEncryptionLevel
```</t>
  </si>
  <si>
    <t>To establish the recommended configuration via GP, set the following UI path to `Enabled: High Level`:
```
Computer Configuration\Policies\Administrative Templates\Windows Components\Remote Desktop Services\Remote Desktop Session Host\Security\Set client connection encryption level
```
**Note:** This Group Policy path is provided by the Group Policy template `TerminalServer.admx/adml` that is included with all versions of the Microsoft Windows Administrative Templates.</t>
  </si>
  <si>
    <t>This policy setting specifies whether to require the use of a specific encryption level to secure communications between client computers and RD Session Host servers during Remote Desktop Protocol (RDP) connections. This policy only applies when you are using native RDP encryption. However, native RDP encryption (as opposed to SSL encryption) is not recommended. This policy does not apply to SSL encryption.
The recommended state for this setting is: `Enabled: High Level`.</t>
  </si>
  <si>
    <t>18.10.56.3.9.5</t>
  </si>
  <si>
    <t>18.10.56.3.9</t>
  </si>
  <si>
    <t>Navigate to the UI Path articulated in the Remediation section and confirm it is set as prescribed. This group policy setting is backed 
by the following registry location with a `REG_DWORD` value of `1`.
```
HKLM\SOFTWARE\Policies\Microsoft\Windows NT\Terminal Services:UserAuthentication
```</t>
  </si>
  <si>
    <t>To establish the recommended configuration via GP, set the following UI path to `Enabled`:
```
Computer Configuration\Policies\Administrative Templates\Windows Components\Remote Desktop Services\Remote Desktop Session Host\Security\Require user authentication for remote connections by using Network Level Authentication
```
**Note:** This Group Policy path is provided by the Group Policy template `TerminalServer.admx/adml` that is included with all versions of the Microsoft Windows Administrative Templates.
**Note #2:** In the Microsoft Windows Vista Administrative Templates, this setting was initially named _Require user authentication using RDP 6.0 for remote connections_, but it was renamed starting with the Windows Server 2008 (non-R2) Administrative Templates.</t>
  </si>
  <si>
    <t>Only client computers that support Network Level Authentication can connect to the RD Session Host server.
**Note:** Some third party two-factor authentication solutions (e.g. RSA Authentication Agent) can be negatively affected by this setting, as Network Level Authentication will expect the user's Windows password upon initial connection attempt (before the RDP logon screen), and once successfully authenticated, pass the credential along to that Windows session on the RDP host (to complete the login). If a two-factor agent is present and expecting a different credential at the RDP logon screen, this initial connection may result in a failed logon attempt, and also effectively cause a “double logon” requirement for each and every new RDP session.</t>
  </si>
  <si>
    <t>This policy setting allows you to specify whether to require user authentication for remote connections to the RD Session Host server by using Network Level Authentication. 
The recommended state for this setting is: `Enabled`.</t>
  </si>
  <si>
    <t>18.10.56.3.9.4</t>
  </si>
  <si>
    <t>Navigate to the UI Path articulated in the Remediation section and confirm it is set as prescribed. This group policy setting is backed 
by the following registry location with a `REG_DWORD` value of `2`.
```
HKLM\SOFTWARE\Policies\Microsoft\Windows NT\Terminal Services:SecurityLayer
```</t>
  </si>
  <si>
    <t>To establish the recommended configuration via GP, set the following UI path to `Enabled: SSL`:
```
Computer Configuration\Policies\Administrative Templates\Windows Components\Remote Desktop Services\Remote Desktop Session Host\Security\Require use of specific security layer for remote (RDP) connections
```
**Note:** This Group Policy path is provided by the Group Policy template `TerminalServer.admx/adml` that is included with all versions of the Microsoft Windows Administrative Templates.</t>
  </si>
  <si>
    <t>TLS 1.0 will be required to authenticate to the RD Session Host server. If TLS is not supported, the connection fails.
**Note:** By default, this setting will use a self-signed certificate for RDP connections. If your organization has established the use of a Public Key Infrastructure (PKI) for SSL/TLS encryption, then we recommend that you also configure the _Server authentication certificate template_ setting to instruct RDP to use a certificate from your PKI instead of a self-signed one. Note that the certificate template used for this purpose must have “Client Authentication” configured as an Intended Purpose. Note also that a valid, non-expired certificate using the specified template must already be installed on the workstation for it to work.
**Note #2:** Some third party two-factor authentication solutions (e.g. RSA Authentication Agent) can be negatively affected by this setting, as the SSL/TLS security layer will expect the user's Windows password upon initial connection attempt (before the RDP logon screen), and once successfully authenticated, pass the credential along to that Windows session on the RDP host (to complete the login). If a two-factor agent is present and expecting a different credential at the RDP logon screen, this initial connection may result in a failed logon attempt, and also effectively cause a “double logon” requirement for each and every new RDP session.</t>
  </si>
  <si>
    <t>This policy setting specifies whether to require the use of a specific security layer to secure communications between clients and RD Session Host servers during Remote Desktop Protocol (RDP) connections.
The recommended state for this setting is: `Enabled: SSL`.
**Note:** In spite of this setting being labeled _SSL_, it is actually enforcing Transport Layer Security (TLS) version 1.0, not the older (and less secure) SSL protocol.</t>
  </si>
  <si>
    <t>18.10.56.3.9.3</t>
  </si>
  <si>
    <t>Navigate to the UI Path articulated in the Remediation section and confirm it is set as prescribed. This group policy setting is backed 
by the following registry location with a `REG_DWORD` value of `1`.
 ```
HKLM\SOFTWARE\Policies\Microsoft\Windows NT\Terminal Services:fEncryptRPCTraffic
```</t>
  </si>
  <si>
    <t>To establish the recommended configuration via GP, set the following UI path to `Enabled`:
```
Computer Configuration\Policies\Administrative Templates\Windows Components\Remote Desktop Services\Remote Desktop Session Host\Security\Require secure RPC communication
```
**Note:** This Group Policy path is provided by the Group Policy template `TerminalServer.admx/adml` that is included with all versions of the Microsoft Windows Administrative Templates.</t>
  </si>
  <si>
    <t>Remote Desktop Services accepts requests from RPC clients that support secure requests, and does not allow unsecured communication with untrusted clients.</t>
  </si>
  <si>
    <t>This policy setting allows you to specify whether Remote Desktop Services requires secure Remote Procedure Call (RPC) communication with all clients or allows unsecured communication.
You can use this policy setting to strengthen the security of RPC communication with clients by allowing only authenticated and encrypted requests.
The recommended state for this setting is: `Enabled`.</t>
  </si>
  <si>
    <t>18.10.56.3.9.2</t>
  </si>
  <si>
    <t>Navigate to the UI Path articulated in the Remediation section and confirm it is set as prescribed. This group policy setting is backed 
by the following registry location with a `REG_DWORD` value of `1`.
 ```
HKLM\SOFTWARE\Policies\Microsoft\Windows NT\Terminal Services:fPromptForPassword
```</t>
  </si>
  <si>
    <t>To establish the recommended configuration via GP, set the following UI path to `Enabled`:
```
Computer Configuration\Policies\Administrative Templates\Windows Components\Remote Desktop Services\Remote Desktop Session Host\Security\Always prompt for password upon connection
```
**Note:** This Group Policy path is provided by the Group Policy template `TerminalServer.admx/adml` that is included with all versions of the Microsoft Windows Administrative Templates.
**Note #2:** In the Microsoft Windows Vista Administrative Templates, this setting was named _Always prompt client for password upon connection_, but it was renamed starting with the Windows Server 2008 (non-R2) Administrative Templates.</t>
  </si>
  <si>
    <t>Users cannot automatically log on to Remote Desktop Services by supplying their passwords in the Remote Desktop Connection client. They will be prompted for a password to log on.</t>
  </si>
  <si>
    <t>This policy setting specifies whether Remote Desktop Services always prompts the client computer for a password upon connection. You can use this policy setting to enforce a password prompt for users who log on to Remote Desktop Services, even if they already provided the password in the Remote Desktop Connection client.
The recommended state for this setting is: `Enabled`.</t>
  </si>
  <si>
    <t>18.10.56.3.9.1</t>
  </si>
  <si>
    <t>Navigate to the UI Path articulated in the Remediation section and confirm it is set as prescribed. This group policy setting is backed 
by the following registry location with a `REG_DWORD` value of `1`.
 ```
HKLM\SOFTWARE\Policies\Microsoft\Windows NT\Terminal Services:fDisableCdm
```</t>
  </si>
  <si>
    <t>To establish the recommended configuration via GP, set the following UI path to `Enabled`:
```
Computer Configuration\Policies\Administrative Templates\Windows Components\Remote Desktop Services\Remote Desktop Session Host\Device and Resource Redirection\Do not allow drive redirection
```
**Note:** This Group Policy path is provided by the Group Policy template `TerminalServer.admx/adml` that is included with all versions of the Microsoft Windows Administrative Templates.</t>
  </si>
  <si>
    <t>Drive redirection will not be possible. In most situations, traditional network drive mapping to file shares (including administrative shares) performed manually by the connected user will serve as a capable substitute to still allow file transfers when needed.</t>
  </si>
  <si>
    <t>This policy setting prevents users from sharing the local drives on their client computers to Remote Desktop Servers that they access. Mapped drives appear in the session folder tree in Windows Explorer in the following format:
`\\TSClient\&lt;driveletter&gt;$`
If local drives are shared they are left vulnerable to intruders who want to exploit the data that is stored on them.
The recommended state for this setting is: `Enabled`.</t>
  </si>
  <si>
    <t>18.10.56.3.3.3</t>
  </si>
  <si>
    <t>18.10.56.3.3</t>
  </si>
  <si>
    <t>Navigate to the UI Path articulated in the Remediation section and confirm it is set as prescribed. This group policy setting is backed by the following registry location with a `REG_DWORD` value of `1`.
 ```
HKLM\SOFTWARE\Policies\Microsoft\Windows NT\Terminal Services:DisablePasswordSaving
```</t>
  </si>
  <si>
    <t>To establish the recommended configuration via GP, set the following UI path to `Enabled`:
```
Computer Configuration\Policies\Administrative Templates\Windows Components\Remote Desktop Services\Remote Desktop Connection Client\Do not allow passwords to be saved
```
**Note:** This Group Policy path is provided by the Group Policy template `TerminalServer.admx/adml` that is included with all versions of the Microsoft Windows Administrative Templates.</t>
  </si>
  <si>
    <t>The password saving checkbox will be disabled for Remote Desktop clients and users will not be able to save passwords.</t>
  </si>
  <si>
    <t>This policy setting helps prevent Remote Desktop clients from saving passwords on a computer.
The recommended state for this setting is: `Enabled`.
**Note:** If this policy setting was previously configured as Disabled or Not configured, any previously saved passwords will be deleted the first time a Remote Desktop client disconnects from any server.</t>
  </si>
  <si>
    <t>18.10.56.2.2</t>
  </si>
  <si>
    <t>18.10.56.2</t>
  </si>
  <si>
    <t>Navigate to the UI Path articulated in the Remediation section and confirm it is set as prescribed. This group policy setting is backed by the following registry location with a `REG_DWORD` value of `1`.
```
HKLM\SOFTWARE\Policies\Microsoft\Windows\OneDrive:DisableFileSyncNGSC
```</t>
  </si>
  <si>
    <t>To establish the recommended configuration via GP, set the following UI path to `Enabled`:
```
Computer Configuration\Policies\Administrative Templates\Windows Components\OneDrive\Prevent the usage of OneDrive for file storage
```
**Note:** This Group Policy path is provided by the Group Policy template `SkyDrive.admx/adml` that is included with the Microsoft Windows 8.1 &amp; Server 2012 R2 Administrative Templates (or newer). However, we strongly recommend you only use the version included with the Microsoft Windows 10 Release 1607 &amp; Server 2016 Administrative Templates (or newer). Older versions of the templates had conflicting settings in different template files for both OneDrive &amp; SkyDrive, until it was cleaned up properly in the above version.
**Note #2:** In older Microsoft Windows Administrative Templates, this setting was named _Prevent the usage of SkyDrive for file storage_, but it was renamed starting with the Windows 10 RTM (Release 1507) Administrative Templates.</t>
  </si>
  <si>
    <t>Users can't access OneDrive from the OneDrive app and file picker. Windows Store apps can't access OneDrive using the `WinRT` API. OneDrive doesn't appear in the navigation pane in File Explorer. OneDrive files aren't kept in sync with the cloud. Users can't automatically upload photos and videos from the camera roll folder.
**Note:** If your organization uses Office 365, be aware that this setting will prevent users from saving files to OneDrive/SkyDrive.
**Note #2:** If your organization has decided to implement **OneDrive for Business** and therefore needs to except itself from this recommendation, we highly suggest that you also obtain and utilize the `OneDrive.admx/adml` template that is bundled with the latest OneDrive client, as noted [at this link](https://docs.microsoft.com/en-us/onedrive/use-group-policy) (this template is not included with the Windows Administrative Templates). Two alternative OneDrive settings in particular from that template are worth your consideration:
- _Allow syncing OneDrive accounts for only specific organizations_ - a computer-based setting that restricts OneDrive client connections to only **approved** tenant IDs.
- _Prevent users from synchronizing personal OneDrive accounts_ - a user-based setting that prevents use of consumer OneDrive (i.e. non-business).</t>
  </si>
  <si>
    <t>This policy setting lets you prevent apps and features from working with files on OneDrive using the Next Generation Sync Client.
The recommended state for this setting is: `Enabled`.</t>
  </si>
  <si>
    <t>18.10.50.1</t>
  </si>
  <si>
    <t>18.10.50</t>
  </si>
  <si>
    <t>Navigate to the UI Path articulated in the Remediation section and confirm it is set as prescribed. This group policy setting is backed by the following registry location with a `REG_DWORD` value of `0`.
```
HKLM\SOFTWARE\Policies\Microsoft\Windows Defender\Scan:DisableEmailScanning
```</t>
  </si>
  <si>
    <t>To establish the recommended configuration via GP, set the following UI path to `Enabled`:
```
Computer Configuration\Policies\Administrative Templates\Windows Components\Microsoft Defender Antivirus\Scan\Turn on e-mail scanning
```
**Note:** This Group Policy path is provided by the Group Policy template `WindowsDefender.admx/adml` that is included with the Microsoft Windows 8.1 &amp; Server 2012 R2 Administrative Templates (or newer).</t>
  </si>
  <si>
    <t>E-mail scanning by Microsoft Defender Antivirus will be enabled.</t>
  </si>
  <si>
    <t>This policy setting configures e-mail scanning. When e-mail scanning is enabled, the engine will parse the mailbox and mail files, according to their specific format, in order to analyze the mail bodies and attachments. Several e-mail formats are currently supported, for example: pst (Outlook), dbx, mbx, mime (Outlook Express), binhex (Mac).
The recommended state for this setting is: `Enabled`.</t>
  </si>
  <si>
    <t>18.10.42.13.3</t>
  </si>
  <si>
    <t>18.10.42.13</t>
  </si>
  <si>
    <t>Navigate to the UI Path articulated in the Remediation section and confirm it is set as prescribed. This group policy setting is backed by the following registry location with a `REG_DWORD` value of `0`.
```
HKLM\SOFTWARE\Policies\Microsoft\Windows Defender\Scan:DisableRemovableDriveScanning
```</t>
  </si>
  <si>
    <t>To establish the recommended configuration via GP, set the following UI path to `Enabled`:
```
Computer Configuration\Policies\Administrative Templates\Windows Components\Microsoft Defender Antivirus\Scan\Scan removable drives
```
**Note:** This Group Policy path is provided by the Group Policy template `WindowsDefender.admx/adml` that is included with the Microsoft Windows 8.1 &amp; Server 2012 R2 Administrative Templates (or newer).</t>
  </si>
  <si>
    <t>Removable drives will be scanned during any type of scan by Microsoft Defender Antivirus.</t>
  </si>
  <si>
    <t>This policy setting manages whether or not to scan for malicious software and unwanted software in the contents of removable drives, such as USB flash drives, when running a full scan.
The recommended state for this setting is: `Enabled`.</t>
  </si>
  <si>
    <t>18.10.42.13.2</t>
  </si>
  <si>
    <t>Navigate to the UI Path articulated in the Remediation section and confirm it is set as prescribed. This group policy setting is backed by the following registry location with a `REG_DWORD` value of `0`.
```
HKLM\SOFTWARE\Policies\Microsoft\Windows Defender\Scan:DisablePackedExeScanning
```</t>
  </si>
  <si>
    <t>To establish the recommended configuration via GP, set the following UI path to `Enabled`:
```
Computer Configuration\Policies\Administrative Templates\Windows Components\Microsoft Defender Antivirus\Scan\Scan packed executables
```
**Note:** This Group Policy path is provided by the Group Policy template `WindowsDefender.admx/adml` that is included with the Microsoft Windows 8.1 and Server 2012 R2 Administrative Templates (or newer).</t>
  </si>
  <si>
    <t>None - This is the default behavior.</t>
  </si>
  <si>
    <t>This policy setting manages whether or not Microsoft Defender Antivirus scans packed executables. Packed executables are executable files that contain compressed code.
The recommended state for this setting is: `Enabled`.</t>
  </si>
  <si>
    <t>18.10.42.13.1</t>
  </si>
  <si>
    <t>Navigate to the UI Path articulated in the Remediation section and confirm it is set as prescribed. This group policy setting is backed by the following registry location with a `REG_DWORD` value of `0`.
```
HKLM\SOFTWARE\Policies\Microsoft\Windows Defender\Real-Time Protection:DisableScriptScanning
```</t>
  </si>
  <si>
    <t>To establish the recommended configuration via GP, set the following UI path to `Enabled`:
```
Computer Configuration\Policies\Administrative Templates\Windows Components\Microsoft Defender Antivirus\Real-Time Protection\Turn on script scanning
```
**Note:** This Group Policy path is provided by the Group Policy template `WindowsDefender.admx/adml` that is included with the Microsoft Windows 11 Release 21H2 Administrative Templates (or newer).</t>
  </si>
  <si>
    <t>This policy setting allows script scanning to be turned on/off. Script scanning intercepts scripts then scans them before they are executed on the system. 
The recommended state for this setting is: `Enabled`.</t>
  </si>
  <si>
    <t>18.10.42.10.4</t>
  </si>
  <si>
    <t>18.10.42.10</t>
  </si>
  <si>
    <t>Navigate to the UI Path articulated in the Remediation section and confirm it is set as prescribed. This group policy setting is backed by the following registry location with a `REG_DWORD` value of `0`.
```
HKLM\SOFTWARE\Policies\Microsoft\Windows Defender\Real-Time Protection:DisableBehaviorMonitoring
```</t>
  </si>
  <si>
    <t>To establish the recommended configuration via GP, set the following UI path to `Enabled`:
```
Computer Configuration\Policies\Administrative Templates\Windows Components\Microsoft Defender Antivirus\Real-Time Protection\Turn on behavior monitoring
```
**Note:** This Group Policy path is provided by the Group Policy template `WindowsDefender.admx/adml` that is included with the Microsoft Windows 8.1 &amp; Server 2012 R2 Administrative Templates (or newer).</t>
  </si>
  <si>
    <t>This policy setting allows you to configure behavior monitoring for Microsoft Defender Antivirus. 
The recommended state for this setting is: `Enabled`.</t>
  </si>
  <si>
    <t>18.10.42.10.3</t>
  </si>
  <si>
    <t>Navigate to the UI Path articulated in the Remediation section and confirm it is set as prescribed. This group policy setting is backed by the following registry location with a `REG_DWORD` value of `0`.
```
HKLM\SOFTWARE\Policies\Microsoft\Windows Defender\Real-Time Protection:DisableRealtimeMonitoring
```</t>
  </si>
  <si>
    <t>To establish the recommended configuration via GP, set the following UI path to `Disabled`:
```
Computer Configuration\Policies\Administrative Templates\Windows Components\Microsoft Defender Antivirus\Real-Time Protection\Turn off real-time protection
```
**Note:** This Group Policy path is provided by the Group Policy template `WindowsDefender.admx/adml` that is included with the Microsoft Windows 8.1 &amp; Server 2012 R2 Administrative Templates (or newer).</t>
  </si>
  <si>
    <t>This policy setting configures real-time protection prompts for known malware detection.
Microsoft Defender Antivirus alerts you when malware or potentially unwanted software attempts to install itself or to run on your computer.
The recommended state for this setting is: `Disabled`.</t>
  </si>
  <si>
    <t>18.10.42.10.2</t>
  </si>
  <si>
    <t>Navigate to the UI Path articulated in the Remediation section and confirm it is set as prescribed. This group policy setting is backed by the following registry location with a `REG_DWORD` value of `0`.
```
HKLM\SOFTWARE\Policies\Microsoft\Windows Defender\Real-Time Protection:DisableIOAVProtection
```</t>
  </si>
  <si>
    <t>To establish the recommended configuration via GP, set the following UI path to `Enabled`:
```
Computer Configuration\Policies\Administrative Templates\Windows Components\Microsoft Defender Antivirus\Real-Time Protection\Scan all downloaded files and attachments
```
**Note:** This Group Policy path is provided by the Group Policy template `WindowsDefender.admx/adml` that is included with the Microsoft Windows 8.1 &amp; Server 2012 R2 Administrative Templates (or newer).</t>
  </si>
  <si>
    <t>This policy setting configures scanning for all downloaded files and attachments.
The recommended state for this setting is: `Enabled`.</t>
  </si>
  <si>
    <t>18.10.42.10.1</t>
  </si>
  <si>
    <t>Navigate to the UI Path articulated in the Remediation section and confirm it is set as prescribed. This group policy setting is backed by the following registry location with a `REG_DWORD` value of `1`.
```
HKLM\SOFTWARE\Policies\Microsoft\Windows Defender\MpEngine:EnableFileHashComputation
```</t>
  </si>
  <si>
    <t>To establish the recommended configuration via GP, set the following UI path to `Enabled`:
```
Computer Configuration\Policies\Administrative Templates\Windows Components\Microsoft Defender Antivirus\MpEngine\Enable file hash computation feature
```
**Note:** This Group Policy path is provided by the Group Policy template `WindowsDefender.admx/adml` that is included with the Microsoft Windows 10 Release 1709 Administrative Templates (or newer).</t>
  </si>
  <si>
    <t>This setting could cause performance degradation during initial deployment and for users where new executable content is frequently being created (such as software developers), or where applications are frequently installed or updated.
For more information on this setting, please visit [Security baseline (FINAL): Windows 10 and Windows Server, version 2004 - Microsoft Tech Community - 1543631](https://techcommunity.microsoft.com/t5/microsoft-security-baselines/security-baseline-final-windows-10-and-windows-server-version/ba-p/1543631).
**Note:** The impact of this setting should be monitored closely during deployment to ensure user and system performance impact is within acceptable limits.</t>
  </si>
  <si>
    <t>This setting determines whether hash values are computed for files scanned by Microsoft Defender.
The recommended state for this setting is: `Enabled`.</t>
  </si>
  <si>
    <t>18.10.42.7.1</t>
  </si>
  <si>
    <t>18.10.42.7</t>
  </si>
  <si>
    <t>Navigate to the UI Path articulated in the Remediation section and confirm it is set as prescribed. This group policy setting is backed by the following registry location with a `REG_DWORD` value of `1`.
```
HKLM\SOFTWARE\Policies\Microsoft\windows Defender\Windows Defender Exploit Guard\Network Protection:EnableNetworkProtection
```</t>
  </si>
  <si>
    <t>To establish the recommended configuration via GP, set the following UI path to `Enabled: Block`:
```
Computer Configuration\Policies\Administrative Templates\Windows Components\Windows Defender Antivirus\Windows Defender Exploit Guard\Network Protection\Prevent users and apps from accessing dangerous websites
```
**Note:** This Group Policy path is provided by the Group Policy template `WindowsDefender.admx/adml` that is included with the Microsoft Windows 10 Release 1709 Administrative Templates (or newer).</t>
  </si>
  <si>
    <t>Users and applications will not be able to access dangerous domains.</t>
  </si>
  <si>
    <t>This policy setting controls Microsoft Defender Exploit Guard network protection. 
The recommended state for this setting is: `Enabled: Block`.</t>
  </si>
  <si>
    <t>18.10.42.6.3.1</t>
  </si>
  <si>
    <t>18.10.42.6.3</t>
  </si>
  <si>
    <t>Navigate to the UI Path articulated in the Remediation section and confirm it is set as prescribed. This group policy setting is backed by the following registry location with a `REG_SZ` value of `1` for each rule.
```
HKLM\SOFTWARE\Policies\Microsoft\Windows Defender\Windows Defender Exploit Guard\ASR\Rules:26190899-1602-49e8-8b27-eb1d0a1ce869
HKLM\SOFTWARE\Policies\Microsoft\Windows Defender\Windows Defender Exploit Guard\ASR\Rules:3b576869-a4ec-4529-8536-b80a7769e899
HKLM\SOFTWARE\Policies\Microsoft\Windows Defender\Windows Defender Exploit Guard\ASR\Rules:56a863a9-875e-4185-98a7-b882c64b5ce5
HKLM\SOFTWARE\Policies\Microsoft\Windows Defender\Windows Defender Exploit Guard\ASR\Rules:5beb7efe-fd9a-4556-801d-275e5ffc04cc
HKLM\SOFTWARE\Policies\Microsoft\Windows Defender\Windows Defender Exploit Guard\ASR\Rules:75668c1f-73b5-4cf0-bb93-3ecf5cb7cc84
HKLM\SOFTWARE\Policies\Microsoft\Windows Defender\Windows Defender Exploit Guard\ASR\Rules:7674ba52-37eb-4a4f-a9a1-f0f9a1619a2c
HKLM\SOFTWARE\Policies\Microsoft\Windows Defender\Windows Defender Exploit Guard\ASR\Rules:92e97fa1-2edf-4476-bdd6-9dd0b4dddc7b
HKLM\SOFTWARE\Policies\Microsoft\Windows Defender\Windows Defender Exploit Guard\ASR\Rules:9e6c4e1f-7d60-472f-ba1a-a39ef669e4b2
HKLM\SOFTWARE\Policies\Microsoft\Windows Defender\Windows Defender Exploit Guard\ASR\Rules:b2b3f03d-6a65-4f7b-a9c7-1c7ef74a9ba4
HKLM\SOFTWARE\Policies\Microsoft\Windows Defender\Windows Defender Exploit Guard\ASR\Rules:be9ba2d9-53ea-4cdc-84e5-9b1eeee46550
HKLM\SOFTWARE\Policies\Microsoft\Windows Defender\Windows Defender Exploit Guard\ASR\Rules:d3e037e1-3eb8-44c8-a917-57927947596d
HKLM\SOFTWARE\Policies\Microsoft\Windows Defender\Windows Defender Exploit Guard\ASR\Rules:d4f940ab-401b-4efc-aadc-ad5f3c50688a
HKLM\SOFTWARE\Policies\Microsoft\Windows Defender\Windows Defender Exploit Guard\ASR\Rules:e6db77e5-3df2-4cf1-b95a-636979351e5b
```</t>
  </si>
  <si>
    <t>To establish the recommended configuration via GP, set the following UI path so that `26190899-1602-49e8-8b27-eb1d0a1ce869`, `3b576869-a4ec-4529-8536-b80a7769e899`, `56a863a9-875e-4185-98a7-b882c64b5ce5`, `5beb7efe-fd9a-4556-801d-275e5ffc04cc`, `75668c1f-73b5-4cf0-bb93-3ecf5cb7cc84`, `7674ba52-37eb-4a4f-a9a1-f0f9a1619a2c`, `92e97fa1-2edf-4476-bdd6-9dd0b4dddc7b`, `9e6c4e1f-7d60-472f-ba1a-a39ef669e4b2`, `b2b3f03d-6a65-4f7b-a9c7-1c7ef74a9ba4`, `be9ba2d9-53ea-4cdc-84e5-9b1eeee46550`, `d3e037e1-3eb8-44c8-a917-57927947596d`, `d4f940ab-401b-4efc-aadc-ad5f3c50688a`, and `e6db77e5-3df2-4cf1-b95a-636979351e5b` are each set to a value of `1`:
```
Computer Configuration\Policies\Administrative Templates\Windows Components\Microsoft Defender Antivirus\Microsoft Defender Exploit Guard\Attack Surface Reduction\Configure Attack Surface Reduction rules: Set the state for each ASR rule
```
**Note:** This Group Policy path is provided by the Group Policy template `WindowsDefender.admx/adml` that is included with the Microsoft Windows 10 Release 1709 Administrative Templates (or newer).</t>
  </si>
  <si>
    <t>When a rule is triggered, a notification will be displayed from the Action Center.</t>
  </si>
  <si>
    <t>This policy setting sets the Attack Surface Reduction rules.
The recommended state for this setting is: 
`26190899-1602-49e8-8b27-eb1d0a1ce869 - 1` (Block Office communication application from creating child processes)
`3b576869-a4ec-4529-8536-b80a7769e899 - 1` (Block Office applications from creating executable content)
`56a863a9-875e-4185-98a7-b882c64b5ce5 - 1` (Block abuse of exploited vulnerable signed drivers)
`5beb7efe-fd9a-4556-801d-275e5ffc04cc - 1` (Block execution of potentially obfuscated scripts)
`75668c1f-73b5-4cf0-bb93-3ecf5cb7cc84 - 1` (Block Office applications from injecting code into other processes)
`7674ba52-37eb-4a4f-a9a1-f0f9a1619a2c - 1` (Block Adobe Reader from creating child processes)
`92e97fa1-2edf-4476-bdd6-9dd0b4dddc7b - 1` (Block Win32 API calls from Office macro)
`9e6c4e1f-7d60-472f-ba1a-a39ef669e4b2 - 1` (Block credential stealing from the Windows local security authority subsystem (lsass.exe))
`b2b3f03d-6a65-4f7b-a9c7-1c7ef74a9ba4 - 1` (Block untrusted and unsigned processes that run from USB)
`be9ba2d9-53ea-4cdc-84e5-9b1eeee46550 - 1` (Block executable content from email client and webmail)
`d3e037e1-3eb8-44c8-a917-57927947596d - 1` (Block JavaScript or VBScript from launching downloaded executable content)
`d4f940ab-401b-4efc-aadc-ad5f3c50688a - 1` (Block Office applications from creating child processes)
`e6db77e5-3df2-4cf1-b95a-636979351e5b - 1` (Block persistence through WMI event subscription)
**Note:** More information on ASR rules can be found at the following link: [Use Attack surface reduction rules to prevent malware infection | Microsoft Docs](https://docs.microsoft.com/en-us/windows/security/threat-protection/windows-defender-exploit-guard/attack-surface-reduction-exploit-guard)</t>
  </si>
  <si>
    <t>18.10.42.6.1.2</t>
  </si>
  <si>
    <t>18.10.42.6.1</t>
  </si>
  <si>
    <t>Navigate to the UI Path articulated in the Remediation section and confirm it is set as prescribed. This group policy setting is backed by the following registry location with a `REG_DWORD` value of `1`.
```
HKLM\SOFTWARE\Policies\Microsoft\Windows Defender\Windows Defender Exploit Guard\ASR:ExploitGuard_ASR_Rules
```</t>
  </si>
  <si>
    <t>To establish the recommended configuration via GP, set the following UI path to `Enabled`:
```
Computer Configuration\Policies\Administrative Templates\Windows Components\Microsoft Defender Antivirus\Microsoft Defender Exploit Guard\Attack Surface Reduction\Configure Attack Surface Reduction rules
```
**Note:** This Group Policy path is provided by the Group Policy template `WindowsDefender.admx/adml` that is included with the Microsoft Windows 10 Release 1709 Administrative Templates (or newer).</t>
  </si>
  <si>
    <t>This policy setting controls the state for the Attack Surface Reduction (ASR) rules.
The recommended state for this setting is: `Enabled`.</t>
  </si>
  <si>
    <t>18.10.42.6.1.1</t>
  </si>
  <si>
    <t>Navigate to the UI Path articulated in the Remediation section and confirm it is set as prescribed. This group policy setting is backed by the following registry location with a `REG_DWORD` value of `0`.
```
HKLM\SOFTWARE\Policies\Microsoft\Windows Defender\Spynet:LocalSettingOverrideSpynetReporting
```</t>
  </si>
  <si>
    <t>To establish the recommended configuration via GP, set the following UI path to `Disabled`:
```
Computer Configuration\Policies\Administrative Templates\Windows Components\Microsoft Defender Antivirus\MAPS\Configure local setting override for reporting to Microsoft MAPS
```
**Note:** This Group Policy path is provided by the Group Policy template `WindowsDefender.admx/adml` that is included with the Microsoft Windows 8.1 &amp; Server 2012 R2 Administrative Templates (or newer).</t>
  </si>
  <si>
    <t>This policy setting configures a local override for the configuration to join Microsoft Active Protection Service (MAPS), which Microsoft renamed to _Windows Defender Antivirus Cloud Protection Service_ and then _Microsoft Defender Antivirus Cloud Protection Service_. This setting can only be set by Group Policy.
The recommended state for this setting is: `Disabled`.</t>
  </si>
  <si>
    <t>18.10.42.5.1</t>
  </si>
  <si>
    <t>18.10.42.5</t>
  </si>
  <si>
    <t>Navigate to the UI Path articulated in the Remediation section and confirm it is set as prescribed. This group policy setting is backed by the following registry location with a `REG_DWORD` value of `0`.
```
HKLM\SOFTWARE\Policies\Microsoft\Windows Defender:DisableAntiSpyware
```</t>
  </si>
  <si>
    <t>To establish the recommended configuration via GP, set the following UI path to `Disabled`:
```
Computer Configuration\Policies\Administrative Templates\Windows Components\Microsoft Defender Antivirus\Turn off Microsoft Defender AntiVirus
```
**Note:** This Group Policy path is provided by the Group Policy template `WindowsDefender.admx/adml` that is included with all versions of the Microsoft Windows Administrative Templates.
**Note #2:** In older Microsoft Windows Administrative Templates, this setting was initially named _Turn off Windows Defender_, but it was renamed to _Windows Defender Antivirus_ starting with the Windows 10 Release 1703 Administrative Templates. It was again renamed to _Turn off Microsoft Defender Antivirus_ starting with the Windows 10 Release 2004 Administrative Templates.</t>
  </si>
  <si>
    <t>This policy setting turns off Microsoft Defender Antivirus. If the setting is configured to Disabled, Microsoft Defender Antivirus runs and computers are scanned for malware and other potentially unwanted software.
The recommended state for this setting is: `Disabled`.</t>
  </si>
  <si>
    <t>18.10.42.17</t>
  </si>
  <si>
    <t>Navigate to the UI Path articulated in the Remediation section and confirm it is set as prescribed. This group policy setting is backed by the following registry location with a `REG_DWORD` value of `1`.
```
HKLM\SOFTWARE\Policies\Microsoft\Windows Defender:PUAProtection
```</t>
  </si>
  <si>
    <t>To establish the recommended configuration via GP, set the following UI path to `Enabled: Block`:
```
Computer Configuration\Policies\Administrative Templates\Windows Components\Microsoft Defender Antivirus\Configure detection for potentially unwanted applications
```
**Note:** This Group Policy path is provided by the Group Policy template `WindowsDefender.admx/adml` that is included with the Microsoft Windows 10 Release 1809 &amp; Server 2019 Administrative Templates (or newer).</t>
  </si>
  <si>
    <t>Applications that are identified by Microsoft as PUA will be blocked at download and install time.</t>
  </si>
  <si>
    <t>This policy setting controls detection and action for Potentially Unwanted Applications (PUA), which are sneaky unwanted application bundlers or their bundled applications, that can deliver adware or malware.
The recommended state for this setting is: `Enabled: Block`.
For more information, see this link: [Block potentially unwanted applications with Microsoft Defender Antivirus | Microsoft Docs](https://docs.microsoft.com/en-us/windows/security/threat-protection/windows-defender-antivirus/detect-block-potentially-unwanted-apps-windows-defender-antivirus)</t>
  </si>
  <si>
    <t>18.10.42.16</t>
  </si>
  <si>
    <t>Navigate to the UI Path articulated in the Remediation section and confirm it is set as prescribed. This group policy setting is backed by the following registry location with a `REG_DWORD` value of `1`.
```
HKLM\SOFTWARE\Policies\Microsoft\MicrosoftAccount:DisableUserAuth
```</t>
  </si>
  <si>
    <t>To establish the recommended configuration via GP, set the following UI path to `Enabled:`
```
Computer Configuration\Policies\Administrative Templates\Windows Components\Microsoft accounts\Block all consumer Microsoft account user authentication
```
**Note:** This Group Policy path is provided by the Group Policy template `MSAPolicy.admx/adml` that is included with the Microsoft Windows 10 Release 1703 Administrative Templates (or newer).</t>
  </si>
  <si>
    <t>All applications and services on the device will be prevented from _new_ authentications using consumer Microsoft accounts via the Windows `OnlineID` and `WebAccountManager` APIs. Authentications performed directly by the user in web browsers or in apps that use `OAuth` will remain unaffected.</t>
  </si>
  <si>
    <t>This setting determines whether applications and services on the device can utilize new consumer Microsoft account authentication via the Windows `OnlineID` and `WebAccountManager` APIs.
The recommended state for this setting is: `Enabled`.</t>
  </si>
  <si>
    <t>18.10.41.1</t>
  </si>
  <si>
    <t>18.10.41</t>
  </si>
  <si>
    <t>Navigate to the UI Path articulated in the Remediation section and confirm it is set as prescribed. This group policy setting is backed by the following registry location with a `REG_DWORD` value of `1`.
```
HKLM\SOFTWARE\Policies\Microsoft\Internet Explorer\Main:NotifyDisableIEOptions
```</t>
  </si>
  <si>
    <t>To establish the recommended configuration via GP, set the following UI path to `Enabled: Always`:
```
Computer Configuration\Policies\Administrative Templates\Windows Components\Internet Explorer\Disable Internet Explorer 11 as a standalone browser
```
**Note:** This Group Policy path is provided by the Group Policy template `InetRes.admx/adml` that is included with the Microsoft Windows 10 Release 21H1 Administrative Templates (or newer).</t>
  </si>
  <si>
    <t>Users will no longer be able to launch IE 11 and will be redirected to Microsoft Edge. 
**Note:** IE 11 is still supported on Windows 10 LTSC and Windows Server versions.
**Note #2:** On February 14, 2023, a [Microsoft Edge update](https://techcommunity.microsoft.com/t5/windows-it-pro-blog/internet-explorer-11-desktop-app-retirement-faq/ba-p/2366549) disabled IE 11 on Windows 10 (except those mentioned above).</t>
  </si>
  <si>
    <t>This policy setting restricts the launching of Internet Explorer as a standalone browser.
This setting performs the following actions when enabled: 
- Prevents Internet Explorer 11 from launching as a standalone browser.
- Restricts Internet Explorer´s usage to Microsoft Edge´s native _Internet Explorer mode_.
- Redirects all attempts at launching Internet Explorer 11 to Microsoft Edge Stable Channel browser.
- Overrides any other policies that redirect to Internet Explorer 11.
The recommended state for this setting is: `Enabled: Always`.</t>
  </si>
  <si>
    <t>18.10.34.1</t>
  </si>
  <si>
    <t>Navigate to the UI Path articulated in the Remediation section and confirm it is set as prescribed. This group policy setting is backed by the following registry location with a `REG_DWORD` value of `0`.
```
HKLM\SOFTWARE\Microsoft\Windows\CurrentVersion\Policies\Explorer:PreXPSP2ShellProtocolBehavior
```</t>
  </si>
  <si>
    <t>To establish the recommended configuration via GP, set the following UI path to `Disabled`:
```
Computer Configuration\Policies\Administrative Templates\Windows Components\File Explorer\Turn off shell protocol protected mode
```
**Note:** This Group Policy path is provided by the Group Policy template `WindowsExplorer.admx/adml` that is included with all versions of the Microsoft Windows Administrative Templates.</t>
  </si>
  <si>
    <t>This policy setting allows you to configure the amount of functionality that the shell protocol can have. When using the full functionality of this protocol, applications can open folders and launch files. The protected mode reduces the functionality of this protocol allowing applications to only open a limited set of folders. Applications are not able to open files with this protocol when it is in the protected mode. It is recommended to leave this protocol in the protected mode to increase the security of Windows.
The recommended state for this setting is: `Disabled`.</t>
  </si>
  <si>
    <t>18.10.28.4</t>
  </si>
  <si>
    <t>18.10.28</t>
  </si>
  <si>
    <t>Navigate to the UI Path articulated in the Remediation section and confirm it is set as prescribed. This group policy setting is backed by the following registry location with a `REG_DWORD` value of `0`.
```
HKLM\SOFTWARE\Policies\Microsoft\Windows\Explorer:NoHeapTerminationOnCorruption
```</t>
  </si>
  <si>
    <t>To establish the recommended configuration via GP, set the following UI path to `Disabled`:
```
Computer Configuration\Policies\Administrative Templates\Windows Components\File Explorer\Turn off heap termination on corruption
```
**Note:** This Group Policy path is provided by the Group Policy template `Explorer.admx/adml` that is included with all versions of the Microsoft Windows Administrative Templates.</t>
  </si>
  <si>
    <t>Without heap termination on corruption, legacy plug-in applications may continue to function when a File Explorer session has become corrupt. Ensuring that heap termination on corruption is active will prevent this.
The recommended state for this setting is: `Disabled`.</t>
  </si>
  <si>
    <t>18.10.28.3</t>
  </si>
  <si>
    <t>Navigate to the UI Path articulated in the Remediation section and confirm it is set as prescribed. This group policy setting is backed by the following registry location with a `REG_DWORD` value of `0`.
```
HKLM\SOFTWARE\Policies\Microsoft\Windows\Explorer:NoDataExecutionPrevention
```</t>
  </si>
  <si>
    <t>To establish the recommended configuration via GP, set the following UI path to `Disabled`:
```
Computer Configuration\Policies\Administrative Templates\Windows Components\File Explorer\Turn off Data Execution Prevention for Explorer
```
**Note:** This Group Policy path is provided by the Group Policy template `Explorer.admx/adml` that is included with the Microsoft Windows 7 &amp; Server 2008 R2 Administrative Templates (or newer).</t>
  </si>
  <si>
    <t>Disabling Data Execution Prevention can allow certain legacy plug-in applications to function without terminating Explorer.
The recommended state for this setting is: `Disabled`.
**Note:** Some legacy plug-in applications and other software may not function with Data Execution Prevention and will require an exception to be defined for that specific plug-in/software.</t>
  </si>
  <si>
    <t>18.10.28.2</t>
  </si>
  <si>
    <t>Navigate to the UI Path articulated in the Remediation section and confirm it is set as prescribed. This group policy setting is backed by the following registry location with a `REG_DWORD` value of `32768` or greater.
```
HKLM\SOFTWARE\Policies\Microsoft\Windows\EventLog\System:MaxSize
```</t>
  </si>
  <si>
    <t>To establish the recommended configuration via GP, set the following UI path to `Enabled: 32,768 or greater`:
```
Computer Configuration\Policies\Administrative Templates\Windows Components\Event Log Service\System\Specify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</si>
  <si>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When event logs fill to capacity, they will stop recording information unless the retention method for each is set so that the computer will overwrite the oldest entries with the most recent ones. To mitigate the risk of loss of recent data, you can configure the retention method so that older events are overwritten as needed.
The consequence of this configuration is that older events will be removed from the logs. Attackers can take advantage of such a configuration, because they can generate a large number of extraneous events to overwrite any evidence of their attack. These risks can be somewhat reduced if you automate the archival and backup of event log data.
Ideally, all specifically monitored events should be sent to a server that uses Microsoft System Center Operations Manager (SCOM) or some other automated monitoring tool. Such a configuration is particularly important because an attacker who successfully compromises a server could clear the Security log. If all events are sent to a monitoring server, then you will be able to gather forensic information about the attacker's activities.</t>
  </si>
  <si>
    <t>This policy setting specifies the maximum size of the log file in kilobytes. The maximum log file size can be configured between 1 megabyte (1,024 kilobytes) and 4 terabytes (4,194,240 kilobytes) in kilobyte increments.
The recommended state for this setting is: `Enabled: 32,768 or greater`.</t>
  </si>
  <si>
    <t>18.10.25.4.2</t>
  </si>
  <si>
    <t>18.10.25.4</t>
  </si>
  <si>
    <t>Navigate to the UI Path articulated in the Remediation section and confirm it is set as prescribed. This group policy setting is backed by the following registry location with a `REG_SZ` value of `0`.
```
HKLM\SOFTWARE\Policies\Microsoft\Windows\EventLog\System:Retention
```</t>
  </si>
  <si>
    <t>To establish the recommended configuration via GP, set the following UI path to `Disabled`:
```
Computer Configuration\Policies\Administrative Templates\Windows Components\Event Log Service\System\Control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</si>
  <si>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This policy setting controls Event Log behavior when the log file reaches its maximum size.
The recommended state for this setting is: `Disabled`.
**Note:** Old events may or may not be retained according to the _Backup log automatically when full_ policy setting.</t>
  </si>
  <si>
    <t>18.10.25.4.1</t>
  </si>
  <si>
    <t>Navigate to the UI Path articulated in the Remediation section and confirm it is set as prescribed. This group policy setting is backed by the following registry location with a `REG_DWORD` value of `32768` or greater.
```
HKLM\SOFTWARE\Policies\Microsoft\Windows\EventLog\Setup:MaxSize
```</t>
  </si>
  <si>
    <t>To establish the recommended configuration via GP, set the following UI path to `Enabled: 32,768 or greater`:
```
Computer Configuration\Policies\Administrative Templates\Windows Components\Event Log Service\Setup\Specify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</si>
  <si>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18.10.25.3.2</t>
  </si>
  <si>
    <t>18.10.25.3</t>
  </si>
  <si>
    <t>Navigate to the UI Path articulated in the Remediation section and confirm it is set as prescribed. This group policy setting is backed by the following registry location with a `REG_SZ` value of `0`.
```
HKLM\SOFTWARE\Policies\Microsoft\Windows\EventLog\Setup:Retention
```</t>
  </si>
  <si>
    <t>To establish the recommended configuration via GP, set the following UI path to `Disabled`:
```
Computer Configuration\Policies\Administrative Templates\Windows Components\Event Log Service\Setup\Control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</si>
  <si>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18.10.25.3.1</t>
  </si>
  <si>
    <t>Navigate to the UI Path articulated in the Remediation section and confirm it is set as prescribed. This group policy setting is backed by the following registry location with a `REG_DWORD` value of `196608` or greater.
```
HKLM\SOFTWARE\Policies\Microsoft\Windows\EventLog\Security:MaxSize
```</t>
  </si>
  <si>
    <t>To establish the recommended configuration via GP, set the following UI path to `Enabled: 196,608 or greater`:
```
Computer Configuration\Policies\Administrative Templates\Windows Components\Event Log Service\Security\Specify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</si>
  <si>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This policy setting specifies the maximum size of the log file in kilobytes. The maximum log file size can be configured between 1 megabyte (1,024 kilobytes) and 4 terabytes (4,194,240 kilobytes) in kilobyte increments.
The recommended state for this setting is: `Enabled: 196,608 or greater`.</t>
  </si>
  <si>
    <t>18.10.25.2.2</t>
  </si>
  <si>
    <t>18.10.25.2</t>
  </si>
  <si>
    <t>Navigate to the UI Path articulated in the Remediation section and confirm it is set as prescribed. This group policy setting is backed by the following registry location with a `REG_SZ` value of `0`.
```
HKLM\SOFTWARE\Policies\Microsoft\Windows\EventLog\Security:Retention
```</t>
  </si>
  <si>
    <t>To establish the recommended configuration via GP, set the following UI path to `Disabled`:
```
Computer Configuration\Policies\Administrative Templates\Windows Components\Event Log Service\Security\Control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</si>
  <si>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18.10.25.2.1</t>
  </si>
  <si>
    <t>Navigate to the UI Path articulated in the Remediation section and confirm it is set as prescribed. This group policy setting is backed by the following registry location with a `REG_DWORD` value of `32768` or greater.
```
HKLM\SOFTWARE\Policies\Microsoft\Windows\EventLog\Application:MaxSize
```</t>
  </si>
  <si>
    <t>To establish the recommended configuration via GP, set the following UI path to `Enabled: 32,768 or greater`:
```
Computer Configuration\Policies\Administrative Templates\Windows Components\Event Log Service\Application\Specify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</si>
  <si>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18.10.25.1.2</t>
  </si>
  <si>
    <t>18.10.25.1</t>
  </si>
  <si>
    <t>Navigate to the UI Path articulated in the Remediation section and confirm it is set as prescribed. This group policy setting is backed by the following registry location with a `REG_SZ` value of `0`.
 ```
HKLM\SOFTWARE\Policies\Microsoft\Windows\EventLog\Application:Retention
```</t>
  </si>
  <si>
    <t>To establish the recommended configuration via GP, set the following UI path to `Disabled`:
```
Computer Configuration\Policies\Administrative Templates\Windows Components\Event Log Service\Application\Control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</si>
  <si>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18.10.25.1.1</t>
  </si>
  <si>
    <t>Navigate to the UI Path articulated in the Remediation section and confirm it is set as prescribed. This group policy setting is backed by the following registry location with a `REG_DWORD` value of `0`.
```
HKLM\SOFTWARE\Policies\Microsoft\Windows\AppInstaller:EnableMSAppInstallerProtocol
```</t>
  </si>
  <si>
    <t>To establish the recommended configuration via GP, set the following UI path to `Disabled`:
```
Computer Configuration\Policies\Administrative Templates\Windows Components\Desktop App Installer\Enable App Installer ms-appinstaller protocol
```
**Note:** This Group Policy path is provided by the Group Policy template `DesktopAppInstaller.admx/adml` that is included with the Microsoft Windows 11 Release 22H2 Administrative Templates v1.0 (or newer).</t>
  </si>
  <si>
    <t>Users will not have the ability to use the `ms-appinstaller` protocol to install applications by clicking a link on a website.</t>
  </si>
  <si>
    <t>This policy setting controls whether users can install packages from a website that is using the `ms-appinstaller` protocol. The `ms-appinstaller` protocol allows users to install an application by clicking a link on a website. 
The recommended state for this setting is: `Disabled`.</t>
  </si>
  <si>
    <t>Navigate to the UI Path articulated in the Remediation section and confirm it is set as prescribed. This group policy setting is backed by the following registry location with a `REG_DWORD` value of `0`.
```
HKLM\SOFTWARE\Policies\Microsoft\Windows\AppInstaller:EnableHashOverride
```</t>
  </si>
  <si>
    <t>To establish the recommended configuration via GP, set the following UI path to `Disabled`:
```
Computer Configuration\Policies\Administrative Templates\Windows Components\Desktop App Installer\Enable App Installer Hash Override
```
**Note:** This Group Policy path is provided by the Group Policy template `DesktopAppInstaller.admx/adml` that is included with the Microsoft Windows 11 Release 22H2 Administrative Templates v1.0 (or newer).</t>
  </si>
  <si>
    <t>Users will not have the ability to override the SHA256 security validation.</t>
  </si>
  <si>
    <t>This policy setting controls whether or not users can override the SHA256 security validation in the Windows Package Manager settings.
The recommended state for this setting is: `Disabled`.</t>
  </si>
  <si>
    <t>Navigate to the UI Path articulated in the Remediation section and confirm it is set as prescribed. This group policy setting is backed by the following registry location with a `REG_DWORD` value of `0`.
```
HKLM\SOFTWARE\Policies\Microsoft\Windows\AppInstaller:EnableExperimentalFeatures
```</t>
  </si>
  <si>
    <t>To establish the recommended configuration via GP, set the following UI path to `Disabled`:
```
Computer Configuration\Policies\Administrative Templates\Windows Components\Desktop App Installer\Enable App Installer Experimental Features
```
**Note:** This Group Policy path is provided by the Group Policy template `DesktopAppInstaller.admx/adml` that is included with the Microsoft Windows 11 Release 22H2 Administrative Templates v1.0 (or newer).</t>
  </si>
  <si>
    <t>Users will not have access to experimental features in the command line tool, winget to discover, install, upgrade, remove, configure, or distribute applications.</t>
  </si>
  <si>
    <t>This policy setting controls whether users can enable experimental features in the Windows Package Manager.
The recommended state for this setting is `Disabled`.</t>
  </si>
  <si>
    <t>Navigate to the UI Path articulated in the Remediation section and confirm it is set as prescribed. This group policy setting is backed by the following registry location with a `REG_DWORD` value of `0`.
```
HKLM\SOFTWARE\Policies\Microsoft\Windows\AppInstaller:EnableAppInstaller
```</t>
  </si>
  <si>
    <t>To establish the recommended configuration via GP, set the following UI path to `Disabled`:
```
Computer Configuration\Policies\Administrative Templates\Windows Components\Desktop App Installer\Enable App Installer
```
**Note:** This Group Policy path is provided by the Group Policy template `DesktopAppInstaller.admx/adml` that is included with the Microsoft Windows 11 Release 22H2 Administrative Templates v1.0 (or newer).</t>
  </si>
  <si>
    <t>Users will not have access to the command line tool, `winget` to discover, install, upgrade, remove, configure, or distribute applications.</t>
  </si>
  <si>
    <t>This policy setting controls whether standard users have access to the Windows Package Manager. Windows Package Manager is a package manager solution that consists of a command line tool and set of services for installing applications on Microsoft Windows 10 and 11.
The recommended state for this setting is: `Disabled`.</t>
  </si>
  <si>
    <t>Navigate to the UI Path articulated in the Remediation section and confirm it is set as prescribed. This group policy setting is backed by the following registry location with a `REG_DWORD` value of anything _other than_ `3`.
```
HKLM\SOFTWARE\Policies\Microsoft\Windows\DeliveryOptimization:DODownloadMode
```</t>
  </si>
  <si>
    <t>To establish the recommended configuration via GP, set the following UI path to any value _other than_ `Enabled: Internet (3)`:
```
Computer Configuration\Policies\Administrative Templates\Windows Components\Delivery Optimization\Download Mode
```
**Note:** This Group Policy path is provided by the Group Policy template `DeliveryOptimization.admx/adml` that is included with the Microsoft Windows 10 RTM (Release 1507) Administrative Templates (or newer).</t>
  </si>
  <si>
    <t>Machines will not be able to download updates from peers on the Internet. If set to `Enabled: HTTP only (0)`, `Enabled: Simple (99)`, or `Enabled: Bypass (100)`, machines will not be able to download updates from other machines on the same LAN.</t>
  </si>
  <si>
    <t>This policy setting specifies the download method that Delivery Optimization can use in downloads of Windows Updates, Apps and App updates. The following methods are supported:
- 0 = HTTP only, no peering.
- 1 = HTTP blended with peering behind the same NAT.
- 2 = HTTP blended with peering across a private group. Peering occurs on devices in the same Active Directory Site (if exist) or the same domain by default. When this option is selected, peering will cross NATs. To create a custom group use Group ID in combination with Mode 2.
- 3 = HTTP blended with Internet Peering.
- 99 = Simple download mode with no peering. Delivery Optimization downloads using HTTP only and does not attempt to contact the Delivery Optimization cloud services.
- 100 = Bypass mode. Do not use Delivery Optimization and use BITS instead.
The recommended state for this setting is any value EXCEPT: `Enabled: Internet (3)`.
**Note:** The default on all SKUs other than Enterprise, Enterprise LTSB or Education is `Enabled: Internet (3)`, so on other SKUs, be sure to set this to a different value.</t>
  </si>
  <si>
    <t>Navigate to the UI Path articulated in the Remediation section and confirm it is set as prescribed. This group policy setting is backed by the following registry location with a `REG_DWORD` value of `0`.
```
HKLM\SOFTWARE\Policies\Microsoft\Windows\PreviewBuilds:AllowBuildPreview
```</t>
  </si>
  <si>
    <t>To establish the recommended configuration via GP, set the following UI path to `Disabled`:
```
Computer Configuration\Policies\Administrative Templates\Windows Components\Data Collection and Preview Builds\Toggle user control over Insider builds
```
**Note:** This Group Policy path is provided by the Group Policy template `AllowBuildPreview.admx/adml` that is included with the Microsoft Windows 10 RTM (Release 1507) Administrative Templates (or newer).</t>
  </si>
  <si>
    <t>The item "Get Insider builds" will be unavailable.</t>
  </si>
  <si>
    <t>This policy setting determines whether users can access the Insider build controls in the Advanced Options for Windows Update. These controls are located under "Get Insider builds," and enable users to make their devices available for downloading and installing Windows preview software.
The recommended state for this setting is: `Disabled`.
**Note:** This policy setting applies only to devices running Windows 10 Pro or Windows 10 Enterprise, up until Release 1703. For Release 1709 or newer, Microsoft encourages using the `Manage preview builds` setting (Section 18.10.92). We have kept this setting in the benchmark to ensure that any older builds of Windows 10 in the environment are still enforced.</t>
  </si>
  <si>
    <t>Navigate to the UI Path articulated in the Remediation section and confirm it is set as prescribed. This group policy setting is backed by the following registry location with a `REG_DWORD` value of `1`.
```
HKLM\SOFTWARE\Policies\Microsoft\Windows\DataCollection:LimitDumpCollection
```</t>
  </si>
  <si>
    <t>To establish the recommended configuration via GP, set the following UI path to `Enabled`.
```
Computer Configuration\Policies\Administrative Templates\Windows Components\Data Collection and Preview Builds\Limit Dump Collection
```
**Note:** This Group Policy path is provided by the Group Policy template `DataCollection.admx/adml` that is included with the Microsoft Windows 11 Release 21H2 Administrative Templates (or newer).</t>
  </si>
  <si>
    <t>Windows Error Reporting is limited to sending kernel mini and user mode triage memory dumps, reducing the risk of sending sensitive information to Microsoft.</t>
  </si>
  <si>
    <t>This policy setting limits the type of memory dumps that can be collected when more information is needed to troubleshoot a problem. 
The recommended state for this setting is: `Enabled`.
**Note:** Memory dumps are only sent when the device has been configured to send optional diagnostic data. Diagnostic data is limited when recommendation `Allow Diagnostic Data` is set to `Enabled: Diagnostic data off (not recommended)` or `Enabled: Send required diagnostic data` to send only basic information.</t>
  </si>
  <si>
    <t>Navigate to the UI Path articulated in the Remediation section and confirm it is set as prescribed. This group policy setting is backed by the following registry location with a `REG_DWORD` value of `1`.
```
HKLM\SOFTWARE\Policies\Microsoft\Windows\DataCollection:LimitDiagnosticLogCollection
```</t>
  </si>
  <si>
    <t>To establish the recommended configuration via GP, set the following UI path to `Enabled`:
```
Computer Configuration\Policies\Administrative Templates\Windows Components\Data Collection and Preview Builds\Limit Diagnostic Log Collection
```
**Note:** This Group Policy path is provided by the Group Policy template `DataCollection.admx/adml` that is included with the Microsoft Windows 11 Release 21H2 Administrative Templates (or newer).</t>
  </si>
  <si>
    <t>Diagnostic logs and information such as crash dumps will not be collected for transmission to Microsoft.</t>
  </si>
  <si>
    <t>This policy setting controls whether additional diagnostic logs are collected when more information is needed to troubleshoot a problem on the device. 
The recommended state for this setting is: `Enabled`. 
**Note:** Diagnostic logs are only sent when the device has been configured to send optional diagnostic data. Diagnostic data is limited when recommendation `Allow Diagnostic Data` is set to `Enabled: Diagnostic data off (not recommended)` or `Enabled: Send required diagnostic data` to send only basic information.</t>
  </si>
  <si>
    <t>Navigate to the UI Path articulated in the Remediation section and confirm it is set as prescribed. This group policy setting is backed by the following registry location with a `REG_DWORD` value of `1`.
```
HKLM\SOFTWARE\Policies\Microsoft\Windows\DataCollection:EnableOneSettingsAuditing
```</t>
  </si>
  <si>
    <t>To establish the recommended configuration via GP, set the following UI path to `Enabled`:
```
Computer Configuration\Policies\Administrative Templates\Windows Components\Data Collection and Preview Builds\Enable OneSettings Auditing
```
**Note:** This Group Policy path is provided by the Group Policy template `DataCollection.admx/adml` that is included with the Microsoft Windows 11 Release 21H2 Administrative Templates (or newer).</t>
  </si>
  <si>
    <t>Windows will record attempts to connect with the OneSettings service to the `Applications and Services Logs\Microsoft\Windows\Privacy-Auditing\Operational` Event Log channel.</t>
  </si>
  <si>
    <t>This policy setting controls whether Windows records attempts to connect with the OneSettings service to the Event Log.
The recommended state for this setting is: `Enabled`.</t>
  </si>
  <si>
    <t>Navigate to the UI Path articulated in the Remediation section and confirm it is set as prescribed. This group policy setting is backed by the following registry location with a `REG_DWORD` value of `1`.
 ```
HKLM\SOFTWARE\Policies\Microsoft\Windows\DataCollection:DoNotShowFeedbackNotifications
```</t>
  </si>
  <si>
    <t>To establish the recommended configuration via GP, set the following UI path to `Enabled`:
```
Computer Configuration\Policies\Administrative Templates\Windows Components\Data Collection and Preview Builds\Do not show feedback notifications
```
**Note:** This Group Policy path is provided by the Group Policy template `FeedbackNotifications.admx/adml` that is included with the Microsoft Windows 10 Release 1511 Administrative Templates (or newer).</t>
  </si>
  <si>
    <t>Users will no longer see feedback notifications through the Windows Feedback app.</t>
  </si>
  <si>
    <t>This policy setting allows an organization to prevent its devices from showing feedback questions from Microsoft.
The recommended state for this setting is: `Enabled`.</t>
  </si>
  <si>
    <t>Navigate to the UI Path articulated in the Remediation section and confirm it is set as prescribed. This group policy setting is backed by the following registry location with a `REG_DWORD` value of `1`.
```
HKLM\SOFTWARE\Policies\Microsoft\Windows\DataCollection:DisableOneSettingsDownloads
```</t>
  </si>
  <si>
    <t>To establish the recommended configuration via GP, set the following UI path to `Enabled`:
```
Computer Configuration\Policies\Administrative Templates\Windows Components\Data Collection and Preview Builds\Disable OneSettings Downloads
```
**Note:** This Group Policy path is provided by the Group Policy template `DataCollection.admx/adml` that is included with the Microsoft Windows 11 Release 21H2 Administrative Templates (or newer).</t>
  </si>
  <si>
    <t>Windows will not connect to the OneSettings service to download configuration settings.</t>
  </si>
  <si>
    <t>This policy setting controls whether Windows attempts to connect with the OneSettings service to download configuration settings.
The recommended state for this setting is: `Enabled`.</t>
  </si>
  <si>
    <t>Navigate to the UI Path articulated in the Remediation section and confirm it is set as prescribed. This group policy setting is backed by the following registry location with a `REG_DWORD` value of `0` or `1`.
```
HKLM\SOFTWARE\Policies\Microsoft\Windows\DataCollection:AllowTelemetry
```</t>
  </si>
  <si>
    <t>To establish the recommended configuration via GP, set the following UI path to `Enabled: Diagnostic data off (not recommended)` or `Enabled: Send required diagnostic data`:
```
Computer Configuration\Policies\Administrative Templates\Windows Components\Data Collection and Preview Builds\Allow Diagnostic Data
```
**Note:** This Group Policy path is provided by the Group Policy template `DataCollection.admx/adml` that is included with the Microsoft Windows 10 RTM (Release 1507) Administrative Templates (or newer).
**Note #2:** In older Microsoft Windows Administrative Templates, this setting was initially named _Allow Telemetry_, but it was renamed to _Allow Diagnostic Data_ starting with the Windows 11 Release 21H2 Administrative Templates.</t>
  </si>
  <si>
    <t>Note that setting values of 0 or 1 will degrade certain experiences on the device.</t>
  </si>
  <si>
    <t>This policy setting determines the amount of diagnostic and usage data reported to Microsoft:
- A value of (0) `Diagnostic data off (not recommended)`. Using this value, no diagnostic data is sent from the device. This value is only supported on Enterprise, Education, and Server editions. If you choose this setting, devices in your organization will still be secure.
- A value of (1) `Send required diagnostic data`. This is the minimum diagnostic data necessary to keep Windows secure, up to date, and performing as expected. Using this value disables the _Optional diagnostic data_ control in the Settings app.
- A value of (3) `Send optional diagnostic data`. Additional diagnostic data is collected that helps us to detect, diagnose and fix issues, as well as make product improvements. Required diagnostic data will always be included when you choose to send optional diagnostic data. Optional diagnostic data can also include diagnostic log files and crash dumps. Use the _Limit Dump Collection_ and the _Limit Diagnostic Log Collection_ policies for more granular control of what optional diagnostic data is sent.
Windows telemetry settings apply to the Windows operating system and some first party apps. This setting does not apply to third party apps running on Windows 10/11.
The recommended state for this setting is: `Enabled: Diagnostic data off (not recommended)` or `Enabled: Send required diagnostic data`.
**Note:** If your organization relies on Windows Update, the minimum recommended setting is `Required diagnostic data`. Because no Windows Update information is collected when diagnostic data is off, important information about update failures is not sent. Microsoft uses this information to fix the causes of those failures and improve the quality of updates.
**Note #2:** The _Configure diagnostic data opt-in settings user interface_ group policy can be used to prevent end users from changing their data collection settings.
**Note #3:** Enhanced diagnostic data setting is not available on Windows 11 and Windows Server 2022 and has been replaced with policies that can control the amount of optional diagnostic data that is sent. For more information on these settings visit [Manage diagnostic data using Group Policy and MDM](https://docs.microsoft.com/en-us/windows/privacy/configure-windows-diagnostic-data-in-your-organization#manage-diagnostic-data-using-group-policy-and-mdm)</t>
  </si>
  <si>
    <t>Navigate to the UI Path articulated in the Remediation section and confirm it is set as prescribed. This group policy setting is backed by the following registry location with a `REG_DWORD` value of `1`.
```
HKLM\SOFTWARE\Policies\Microsoft\Windows\System:NoLocalPasswordResetQuestions
```</t>
  </si>
  <si>
    <t>To establish the recommended configuration via GP, set the following UI path to `Enabled`:
```
Computer Configuration\Policies\Administrative Templates\Windows Components\Credential User Interface\Prevent the use of security questions for local accounts
```
**Note:** This Group Policy path is provided by the Group Policy template `CredUI.admx/adml` that is included with the Microsoft Windows 10 Release 1903 Administrative Templates (or newer).</t>
  </si>
  <si>
    <t>Local user accounts will not be able to set up and use security questions to reset their passwords.</t>
  </si>
  <si>
    <t>This policy setting controls whether security questions can be used to reset local account passwords. The security question feature does not apply to domain accounts, only local accounts on the workstation.
The recommended state for this setting is: `Enabled`.</t>
  </si>
  <si>
    <t>Navigate to the UI Path articulated in the Remediation section and confirm it is set as prescribed. This group policy setting is backed by the following registry location with a `REG_DWORD` value of `0`.
 ```
HKLM\SOFTWARE\Microsoft\Windows\CurrentVersion\Policies\CredUI:EnumerateAdministrators
```</t>
  </si>
  <si>
    <t>To establish the recommended configuration via GP, set the following UI path to `Disabled`:
```
Computer Configuration\Policies\Administrative Templates\Windows Components\Credential User Interface\Enumerate administrator accounts on elevation
```
**Note:** This Group Policy path is provided by the Group Policy template `CredUI.admx/adml` that is included with all versions of the Microsoft Windows Administrative Templates.</t>
  </si>
  <si>
    <t>This policy setting controls whether administrator accounts are displayed when a user attempts to elevate a running application.
The recommended state for this setting is: `Disabled`.</t>
  </si>
  <si>
    <t>Navigate to the UI Path articulated in the Remediation section and confirm it is set as prescribed. This group policy setting is backed by the following registry location with a `REG_DWORD` value of `1`.
 ```
HKLM\SOFTWARE\Policies\Microsoft\Windows\CredUI:DisablePasswordReveal
```</t>
  </si>
  <si>
    <t>To establish the recommended configuration via GP, set the following UI path to `Enabled`:
```
Computer Configuration\Policies\Administrative Templates\Windows Components\Credential User Interface\Do not display the password reveal button
```
**Note:** This Group Policy path is provided by the Group Policy template `CredUI.admx/adml` that is included with the Microsoft Windows 8.0 &amp; Server 2012 (non-R2) Administrative Templates (or newer).</t>
  </si>
  <si>
    <t>The password reveal button will not be displayed after a user types a password in the password entry text box.</t>
  </si>
  <si>
    <t>This policy setting allows you to configure the display of the password reveal button in password entry user experiences.
The recommended state for this setting is: `Enabled`.</t>
  </si>
  <si>
    <t>Navigate to the UI Path articulated in the Remediation section and confirm it is set as prescribed. This group policy setting is backed by the following registry location with a `REG_DWORD` value of `1` or `2`.
 ```
HKLM\SOFTWARE\Policies\Microsoft\Windows\Connect:RequirePinForPairing
```</t>
  </si>
  <si>
    <t>To establish the recommended configuration via GP, set the following UI path to `Enabled: First Time` OR `Enabled: Always`:
```
Computer Configuration\Policies\Administrative Templates\Windows Components\Connect\Require pin for pairing
```
**Note:** This Group Policy path is provided by the Group Policy template `WirelessDisplay.admx/adml` that is included with the Microsoft Windows 10 Release 1607 &amp; Server 2016 Administrative Templates (or newer). The new `Choose one of the following actions` sub-option was later added as of the Windows 10 Release 1809 Administrative Templates. Choosing `Enabled` in the older templates is the equivalent of choosing `Enabled: First Time` in the newer templates.</t>
  </si>
  <si>
    <t>The pairing ceremony for connecting to new wireless display devices will always require a PIN.</t>
  </si>
  <si>
    <t>This policy setting controls whether or not a PIN is required for pairing to a wireless display device.
The recommended state for this setting is: `Enabled: First Time` OR `Enabled: Always`.</t>
  </si>
  <si>
    <t>Navigate to the UI Path articulated in the Remediation section and confirm it is set as prescribed. This group policy setting is backed by the following registry location with a `REG_DWORD` value of `1`.
 ```
HKLM\SOFTWARE\Policies\Microsoft\Windows\CloudContent:DisableWindowsConsumerFeatures
```</t>
  </si>
  <si>
    <t>To establish the recommended configuration via GP, set the following UI path to `Enabled`:
```
Computer Configuration\Policies\Administrative Templates\Windows Components\Cloud Content\Turn off Microsoft consumer experiences
```
**Note:** This Group Policy path is provided by the Group Policy template `CloudContent.admx/adml` that is included with the Microsoft Windows 10 Release 1511 Administrative Templates (or newer).</t>
  </si>
  <si>
    <t>Users will no longer see personalized recommendations from Microsoft and notifications about their Microsoft account.</t>
  </si>
  <si>
    <t>This policy setting turns off experiences that help consumers make the most of their devices and Microsoft account.
The recommended state for this setting is: `Enabled`.
**Note:** [Per Microsoft TechNet](https://technet.microsoft.com/en-us/itpro/windows/manage/group-policies-for-enterprise-and-education-editions), this policy setting only applies to Windows 10 Enterprise and Windows 10 Education editions.</t>
  </si>
  <si>
    <t>Navigate to the UI Path articulated in the Remediation section and confirm it is set as prescribed. This group policy setting is backed by the following registry location with a `REG_DWORD` value of `1`.
```
HKLM\SOFTWARE\Policies\Microsoft\Windows\CloudContent:DisableConsumerAccountStateContent
```</t>
  </si>
  <si>
    <t>To establish the recommended configuration via GP, set the following UI path to `Enabled`:
```
Computer Configuration\Policies\Administrative Templates\Windows Components\Cloud Content\Turn off cloud consumer account state content
```
**Note:** This Group Policy path is provided by the Group Policy template `CloudContent.admx/adml` that is included with the Microsoft Windows 11 Release 21H2 Administrative Templates (or newer).</t>
  </si>
  <si>
    <t>Users will not be able to use Microsoft consumer accounts on the system, and associated Windows experiences will instead present default fallback content.</t>
  </si>
  <si>
    <t>This policy setting determines whether cloud consumer account state content is allowed in all Windows experiences. 
The recommended state for this setting is: `Enabled`.</t>
  </si>
  <si>
    <t>Navigate to the UI Path articulated in the Remediation section and confirm it is set as prescribed. This group policy setting is backed 
by the following registry location with a `REG_DWORD` value of `1`.
```
HKLM\SOFTWARE\Policies\Microsoft\Biometrics\FacialFeatures:EnhancedAntiSpoofing
```</t>
  </si>
  <si>
    <t>To establish the recommended configuration via GP, set the following UI path to `Enabled`:
```
Computer Configuration\Policies\Administrative Templates\Windows Components\Biometrics\Facial Features\Configure enhanced anti-spoofing
```
**Note:** This Group Policy path is provided by the Group Policy template `Biometrics.admx/adml` that is included with the Microsoft Windows 10 Release 1511 Administrative Templates (or newer).
**Note #2:** In the Windows 10 Release 1511 and Windows 10 Release 1607 &amp; Server 2016 Administrative Templates, this setting was initially named _Use enhanced anti-spoofing when available_. It was renamed to _Configure enhanced anti-spoofing_ starting with the Windows 10 Release 1703 Administrative Templates.</t>
  </si>
  <si>
    <t>Windows will require all users on the device to use anti-spoofing for facial features, on devices which support it.</t>
  </si>
  <si>
    <t>This policy setting determines whether enhanced anti-spoofing is configured for devices which support it.
The recommended state for this setting is: `Enabled`.</t>
  </si>
  <si>
    <t>Navigate to the UI Path articulated in the Remediation section and confirm it is set as prescribed. This group policy setting is backed by the following registry location with a `REG_DWORD` value of `255`.
```
HKLM\SOFTWARE\Microsoft\Windows\CurrentVersion\Policies\Explorer:NoDriveTypeAutoRun
```</t>
  </si>
  <si>
    <t>To establish the recommended configuration via GP, set the following UI path to `Enabled: All drives`:
```
Computer Configuration\Policies\Administrative Templates\Windows Components\AutoPlay Policies\Turn off Autoplay
```
**Note:** This Group Policy path is provided by the Group Policy template `AutoPlay.admx/adml` that is included with all versions of the Microsoft Windows Administrative Templates.</t>
  </si>
  <si>
    <t>Autoplay will be disabled - users will have to manually launch setup or installation programs that are provided on removable media.</t>
  </si>
  <si>
    <t>Autoplay starts to read from a drive as soon as you insert media in the drive, which causes the setup file for programs or audio media to start immediately. An attacker could use this feature to launch a program to damage the computer or data on the computer. Autoplay is disabled by default on some removable drive types, such as floppy disk and network drives, but not on CD-ROM drives.
**Note:** You cannot use this policy setting to enable Autoplay on computer drives in which it is disabled by default, such as floppy disk and network drives.
The recommended state for this setting is: `Enabled: All drives`.</t>
  </si>
  <si>
    <t>Navigate to the UI Path articulated in the Remediation section and confirm it is set as prescribed. This group policy setting is backed 
by the following registry location with a `REG_DWORD` value of `1`.
 ```
HKLM\SOFTWARE\Microsoft\Windows\CurrentVersion\Policies\Explorer:NoAutorun
```</t>
  </si>
  <si>
    <t>To establish the recommended configuration via GP, set the following UI path to `Enabled: Do not execute any autorun commands`:
```
Computer Configuration\Policies\Administrative Templates\Windows Components\AutoPlay Policies\Set the default behavior for AutoRun
```
**Note:** This Group Policy path is provided by the Group Policy template `AutoPlay.admx/adml` that is included with the Microsoft Windows 8.0 &amp; Server 2012 (non-R2) Administrative Templates (or newer).</t>
  </si>
  <si>
    <t>AutoRun commands will be completely disabled.</t>
  </si>
  <si>
    <t>This policy setting sets the default behavior for Autorun commands. Autorun commands are generally stored in `autorun.inf` files. They often launch the installation program or other routines.
The recommended state for this setting is: `Enabled: Do not execute any autorun commands`.</t>
  </si>
  <si>
    <t>Navigate to the UI Path articulated in the Remediation section and confirm it is set as prescribed. This group policy setting is backed 
by the following registry location with a `REG_DWORD` value of `1`.
 ```
HKLM\SOFTWARE\Policies\Microsoft\Windows\Explorer:NoAutoplayfornonVolume
```</t>
  </si>
  <si>
    <t>To establish the recommended configuration via GP, set the following UI path to `Enabled`:
```
Computer Configuration\Policies\Administrative Templates\Windows Components\AutoPlay Policies\Disallow Autoplay for non-volume devices
```
**Note:** This Group Policy path is provided by the Group Policy template `AutoPlay.admx/adml` that is included with the Microsoft Windows 8.0 &amp; Server 2012 (non-R2) Administrative Templates (or newer).</t>
  </si>
  <si>
    <t>AutoPlay will not be allowed for MTP devices like cameras or phones.</t>
  </si>
  <si>
    <t>This policy setting disallows AutoPlay for MTP devices like cameras or phones.
The recommended state for this setting is: `Enabled`.</t>
  </si>
  <si>
    <t>Navigate to the UI Path articulated in the Remediation section and confirm it is set as prescribed. This group policy setting is backed 
by the following registry location with a `REG_DWORD` value of `1`.
 ```
HKLM\SOFTWARE\Microsoft\Windows\CurrentVersion\Policies\System:MSAOptional
```</t>
  </si>
  <si>
    <t>To establish the recommended configuration via GP, set the following UI path to `Enabled`:
```
Computer Configuration\Policies\Administrative Templates\Windows Components\App runtime\Allow Microsoft accounts to be optional
```
**Note:** This Group Policy path is provided by the Group Policy template `AppXRuntime.admx/adml` that is included with the Microsoft Windows 8.1 &amp; Server 2012 R2 Administrative Templates (or newer).</t>
  </si>
  <si>
    <t>Windows Store apps that typically require a Microsoft account to sign in will allow users to sign in with an enterprise account instead.</t>
  </si>
  <si>
    <t>This policy setting lets you control whether Microsoft accounts are optional for Windows Store apps that require an account to sign in. This policy only affects Windows Store apps that support it.
The recommended state for this setting is: `Enabled`.</t>
  </si>
  <si>
    <t>Navigate to the UI Path articulated in the Remediation section and confirm it is set as prescribed. This group policy setting is backed 
by the following registry location with a `REG_DWORD` value of `2`.
```
HKLM\SOFTWARE\Policies\Microsoft\Windows\AppPrivacy:LetAppsActivateWithVoiceAboveLock
```</t>
  </si>
  <si>
    <t>To establish the recommended configuration via GP, set the following UI path to `Enabled: Force Deny`:
```
Computer Configuration\Policies\Administrative Templates\Windows Components\App Privacy\Let Windows apps activate with voice while the system is locked
```
**Note:** This Group Policy path is provided by the Group Policy template `AppPrivacy.admx/adml` that is included with the Microsoft Windows 10 Release 1903 Administrative Templates (or newer).</t>
  </si>
  <si>
    <t>Users will not be able to activate apps while the computer is locked.</t>
  </si>
  <si>
    <t>This policy setting specifies whether Windows apps can be activated by voice (apps and Cortana) while the system is locked.
The recommended state for this setting is: `Enabled: Force Deny`.</t>
  </si>
  <si>
    <t>Navigate to the UI Path articulated in the Remediation section and confirm it is set as prescribed. This group policy setting is backed 
by the following registry location with a `REG_DWORD` value of `1`.
```
HKLM\SOFTWARE\Policies\Microsoft\Windows\Appx:BlockNonAdminUserInstall
```</t>
  </si>
  <si>
    <t>To establish the recommended configuration via GP, set the following UI path to `Enabled`:
```
Computer Configuration\Policies\Administrative Templates\Windows Components\App Package Deployment\Prevent non-admin users from installing packaged Windows apps
```
**Note:** This Group Policy path is provided by the Group Policy template `AppxPackageManager.admx/adml` that is included with the Microsoft Windows 10 Release 2004 Administrative Templates (or newer).</t>
  </si>
  <si>
    <t>Non-Administrator users will not be able to install Microsoft Store app packages, unless they are explicitly permitted by other policies. If a Microsoft Store app is required for legitimate use, an Administrator will need to perform the installation from an Administrator context. 
This setting can prevent standard users (without Administrator access) from launching Office 365 (O365) applications, displaying the error: _"Windows cannot access the specified device, path, or file. You may not have the appropriate permissions to access the item."_</t>
  </si>
  <si>
    <t>This setting manages non-Administrator users' ability to install Windows app packages. 
The recommended state for this setting is: `Enabled`.</t>
  </si>
  <si>
    <t>Navigate to the UI Path articulated in the Remediation section and confirm it is set as prescribed. This group policy setting is backed 
by the following registry location with a `REG_DWORD` value of `1`.
```
HKLM\SOFTWARE\Policies\Microsoft\W32Time\TimeProviders\NtpClient:Enabled
```</t>
  </si>
  <si>
    <t>To establish the recommended configuration via GP, set the following UI path to `Enabled`:
```
Computer Configuration\Policies\Administrative Templates\System\Windows Time Service\Time Providers\Enable Windows NTP Client
```
**Note:** This Group Policy path is provided by the Group Policy template `W32Time.admx/adml` that is included with all versions of the Microsoft Windows Administrative Templates.</t>
  </si>
  <si>
    <t>System time will be synced to the configured NTP server(s).</t>
  </si>
  <si>
    <t>This policy setting specifies whether the Windows NTP Client is enabled. Enabling the Windows NTP Client allows synchronization from a systems computer clock to NTP server(s). 
The recommended state for this setting is: `Enabled`.
**Note:** If a third-party time provider is used in the environment, an exception to this recommendation will be needed.</t>
  </si>
  <si>
    <t>18.9.51.1.1</t>
  </si>
  <si>
    <t>18.9.51.1</t>
  </si>
  <si>
    <t>Navigate to the UI Path articulated in the Remediation section and confirm it is set as prescribed. This group policy setting is backed 
by the following registry location with a `REG_DWORD` value of `1`.
 ```
HKLM\SOFTWARE\Policies\Microsoft\Windows NT\Rpc:RestrictRemoteClients
```</t>
  </si>
  <si>
    <t>To establish the recommended configuration via GP, set the following UI path to `Enabled: Authenticated`:
```
Computer Configuration\Policies\Administrative Templates\System\Remote Procedure Call\Restrict Unauthenticated RPC clients
```
**Note:** This Group Policy path is provided by the Group Policy template `RPC.admx/adml` that is included with the Microsoft Windows 8.0 &amp; Server 2012 (non-R2) Administrative Templates (or newer).</t>
  </si>
  <si>
    <t>This policy setting controls how the RPC server runtime handles unauthenticated RPC clients connecting to RPC servers.
This policy setting impacts all RPC applications. In a domain environment this policy setting should be used with caution as it can impact a wide range of functionality including group policy processing itself. Reverting a change to this policy setting can require manual intervention on each affected machine. **This policy setting should never be applied to a Domain Controller.**
A client will be considered an authenticated client if it uses a named pipe to communicate with the server or if it uses RPC Security. RPC Interfaces that have specifically requested to be accessible by unauthenticated clients may be exempt from this restriction, depending on the selected value for this policy setting.
-- "**None**" allows all RPC clients to connect to RPC Servers running on the machine on which the policy setting is applied.
-- "**Authenticated**" allows only authenticated RPC Clients (per the definition above) to connect to RPC Servers running on the machine on which the policy setting is applied. Exemptions are granted to interfaces that have requested them.
-- "**Authenticated without exceptions**" allows only authenticated RPC Clients (per the definition above) to connect to RPC Servers running on the machine on which the policy setting is applied. No exceptions are allowed. **This value has the potential to cause serious problems and is not recommended.**
**Note:** This policy setting will not be applied until the system is rebooted.
The recommended state for this setting is: `Enabled: Authenticated`.</t>
  </si>
  <si>
    <t>18.9.36.2</t>
  </si>
  <si>
    <t>18.9.36</t>
  </si>
  <si>
    <t>Navigate to the UI Path articulated in the Remediation section and confirm it is set as prescribed. This group policy setting is backed 
by the following registry location with a `REG_DWORD` value of `1`.
 ```
HKLM\SOFTWARE\Policies\Microsoft\Windows NT\Rpc:EnableAuthEpResolution
```</t>
  </si>
  <si>
    <t>To establish the recommended configuration via GP, set the following UI path to `Enabled`:
```
Computer Configuration\Policies\Administrative Templates\System\Remote Procedure Call\Enable RPC Endpoint Mapper Client Authentication
```
**Note:** This Group Policy path is provided by the Group Policy template `RPC.admx/adml` that is included with the Microsoft Windows 8.0 &amp; Server 2012 (non-R2) Administrative Templates (or newer).</t>
  </si>
  <si>
    <t>RPC clients will authenticate to the Endpoint Mapper Service for calls that contain authentication information. Clients making such calls will not be able to communicate with the Windows NT4 Server Endpoint Mapper Service.</t>
  </si>
  <si>
    <t>This policy setting controls whether RPC clients authenticate with the Endpoint Mapper Service when the call they are making contains authentication information. The Endpoint Mapper Service on computers running Windows NT4 (all service packs) cannot process authentication information supplied in this manner. This policy setting can cause a specific issue with _1-way_ forest trusts if it is applied to the _trusting_ domain DCs (see Microsoft [KB3073942](https://support.microsoft.com/en-us/kb/3073942)), so we do not recommend applying it to Domain Controllers.
**Note:** This policy will not in effect until the system is rebooted.
The recommended state for this setting is: `Enabled`.</t>
  </si>
  <si>
    <t>18.9.36.1</t>
  </si>
  <si>
    <t>Navigate to the UI Path articulated in the Remediation section and confirm it is set as prescribed. This group policy setting is backed 
by the following registry location with a `REG_DWORD` value of `0`.
 ```
HKLM\SOFTWARE\Policies\Microsoft\Windows NT\Terminal Services:fAllowToGetHelp
```</t>
  </si>
  <si>
    <t>To establish the recommended configuration via GP, set the following UI path to `Disabled`:
```
Computer Configuration\Policies\Administrative Templates\System\Remote Assistance\Configure Solicited Remote Assistance
```
**Note:** This Group Policy path is provided by the Group Policy template `RemoteAssistance.admx/adml` that is included with the Microsoft Windows 8.0 &amp; Server 2012 (non-R2) Administrative Templates (or newer).</t>
  </si>
  <si>
    <t>Users on this computer cannot use e-mail or file transfer to ask someone for help. Also, users cannot use instant messaging programs to allow connections to this computer.</t>
  </si>
  <si>
    <t>This policy setting allows you to turn on or turn off Solicited (Ask for) Remote Assistance on this computer.
The recommended state for this setting is: `Disabled`.</t>
  </si>
  <si>
    <t>Navigate to the UI Path articulated in the Remediation section and confirm it is set as prescribed. This group policy setting is backed 
by the following registry location with a `REG_DWORD` value of `0`.
 ```
HKLM\SOFTWARE\Policies\Microsoft\Windows NT\Terminal Services:fAllowUnsolicited
```</t>
  </si>
  <si>
    <t>To establish the recommended configuration via GP, set the following UI path to `Disabled`:
```
Computer Configuration\Policies\Administrative Templates\System\Remote Assistance\Configure Offer Remote Assistance
```
**Note:** This Group Policy path is provided by the Group Policy template `RemoteAssistance.admx/adml` that is included with the Microsoft Windows 8.0 &amp; Server 2012 (non-R2) Administrative Templates (or newer).</t>
  </si>
  <si>
    <t>This policy setting allows you to turn on or turn off Offer (Unsolicited) Remote Assistance on this computer.
Help desk and support personnel will not be able to proactively offer assistance, although they can still respond to user assistance requests.
The recommended state for this setting is: `Disabled`.</t>
  </si>
  <si>
    <t>Navigate to the UI Path articulated in the Remediation section and confirm it is set as prescribed. This group policy setting is backed 
by the following registry location with a `REG_DWORD` value of `1`.
 ```
HKLM\SOFTWARE\Policies\Microsoft\Power\PowerSettings\0e796bdb-100d-47d6-a2d5-f7d2daa51f51:ACSettingIndex
```</t>
  </si>
  <si>
    <t>To establish the recommended configuration via GP, set the following UI path to `Enabled`:
```
Computer Configuration\Policies\Administrative Templates\System\Power Management\Sleep Settings\Require a password when a computer wakes (plugged in)
```
**Note:** This Group Policy path is provided by the Group Policy template `Power.admx/adml` that is included with the Microsoft Windows 8.0 &amp; Server 2012 (non-R2) Administrative Templates (or newer).</t>
  </si>
  <si>
    <t>Specifies whether or not the user is prompted for a password when the system resumes from sleep.
The recommended state for this setting is: `Enabled`.</t>
  </si>
  <si>
    <t>18.9.33.6.6</t>
  </si>
  <si>
    <t>18.9.33.6</t>
  </si>
  <si>
    <t>Navigate to the UI Path articulated in the Remediation section and confirm it is set as prescribed. This group policy setting is backed 
by the following registry location with a `REG_DWORD` value of `1`.
 ```
HKLM\SOFTWARE\Policies\Microsoft\Power\PowerSettings\0e796bdb-100d-47d6-a2d5-f7d2daa51f51:DCSettingIndex
```</t>
  </si>
  <si>
    <t>To establish the recommended configuration via GP, set the following UI path to `Enabled`:
```
Computer Configuration\Policies\Administrative Templates\System\Power Management\Sleep Settings\Require a password when a computer wakes (on battery)
```
**Note:** This Group Policy path is provided by the Group Policy template `Power.admx/adml` that is included with the Microsoft Windows 8.0 &amp; Server 2012 (non-R2) Administrative Templates (or newer).</t>
  </si>
  <si>
    <t>18.9.33.6.5</t>
  </si>
  <si>
    <t>Navigate to the UI Path articulated in the Remediation section and confirm it is set as prescribed. This group policy setting is backed 
by the following registry location with a `REG_DWORD` value of `0`.
 ```
HKLM\SOFTWARE\Policies\Microsoft\Power\PowerSettings\f15576e8-98b7-4186-b944-eafa664402d9:ACSettingIndex
```</t>
  </si>
  <si>
    <t>To establish the recommended configuration via GP, set the following UI path to `Disabled`:
```
Computer Configuration\Policies\Administrative Templates\System\Power Management\Sleep Settings\Allow network connectivity during connected-standby (plugged in)
```
**Note:** This Group Policy path is provided by the Group Policy template `Power.admx/adml` that is included with the Microsoft Windows 10 Release 1607 &amp; Server 2016 Administrative Templates (or newer).</t>
  </si>
  <si>
    <t>Network connectivity in standby (while plugged in) is not guaranteed. This connectivity restriction currently only applies to WLAN networks only, but is subject to change (according to Microsoft).</t>
  </si>
  <si>
    <t>This policy setting allows you to control the network connectivity state in standby on modern standby-capable systems. 
The recommended state for this setting is: `Disabled`.</t>
  </si>
  <si>
    <t>18.9.33.6.2</t>
  </si>
  <si>
    <t>Navigate to the UI Path articulated in the Remediation section and confirm it is set as prescribed. This group policy setting is backed 
by the following registry location with a `REG_DWORD` value of `0`.
 ```
HKLM\SOFTWARE\Policies\Microsoft\Power\PowerSettings\f15576e8-98b7-4186-b944-eafa664402d9:DCSettingIndex
```</t>
  </si>
  <si>
    <t>To establish the recommended configuration via GP, set the following UI path to `Disabled`:
```
Computer Configuration\Policies\Administrative Templates\System\Power Management\Sleep Settings\Allow network connectivity during connected-standby (on battery)
```
**Note:** This Group Policy path is provided by the Group Policy template `Power.admx/adml` that is included with the Microsoft Windows 10 Release 1607 &amp; Server 2016 Administrative Templates (or newer).</t>
  </si>
  <si>
    <t>Network connectivity in standby (while on battery) is not guaranteed. This connectivity restriction currently only applies to WLAN networks only, but is subject to change (according to Microsoft).</t>
  </si>
  <si>
    <t>18.9.33.6.1</t>
  </si>
  <si>
    <t>Navigate to the UI Path articulated in the Remediation section and confirm it is set as prescribed. This group policy setting is backed by the following registry location with a `REG_DWORD` value of `0`.
```
HKLM\SOFTWARE\Policies\Microsoft\Windows\System:AllowDomainPINLogon
```</t>
  </si>
  <si>
    <t>To establish the recommended configuration via GP, set the following UI path to `Disabled`:
```
Computer Configuration\Policies\Administrative Templates\System\Logon\Turn on convenience PIN sign-in
```
**Note:** This Group Policy path is provided by the Group Policy template `CredentialProviders.admx/adml` that is included with the Microsoft Windows 8.0 &amp; Server 2012 (non-R2) Administrative Templates (or newer).
**Note #2:** In older Microsoft Windows Administrative Templates, this setting was initially named _Turn on PIN sign-in_, but it was renamed starting with the Windows 10 Release 1511 Administrative Templates.</t>
  </si>
  <si>
    <t>This policy setting allows you to control whether a domain user can sign in using a convenience PIN. In Windows 10, convenience PIN was replaced with Passport, which has stronger security properties. To configure Passport for domain users, use the policies under Computer Configuration\Administrative Templates\Windows Components\Microsoft Passport for Work.
**Note:** The user's domain password will be cached in the system vault when using this feature.
**Note #2:** If this setting is `Disabled`, Windows Hello will not allow Windows Hello Face or Fingerprint to be configured. An exception to this recommendation might be needed if these features are used in the environment. 
The recommended state for this setting is: `Disabled`.</t>
  </si>
  <si>
    <t>18.9.28.4</t>
  </si>
  <si>
    <t>18.9.28</t>
  </si>
  <si>
    <t>Navigate to the UI Path articulated in the Remediation section and confirm it is set as prescribed. This group policy setting is backed by the following registry location with a `REG_DWORD` value of `1`.
```
HKLM\SOFTWARE\Policies\Microsoft\Windows\System:DisableLockScreenAppNotifications
```</t>
  </si>
  <si>
    <t>To establish the recommended configuration via GP, set the following UI path to `Enabled:`
```
Computer Configuration\Policies\Administrative Templates\System\Logon\Turn off app notifications on the lock screen
```
**Note:** This Group Policy path is provided by the Group Policy template `Logon.admx/adml` that is included with the Microsoft Windows 8.0 &amp; Server 2012 (non-R2) Administrative Templates (or newer).</t>
  </si>
  <si>
    <t>No app notifications are displayed on the lock screen.</t>
  </si>
  <si>
    <t>This policy setting allows you to prevent app notifications from appearing on the lock screen.
The recommended state for this setting is: `Enabled`.</t>
  </si>
  <si>
    <t>18.9.28.3</t>
  </si>
  <si>
    <t>Navigate to the UI Path articulated in the Remediation section and confirm it is set as prescribed. This group policy setting is backed by the following registry location with a `REG_DWORD` value of `1`.
```
HKLM\SOFTWARE\Policies\Microsoft\Windows\System:DontDisplayNetworkSelectionUI
```</t>
  </si>
  <si>
    <t>To establish the recommended configuration via GP, set the following UI path to `Enabled`:
```
Computer Configuration\Policies\Administrative Templates\System\Logon\Do not display network selection UI
```
**Note:** This Group Policy path is provided by the Group Policy template `Logon.admx/adml` that is included with the Microsoft Windows 8.1 &amp; Server 2012 R2 Administrative Templates (or newer).</t>
  </si>
  <si>
    <t>The PC's network connectivity state cannot be changed without signing into Windows.</t>
  </si>
  <si>
    <t>This policy setting allows you to control whether anyone can interact with available networks UI on the logon screen.
The recommended state for this setting is: `Enabled`.</t>
  </si>
  <si>
    <t>18.9.28.2</t>
  </si>
  <si>
    <t>Navigate to the UI Path articulated in the Remediation section and confirm it is set as prescribed. This group policy setting is backed by the following registry location with a `REG_DWORD` value of `1`.
```
HKLM\SOFTWARE\Policies\Microsoft\Windows\System:BlockUserFromShowingAccountDetailsOnSignin
```</t>
  </si>
  <si>
    <t>To establish the recommended configuration via GP, set the following UI path to `Enabled`:
```
Computer Configuration\Policies\Administrative Templates\System\Logon\Block user from showing account details on sign-in
```
**Note:** This Group Policy path is provided by the Group Policy template `Logon.admx/adml` that is included with the Microsoft Windows 10 Release 1607 &amp; Server 2016 Administrative Templates (or newer).</t>
  </si>
  <si>
    <t>Users cannot choose to show account details on the sign-in screen.</t>
  </si>
  <si>
    <t>This policy prevents the user from showing account details (email address or user name) on the sign-in screen.
The recommended state for this setting is: `Enabled`.</t>
  </si>
  <si>
    <t>18.9.28.1</t>
  </si>
  <si>
    <t>Navigate to the UI Path articulated in the Remediation section and confirm it is set as prescribed. This group policy setting is backed by the following registry location with a `REG_DWORD` value of `0`.
```
HKLM\SOFTWARE\Policies\Microsoft\Windows\System:AllowCustomSSPsAPs
```</t>
  </si>
  <si>
    <t>To establish the recommended configuration via GP, set the following UI path to `Disabled`:
```
Computer Configuration\Policies\Administrative Templates\System\Local Security Authority\Allow Custom SSPs and APs to be loaded into LSASS
```</t>
  </si>
  <si>
    <t>Custom Security Support Provider/Authentication Packages will not be permitted to load this may impact some legitimate third-party packages.</t>
  </si>
  <si>
    <t>This policy setting controls the configuration under which the Local Security Authority Subsystem Service (LSASS) will load custom Security Support Provider/Authentication Package (SSP/AP). 
The recommended state for this setting is: `Disabled`.</t>
  </si>
  <si>
    <t>18.9.26.1</t>
  </si>
  <si>
    <t>18.9.26</t>
  </si>
  <si>
    <t>Navigate to the UI Path articulated in the Remediation section and confirm it is set as prescribed. This group policy setting is backed by the following registry location with a `REG_DWORD` value of `1`.
 ```
HKLM\SOFTWARE\Microsoft\Windows\CurrentVersion\Policies\Explorer:NoWebServices
```</t>
  </si>
  <si>
    <t>To establish the recommended configuration via GP, set the following UI path to `Enabled`:
```
Computer Configuration\Policies\Administrative Templates\System\Internet Communication Management\Internet Communication settings\Turn off Internet download for Web publishing and online ordering wizards
```
**Note:** This Group Policy path is provided by the Group Policy template `ICM.admx/adml` that is included with all versions of the Microsoft Windows Administrative Templates.</t>
  </si>
  <si>
    <t>Windows is prevented from downloading providers; only the service providers cached in the local registry are displayed.</t>
  </si>
  <si>
    <t>This policy setting controls whether Windows will download a list of providers for the Web publishing and online ordering wizards.
The recommended state for this setting is: `Enabled`.</t>
  </si>
  <si>
    <t>Navigate to the UI Path articulated in the Remediation section and confirm it is set as prescribed. This group policy setting is backed by the following registry location with a `REG_DWORD` value of `1`.
 ```
HKLM\SOFTWARE\Policies\Microsoft\Windows NT\Printers:DisableWebPnPDownload
```</t>
  </si>
  <si>
    <t>To establish the recommended configuration via GP, set the following UI path to `Enabled`:
```
Computer Configuration\Policies\Administrative Templates\System\Internet Communication Management\Internet Communication settings\Turn off downloading of print drivers over HTTP
```
**Note:** This Group Policy path is provided by the Group Policy template `ICM.admx/adml` that is included with all versions of the Microsoft Windows Administrative Templates.</t>
  </si>
  <si>
    <t>Print drivers cannot be downloaded over HTTP.
**Note:** This policy setting does not prevent the client computer from printing to printers on the intranet or the Internet over HTTP. It only prohibits downloading drivers that are not already installed locally.</t>
  </si>
  <si>
    <t>This policy setting controls whether the computer can download print driver packages over HTTP. To set up HTTP printing, printer drivers that are not available in the standard operating system installation might need to be downloaded over HTTP.
The recommended state for this setting is: `Enabled`.</t>
  </si>
  <si>
    <t>Navigate to the UI Path articulated in the Remediation section and confirm it is set as prescribed. This group policy setting is backed by the following registry location with a `REG_DWORD` value of `0`.
 ```
HKLM\SOFTWARE\Policies\Microsoft\Windows\System:EnableCdp
```</t>
  </si>
  <si>
    <t>To establish the recommended configuration via GP, set the following UI path to `Disabled`:
```
Computer Configuration\Policies\Administrative Templates\System\Group Policy\Continue experiences on this device
```
**Note:** This Group Policy path is provided by the Group Policy template `GroupPolicy.admx/adml` that is included with the Microsoft Windows 10 Release 1607 &amp; Server 2016 Administrative Templates (or newer).</t>
  </si>
  <si>
    <t>The Windows device will not be discoverable by other devices, and cannot participate in cross-device experiences.</t>
  </si>
  <si>
    <t>This policy setting determines whether the Windows device is allowed to participate in cross-device experiences (continue experiences).
The recommended state for this setting is: `Disabled`.</t>
  </si>
  <si>
    <t>Navigate to the UI Path articulated in the Remediation section and confirm it is set as prescribed. This group policy setting is backed by the following registry location with a `REG_DWORD` value of `3`.
 ```
HKLM\SYSTEM\CurrentControlSet\Policies\EarlyLaunch:DriverLoadPolicy
```</t>
  </si>
  <si>
    <t>To establish the recommended configuration via GP, set the following UI path to `Enabled:` `Good, unknown and bad but critical:`
```
Computer Configuration\Policies\Administrative Templates\System\Early Launch Antimalware\Boot-Start Driver Initialization Policy
```
**Note:** This Group Policy path is provided by the Group Policy template `EarlyLaunchAM.admx/adml` that is included with the Microsoft Windows 8.0 &amp; Server 2012 (non-R2) Administrative Templates (or newer).</t>
  </si>
  <si>
    <t>This policy setting allows you to specify which boot-start drivers are initialized based on a classification determined by an Early Launch Antimalware boot-start driver. The Early Launch Antimalware boot-start driver can return the following classifications for each boot-start driver:
- `Good`: The driver has been signed and has not been tampered with.
- `Bad`: The driver has been identified as malware. It is recommended that you do not allow known bad drivers to be initialized.
- `Bad, but required for boot`: The driver has been identified as malware, but the computer cannot successfully boot without loading this driver.
- `Unknown`: This driver has not been attested to by your malware detection application and has not been classified by the Early Launch Antimalware boot-start driver.
If you enable this policy setting you will be able to choose which boot-start drivers to initialize the next time the computer is started.
If your malware detection application does not include an Early Launch Antimalware boot-start driver or if your Early Launch Antimalware boot-start driver has been disabled, this setting has no effect and all boot-start drivers are initialized.
The recommended state for this setting is: `Enabled: Good, unknown and bad but critical`.</t>
  </si>
  <si>
    <t>Navigate to the UI Path articulated in the Remediation section and confirm it is set as prescribed. This group policy setting is backed by the following registry location with a `REG_DWORD` value of `1`.
```
HKLM\SOFTWARE\Policies\Microsoft\Windows\Device Metadata:PreventDeviceMetadataFromNetwork
```</t>
  </si>
  <si>
    <t>To establish the recommended configuration via GP, set the following UI path to `Enabled`:
```
Computer Configuration\Policies\Administrative Templates\System\Device Installation\Prevent device metadata retrieval from the Internet
```
**Note:** This Group Policy path is provided by the Group Policy template `DeviceInstallation.admx/adml` that is included with the Microsoft Windows 7 &amp; Server 2008 R2 Administrative Templates, or with the Group Policy template `DeviceSetup.admx/adml` that is included with the Microsoft Windows 8.0 &amp; Server 2012 (non-R2) Administrative Templates (or newer).</t>
  </si>
  <si>
    <t>Standard users without administrator privileges will not be able to install associated third-party utility software for peripheral devices. This may limit the use of advanced features of those devices unless/until an administrator installs the associated utility software for the device.</t>
  </si>
  <si>
    <t>This policy setting allows you to prevent Windows from retrieving device metadata from the Internet. 
The recommended state for this setting is: `Enabled`.
**Note:** This will not prevent the installation of basic hardware drivers, but does prevent associated third-party utility software from automatically being installed under the context of the `SYSTEM` account.</t>
  </si>
  <si>
    <t>Navigate to the UI Path articulated in the Remediation section and confirm it is set as prescribed. This group policy setting is backed by the following registry location with a `REG_DWORD` value of `1`.
```
HKLM\SOFTWARE\Policies\Microsoft\Windows\CredentialsDelegation:AllowProtectedCreds
```</t>
  </si>
  <si>
    <t>To establish the recommended configuration via GP, set the following UI path to `Enabled`:
```
Computer Configuration\Policies\Administrative Templates\System\Credentials Delegation\Remote host allows delegation of non-exportable credentials
```
**Note:** This Group Policy path is provided by the Group Policy template `CredSsp.admx/adml` that is included with the Microsoft Windows 10 Release 1703 Administrative Templates (or newer).</t>
  </si>
  <si>
    <t>The host will support the _Restricted Admin Mode_ and _Windows Defender Remote Credential Guard_ features.</t>
  </si>
  <si>
    <t>Remote host allows delegation of non-exportable credentials. When using credential delegation, devices provide an exportable version of credentials to the remote host. This exposes users to the risk of credential theft from attackers on the remote host. The Restricted Admin Mode and Windows Defender Remote Credential Guard features are two options to help protect against this risk.
The recommended state for this setting is: `Enabled`.
**Note:** More detailed information on Windows Defender Remote Credential Guard and how it compares to Restricted Admin Mode can be found at this link: [Protect Remote Desktop credentials with Windows Defender Remote Credential Guard (Windows 10) | Microsoft Docs](https://docs.microsoft.com/en-us/windows/access-protection/remote-credential-guard)</t>
  </si>
  <si>
    <t>Navigate to the UI Path articulated in the Remediation section and confirm it is set as prescribed. This group policy setting is backed by the following registry location with a `REG_DWORD` value of `0`.
```
HKLM\SOFTWARE\Microsoft\Windows\CurrentVersion\Policies\System\CredSSP\Parameters:AllowEncryptionOracle
```</t>
  </si>
  <si>
    <t>To establish the recommended configuration via GP, set the following UI path to `Enabled: Force Updated Clients`:
```
Computer Configuration\Policies\Administrative Templates\System\Credentials Delegation\Encryption Oracle Remediation
```
**Note:** This Group Policy path is provided by the Group Policy template `CredSsp.admx/adml` that is included with the Microsoft Windows 10 Release 1803 Administrative Templates (or newer).</t>
  </si>
  <si>
    <t>Client applications which use CredSSP will not be able to fall back to the insecure versions and services using CredSSP will not accept unpatched clients. This setting should not be deployed until all remote hosts support the newest version, which is achieved by ensuring that all Microsoft security updates at least through May 2018 are installed.</t>
  </si>
  <si>
    <t>Some versions of the CredSSP protocol that is used by some applications (such as Remote Desktop Connection) are vulnerable to an encryption oracle attack against the client. This policy controls compatibility with vulnerable clients and servers and allows you to set the level of protection desired for the encryption oracle vulnerability.
The recommended state for this setting is: `Enabled: Force Updated Clients`.</t>
  </si>
  <si>
    <t>Navigate to the UI Path articulated in the Remediation section and confirm it is set as prescribed. This group policy setting is backed by the following registry location with a `REG_DWORD` value of `1`.
 ```
HKLM\SOFTWARE\Microsoft\Windows\CurrentVersion\Policies\System\Audit:ProcessCreationIncludeCmdLine_Enabled
```</t>
  </si>
  <si>
    <t>To establish the recommended configuration via GP, set the following UI path to `Enabled`:
```
Computer Configuration\Policies\Administrative Templates\System\Audit Process Creation\Include command line in process creation events
```
**Note:** This Group Policy path is provided by the Group Policy template `AuditSettings.admx/adml` that is included with the Microsoft Windows 8.1 &amp; Server 2012 R2 Administrative Templates (or newer).</t>
  </si>
  <si>
    <t>Process command line information will be included in the event logs, which can contain sensitive or private information such as passwords or user data.
**Warning:** There are potential risks of capturing credentials and sensitive information which could be exposed to users who have read-access to event logs. Microsoft provides a feature called "Protected Event Logging" to better secure event log data. For assistance with protecting event logging, visit: [About Logging Windows - PowerShell | Microsoft Docs](https://docs.microsoft.com/en-us/powershell/module/microsoft.powershell.core/about/about_logging_windows?view=powershell-7.2#protected-event-logging).</t>
  </si>
  <si>
    <t>This policy setting controls whether the process creation command line text is logged in security audit events when a new process has been created.
The recommended state for this setting is: `Enabled`.
**Note:** This feature that this setting controls was not originally supported in workstation OSes older than Windows 8.1. However, in February 2015 Microsoft added support for the feature to Windows 7 and Windows 8.0 via an update - [KB3004375](https://support.microsoft.com/en-us/help/3004375/microsoft-security-advisory-update-to-improve-windows-command-line-aud). Therefore, this setting is also important to set on those older OSes.</t>
  </si>
  <si>
    <t>Navigate to the UI Path articulated in the Remediation section and confirm it is set as prescribed. This group policy setting is backed by the following registry location with a `REG_DWORD` value of `0`.
```
HKLM\Software\Policies\Microsoft\Windows NT\Printers\PointAndPrint:UpdatePromptSettings
```</t>
  </si>
  <si>
    <t>To establish the recommended configuration via GP, set the following UI path to `Enabled: Show warning and elevation prompt`:
```
Computer Configuration\Policies\Administrative Templates\Printers\Point and Print Restrictions: When updating drivers for an existing connection 
```
**Note:** This Group Policy path is provided by the Group Policy template `Printing.admx/adml` that is included with all versions of the Microsoft Windows Administrative Templates.</t>
  </si>
  <si>
    <t>This policy setting controls whether computers will show a warning and a security elevation prompt when users are updating drivers for an existing connection using Point and Print.
The recommended state for this setting is: `Enabled: Show warning and elevation prompt`.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 This change overrides all Point and Print Group Policy settings and ensures that only Administrators can install printer drivers from a print server using Point and Print.</t>
  </si>
  <si>
    <t>Navigate to the UI Path articulated in the Remediation section and confirm it is set as prescribed. This group policy setting is backed by the following registry location with a `REG_DWORD` value of `0`.
```
HKLM\Software\Policies\Microsoft\Windows NT\Printers\PointAndPrint:NoWarningNoElevationOnInstall
```</t>
  </si>
  <si>
    <t>To establish the recommended configuration via GP, set the following UI path to `Enabled: Show warning and elevation prompt`:
```
Computer Configuration\Policies\Administrative Templates\Printers\Point and Print Restrictions: When installing drivers for a new connection 
```
**Note:** This Group Policy path is provided by the Group Policy template `Printing.admx/adml` that is included with all versions of the Microsoft Windows Administrative Templates.</t>
  </si>
  <si>
    <t>This policy setting controls whether computers will show a warning and a security elevation prompt when users create a new printer connection using Point and Print.
The recommended state for this setting is: `Enabled: Show warning and elevation prompt`.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 This change overrides all Point and Print Group Policy settings and ensures that only Administrators can install printer drivers from a print server using Point and Print.</t>
  </si>
  <si>
    <t>Navigate to the UI Path articulated in the Remediation section and confirm it is set as prescribed. This group policy setting is backed by the following registry location with a `REG_DWORD` value of `1`.
```
HKLM\SOFTWARE\Policies\Microsoft\Windows NT\Printers:CopyFilesPolicy
```</t>
  </si>
  <si>
    <t>To establish the recommended configuration via GP, set the following UI path to `Enabled: Limit Queue-specific files to Color profiles`:
```
Computer Configuration\Policies\Administrative Templates\Printers\Manage processing of Queue-specific files
```
**Note:** This Group Policy path is provided by the Group Policy template `Printing.admx/adml` that is included with the Microsoft Windows 11 Release 22H2 Administrative Templates v1.0 (or newer).</t>
  </si>
  <si>
    <t>None - this is default behavior.</t>
  </si>
  <si>
    <t>This policy setting manages how queue-specific files are processed during printer installation. At printer installation time, a vendor-supplied installation application can specify a set of files, of any type, to be associated with a particular print queue. The files are downloaded to each client that connects to the print server.
The recommended state for this setting is: `Enabled: Limit Queue-specific files to Color profiles`.</t>
  </si>
  <si>
    <t>Navigate to the UI Path articulated in the Remediation section and confirm it is set as prescribed. This group policy setting is backed by the following registry location with a `REG_DWORD` value of `1`.
```
HKLM\SOFTWARE\Policies\Microsoft\Windows NT\Printers\PointAndPrint:RestrictDriverInstallationToAdministrators 
```</t>
  </si>
  <si>
    <t>To establish the recommended configuration via GP, set the following UI path to `Enabled`.
```
Computer Configuration\Policies\Administrative Templates\Printers\Limits print driver installation to Administrators
```
**Note:** This Group Policy path is provided by the Group Policy template `Printing.admx/adml` that is included with the Microsoft Windows 10 Release 21H2 Administrative Templates (or newer).</t>
  </si>
  <si>
    <t>This policy setting controls whether users who aren't Administrators can install print drivers on the system.
The recommended state for this setting is: `Enabled`.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t>
  </si>
  <si>
    <t>Navigate to the UI Path articulated in the Remediation section and confirm it is set as prescribed. This group policy setting is backed by the following registry location with a `REG_DWORD` value of `0`.
```
HKLM\SOFTWARE\Policies\Microsoft\Windows NT\Printers\RPC:RpcTcpPort
```</t>
  </si>
  <si>
    <t>To establish the recommended configuration via GP, set the following UI path to `Enabled: 0`:
```
Computer Configuration\Policies\Administrative Templates\Printers\Configure RPC over TCP port
```
**Note:** This Group Policy path is provided by the Group Policy template `Printing.admx/adml` that is included with the Microsoft Windows 11 Release 22H2 Administrative Templates v1.0 (or newer).</t>
  </si>
  <si>
    <t>If your current print environment is configured for a specific TCP port, this setting may require a firewall change (if applicable) for continued printing.</t>
  </si>
  <si>
    <t>This policy setting controls which port is used for RPC over TCP for incoming connections to the print spooler and outgoing connections to remote print spoolers.
The recommended state for this setting is: `Enabled: 0`.</t>
  </si>
  <si>
    <t>Navigate to the UI Path articulated in the Remediation section and confirm it is set as prescribed. This group policy setting is backed by the following registry location with a `REG_DWORD` value of `0` or `1`.
```
HKLM\SOFTWARE\Policies\Microsoft\Windows NT\Printers\RPC:ForceKerberosForRpc
```</t>
  </si>
  <si>
    <t>To establish the recommended configuration via GP, set the following UI path to `Enabled: Negotiate` or higher:
```
Computer Configuration\Policies\Administrative Templates\Printers\Configure RPC listener settings: Configure protocol options for incoming RPC connections
```
**Note:** This Group Policy path is provided by the Group Policy template `Printing.admx/adml` that is included with the Microsoft Windows 11 Release 22H2 Administrative Templates v1.0 (or newer).</t>
  </si>
  <si>
    <t>**Warning:** Many existing print configurations may be using the older named pipes protocol and therefore will cease to function.</t>
  </si>
  <si>
    <t>This policy setting controls which protocols incoming Remote Procedure Call (RPC) connections to the print spooler are allowed to use.
The recommended state for this setting is: `Enabled: Negotiate` or higher.</t>
  </si>
  <si>
    <t>Navigate to the UI Path articulated in the Remediation section and confirm it is set as prescribed. This group policy setting is backed by the following registry location with a `REG_DWORD` value of `5`.
```
HKLM\SOFTWARE\Policies\Microsoft\Windows NT\Printers\RPC:RpcProtocols
```</t>
  </si>
  <si>
    <t>To establish the recommended configuration via GP, set the following UI path to `Enabled: RCP over TCP`:
```
Computer Configuration\Policies\Administrative Templates\Printers\Configure RPC listener settings: Configure protocol options for incoming RPC connections
```
**Note:** This Group Policy path is provided by the Group Policy template `Printing.admx/adml` that is included with the Microsoft Windows 11 Release 22H2 Administrative Templates v1.0 (or newer).</t>
  </si>
  <si>
    <t>This policy setting controls which protocols incoming Remote Procedure Call (RPC) connections to the print spooler are allowed to use.
The recommended state for this setting is: `Enabled: RPC over TCP`.</t>
  </si>
  <si>
    <t>Navigate to the UI Path articulated in the Remediation section and confirm it is set as prescribed. This group policy setting is backed by the following registry location with a `REG_DWORD` value of `0`.
```
HKLM\SOFTWARE\Policies\Microsoft\Windows NT\Printers\RPC:RpcAuthentication
```</t>
  </si>
  <si>
    <t>To establish the recommended configuration via GP, set the following UI path to `Enabled: Default`:
```
Computer Configuration\Policies\Administrative Templates\Printers\Configure RPC connection settings: Use authentication for outgoing RPC connections
```
**Note:** This Group Policy path is provided by the Group Policy template `Printing.admx/adml` that is included with the Microsoft Windows 11 Release 22H2 Administrative Templates v1.0 (or newer).</t>
  </si>
  <si>
    <t>This policy setting controls which protocol and protocol settings to use for outgoing Remote Procedure Call (RPC) connections to a remote print spooler.
The recommended state for this setting is: `Enabled: Default`</t>
  </si>
  <si>
    <t>Navigate to the UI Path articulated in the Remediation section and confirm it is set as prescribed. This group policy setting is backed by the following registry location with a `REG_DWORD` value of `0`.
```
HKLM\SOFTWARE\Policies\Microsoft\Windows NT\Printers\RPC:RpcUseNamedPipeProtocol
```</t>
  </si>
  <si>
    <t>To establish the recommended configuration via GP, set the following UI path to `Enabled: RPC over TCP`:
```
Computer Configuration\Policies\Administrative Templates\Printers\Configure RPC connection settings: Protocol to use for outgoing RPC connections
```
**Note:** This Group Policy path is provided by the Group Policy template `Printing.admx/adml` that is included with the Microsoft Windows 11 Release 22H2 Administrative Templates v1.0 (or newer).</t>
  </si>
  <si>
    <t>This policy setting controls which protocol and protocol settings to use for outgoing Remote Procedure Call (RPC) connections to a remote print spooler.
The recommended state for this setting is: `Enabled: RPC over TCP`</t>
  </si>
  <si>
    <t>Navigate to the UI Path articulated in the Remediation section and confirm it is set as prescribed. This group policy setting is backed by the following registry location with a `REG_DWORD` value of `1`.
```
HKLM\SOFTWARE\Policies\Microsoft\Windows NT\Printers:RedirectionguardPolicy
```</t>
  </si>
  <si>
    <t>To establish the recommended configuration via GP, set the following UI path to `Enabled: Redirection Guard Enabled`:
```
Computer Configuration\Policies\Administrative Templates\Printers\Configure Redirection Guard
```
**Note:** This Group Policy path is provided by the Group Policy template `Printing.admx/adml` that is included with the Microsoft Windows 11 Release 22H2 Administrative Templates v1.0 (or newer).</t>
  </si>
  <si>
    <t>This policy setting determines whether Redirection Guard is enabled for the print spooler. Redirection Guard can prevent file redirections from being used within the print spooler. 
The recommended state for this setting is: `Enabled: Redirection Guard Enabled`.</t>
  </si>
  <si>
    <t>Navigate to the UI Path articulated in the Remediation section and confirm it is set as prescribed. This group policy setting is backed by the following registry location with a `REG_DWORD` value of `2`.
```
HKLM\Software\Policies\Microsoft\Windows NT\Printers:RegisterSpoolerRemoteRpcEndPoint
```</t>
  </si>
  <si>
    <t>To establish the recommended configuration via GP, set the following UI path to `Disabled`:
```
Computer Configuration\Policies\Administrative Templates\Printers\Allow Print Spooler to accept client connections
```
**Note:** This Group Policy path is provided by the Group Policy template `printing2.admx/adml` that is included with all versions of the Microsoft Windows Administrative Templates.</t>
  </si>
  <si>
    <t>Provided that the Print Spooler service is not disabled, users will continue to be able to print _from their workstation_. However, the workstation's Print Spooler service will not accept client connections or allow users to share printers. Note that all printers that were already shared will continue to be shared.</t>
  </si>
  <si>
    <t>This policy setting controls whether the Print Spooler service will accept client connections.
The recommended state for this setting is: `Disabled`.
**Note:** The Print Spooler service must be restarted for changes to this policy to take effect.</t>
  </si>
  <si>
    <t>Navigate to the UI Path articulated in the Remediation section and confirm it is set as prescribed. This group policy setting is backed by the following registry location with a `REG_DWORD` value of `0`.
 ```
HKLM\SOFTWARE\Microsoft\WcmSvc\wifinetworkmanager\config:AutoConnectAllowedOEM
```</t>
  </si>
  <si>
    <t>To establish the recommended configuration via GP, set the following UI path to `Disabled`:
```
Computer Configuration\Policies\Administrative Templates\Network\WLAN Service\WLAN Settings\Allow Windows to automatically connect to suggested open hotspots, to networks shared by contacts, and to hotspots offering paid services
```
**Note:** This Group Policy path is provided by the Group Policy template `wlansvc.admx/adml` that is included with the Microsoft Windows 10 Release 1511 Administrative Templates (or newer).</t>
  </si>
  <si>
    <t>_Connect to suggested open hotspots_, _Connect to networks shared by my contacts_, and _Enable paid services_ will each be turned off and users on the device will be prevented from enabling them.</t>
  </si>
  <si>
    <t>This policy setting determines whether users can enable the following WLAN settings: "Connect to suggested open hotspots," "Connect to networks shared by my contacts," and "Enable paid services".
- "Connect to suggested open hotspots" enables Windows to automatically connect users to open hotspots it knows about by crowdsourcing networks that other people using Windows have connected to.
- "Connect to networks shared by my contacts" enables Windows to automatically connect to networks that the user's contacts have shared with them, and enables users on this device to share networks with their contacts.
- "Enable paid services" enables Windows to temporarily connect to open hotspots to determine if paid services are available.
The recommended state for this setting is: `Disabled`.
**Note:** These features are also known by the name "_Wi-Fi Sense_".</t>
  </si>
  <si>
    <t>Navigate to the UI Path articulated in the Remediation section and confirm it is set as prescribed. This group policy setting is backed by the following registry location with a `REG_DWORD` value of `3`.
 ```
HKLM\SOFTWARE\Policies\Microsoft\Windows\WcmSvc\GroupPolicy:fMinimizeConnections
```</t>
  </si>
  <si>
    <t>To establish the recommended configuration via GP, set the following UI path to `Enabled: 3 = Prevent Wi-Fi when on Ethernet`:
```
Computer Configuration\Policies\Administrative Templates\Network\Windows Connection Manager\Minimize the number of simultaneous connections to the Internet or a Windows Domain
```
**Note:** This Group Policy path is provided by the Group Policy template `WCM.admx/adml` that is included with the Microsoft Windows 8.0 &amp; Server 2012 (non-R2) Administrative Templates. It was updated with a new _Minimize Policy Options_ sub-setting starting with the Windows 10 Release 1903 Administrative Templates.</t>
  </si>
  <si>
    <t>While connected to an Ethernet connection, Windows won't allow use of a WLAN (automatically _or_ manually) until Ethernet is disconnected. However, if a cellular data connection is available, it will always stay connected for services that require it, but no Internet traffic will be routed over cellular if an Ethernet or WLAN connection is present.</t>
  </si>
  <si>
    <t>This policy setting prevents computers from establishing multiple simultaneous connections to either the Internet or to a Windows domain.
The recommended state for this setting is: `Enabled: 3 = Prevent Wi-Fi when on Ethernet`.</t>
  </si>
  <si>
    <t>Navigate to the UI Path articulated in the Remediation section and confirm it is set as prescribed. This group policy setting is backed by the following registry locations with a `REG_SZ` value of `RequireMutualAuthentication=1, RequireIntegrity=1, RequirePrivacy=1`.
```
HKLM\SOFTWARE\Policies\Microsoft\Windows\NetworkProvider\HardenedPaths:\\*\NETLOGON
HKLM\SOFTWARE\Policies\Microsoft\Windows\NetworkProvider\HardenedPaths:\\*\SYSVOL
```</t>
  </si>
  <si>
    <t>To establish the recommended configuration via GP, set the following UI path to `Enabled` with the following paths configured, at a minimum:
`\\*\NETLOGON RequireMutualAuthentication=1, RequireIntegrity=1, RequirePrivacy=1`
`\\*\SYSVOL RequireMutualAuthentication=1, RequireIntegrity=1, RequirePrivacy=1`
```
Computer Configuration\Policies\Administrative Templates\Network\Network Provider\Hardened UNC Paths
```
**Note:** This Group Policy path does not exist by default. An additional Group Policy template (`NetworkProvider.admx/adml`) is required - it is included with the [MS15-011](https://technet.microsoft.com/library/security/MS15-011) / [MSKB 3000483](https://support.microsoft.com/en-us/kb/3000483) security update or with the Microsoft Windows 10 RTM (Release 1507) Administrative Templates (or newer).</t>
  </si>
  <si>
    <t>Windows only allows access to the specified UNC paths after fulfilling additional security requirements.</t>
  </si>
  <si>
    <t>This policy setting configures secure access to UNC paths.
The recommended state for this setting is: `Enabled, with "Require Mutual Authentication", "Require Integrity", and “Require Privacy” set for all NETLOGON and SYSVOL shares`.</t>
  </si>
  <si>
    <t>Navigate to the UI Path articulated in the Remediation section and confirm it is set as prescribed. This group policy setting is backed by the following registry location with a `REG_DWORD` value of `0`.
 ```
HKLM\SOFTWARE\Policies\Microsoft\Windows\Network Connections:NC_ShowSharedAccessUI
```</t>
  </si>
  <si>
    <t>To establish the recommended configuration via GP, set the following UI path to `Enabled`:
```
Computer Configuration\Policies\Administrative Templates\Network\Network Connections\Prohibit use of Internet Connection Sharing on your DNS domain network
```
**Note:** This Group Policy path is provided by the Group Policy template `NetworkConnections.admx/adml` that is included with all versions of the Microsoft Windows Administrative Templates.</t>
  </si>
  <si>
    <t>Mobile Hotspot cannot be enabled or configured by Administrators and non-Administrators alike.</t>
  </si>
  <si>
    <t>Although this "legacy" setting traditionally applied to the use of Internet Connection Sharing (ICS) in Windows 2000, Windows XP &amp; Server 2003, this setting now freshly applies to the Mobile Hotspot feature in Windows 10 &amp; Server 2016.
The recommended state for this setting is: `Enabled`.</t>
  </si>
  <si>
    <t>Navigate to the UI Path articulated in the Remediation section and confirm it is set as prescribed. This group policy setting is backed by the following registry location with a `REG_DWORD` value of `0`.
 ```
HKLM\SOFTWARE\Policies\Microsoft\Windows\Network Connections:NC_AllowNetBridge_NLA
```</t>
  </si>
  <si>
    <t>To establish the recommended configuration via GP, set the following UI path to `Enabled`:
```
Computer Configuration\Policies\Administrative Templates\Network\Network Connections\Prohibit installation and configuration of Network Bridge on your DNS domain network
```
**Note:** This Group Policy path is provided by the Group Policy template `NetworkConnections.admx/adml` that is included with all versions of the Microsoft Windows Administrative Templates.</t>
  </si>
  <si>
    <t>Users cannot create or configure a Network Bridge.</t>
  </si>
  <si>
    <t>You can use this procedure to control a user's ability to install and configure a Network Bridge.
The recommended state for this setting is: `Enabled`.</t>
  </si>
  <si>
    <t>Navigate to the UI Path articulated in the Remediation section and confirm it is set as prescribed. This group policy setting is backed by the following registry location with a `REG_DWORD` value of `0`.
```
HKLM\SOFTWARE\Policies\Microsoft\Windows\LanmanWorkstation:AllowInsecureGuestAuth
```</t>
  </si>
  <si>
    <t>To establish the recommended configuration via GP, set the following UI path to `Disabled:`
```
Computer Configuration\Policies\Administrative Templates\Network\Lanman Workstation\Enable insecure guest logons
```
**Note:** This Group Policy path is provided by the Group Policy template `LanmanWorkstation.admx/adml` that is included with the Microsoft Windows 10 Release 1511 Administrative Templates (or newer).</t>
  </si>
  <si>
    <t>The SMB client will reject insecure guest logons. This was not originally the default behavior in older versions of Windows, but Microsoft changed the default behavior starting with Windows 10 R1709: [Guest access in SMB2 disabled by default in Windows 10 and Windows Server 2016](https://support.microsoft.com/en-us/help/4046019/guest-access-in-smb2-disabled-by-default-in-windows-10-and-windows-ser)</t>
  </si>
  <si>
    <t>This policy setting determines if the SMB client will allow insecure guest logons to an SMB server.
The recommended state for this setting is: `Disabled`.</t>
  </si>
  <si>
    <t>Navigate to the UI Path articulated in the Remediation section and confirm it is set as prescribed. This group policy setting is backed by the following registry location with a `REG_DWORD` value of `90`.
 ```
HKLM\SYSTEM\CurrentControlSet\Services\Eventlog\Security:WarningLevel
```</t>
  </si>
  <si>
    <t>To establish the recommended configuration via GP, set the following UI path to `Enabled: 90% or less`:
 ```
Computer Configuration\Policies\Administrative Templates\MSS (Legacy)\MSS: (WarningLevel) Percentage threshold for the security event log at which the system will generate a warning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</si>
  <si>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An audit event will be generated when the Security log reaches the 90% percent full threshold (or whatever lower value may be set) unless the log is configured to overwrite events as needed.</t>
  </si>
  <si>
    <t>This setting can generate a security audit in the Security event log when the log reaches a user-defined threshold.
The recommended state for this setting is: `Enabled: 90% or less`.
**Note:** If log settings are configured to Overwrite events as needed or Overwrite events older than x days, this event will not be generated.</t>
  </si>
  <si>
    <t>Navigate to the UI Path articulated in the Remediation section and confirm it is set as prescribed. This group policy setting is backed by the following registry location with a `REG_DWORD` value of `5`.
 ```
HKLM\SOFTWARE\Microsoft\Windows NT\CurrentVersion\Winlogon:ScreenSaverGracePeriod
```</t>
  </si>
  <si>
    <t>To establish the recommended configuration via GP, set the following UI path to `Enabled: 5 or fewer seconds`:
 ```
Computer Configuration\Policies\Administrative Templates\MSS (Legacy)\MSS: (ScreenSaverGracePeriod) The time in seconds before the screen saver grace period expires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</si>
  <si>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Users will have to enter their passwords to resume their console sessions as soon as the grace period ends after screen saver activation.</t>
  </si>
  <si>
    <t>Windows includes a grace period between when the screen saver is launched and when the console is actually locked automatically when screen saver locking is enabled.
The recommended state for this setting is: `Enabled: 5 or fewer seconds`.</t>
  </si>
  <si>
    <t>Navigate to the UI Path articulated in the Remediation section and confirm it is set as prescribed. This group policy setting is backed by the following registry location with a `REG_DWORD` value of `1`.
 ```
HKLM\SYSTEM\CurrentControlSet\Control\Session Manager:SafeDllSearchMode
```</t>
  </si>
  <si>
    <t>To establish the recommended configuration via GP, set the following UI path to `Enabled`:
 ```
Computer Configuration\Policies\Administrative Templates\MSS (Legacy)\MSS: (SafeDllSearchMode) Enable Safe DLL search mode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</si>
  <si>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The DLL search order can be configured to search for DLLs that are requested by running processes in one of two ways:
- Search folders specified in the system path first, and then search the current working folder.
- Search current working folder first, and then search the folders specified in the system path.
When enabled, the registry value is set to `1`. With a setting of `1`, the system first searches the folders that are specified in the system path and then searches the current working folder. When disabled the registry value is set to 0 and the system first searches the current working folder and then searches the folders that are specified in the system path.
Applications will be forced to search for DLLs in the system path first. For applications that require unique versions of these DLLs that are included with the application, this entry could cause performance or stability problems.
The recommended state for this setting is: `Enabled`.
**Note:** More information on how Safe DLL search mode works is available at this link: [Dynamic-Link Library Search Order - Windows applications | Microsoft Docs](https://docs.microsoft.com/en-us/windows/win32/dlls/dynamic-link-library-search-order)</t>
  </si>
  <si>
    <t>Navigate to the UI Path articulated in the Remediation section and confirm it is set as prescribed. This group policy setting is backed by the following registry location with a `REG_DWORD` value of `1`.
 ```
HKLM\SYSTEM\CurrentControlSet\Services\NetBT\Parameters:NoNameReleaseOnDemand
```</t>
  </si>
  <si>
    <t>To establish the recommended configuration via GP, set the following UI path to `Enabled`:
 ```
Computer Configuration\Policies\Administrative Templates\MSS (Legacy)\MSS: (NoNameReleaseOnDemand) Allow the computer to ignore NetBIOS name release requests except from WINS servers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</si>
  <si>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NetBIOS over TCP/IP is a network protocol that among other things provides a way to easily resolve NetBIOS names that are registered on Windows-based systems to the IP addresses that are configured on those systems. This setting determines whether the computer releases its NetBIOS name when it receives a name-release request.
The recommended state for this setting is: `Enabled`.</t>
  </si>
  <si>
    <t>Navigate to the UI Path articulated in the Remediation section and confirm it is set as prescribed. This group policy setting is backed by the following registry location with a `REG_DWORD` value of `0`.
 ```
HKLM\SYSTEM\CurrentControlSet\Services\Tcpip\Parameters:EnableICMPRedirect
```</t>
  </si>
  <si>
    <t>To establish the recommended configuration via GP, set the following UI path to ```Disabled```:
 ```
Computer Configuration\Policies\Administrative Templates\MSS (Legacy)\MSS: (EnableICMPRedirect) Allow ICMP redirects to override OSPF generated routes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</si>
  <si>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When Routing and Remote Access Service (RRAS) is configured as an autonomous system boundary router (ASBR), it does not correctly import connected interface subnet routes. Instead, this router injects host routes into the OSPF routes. However, the OSPF router cannot be used as an ASBR router, and when connected interface subnet routes are imported into OSPF the result is confusing routing tables with strange routing paths.</t>
  </si>
  <si>
    <t>Internet Control Message Protocol (ICMP) redirects cause the IPv4 stack to plumb host routes. These routes override the Open Shortest Path First (OSPF) generated routes.
The recommended state for this setting is: `Disabled`.</t>
  </si>
  <si>
    <t>Navigate to the UI Path articulated in the Remediation section and confirm it is set as prescribed. This group policy setting is backed by the following registry location with a `REG_DWORD` value of `2`.
 ```
HKLM\SYSTEM\CurrentControlSet\Services\Tcpip\Parameters:DisableIPSourceRouting
```</t>
  </si>
  <si>
    <t>To establish the recommended configuration via GP, set the following UI path to `Enabled: Highest protection, source routing is completely disabled`:
 ```
Computer Configuration\Policies\Administrative Templates\MSS (Legacy)\MSS: (DisableIPSourceRouting) IP source routing protection level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</si>
  <si>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All incoming source routed packets will be dropped.</t>
  </si>
  <si>
    <t>IP source routing is a mechanism that allows the sender to determine the IP route that a datagram should take through the network. It is recommended to configure this setting to Not Defined for enterprise environments and to Highest Protection for high security environments to completely disable source routing.
The recommended state for this setting is: `Enabled: Highest protection, source routing is completely disabled`.</t>
  </si>
  <si>
    <t>Navigate to the UI Path articulated in the Remediation section and confirm it is set as prescribed. This group policy setting is backed by the following registry location with a `REG_DWORD` value of `2`.
 ```
HKLM\SYSTEM\CurrentControlSet\Services\Tcpip6\Parameters:DisableIPSourceRouting
```</t>
  </si>
  <si>
    <t>To establish the recommended configuration via GP, set the following UI path to `Enabled: Highest protection, source routing is completely disabled`:
 ```
Computer Configuration\Policies\Administrative Templates\MSS (Legacy)\MSS: (DisableIPSourceRouting IPv6) IP source routing protection level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</si>
  <si>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IP source routing is a mechanism that allows the sender to determine the IP route that a datagram should follow through the network.
The recommended state for this setting is: `Enabled: Highest protection, source routing is completely disabled`.</t>
  </si>
  <si>
    <t>To establish the recommended configuration via GP, set the following UI path to `Disabled`:
 ```
Computer Configuration\Policies\Administrative Templates\MSS (Legacy)\MSS: (AutoAdminLogon) Enable Automatic Logon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</si>
  <si>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This setting is separate from the Welcome screen feature in Windows XP and Windows Vista; if that feature is disabled, this setting is not disabled. If you configure a computer for automatic logon, anyone who can physically gain access to the computer can also gain access to everything that is on the computer, including any network or networks to which the computer is connected. Also, if you enable automatic logon, the password is stored in the registry in plaintext, and the specific registry key that stores this value is remotely readable by the Authenticated Users group.
For additional information, see Microsoft Knowledge Base article 324737: [How to turn on automatic logon in Windows](https://support.microsoft.com/en-us/kb/324737).
The recommended state for this setting is: `Disabled`.</t>
  </si>
  <si>
    <t>Navigate to the UI Path articulated in the Remediation section and confirm it is set as prescribed. This group policy setting is backed by the following registry location with a `REG_DWORD` value of `0`.
```
HKLM\SYSTEM\CurrentControlSet\Control\SecurityProviders\WDigest:UseLogonCredential
```</t>
  </si>
  <si>
    <t>To establish the recommended configuration via GP, set the following UI path to `Disabled`:
```
Computer Configuration\Policies\Administrative Templates\MS Security Guide\WDigest Authentication (disabling may require KB2871997)
```
**Note:** This Group Policy path does not exist by default. An additional Group Policy template (`SecGuide.admx/adml`) is required - it is available from Microsoft at [this link](https://www.microsoft.com/en-us/download/details.aspx?id=55319).</t>
  </si>
  <si>
    <t>None - this is also the default configuration for Windows 8.1 or newer.</t>
  </si>
  <si>
    <t>When WDigest authentication is enabled, Lsass.exe retains a copy of the user's plaintext password in memory, where it can be at risk of theft. If this setting is not configured, WDigest authentication is disabled in Windows 8.1 and in Windows Server 2012 R2; it is enabled by default in earlier versions of Windows and Windows Server.
For more information about local accounts and credential theft, review the "[Mitigating Pass-the-Hash (PtH) Attacks and Other Credential Theft Techniques](http://www.microsoft.com/en-us/download/details.aspx?id=36036)" documents.
For more information about `UseLogonCredential`, see Microsoft Knowledge Base article 2871997: [Microsoft Security Advisory Update to improve credentials protection and management May 13, 2014](https://support.microsoft.com/en-us/kb/2871997).
The recommended state for this setting is: `Disabled`.</t>
  </si>
  <si>
    <t>Navigate to the UI Path articulated in the Remediation section and confirm it is set as prescribed. This group policy setting is backed by the following registry location with a `REG_DWORD` value of `2`.
```
HKLM\SYSTEM\CurrentControlSet\Services\NetBT\Parameters:NodeType
```</t>
  </si>
  <si>
    <t>NetBIOS name resolution queries will require a defined and available WINS server for external NetBIOS name resolution. If a WINS server is not defined or not reachable, and the desired hostname is not defined in the local cache, local LMHOSTS or HOSTS files, NetBIOS name resolution will fail.</t>
  </si>
  <si>
    <t>This setting determines which method NetBIOS over TCP/IP (NetBT) uses to register and resolve names. The available methods are:
- The B-node (broadcast) method only uses broadcasts.
- The P-node (point-to-point) method only uses name queries to a name server (WINS).
- The M-node (mixed) method broadcasts first, then queries a name server (WINS) if broadcast failed.
- The H-node (hybrid) method queries a name server (WINS) first, then broadcasts if the query failed.
The recommended state for this setting is: `Enabled: P-node (recommended)` (point-to-point).
**Note:** Resolution through LMHOSTS or DNS follows these methods. If the `NodeType` registry value is present, it overrides any `DhcpNodeType` registry value. If neither `NodeType` nor `DhcpNodeType` is present, the computer uses B-node (broadcast) if there are no WINS servers configured for the network, or H-node (hybrid) if there is at least one WINS server configured.</t>
  </si>
  <si>
    <t>Navigate to the UI Path articulated in the Remediation section and confirm it is set as prescribed. This group policy setting is backed by the following registry location with a `REG_DWORD` value of `1`.
```
HKLM\SYSTEM\CurrentControlSet\Control\Lsa:RunAsPPL
```</t>
  </si>
  <si>
    <t>To establish the recommended configuration via GP, set the following UI path to `Enabled`:
```
Computer Configuration\Policies\Administrative Templates\MS Security Guide\LSA Protection
```
**Note:** This Group Policy path does not exist by default. An additional Group Policy template (`SecGuide.admx/adml`) is required - it is available from Microsoft at [this link](https://www.microsoft.com/en-us/download/details.aspx?id=55319).</t>
  </si>
  <si>
    <t>If additional LSA protection is enabled, Administrators will not be able to debug a custom LSA plugin. A debugger cannot be attached to LSASS when it's a protected process. In general, there's no supported way to debug a running protected process.</t>
  </si>
  <si>
    <t>This policy setting controls whether the Local Security Authority Server Service (LSASS) process runs protected. The Local Security Authority (LSA), which includes the Local Security Authority Server Service (LSASS) process, validates users for local and remote sign-ins and enforces local security policies.
The recommended state for this setting is: `Enabled`.
**Note:** This setting only applies to Windows 8.1 (or newer) **except** for Windows 11 (or newer). See policy setting _Configure LSASS to run as a protected process_.</t>
  </si>
  <si>
    <t>Navigate to the UI Path articulated in the Remediation section and confirm it is set as prescribed. This group policy setting is backed by the following registry location with a `REG_DWORD` value of `0`.
```
HKLM\SYSTEM\CurrentControlSet\Control\Session Manager\kernel:DisableExceptionChainValidation
```</t>
  </si>
  <si>
    <t>To establish the recommended configuration via GP, set the following UI path to `Enabled`:
```
Computer Configuration\Policies\Administrative Templates\MS Security Guide\Enable Structured Exception Handling Overwrite Protection (SEHOP)
```
**Note:** This Group Policy path does not exist by default. An additional Group Policy template (`SecGuide.admx/adml`) is required - it is available from Microsoft at [this link](https://www.microsoft.com/en-us/download/details.aspx?id=55319).
More information is available at [MSKB 956607: How to enable Structured Exception Handling Overwrite Protection (SEHOP) in Windows operating systems](https://support.microsoft.com/en-us/help/956607/how-to-enable-structured-exception-handling-overwrite-protection-sehop)</t>
  </si>
  <si>
    <t>After you enable SEHOP, existing versions of Cygwin, Skype, and Armadillo-protected applications may not work correctly.</t>
  </si>
  <si>
    <t>Windows includes support for Structured Exception Handling Overwrite Protection (SEHOP). We recommend enabling this feature to improve the security profile of the computer.
The recommended state for this setting is: `Enabled`.</t>
  </si>
  <si>
    <t>Navigate to the UI Path articulated in the Remediation section and confirm it is set as prescribed. 
This group policy setting is backed by the following registry location with a `REG_DWORD` value of `1`.
```
HKLM\SOFTWARE\Microsoft\Cryptography\Wintrust\Config:EnableCertPaddingCheck
```</t>
  </si>
  <si>
    <t>To establish the recommended configuration via GP, set the following UI path to `Enabled`:
```
Computer Configuration\Policies\Administrative Templates\MS Security Guide\Enable Certificate Padding
```
**Note:** This Group Policy path does not exist by default. An additional Group Policy template (`SecGuide.admx/adml`) is required - it is available from Microsoft at [this link](https://www.microsoft.com/en-us/download/details.aspx?id=55319).</t>
  </si>
  <si>
    <t>Microsoft recommends that installers are built to only extract content from validated portions of signed files. Some installers do not follow this guidance and therefore may be negatively impacted by this setting.</t>
  </si>
  <si>
    <t>This policy setting configures whether the [WinVerifyTrust](https://learn.microsoft.com/en-us/windows/win32/api/wintrust/nf-wintrust-winverifytrust) function performs strict Windows Authenticode signature verification for Portable Executable files (PE files). If enabled, PE files will be considered "unsigned" if Windows identifies content in them that does not conform to the Authenticode specification.
The recommended state for this setting is: `Enabled`.</t>
  </si>
  <si>
    <t>Navigate to the UI Path articulated in the Remediation section and confirm it is set as prescribed. This group policy setting is backed by the following registry location with a `REG_DWORD` value of `0`.
 ```
HKLM\SYSTEM\CurrentControlSet\Services\LanmanServer\Parameters:SMB1
```</t>
  </si>
  <si>
    <t>To establish the recommended configuration via GP, set the following UI path to `Disabled`:
```
Computer Configuration\Policies\Administrative Templates\MS Security Guide\Configure SMB v1 server
```
**Note:** This Group Policy path does not exist by default. An additional Group Policy template (`SecGuide.admx/adml`) is required - it is available from Microsoft at [this link](https://www.microsoft.com/en-us/download/details.aspx?id=55319).</t>
  </si>
  <si>
    <t>Some legacy OSes (e.g. Windows XP, Server 2003 or older), applications and appliances may no longer be able to communicate with the system once SMBv1 is disabled. We recommend careful testing be performed to determine the impact prior to configuring this as a widespread control, and where possible, remediate any incompatibilities found with the vendor of the incompatible system. Microsoft is also maintaining a thorough (although not comprehensive) list of known SMBv1 incompatibilities at this link: [SMB1 Product Clearinghouse | Storage at Microsoft](https://blogs.technet.microsoft.com/filecab/2017/06/01/smb1-product-clearinghouse/)</t>
  </si>
  <si>
    <t>This setting configures the server-side processing of the Server Message Block version 1 (SMBv1) protocol. 
The recommended state for this setting is: `Disabled`.</t>
  </si>
  <si>
    <t>Navigate to the UI Path articulated in the Remediation section and confirm it is set as prescribed. This group policy setting is backed by the following registry location with a `REG_DWORD` value of `4`.
```
HKLM\SYSTEM\CurrentControlSet\Services\mrxsmb10:Start
```</t>
  </si>
  <si>
    <t>To establish the recommended configuration via GP, set the following UI path to `Enabled: Disable driver (recommended)`:
```
Computer Configuration\Policies\Administrative Templates\MS Security Guide\Configure SMB v1 client driver
```
**Note:** This Group Policy path does not exist by default. An additional Group Policy template (`SecGuide.admx/adml`) is required - it is available from Microsoft at [this link](https://www.microsoft.com/en-us/download/details.aspx?id=55319).</t>
  </si>
  <si>
    <t>This setting configures the start type for the Server Message Block version 1 (SMBv1) client driver service (`MRxSmb10`), which is recommended to be disabled.
The recommended state for this setting is: `Enabled: Disable driver (recommended)`.
**Note:** Do not, _under any circumstances_, configure this overall setting as `Disabled`, as doing so will delete the underlying registry entry altogether, which will cause serious problems.</t>
  </si>
  <si>
    <t>Navigate to the UI Path articulated in the Remediation section and confirm it is set as prescribed. This group policy setting is backed by the following registry location with a `REG_DWORD` value of `1`.
```
HKLM\SYSTEM\CurrentControlSet\Control\Print:RpcAuthnLevelPrivacyEnabled
```</t>
  </si>
  <si>
    <t>To establish the recommended configuration via GP, set the following UI path to `Enabled`:
```
Computer Configuration\Policies\Administrative Templates\MS Security Guide\Configure RPC packet level privacy setting for incoming connections
```
**Note:** This Group Policy path does not exist by default. An additional Group Policy template (`SecGuide.admx/adml`) is required - it is available from Microsoft at [this link](https://www.microsoft.com/en-us/download/details.aspx?id=55319).</t>
  </si>
  <si>
    <t>This policy setting controls packet level privacy for Remote Procedure Call (RPC) incoming connections.
The recommended state for this setting is: `Enabled`.</t>
  </si>
  <si>
    <t>Navigate to the UI Path articulated in the Remediation section and confirm it is set as prescribed. This group policy setting is backed by the following registry location with a `REG_DWORD` value of `0`.
 ```
HKLM\SOFTWARE\Policies\Microsoft\InputPersonalization:AllowInputPersonalization
```</t>
  </si>
  <si>
    <t>To establish the recommended configuration via GP, set the following UI path to `Disabled`:
```
Computer Configuration\Policies\Administrative Templates\Control Panel\Regional and Language Options\Allow users to enable online speech recognition services
```
**Note:** This Group Policy path is provided by the Group Policy template `Globalization.admx/adml` that is included with the Microsoft Windows 10 RTM (Release 1507) Administrative Templates (or newer).
**Note #2:** In older Microsoft Windows Administrative Templates, this setting was initially named _Allow input personalization_, but it was renamed to _Allow users to enable online speech recognition services_ starting with the Windows 10 R1809 &amp; Server 2019 Administrative Templates.</t>
  </si>
  <si>
    <t>Automatic learning of speech, inking, and typing stops and users cannot change its value via PC Settings.</t>
  </si>
  <si>
    <t>This policy enables the automatic learning component of input personalization that includes speech, inking, and typing. Automatic learning enables the collection of speech and handwriting patterns, typing history, contacts, and recent calendar information. It is required for the use of Cortana. Some of this collected information may be stored on the user's OneDrive, in the case of inking and typing; some of the information will be uploaded to Microsoft to personalize speech.
The recommended state for this setting is: `Disabled`.</t>
  </si>
  <si>
    <t>Navigate to the UI Path articulated in the Remediation section and confirm it is set as prescribed. This group policy setting is backed by the following registry location with a `REG_DWORD` value of `1`.
```
HKLM\SOFTWARE\Policies\Microsoft\Windows\Personalization:NoLockScreenSlideshow
```</t>
  </si>
  <si>
    <t>To establish the recommended configuration via GP, set the following UI path to `Enabled:`
```
Computer Configuration\Policies\Administrative Templates\Control Panel\Personalization\Prevent enabling lock screen slide show
```
**Note:** This Group Policy path is provided by the Group Policy template `ControlPanelDisplay.admx/adml` that is included with the Microsoft Windows 8.1 &amp; 2012 R2 Administrative Templates (or newer).</t>
  </si>
  <si>
    <t>If you enable this setting, users will no longer be able to modify slide show settings in PC Settings, and no slide show will ever start.</t>
  </si>
  <si>
    <t>Disables the lock screen slide show settings in PC Settings and prevents a slide show from playing on the lock screen.
The recommended state for this setting is: `Enabled`.</t>
  </si>
  <si>
    <t>Navigate to the UI Path articulated in the Remediation section and confirm it is set as prescribed. This group policy setting is backed by the following registry location with a `REG_DWORD` value of `1`.
 ```
HKLM\SOFTWARE\Policies\Microsoft\Windows\Personalization:NoLockScreenCamera
```</t>
  </si>
  <si>
    <t>To establish the recommended configuration via GP, set the following UI path to `Enabled`:
```
Computer Configuration\Policies\Administrative Templates\Control Panel\Personalization\Prevent enabling lock screen camera
```
**Note:** This Group Policy path is provided by the Group Policy template `ControlPanelDisplay.admx/adml` that is included with the Microsoft Windows 8.1 &amp; Server 2012 R2 Administrative Templates (or newer).</t>
  </si>
  <si>
    <t>If you enable this setting, users will no longer be able to enable or disable lock screen camera access in PC Settings, and the camera cannot be invoked on the lock screen.</t>
  </si>
  <si>
    <t>Disables the lock screen camera toggle switch in PC Settings and prevents a camera from being invoked on the lock screen.
The recommended state for this setting is: `Enabled`.</t>
  </si>
  <si>
    <t>Navigate to the UI Path articulated in the Remediation section and confirm it is set as prescribed.
_OR_
To audit the system using `auditpol.exe`, perform the following and confirm it is set as prescribed:
```
auditpol /get /subcategory:"System Integrity"
```</t>
  </si>
  <si>
    <t>To establish the recommended configuration via GP, set the following UI path to `Success and Failure:`
 ```
Computer Configuration\Policies\Windows Settings\Security Settings\Advanced Audit Policy Configuration\Audit Policies\System\Audit System Integrity
```</t>
  </si>
  <si>
    <t>If no audit settings are configured, or if audit settings are too lax on the computers in your organization, security incidents might not be detected or not enough evidence will be available for network forensic analysis after security incidents occur. However, if audit settings are too severe, critically important entries in the Security log may be obscured by all of the meaningless entries and computer performance and the available amount of data storage may be seriously affected. Companies that operate in certain regulated industries may have legal obligations to log certain events or activities.</t>
  </si>
  <si>
    <t>This subcategory reports on violations of integrity of the security subsystem. Events for this subcategory include:
- 4612 : Internal resources allocated for the queuing of audit messages have been exhausted, leading to the loss of some audits.
- 4615 : Invalid use of LPC port.
- 4618 : A monitored security event pattern has occurred.
- 4816 : RPC detected an integrity violation while decrypting an incoming message.
- 5038 : Code integrity determined that the image hash of a file is not valid. The file could be corrupt due to unauthorized modification or the invalid hash could indicate a potential disk device error.
- 5056: A cryptographic self test was performed.
- 5057: A cryptographic primitive operation failed.
- 5060: Verification operation failed.
- 5061: Cryptographic operation.
- 5062: A kernel-mode cryptographic self test was performed.
The recommended state for this setting is: `Success and Failure`.</t>
  </si>
  <si>
    <t>Navigate to the UI Path articulated in the Remediation section and confirm it is set as prescribed.
_OR_
To audit the system using `auditpol.exe`, perform the following and confirm it is set as prescribed:
```
auditpol /get /subcategory:"Security System Extension"
```</t>
  </si>
  <si>
    <t>To establish the recommended configuration via GP, set the following UI path to include `Success`:
 ```
Computer Configuration\Policies\Windows Settings\Security Settings\Advanced Audit Policy Configuration\Audit Policies\System\Audit Security System Extension
```</t>
  </si>
  <si>
    <t>This subcategory reports the loading of extension code such as authentication packages by the security subsystem. Events for this subcategory include:
- 4610: An authentication package has been loaded by the Local Security Authority.
- 4611: A trusted logon process has been registered with the Local Security Authority.
- 4614: A notification package has been loaded by the Security Account Manager.
- 4622: A security package has been loaded by the Local Security Authority.
- 4697: A service was installed in the system.
The recommended state for this setting is to include: `Success`.</t>
  </si>
  <si>
    <t>Navigate to the UI Path articulated in the Remediation section and confirm it is set as prescribed.
_OR_
To audit the system using `auditpol.exe`, perform the following and confirm it is set as prescribed:
```
auditpol /get /subcategory:"Security State Change"
```</t>
  </si>
  <si>
    <t>To establish the recommended configuration via GP, set the following UI path to include `Success`:
 ```
Computer Configuration\Policies\Windows Settings\Security Settings\Advanced Audit Policy Configuration\Audit Policies\System\Audit Security State Change
```</t>
  </si>
  <si>
    <t>This subcategory reports changes in security state of the system, such as when the security subsystem starts and stops. Events for this subcategory include:
- 4608: Windows is starting up.
- 4609: Windows is shutting down.
- 4616: The system time was changed.
- 4621: Administrator recovered system from CrashOnAuditFail. Users who are not administrators will now be allowed to log on. Some audit-able activity might not have been recorded.
The recommended state for this setting is to include: `Success`.</t>
  </si>
  <si>
    <t>Navigate to the UI Path articulated in the Remediation section and confirm it is set as prescribed.
_OR_
To audit the system using `auditpol.exe`, perform the following and confirm it is set as prescribed:
```
auditpol /get /subcategory:"Other System Events"
```</t>
  </si>
  <si>
    <t>To establish the recommended configuration via GP, set the following UI path to `Success and Failure`:
 ```
Computer Configuration\Policies\Windows Settings\Security Settings\Advanced Audit Policy Configuration\Audit Policies\System\Audit Other System Events
```</t>
  </si>
  <si>
    <t>This subcategory reports on other system events. Events for this subcategory include:
- 5024 : The Windows Firewall Service has started successfully.
- 5025 : The Windows Firewall Service has been stopped.
- 5027 : The Windows Firewall Service was unable to retrieve the security policy from the local storage. The service will continue enforcing the current policy.
- 5028 : The Windows Firewall Service was unable to parse the new security policy. The service will continue with currently enforced policy.
- 5029: The Windows Firewall Service failed to initialize the driver. The service will continue to enforce the current policy.
- 5030: The Windows Firewall Service failed to start.
- 5032: Windows Firewall was unable to notify the user that it blocked an application from accepting incoming connections on the network.
- 5033 : The Windows Firewall Driver has started successfully.
- 5034 : The Windows Firewall Driver has been stopped.
- 5035 : The Windows Firewall Driver failed to start.
- 5037 : The Windows Firewall Driver detected critical runtime error. Terminating.
- 5058: Key file operation.
- 5059: Key migration operation.
The recommended state for this setting is: `Success and Failure`.</t>
  </si>
  <si>
    <t>Navigate to the UI Path articulated in the Remediation section and confirm it is set as prescribed.
_OR_
To audit the system using `auditpol.exe`, perform the following and confirm it is set as prescribed:
```
auditpol /get /subcategory:"IPsec Driver"
```</t>
  </si>
  <si>
    <t>To establish the recommended configuration via GP, set the following UI path to `Success and Failure`:
 ```
Computer Configuration\Policies\Windows Settings\Security Settings\Advanced Audit Policy Configuration\Audit Policies\System\Audit IPsec Driver
```</t>
  </si>
  <si>
    <t>This subcategory reports on the activities of the Internet Protocol security (IPsec) driver. Events for this subcategory include:
- 4960: IPsec dropped an inbound packet that failed an integrity check. If this problem persists, it could indicate a network issue or that packets are being modified in transit to this computer. Verify that the packets sent from the remote computer are the same as those received by this computer. This error might also indicate interoperability problems with other IPsec implementations.
- 4961: IPsec dropped an inbound packet that failed a replay check. If this problem persists, it could indicate a replay attack against this computer.
- 4962: IPsec dropped an inbound packet that failed a replay check. The inbound packet had too low a sequence number to ensure it was not a replay.
- 4963: IPsec dropped an inbound clear text packet that should have been secured. This is usually due to the remote computer changing its IPsec policy without informing this computer. This could also be a spoofing attack attempt.
- 4965: IPsec received a packet from a remote computer with an incorrect Security Parameter Index (SPI). This is usually caused by malfunctioning hardware that is corrupting packets. If these errors persist, verify that the packets sent from the remote computer are the same as those received by this computer. This error may also indicate interoperability problems with other IPsec implementations. In that case, if connectivity is not impeded, then these events can be ignored.
- 5478: IPsec Services has started successfully.
- 5479: IPsec Services has been shut down successfully. The shutdown of IPsec Services can put the computer at greater risk of network attack or expose the computer to potential security risks.
- 5480: IPsec Services failed to get the complete list of network interfaces on the computer. This poses a potential security risk because some of the network interfaces may not get the protection provided by the applied IPsec filters. Use the IP Security Monitor snap-in to diagnose the problem.
- 5483: IPsec Services failed to initialize RPC server. IPsec Services could not be started.
- 5484: IPsec Services has experienced a critical failure and has been shut down. The shutdown of IPsec Services can put the computer at greater risk of network attack or expose the computer to potential security risks.
- 5485: IPsec Services failed to process some IPsec filters on a plug-and-play event for network interfaces. This poses a potential security risk because some of the network interfaces may not get the protection provided by the applied IPsec filters. Use the IP Security Monitor snap-in to diagnose the problem.
The recommended state for this setting is: `Success and Failure`.</t>
  </si>
  <si>
    <t>Navigate to the UI Path articulated in the Remediation section and confirm it is set as prescribed.
_OR_
To audit the system using `auditpol.exe`, perform the following and confirm it is set as prescribed:
```
auditpol /get /subcategory:"Sensitive Privilege Use"
```</t>
  </si>
  <si>
    <t>To establish the recommended configuration via GP, set the following UI path to `Success and Failure`:
 ```
Computer Configuration\Policies\Windows Settings\Security Settings\Advanced Audit Policy Configuration\Audit Policies\Privilege Use\Audit Sensitive Privilege Use
```</t>
  </si>
  <si>
    <t>This subcategory reports when a user account or service uses a sensitive privilege. A sensitive privilege includes the following user rights:
- Act as part of the operating system
- Back up files and directories
- Create a token object
- Debug programs
- Enable computer and user accounts to be trusted for delegation
- Generate security audits
- Impersonate a client after authentication
- Load and unload device drivers
- Manage auditing and security log
- Modify firmware environment values
- Replace a process-level token
- Restore files and directories
- Take ownership of files or other objects
Auditing this subcategory will create a high volume of events. Events for this subcategory include:
- 4672: Special privileges assigned to new logon.
- 4673: A privileged service was called.
- 4674: An operation was attempted on a privileged object.
The recommended state for this setting is: `Success and Failure`.</t>
  </si>
  <si>
    <t>Navigate to the UI Path articulated in the Remediation section and confirm it is set as prescribed.
_OR_
To audit the system using `auditpol.exe`, perform the following and confirm it is set as prescribed:
```
auditpol /get /subcategory:"Other Policy Change Events"
```</t>
  </si>
  <si>
    <t>To establish the recommended configuration via GP, set the following UI path to include `Failure`:
```
Computer Configuration\Policies\Windows Settings\Security Settings\Advanced Audit Policy Configuration\Audit Policies\Policy Change\Audit Other Policy Change Events
```</t>
  </si>
  <si>
    <t>This subcategory contains events about EFS Data Recovery Agent policy changes, changes in Windows Filtering Platform filter, status on Security policy settings updates for local Group Policy settings, Central Access Policy changes, and detailed troubleshooting events for Cryptographic Next Generation (CNG) operations.
- 5063: A cryptographic provider operation was attempted.
- 5064: A cryptographic context operation was attempted.
- 5065: A cryptographic context modification was attempted.
- 5066: A cryptographic function operation was attempted.
- 5067: A cryptographic function modification was attempted.
- 5068: A cryptographic function provider operation was attempted.
- 5069: A cryptographic function property operation was attempted.
- 5070: A cryptographic function property modification was attempted.
- 6145: One or more errors occurred while processing security policy in the group policy objects.
The recommended state for this setting is to include: `Failure`.</t>
  </si>
  <si>
    <t>Navigate to the UI Path articulated in the Remediation section and confirm it is set as prescribed.
_OR_
To audit the system using `auditpol.exe`, perform the following and confirm it is set as prescribed:
```
auditpol /get /subcategory:"MPSSVC Rule-Level Policy Change"
```</t>
  </si>
  <si>
    <t>To establish the recommended configuration via GP, set the following UI path to `Success and Failure`:
```
Computer Configuration\Policies\Windows Settings\Security Settings\Advanced Audit Policy Configuration\Audit Policies\Policy Change\Audit MPSSVC Rule-Level Policy Change
```</t>
  </si>
  <si>
    <t>This subcategory determines whether the operating system generates audit events when changes are made to policy rules for the Microsoft Protection Service (MPSSVC.exe). Events for this subcategory include:
- 4944: The following policy was active when the Windows Firewall started.
- 4945: A rule was listed when the Windows Firewall started.
- 4946: A change has been made to Windows Firewall exception list. A rule was added.
- 4947: A change has been made to Windows Firewall exception list. A rule was modified.
- 4948: A change has been made to Windows Firewall exception list. A rule was deleted.
- 4949: Windows Firewall settings were restored to the default values.
- 4950: A Windows Firewall setting has changed.
- 4951: A rule has been ignored because its major version number was not recognized by Windows Firewall.
- 4952: Parts of a rule have been ignored because its minor version number was not recognized by Windows Firewall. The other parts of the rule will be enforced.
- 4953: A rule has been ignored by Windows Firewall because it could not parse the rule.
- 4954: Windows Firewall Group Policy settings have changed. The new settings have been applied.
- 4956: Windows Firewall has changed the active profile.
- 4957: Windows Firewall did not apply the following rule.
- 4958: Windows Firewall did not apply the following rule because the rule referred to items not configured on this computer.
The recommended state for this setting is : `Success and Failure`</t>
  </si>
  <si>
    <t>Navigate to the UI Path articulated in the Remediation section and confirm it is set as prescribed.
_OR_
To audit the system using `auditpol.exe`, perform the following and confirm it is set as prescribed:
```
auditpol /get /subcategory:"Authorization Policy Change"
```</t>
  </si>
  <si>
    <t>To establish the recommended configuration via GP, set the following UI path to include `Success`:
 ```
Computer Configuration\Policies\Windows Settings\Security Settings\Advanced Audit Policy Configuration\Audit Policies\Policy Change\Audit Authorization Policy Change
```</t>
  </si>
  <si>
    <t>This subcategory reports changes in authorization policy. Events for this subcategory include:
- 4703: A user right was adjusted.
- 4704: A user right was assigned.
- 4705: A user right was removed.
- 4670: Permissions on an object were changed.
- 4911: Resource attributes of the object were changed.
- 4913: Central Access Policy on the object was changed.
The recommended state for this setting is to include: `Success`.</t>
  </si>
  <si>
    <t>Navigate to the UI Path articulated in the Remediation section and confirm it is set as prescribed.
_OR_
To audit the system using `auditpol.exe`, perform the following and confirm it is set as prescribed:
```
auditpol /get /subcategory:"Authentication Policy Change"
```</t>
  </si>
  <si>
    <t>To establish the recommended configuration via GP, set the following UI path to include `Success`:
 ```
Computer Configuration\Policies\Windows Settings\Security Settings\Advanced Audit Policy Configuration\Audit Policies\Policy Change\Audit Authentication Policy Change
```</t>
  </si>
  <si>
    <t>This subcategory reports changes in authentication policy. Events for this subcategory include:
- 4706: A new trust was created to a domain.
- 4707: A trust to a domain was removed.
- 4713: Kerberos policy was changed.
- 4716: Trusted domain information was modified.
- 4717: System security access was granted to an account.
- 4718: System security access was removed from an account.
- 4739: Domain Policy was changed.
- 4864: A namespace collision was detected.
- 4865: A trusted forest information entry was added.
- 4866: A trusted forest information entry was removed.
- 4867: A trusted forest information entry was modified.
The recommended state for this setting is to include: `Success`.</t>
  </si>
  <si>
    <t>Navigate to the UI Path articulated in the Remediation section and confirm it is set as prescribed.
_OR_
To audit the system using `auditpol.exe`, perform the following and confirm it is set as prescribed:
```
auditpol /get /subcategory:"Audit Policy Change"
```</t>
  </si>
  <si>
    <t>This subcategory reports changes in audit policy including SACL changes. Events for this subcategory include:
- 4715: The audit policy (SACL) on an object was changed.
- 4719: System audit policy was changed.
- 4902: The Per-user audit policy table was created.
- 4904: An attempt was made to register a security event source.
- 4905: An attempt was made to unregister a security event source.
- 4906: The CrashOnAuditFail value has changed.
- 4907: Auditing settings on object were changed.
- 4908: Special Groups Logon table modified.
- 4912: Per User Audit Policy was changed.
The recommended state for this setting is to include: `Success`.</t>
  </si>
  <si>
    <t>Navigate to the UI Path articulated in the Remediation section and confirm it is set as prescribed.
_OR_
To audit the system using `auditpol.exe`, perform the following and confirm it is set as prescribed:
```
auditpol /get /subcategory:"Removable Storage"
```</t>
  </si>
  <si>
    <t>To establish the recommended configuration via GP, set the following UI path to `Success and Failure`:
 ```
Computer Configuration\Policies\Windows Settings\Security Settings\Advanced Audit Policy Configuration\Audit Policies\Object Access\Audit Removable Storage
```</t>
  </si>
  <si>
    <t>This policy setting allows you to audit user attempts to access file system objects on a removable storage device. A security audit event is generated only for all objects for all types of access requested. If you configure this policy setting, an audit event is generated each time an account accesses a file system object on a removable storage. Success audits record successful attempts and Failure audits record unsuccessful attempts. If you do not configure this policy setting, no audit event is generated when an account accesses a file system object on a removable storage.
The recommended state for this setting is: `Success and Failure`.
**Note:** A Windows 8.0, Server 2012 (non-R2) or newer OS is required to access and set this value in Group Policy.</t>
  </si>
  <si>
    <t>Navigate to the UI Path articulated in the Remediation section and confirm it is set as prescribed.
_OR_
To audit the system using `auditpol.exe`, perform the following and confirm it is set as prescribed:
```
auditpol /get /subcategory:"Audit Other Object Access Events"
```</t>
  </si>
  <si>
    <t>To establish the recommended configuration via GP, set the following UI path to `Success and Failure`:
```
Computer Configuration\Policies\Windows Settings\Security Settings\Advanced Audit Policy Configuration\Audit Policies\Object Access\Audit Other Object Access Events
```</t>
  </si>
  <si>
    <t>This policy setting allows you to audit events generated by the management of task scheduler jobs or COM+ objects. 
For scheduler jobs, the following are audited:
- Job created.
- Job deleted.
- Job enabled.
- Job disabled.
- Job updated.
For COM+ objects, the following are audited:
- Catalog object added.
- Catalog object updated.
- Catalog object deleted.
The recommended state for this setting is: `Success and Failure`.</t>
  </si>
  <si>
    <t>Navigate to the UI Path articulated in the Remediation section and confirm it is set as prescribed.
_OR_
To audit the system using `auditpol.exe`, perform the following and confirm it is set as prescribed:
```
auditpol /get /subcategory:"File Share"
```</t>
  </si>
  <si>
    <t>To establish the recommended configuration via GP, set the following UI path to `Success and Failure`:
 ```
Computer Configuration\Policies\Windows Settings\Security Settings\Advanced Audit Policy Configuration\Audit Policies\Object Access\Audit File Share
```</t>
  </si>
  <si>
    <t>This policy setting allows you to audit attempts to access a shared folder.
The recommended state for this setting is: `Success and Failure`.
**Note:** There are no system access control lists (SACLs) for shared folders. If this policy setting is enabled, access to all shared folders on the system is audited.</t>
  </si>
  <si>
    <t>Navigate to the UI Path articulated in the Remediation section and confirm it is set as prescribed.
_OR_
To audit the system using `auditpol.exe`, perform the following and confirm it is set as prescribed:
```
auditpol /get /subcategory:"Detailed File Share"
```</t>
  </si>
  <si>
    <t>To establish the recommended configuration via GP, set the following UI path to include `Failure`:
```
Computer Configuration\Policies\Windows Settings\Security Settings\Advanced Audit Policy Configuration\Audit Policies\Object Access\Audit Detailed File Share
```</t>
  </si>
  <si>
    <t>This subcategory allows you to audit attempts to access files and folders on a shared folder. Events for this subcategory include:
- 5145: network share object was checked to see whether client can be granted desired access.
The recommended state for this setting is to include: `Failure`</t>
  </si>
  <si>
    <t>Navigate to the UI Path articulated in the Remediation section and confirm it is set as prescribed.
_OR_
To audit the system using `auditpol.exe`, perform the following and confirm it is set as prescribed:
```
auditpol /get /subcategory:"Special Logon"
```</t>
  </si>
  <si>
    <t>To establish the recommended configuration via GP, set the following UI path to include `Success`:
 ```
Computer Configuration\Policies\Windows Settings\Security Settings\Advanced Audit Policy Configuration\Audit Policies\Logon/Logoff\Audit Special Logon
```</t>
  </si>
  <si>
    <t>This subcategory reports when a special logon is used. A special logon is a logon that has administrator-equivalent privileges and can be used to elevate a process to a higher level. Events for this subcategory include:
- 4964 : Special groups have been assigned to a new logon.
The recommended state for this setting is to include: `Success`.</t>
  </si>
  <si>
    <t>Navigate to the UI Path articulated in the Remediation section and confirm it is set as prescribed.
_OR_
To audit the system using `auditpol.exe`, perform the following and confirm it is set as prescribed:
```
auditpol /get /subcategory:"Other Logon/Logoff Events"
```</t>
  </si>
  <si>
    <t>To establish the recommended configuration via GP, set the following UI path to `Success and Failure`:
 ```
Computer Configuration\Policies\Windows Settings\Security Settings\Advanced Audit Policy Configuration\Audit Policies\Logon/Logoff\Audit Other Logon/Logoff Events
```</t>
  </si>
  <si>
    <t>This subcategory reports other logon/logoff-related events, such as Remote Desktop Services session disconnects and reconnects, using RunAs to run processes under a different account, and locking and unlocking a workstation. Events for this subcategory include:
- 4649: A replay attack was detected.
- 4778: A session was reconnected to a Window Station.
- 4779: A session was disconnected from a Window Station.
- 4800: The workstation was locked.
- 4801: The workstation was unlocked.
- 4802: The screen saver was invoked.
- 4803: The screen saver was dismissed.
- 5378: The requested credentials delegation was disallowed by policy.
- 5632: A request was made to authenticate to a wireless network.
- 5633: A request was made to authenticate to a wired network.
The recommended state for this setting is: `Success and Failure`.</t>
  </si>
  <si>
    <t>Navigate to the UI Path articulated in the Remediation section and confirm it is set as prescribed.
_OR_
To audit the system using `auditpol.exe`, perform the following and confirm it is set as prescribed:
```
auditpol /get /subcategory:"Logon"
```</t>
  </si>
  <si>
    <t>To establish the recommended configuration via GP, set the following UI path to `Success and Failure`:
 ```
Computer Configuration\Policies\Windows Settings\Security Settings\Advanced Audit Policy Configuration\Audit Policies\Logon/Logoff\Audit Logon
```</t>
  </si>
  <si>
    <t>This subcategory reports when a user attempts to log on to the system. These events occur on the accessed computer. For interactive logons, the generation of these events occurs on the computer that is logged on to. If a network logon takes place to access a share, these events generate on the computer that hosts the accessed resource. If you configure this setting to No auditing, it is difficult or impossible to determine which user has accessed or attempted to access organization computers. Events for this subcategory include:
- 4624: An account was successfully logged on.
- 4625: An account failed to log on.
- 4648: A logon was attempted using explicit credentials.
- 4675: SIDs were filtered.
The recommended state for this setting is: `Success and Failure`.</t>
  </si>
  <si>
    <t>Navigate to the UI Path articulated in the Remediation section and confirm it is set as prescribed.
_OR_
To audit the system using `auditpol.exe`, perform the following and confirm it is set as prescribed:
```
auditpol /get /subcategory:"Logoff"
```</t>
  </si>
  <si>
    <t>To establish the recommended configuration via GP, set the following UI path to include `Success`:
 ```
Computer Configuration\Policies\Windows Settings\Security Settings\Advanced Audit Policy Configuration\Audit Policies\Logon/Logoff\Audit Logoff
```</t>
  </si>
  <si>
    <t>This subcategory reports when a user logs off from the system. These events occur on the accessed computer. For interactive logons, the generation of these events occurs on the computer that is logged on to. If a network logon takes place to access a share, these events generate on the computer that hosts the accessed resource. If you configure this setting to No auditing, it is difficult or impossible to determine which user has accessed or attempted to access organization computers. Events for this subcategory include:
- 4634: An account was logged off.
- 4647: User initiated logoff.
The recommended state for this setting is to include: `Success`.</t>
  </si>
  <si>
    <t>Navigate to the UI Path articulated in the Remediation section and confirm it is set as prescribed.
_OR_
To audit the system using `auditpol.exe`, perform the following and confirm it is set as prescribed:
```
auditpol /get /subcategory:"Group Membership"
```</t>
  </si>
  <si>
    <t>To establish the recommended configuration via GP, set the following UI path to include `Success`:
 ```
Computer Configuration\Policies\Windows Settings\Security Settings\Advanced Audit Policy Configuration\Audit Policies\Logon/Logoff\Audit Group Membership
```</t>
  </si>
  <si>
    <t>This policy allows you to audit the group membership information in the user’s logon token. Events in this subcategory are generated on the computer on which a logon session is created. For an interactive logon, the security audit event is generated on the computer that the user logged on to. For a network logon, such as accessing a shared folder on the network, the security audit event is generated on the computer hosting the resource.
The recommended state for this setting is to include: `Success`.
**Note:** A Windows 10, Server 2016 or newer OS is required to access and set this value in Group Policy.</t>
  </si>
  <si>
    <t>Navigate to the UI Path articulated in the Remediation section and confirm it is set as prescribed.
_OR_
To audit the system using `auditpol.exe`, perform the following and confirm it is set as prescribed:
```
auditpol /get /subcategory:"Account Lockout"
```</t>
  </si>
  <si>
    <t>To establish the recommended configuration via GP, set the following UI path to include `Failure`:
 ```
Computer Configuration\Policies\Windows Settings\Security Settings\Advanced Audit Policy Configuration\Audit Policies\Logon/Logoff\Audit Account Lockout
```</t>
  </si>
  <si>
    <t>This subcategory reports when a user's account is locked out as a result of too many failed logon attempts. Events for this subcategory include:
- 4625: An account failed to log on.
The recommended state for this setting is to include: `Failure`.</t>
  </si>
  <si>
    <t>Navigate to the UI Path articulated in the Remediation section and confirm it is set as prescribed.
_OR_
To audit the system using `auditpol.exe`, perform the following and confirm it is set as prescribed:
```
auditpol /get /subcategory:"Process Creation"
```</t>
  </si>
  <si>
    <t>To establish the recommended configuration via GP, set the following UI path to include `Success`:
 ```
Computer Configuration\Policies\Windows Settings\Security Settings\Advanced Audit Policy Configuration\Audit Policies\Detailed Tracking\Audit Process Creation
```</t>
  </si>
  <si>
    <t>This subcategory reports the creation of a process and the name of the program or user that created it. Events for this subcategory include:
- 4688: A new process has been created.
- 4696: A primary token was assigned to process.
Refer to Microsoft Knowledge Base article 947226: [Description of security events in Windows Vista and in Windows Server 2008](https://support.microsoft.com/en-us/kb/947226) for the most recent information about this setting.
The recommended state for this setting is to include: `Success`.</t>
  </si>
  <si>
    <t>Navigate to the UI Path articulated in the Remediation section and confirm it is set as prescribed.
_OR_
To audit the system using `auditpol.exe`, perform the following and confirm it is set as prescribed:
```
auditpol /get /subcategory:"PNP Activity"
```</t>
  </si>
  <si>
    <t>To establish the recommended configuration via GP, set the following UI path to include `Success`:
 ```
Computer Configuration\Policies\Windows Settings\Security Settings\Advanced Audit Policy Configuration\Audit Policies\Detailed Tracking\Audit PNP Activity
```</t>
  </si>
  <si>
    <t>This policy setting allows you to audit when plug and play detects an external device.
The recommended state for this setting is to include: `Success`.
**Note:** A Windows 10, Server 2016 or newer OS is required to access and set this value in Group Policy.</t>
  </si>
  <si>
    <t>Navigate to the UI Path articulated in the Remediation section and confirm it is set as prescribed.
_OR_
To audit the system using `auditpol.exe`, perform the following and confirm it is set as prescribed:
```
auditpol /get /subcategory:"User Account Management"
```</t>
  </si>
  <si>
    <t>To establish the recommended configuration via GP, set the following UI path to `Success and Failure`:
 ```
Computer Configuration\Policies\Windows Settings\Security Settings\Advanced Audit Policy Configuration\Audit Policies\Account Management\Audit User Account Management
```</t>
  </si>
  <si>
    <t>This subcategory reports each event of user account management, such as when a user account is created, changed, or deleted; a user account is renamed, disabled, or enabled; or a password is set or changed. If you enable this Audit policy setting, administrators can track events to detect malicious, accidental, and authorized creation of user accounts. Events for this subcategory include:
- 4720: A user account was created.
- 4722: A user account was enabled.
- 4723: An attempt was made to change an account's password.
- 4724: An attempt was made to reset an account's password.
- 4725: A user account was disabled.
- 4726: A user account was deleted.
- 4738: A user account was changed.
- 4740: A user account was locked out.
- 4765: SID History was added to an account.
- 4766: An attempt to add SID History to an account failed.
- 4767: A user account was unlocked.
- 4780: The ACL was set on accounts which are members of administrators groups.
- 4781: The name of an account was changed:
- 4794: An attempt was made to set the Directory Services Restore Mode.
- 5376: Credential Manager credentials were backed up.
- 5377: Credential Manager credentials were restored from a backup.
The recommended state for this setting is: `Success and Failure`.</t>
  </si>
  <si>
    <t>Navigate to the UI Path articulated in the Remediation section and confirm it is set as prescribed.
_OR_
To audit the system using `auditpol.exe`, perform the following and confirm it is set as prescribed:
```
auditpol /get /subcategory:"Security Group Management"
```</t>
  </si>
  <si>
    <t>To establish the recommended configuration via GP, set the following UI path to include `Success:`
 ```
Computer Configuration\Policies\Windows Settings\Security Settings\Advanced Audit Policy Configuration\Audit Policies\Account Management\Audit Security Group Management
```</t>
  </si>
  <si>
    <t>This subcategory reports each event of security group management, such as when a security group is created, changed, or deleted or when a member is added to or removed from a security group. If you enable this Audit policy setting, administrators can track events to detect malicious, accidental, and authorized creation of security group accounts. Events for this subcategory include:
- 4727: A security-enabled global group was created.
- 4728: A member was added to a security-enabled global group.
- 4729: A member was removed from a security-enabled global group.
- 4730: A security-enabled global group was deleted.
- 4731: A security-enabled local group was created.
- 4732: A member was added to a security-enabled local group.
- 4733: A member was removed from a security-enabled local group.
- 4734: A security-enabled local group was deleted.
- 4735: A security-enabled local group was changed.
- 4737: A security-enabled global group was changed.
- 4754: A security-enabled universal group was created.
- 4755: A security-enabled universal group was changed.
- 4756: A member was added to a security-enabled universal group.
- 4757: A member was removed from a security-enabled universal group.
- 4758: A security-enabled universal group was deleted.
- 4764: A group's type was changed.
The recommended state for this setting is to include: `Success`.</t>
  </si>
  <si>
    <t>Navigate to the UI Path articulated in the Remediation section and confirm it is set as prescribed.
_OR_
To audit the system using `auditpol.exe`, perform the following and confirm it is set as prescribed:
```
auditpol /get /subcategory:"Application Group Management"
```</t>
  </si>
  <si>
    <t>To establish the recommended configuration via GP, set the following UI path to `Success and Failure`:
 ```
Computer Configuration\Policies\Windows Settings\Security Settings\Advanced Audit Policy Configuration\Audit Policies\Account Management\Audit Application Group Management
```</t>
  </si>
  <si>
    <t>This policy setting allows you to audit events generated by changes to application groups such as the following:
- Application group is created, changed, or deleted.
- Member is added or removed from an application group.
Application groups are utilized by Windows Authorization Manager, which is a flexible framework created by Microsoft for integrating role-based access control (RBAC) into applications. More information on Windows Authorization Manager is available at [MSDN - Windows Authorization Manager](https://msdn.microsoft.com/en-us/library/bb897401.aspx).
The recommended state for this setting is: `Success and Failure`.
**Note:** Although Microsoft "[Deprecated](https://learn.microsoft.com/en-us/windows/whats-new/feature-lifecycle#terminology)" Windows Authorization Manager (AzMan) in Windows Server 2012 and 2012 R2, this feature still exists in the OS (unimproved), and therefore should still be audited.</t>
  </si>
  <si>
    <t>Navigate to the UI Path articulated in the Remediation section and confirm it is set as prescribed.
_OR_ 
To audit the system using `auditpol.exe`, perform the following and confirm it is set as prescribed:
```
auditpol /get /subcategory:"Credential Validation"
```</t>
  </si>
  <si>
    <t>To establish the recommended configuration via GP, set the following UI path to `Success and Failure`:
 ```
Computer Configuration\Policies\Windows Settings\Security Settings\Advanced Audit Policy Configuration\Audit Policies\Account Logon\Audit Credential Validation
```</t>
  </si>
  <si>
    <t>This subcategory reports the results of validation tests on credentials submitted for a user account logon request. These events occur on the computer that is authoritative for the credentials. For domain accounts, the Domain Controller is authoritative, whereas for local accounts, the local computer is authoritative. In domain environments, most of the Account Logon events occur in the Security log of the Domain Controllers that are authoritative for the domain accounts. However, these events can occur on other computers in the organization when local accounts are used to log on. Events for this subcategory include:
- 4774: An account was mapped for logon.
- 4775: An account could not be mapped for logon.
- 4776: The Domain Controller attempted to validate the credentials for an account.
- 4777: The Domain Controller failed to validate the credentials for an account.
The recommended state for this setting is: `Success and Failure`.</t>
  </si>
  <si>
    <t>Navigate to the UI Path articulated in the Remediation section and confirm it is set as prescribed. This group policy setting is backed by the following registry location with a `REG_DWORD` value of `1`.
 ```
HKLM\SOFTWARE\Policies\Microsoft\WindowsFirewall\PublicProfile\Logging:LogSuccessfulConnections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</si>
  <si>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Properties\Public Profile\Logging Customize\Log successful connections
```</t>
  </si>
  <si>
    <t>Information about successful connections will be recorded in the firewall log file.</t>
  </si>
  <si>
    <t>Use this option to log when Windows Firewall with Advanced Security allows an inbound connection. The log records why and when the connection was formed. Look for entries with the word `ALLOW` in the action column of the log.
The recommended state for this setting is: `Yes`.</t>
  </si>
  <si>
    <t>Navigate to the UI Path articulated in the Remediation section and confirm it is set as prescribed. This group policy setting is backed by the following registry location with a `REG_DWORD` value of `1`.
 ```
HKLM\SOFTWARE\Policies\Microsoft\WindowsFirewall\PublicProfile\Logging:LogDroppedPackets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</si>
  <si>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Properties\Public Profile\Logging Customize\Log dropped packets
```</t>
  </si>
  <si>
    <t>Information about dropped packets will be recorded in the firewall log file.</t>
  </si>
  <si>
    <t>Use this option to log when Windows Firewall with Advanced Security discards an inbound packet for any reason. The log records why and when the packet was dropped. Look for entries with the word `DROP` in the action column of the log.
The recommended state for this setting is: `Yes`.</t>
  </si>
  <si>
    <t>Navigate to the UI Path articulated in the Remediation section and confirm it is set as prescribed. This group policy setting is backed by the following registry location with a `REG_DWORD` value of `16384`.
 ```
HKLM\SOFTWARE\Policies\Microsoft\WindowsFirewall\PublicProfile\Logging:LogFileSize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</si>
  <si>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Properties\Public Profile\Logging Customize\Size limit (KB)
```</t>
  </si>
  <si>
    <t>The log file size will be limited to the specified size, old events will be overwritten by newer ones when the limit is reached.</t>
  </si>
  <si>
    <t>Use this option to specify the size limit of the file in which Windows Firewall will write its log information.
The recommended state for this setting is: `16,384 KB or greater`.</t>
  </si>
  <si>
    <t>Navigate to the UI Path articulated in the Remediation section and confirm it is set as prescribed. This group policy setting is backed by the following registry location with a `REG_SZ` value of `%SystemRoot%\System32\logfiles\firewall\publicfw.log`.
```
HKLM\SOFTWARE\Policies\Microsoft\WindowsFirewall\PublicProfile\Logging:LogFilePath
```</t>
  </si>
  <si>
    <t>To establish the recommended configuration via GP, set the following UI path to `%SystemRoot%\System32\logfiles\firewall\publicfw.log`:
```
Computer Configuration\Policies\Windows Settings\Security Settings\Windows Defender Firewall with Advanced Security\Windows Defender Firewall with Advanced Security\Windows Firewall Properties\Public Profile\Logging Customize\Name
```</t>
  </si>
  <si>
    <t>The log file will be stored in the specified file.</t>
  </si>
  <si>
    <t>Use this option to specify the path and name of the file in which Windows Firewall will write its log information.
The recommended state for this setting is: `%SystemRoot%\System32\logfiles\firewall\publicfw.log`.</t>
  </si>
  <si>
    <t>Navigate to the UI Path articulated in the Remediation section and confirm it is set as prescribed. This group policy setting is backed by the following registry location with a `REG_DWORD` value of `0`.
 ```
HKLM\SOFTWARE\Policies\Microsoft\WindowsFirewall\PublicProfile:AllowLocalIPsecPolicyMerge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</si>
  <si>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Customize\Apply local connection security rules
```</t>
  </si>
  <si>
    <t>Administrators can still create local connection security rules, but the rules will not be applied.</t>
  </si>
  <si>
    <t>This setting controls whether local administrators are allowed to create connection security rules that apply together with connection security rules configured by Group Policy.
The recommended state for this setting is: `No`.</t>
  </si>
  <si>
    <t>Navigate to the UI Path articulated in the Remediation section and confirm it is set as prescribed. This group policy setting is backed by the following registry location with a `REG_DWORD` value of `0`.
 ```
HKLM\SOFTWARE\Policies\Microsoft\WindowsFirewall\PublicProfile:AllowLocalPolicyMerge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</si>
  <si>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Customize\Apply local firewall rules
```</t>
  </si>
  <si>
    <t>Administrators can still create firewall rules, but the rules will not be applied.</t>
  </si>
  <si>
    <t>This setting controls whether local administrators are allowed to create local firewall rules that apply together with firewall rules configured by Group Policy.
The recommended state for this setting is: `No`.
**Note:** When the `Apply local firewall rules` setting is configured to `No`, it's recommended to also configure the `Display a notification` setting to `No`. Otherwise, users will continue to receive messages that ask if they want to unblock a restricted inbound connection, but the user's response will be ignored.</t>
  </si>
  <si>
    <t>Navigate to the UI Path articulated in the Remediation section and confirm it is set as prescribed. This group policy setting is backed by the following registry location with a `REG_DWORD` value of `1`.
 ```
HKLM\SOFTWARE\Policies\Microsoft\WindowsFirewall\PublicProfile:DisableNotifications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</si>
  <si>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Customize\Display a notification
```</t>
  </si>
  <si>
    <t>Windows Firewall will not display a notification when a program is blocked from receiving inbound connections.</t>
  </si>
  <si>
    <t>Select this option to have Windows Firewall with Advanced Security display notifications to the user when a program is blocked from receiving inbound connections.
The recommended state for this setting is: `No`.</t>
  </si>
  <si>
    <t>Navigate to the UI Path articulated in the Remediation section and confirm it is set as prescribed. This group policy setting is backed by the following registry location with a `REG_DWORD` value of `1`.
 ```
HKLM\SOFTWARE\Policies\Microsoft\WindowsFirewall\PublicProfile:DefaultInboundAction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</si>
  <si>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Properties\Public Profile\Inbound connections
```</t>
  </si>
  <si>
    <t>This setting determines the behavior for inbound connections that do not match an inbound firewall rule.
The recommended state for this setting is: `Block (default)`.</t>
  </si>
  <si>
    <t>Navigate to the UI Path articulated in the Remediation section and confirm it is set as prescribed. This group policy setting is backed by the following registry location with a `REG_DWORD` value of `1`.
 ```
HKLM\SOFTWARE\Policies\Microsoft\WindowsFirewall\PublicProfile:EnableFirewall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</si>
  <si>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Properties\Public Profile\Firewall state
```</t>
  </si>
  <si>
    <t>Select On (recommended) to have Windows Firewall with Advanced Security use the settings for this profile to filter network traffic. If you select Off, Windows Firewall with Advanced Security will not use any of the firewall rules or connection security rules for this profile.
The recommended state for this setting is: `On (recommended)`.</t>
  </si>
  <si>
    <t>Navigate to the UI Path articulated in the Remediation section and confirm it is set as prescribed. This group policy setting is backed by the following registry location with a `REG_DWORD` value of `1`.
 ```
HKLM\SOFTWARE\Policies\Microsoft\WindowsFirewall\PrivateProfile\Logging:LogSuccessfulConnections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</si>
  <si>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Properties\Private Profile\Logging Customize\Log successful connections
```</t>
  </si>
  <si>
    <t>Navigate to the UI Path articulated in the Remediation section and confirm it is set as prescribed. This group policy setting is backed by the following registry location with a `REG_DWORD` value of `1`.
 ```
HKLM\SOFTWARE\Policies\Microsoft\WindowsFirewall\PrivateProfile\Logging:LogDroppedPackets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</si>
  <si>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Properties\Private Profile\Logging Customize\Log dropped packets
```</t>
  </si>
  <si>
    <t>Navigate to the UI Path articulated in the Remediation section and confirm it is set as prescribed. This group policy setting is backed by the following registry location with a `REG_DWORD` value of `16384`.
 ```
HKLM\SOFTWARE\Policies\Microsoft\WindowsFirewall\PrivateProfile\Logging:LogFileSize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</si>
  <si>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Properties\Private Profile\Logging Customize\Size limit (KB)
```</t>
  </si>
  <si>
    <t>Navigate to the UI Path articulated in the Remediation section and confirm it is set as prescribed. This group policy setting is backed by the following registry location with a `REG_SZ` value of `%SystemRoot%\System32\logfiles\firewall\privatefw.log`.
```
HKLM\SOFTWARE\Policies\Microsoft\WindowsFirewall\PrivateProfile\Logging:LogFilePath
```</t>
  </si>
  <si>
    <t>To establish the recommended configuration via GP, set the following UI path to `%SystemRoot%\System32\logfiles\firewall\privatefw.log`:
```
Computer Configuration\Policies\Windows Settings\Security Settings\Windows Defender Firewall with Advanced Security\Windows Defender Firewall with Advanced Security\Windows Firewall Properties\Private Profile\Logging Customize\Name
```</t>
  </si>
  <si>
    <t>Use this option to specify the path and name of the file in which Windows Firewall will write its log information.
The recommended state for this setting is: `%SystemRoot%\System32\logfiles\firewall\privatefw.log`.</t>
  </si>
  <si>
    <t>Navigate to the UI Path articulated in the Remediation section and confirm it is set as prescribed. This group policy setting is backed by the following registry location with a `REG_DWORD` value of `1`.
 ```
HKLM\SOFTWARE\Policies\Microsoft\WindowsFirewall\PrivateProfile:DisableNotifications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</si>
  <si>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Properties\Private Profile\Settings Customize\Display a notification
```</t>
  </si>
  <si>
    <t>Select this option to have Windows Firewall with Advanced Security display notifications to the user when a program is blocked from receiving inbound connections.
The recommended state for this setting is: `No`.
**Note:** When the `Apply local firewall rules` setting is configured to `No`, it's recommended to also configure the `Display a notification` setting to `No`. Otherwise, users will continue to receive messages that ask if they want to unblock a restricted inbound connection, but the user's response will be ignored.</t>
  </si>
  <si>
    <t>Navigate to the UI Path articulated in the Remediation section and confirm it is set as prescribed. This group policy setting is backed by the following registry location with a `REG_DWORD` value of `1`.
 ```
HKLM\SOFTWARE\Policies\Microsoft\WindowsFirewall\PrivateProfile:DefaultInboundAction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</si>
  <si>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Properties\Private Profile\Inbound connections
```</t>
  </si>
  <si>
    <t>Navigate to the UI Path articulated in the Remediation section and confirm it is set as prescribed. This group policy setting is backed by the following registry location with a `REG_DWORD` value of `1`.
 ```
HKLM\SOFTWARE\Policies\Microsoft\WindowsFirewall\PrivateProfile:EnableFirewall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</si>
  <si>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Properties\Private Profile\Firewall state
```</t>
  </si>
  <si>
    <t>Navigate to the UI Path articulated in the Remediation section and confirm it is set as prescribed. This group policy setting is backed by the following registry location with a `REG_DWORD` value of `4`.
```
HKLM\SYSTEM\CurrentControlSet\Services\XboxNetApiSvc:Start
```</t>
  </si>
  <si>
    <t>To establish the recommended configuration via GP, set the following UI path to: `Disabled`.
```
Computer Configuration\Policies\Windows Settings\Security Settings\System Services\Xbox Live Networking Service</t>
  </si>
  <si>
    <t>Connections to Xbox Live may fail and applications that interact with that service may also fail.</t>
  </si>
  <si>
    <t>This service supports the Windows.Networking.XboxLive application programming interface.
The recommended state for this setting is: `Disabled`.</t>
  </si>
  <si>
    <t>Navigate to the UI Path articulated in the Remediation section and confirm it is set as prescribed. This group policy setting is backed by the following registry location with a `REG_DWORD` value of `4`.
```
HKLM\SYSTEM\CurrentControlSet\Services\XblGameSave:Start
```</t>
  </si>
  <si>
    <t>To establish the recommended configuration via GP, set the following UI path to: `Disabled`.
```
Computer Configuration\Policies\Windows Settings\Security Settings\System Services\Xbox Live Game Save
```</t>
  </si>
  <si>
    <t>Game save data will not upload to or download from Xbox Live.</t>
  </si>
  <si>
    <t>This service syncs save data for Xbox Live save enabled games. 
The recommended state for this setting is: `Disabled`.</t>
  </si>
  <si>
    <t>Navigate to the UI Path articulated in the Remediation section and confirm it is set as prescribed. This group policy setting is backed by the following registry location with a `REG_DWORD` value of `4`.
```
HKLM\SYSTEM\CurrentControlSet\Services\XblAuthManager:Start
```</t>
  </si>
  <si>
    <t>To establish the recommended configuration via GP, set the following UI path to: `Disabled`.
```
Computer Configuration\Policies\Windows Settings\Security Settings\System Services\Xbox Live Auth Manager
```</t>
  </si>
  <si>
    <t>Provides authentication and authorization services for interacting with Xbox Live. 
The recommended state for this setting is: `Disabled`.</t>
  </si>
  <si>
    <t>Navigate to the UI Path articulated in the Remediation section and confirm it is set as prescribed. This group policy setting is backed by the following registry location with a `REG_DWORD` value of `4`.
```
HKLM\SYSTEM\CurrentControlSet\Services\XboxGipSvc:Start
```</t>
  </si>
  <si>
    <t>To establish the recommended configuration via GP, set the following UI path to: `Disabled`.
```
Computer Configuration\Policies\Windows Settings\Security Settings\System Services\Xbox Accessory Management Service
```</t>
  </si>
  <si>
    <t>Connected Xbox accessories may not function.</t>
  </si>
  <si>
    <t>This service manages connected Xbox Accessories.
The recommended state for this setting is: `Disabled`.</t>
  </si>
  <si>
    <t>Navigate to the UI Path articulated in the Remediation section and confirm it is set as prescribed. This group policy setting is backed by the following registry location with a `REG_DWORD` value of `4` or that the key does not exist.
```
HKLM\SYSTEM\CurrentControlSet\Services\W3SVC:Start
```</t>
  </si>
  <si>
    <t>To establish the recommended configuration via GP, set the following UI path to: `Disabled` or ensure the service is not installed.
```
Computer Configuration\Policies\Windows Settings\Security Settings\System Services\World Wide Web Publishing Service
```</t>
  </si>
  <si>
    <t>IIS Web Services will not function.</t>
  </si>
  <si>
    <t>Provides Web connectivity and administration through the Internet Information Services Manager.
The recommended state for this setting is: `Disabled` or `Not Installed`.
**Note:** This service is not installed by default. It is supplied with Windows, but is installed by enabling an optional Windows feature (_Internet Information Services - World Wide Web Services_).
**Note #2:** An organization may choose to selectively grant exceptions to web developers to allow IIS (or another web server) on their workstation, in order for them to locally test &amp; develop web pages. However, the organization should track those machines and ensure the security controls and mitigations are kept up to date, to reduce risk of compromise.</t>
  </si>
  <si>
    <t>Navigate to the UI Path articulated in the Remediation section and confirm it is set as prescribed. This group policy setting is backed by the following registry location with a `REG_DWORD` value of `4`.
```
HKLM\SYSTEM\CurrentControlSet\Services\icssvc:Start
```</t>
  </si>
  <si>
    <t>To establish the recommended configuration via GP, set the following UI path to: `Disabled`.
```
Computer Configuration\Policies\Windows Settings\Security Settings\System Services\Windows Mobile Hotspot Service
```</t>
  </si>
  <si>
    <t>The Windows Mobile Hotspot feature will not be available.</t>
  </si>
  <si>
    <t>Provides the ability to share a cellular data connection with another device.
The recommended state for this setting is: `Disabled`.</t>
  </si>
  <si>
    <t>Navigate to the UI Path articulated in the Remediation section and confirm it is set as prescribed. This group policy setting is backed by the following registry location with a `REG_DWORD` value of `4` or that the key does not exist.
```
HKLM\SYSTEM\CurrentControlSet\Services\WMPNetworkSvc:Start
```</t>
  </si>
  <si>
    <t>To establish the recommended configuration via GP, set the following UI path to: `Disabled` or ensure the service is not installed.
```
Computer Configuration\Policies\Windows Settings\Security Settings\System Services\Windows Media Player Network Sharing Service
```</t>
  </si>
  <si>
    <t>Windows Media Player libraries will not be shared over the network to other devices and systems.</t>
  </si>
  <si>
    <t>Shares Windows Media Player libraries to other networked players and media devices using Universal Plug and Play.
The recommended state for this setting is: `Disabled` or `Not Installed`.</t>
  </si>
  <si>
    <t>Navigate to the UI Path articulated in the Remediation section and confirm it is set as prescribed. This group policy setting is backed by the following registry location with a `REG_DWORD` value of `4` or that the key does not exist.
```
HKLM\SYSTEM\CurrentControlSet\Services\WMSvc:Start
```</t>
  </si>
  <si>
    <t>To establish the recommended configuration via GP, set the following UI path to: `Disabled` or ensure the service is not installed.
```
Computer Configuration\Policies\Windows Settings\Security Settings\System Services\Web Management Service
```</t>
  </si>
  <si>
    <t>Remote web-based management of IIS will not be available.</t>
  </si>
  <si>
    <t>The Web Management Service enables remote and delegated management capabilities for administrators to manage for the Web server, sites and applications present on the machine.
The recommended state for this setting is: `Disabled` or `Not Installed`.
**Note:** This service is not installed by default. It is supplied with Windows, but is installed by enabling an optional Windows feature (_Internet Information Services - Web Management Tools - IIS Management Service_).</t>
  </si>
  <si>
    <t>Navigate to the UI Path articulated in the Remediation section and confirm it is set as prescribed. This group policy setting is backed by the following registry location with a `REG_DWORD` value of `4`.
```
HKLM\SYSTEM\CurrentControlSet\Services\upnphost:Start
```</t>
  </si>
  <si>
    <t>To establish the recommended configuration via GP, set the following UI path to: `Disabled`.
```
Computer Configuration\Policies\Windows Settings\Security Settings\System Services\UPnP Device Host
```</t>
  </si>
  <si>
    <t>Any hosted UPnP devices will stop functioning and no additional hosted devices can be added.</t>
  </si>
  <si>
    <t>Allows UPnP devices to be hosted on this computer.
The recommended state for this setting is: `Disabled`.</t>
  </si>
  <si>
    <t>Navigate to the UI Path articulated in the Remediation section and confirm it is set as prescribed. This group policy setting is backed by the following registry location with a `REG_DWORD` value of `4`.
```
HKLM\SYSTEM\CurrentControlSet\Services\SSDPSRV:Start
```</t>
  </si>
  <si>
    <t>To establish the recommended configuration via GP, set the following UI path to: `Disabled`.
```
Computer Configuration\Policies\Windows Settings\Security Settings\System Services\SSDP Discovery
```</t>
  </si>
  <si>
    <t>SSDP-based devices will not be discovered.</t>
  </si>
  <si>
    <t>Discovers networked devices and services that use the SSDP discovery protocol, such as UPnP devices. Also announces SSDP devices and services running on the local computer. 
The recommended state for this setting is: `Disabled`.</t>
  </si>
  <si>
    <t>Navigate to the UI Path articulated in the Remediation section and confirm it is set as prescribed. This group policy setting is backed by the following registry location with a `REG_DWORD` value of `4` or that the key does not exist.
```
HKLM\SYSTEM\CurrentControlSet\Services\sacsvr:Start
```</t>
  </si>
  <si>
    <t>To establish the recommended configuration via GP, set the following UI path to: `Disabled` or ensure the service is not installed.
```
Computer Configuration\Policies\Windows Settings\Security Settings\System Services\Special Administration Console Helper
```</t>
  </si>
  <si>
    <t>Users will not have access to a remote command prompt using Emergency Management Services.</t>
  </si>
  <si>
    <t>This service allows administrators to remotely access a command prompt using Emergency Management Services.
The recommended state for this setting is: `Disabled` or `Not Installed`.
**Note:** This service is not installed by default. It is supplied with Windows, but it is installed by enabling an optional Windows capability (_Windows Emergency Management Services and Serial Console_).</t>
  </si>
  <si>
    <t>Navigate to the UI Path articulated in the Remediation section and confirm it is set as prescribed. This group policy setting is backed by the following registry location with a `REG_DWORD` value of `4` or that the key does not exist.
```
HKLM\SYSTEM\CurrentControlSet\Services\simptcp:Start
```</t>
  </si>
  <si>
    <t>To establish the recommended configuration via GP, set the following UI path to: `Disabled` or ensure the service is not installed.
```
Computer Configuration\Policies\Windows Settings\Security Settings\System Services\Simple TCP/IP Services
```</t>
  </si>
  <si>
    <t>The Simple TCP/IP services (Character Generator, Daytime, Discard, Echo and Quote of the Day) will not be available.</t>
  </si>
  <si>
    <t>Navigate to the UI Path articulated in the Remediation section and confirm it is set as prescribed. This group policy setting is backed by the following registry location with a `REG_DWORD` value of `4`.
```
HKLM\SYSTEM\CurrentControlSet\Services\RemoteAccess:Start
```</t>
  </si>
  <si>
    <t>To establish the recommended configuration via GP, set the following UI path to: `Disabled`.
```
Computer Configuration\Policies\Windows Settings\Security Settings\System Services\Routing and Remote Access
```</t>
  </si>
  <si>
    <t>The computer will not be able to be configured as a Windows router between different connections.</t>
  </si>
  <si>
    <t>Offers routing services to businesses in local area and wide area network environments.
The recommended state for this setting is: `Disabled`.</t>
  </si>
  <si>
    <t>Navigate to the UI Path articulated in the Remediation section and confirm it is set as prescribed. This group policy setting is backed by the following registry location with a `REG_DWORD` value of `4`.
```
HKLM\SYSTEM\CurrentControlSet\Services\RpcLocator:Start
```</t>
  </si>
  <si>
    <t>To establish the recommended configuration via GP, set the following UI path to: `Disabled`.
```
Computer Configuration\Policies\Windows Settings\Security Settings\System Services\Remote Procedure Call (RPC) Locator</t>
  </si>
  <si>
    <t>No impact, unless an old, legacy application requires it.</t>
  </si>
  <si>
    <t>In Windows 2003 and older versions of Windows, the Remote Procedure Call (RPC) Locator service manages the RPC name service database. In Windows Vista or newer versions of Windows, this service does not provide any functionality and is present for application compatibility.
The recommended state for this setting is: `Disabled`.</t>
  </si>
  <si>
    <t>Navigate to the UI Path articulated in the Remediation section and confirm it is set as prescribed. This group policy setting is backed by the following registry location with a `REG_DWORD` value of `4` or that the key does not exist.
```
HKLM\SYSTEM\CurrentControlSet\Services\sshd:Start
```</t>
  </si>
  <si>
    <t>To establish the recommended configuration via GP, set the following UI path to: `Disabled` or ensure the service is not installed.
```
Computer Configuration\Policies\Windows Settings\Security Settings\System Services\OpenSSH SSH Server
```</t>
  </si>
  <si>
    <t>The workstation will not be permitted to be a SSH host server.</t>
  </si>
  <si>
    <t>SSH protocol based service to provide secure encrypted communications between two untrusted hosts over an insecure network.
The recommended state for this setting is: `Disabled` or `Not Installed`.
**Note:** This service is not installed by default. It is supplied with Windows, but it is installed by enabling an optional Windows feature (_OpenSSH Server_).</t>
  </si>
  <si>
    <t>Navigate to the UI Path articulated in the Remediation section and confirm it is set as prescribed. This group policy setting is backed by the following registry location with a `REG_DWORD` value of `4` or that the key does not exist.
```
HKLM\SYSTEM\CurrentControlSet\Services\FTPSVC:Start
```</t>
  </si>
  <si>
    <t>To establish the recommended configuration via GP, set the following UI path to: `Disabled` or ensure the service is not installed.
```
Computer Configuration\Policies\Windows Settings\Security Settings\System Services\Microsoft FTP Service
```</t>
  </si>
  <si>
    <t>The computer will not function as an FTP server.</t>
  </si>
  <si>
    <t>Enables the server to be a File Transfer Protocol (FTP) server.
The recommended state for this setting is: `Disabled` or `Not Installed`.
**Note:** This service is not installed by default. It is supplied with Windows, but is installed by enabling an optional Windows feature (_Internet Information Services - FTP Server_).</t>
  </si>
  <si>
    <t>Navigate to the UI Path articulated in the Remediation section and confirm it is set as prescribed. This group policy setting is backed by the following registry location with a `REG_DWORD` value of `4` or that the key does not exist.
```
HKLM\SYSTEM\CurrentControlSet\Services\LxssManager:Start
```</t>
  </si>
  <si>
    <t>To establish the recommended configuration via GP, set the following UI path to: `Disabled` or ensure the service is not installed.
```
Computer Configuration\Policies\Windows Settings\Security Settings\System Services\LxssManager
```</t>
  </si>
  <si>
    <t>The Linux Subsystem will not be available, and native ELF binaries will no longer run.
**Note:** If your organization has made an exception to this recommendation and is using Windows Subsystem for Linux (WSL), the Internet Connection Sharing (ICS) (SharedAccess) service will need to be `Enabled` for WSL to function. For more information, please visit the following Microsoft Blog: [Troubleshooting Windows Subsystem for Linux | Microsoft Docs ](https://docs.microsoft.com/en-us/windows/wsl/troubleshooting#wsl-2-errors-when-ics-is-disabled)</t>
  </si>
  <si>
    <t>The LXSS Manager service supports running native ELF binaries. The service provides the infrastructure necessary for ELF binaries to run on Windows.
The recommended state for this setting is: `Disabled` or `Not Installed`.
**Note:** This service is not installed by default. It is supplied with Windows, but is installed by enabling an optional Windows feature (_Windows Subsystem for Linux_).</t>
  </si>
  <si>
    <t>Navigate to the UI Path articulated in the Remediation section and confirm it is set as prescribed. This group policy setting is backed by the following registry location with a `REG_DWORD` value of `4`.
```
HKLM\SYSTEM\CurrentControlSet\Services\SharedAccess:Start
```</t>
  </si>
  <si>
    <t>To establish the recommended configuration via GP, set the following UI path to: `Disabled`.
```
Computer Configuration\Policies\Windows Settings\Security Settings\System Services\Internet Connection Sharing (ICS)
```</t>
  </si>
  <si>
    <t>Internet Connection Sharing (ICS) will not be available. Wireless connections using Miracast will also be prevented.
**Note:** This service is a prerequisite for the _Microsoft Defender Application Guard_ feature in Windows 10, so an exception should be made to this recommendation if intending to use Microsoft Defender Application Guard.
**Note #2:** If your organization is using Windows Subsystem for Linux (WSL) this service is needed for WSL to function, so an exception should be made to this recommendation. For more information, please visit the following Microsoft Blog: [Troubleshooting Windows Subsystem for Linux | Microsoft Docs](https://docs.microsoft.com/en-us/windows/wsl/troubleshooting#wsl-2-errors-when-ics-is-disabled)</t>
  </si>
  <si>
    <t>Provides network access translation, addressing, name resolution and/or intrusion prevention services for a home or small office network.
The recommended state for this setting is: `Disabled`.</t>
  </si>
  <si>
    <t>Navigate to the UI Path articulated in the Remediation section and confirm it is set as prescribed. This group policy setting is backed by the following registry location with a `REG_DWORD` value of `4` or that the key does not exist.
```
HKLM\SYSTEM\CurrentControlSet\Services\irmon:Start
```</t>
  </si>
  <si>
    <t>To establish the recommended configuration via GP, set the following UI path to: `Disabled` or ensure the service is not installed.
```
Computer Configuration\Policies\Windows Settings\Security Settings\System Services\Infrared monitor service
```</t>
  </si>
  <si>
    <t>Infrared file transfers will be prevented from working.</t>
  </si>
  <si>
    <t>Detects other Infrared devices that are in range and launches the file transfer application. 
The recommended state for this setting is: `Disabled` or `Not Installed`.</t>
  </si>
  <si>
    <t>Navigate to the UI Path articulated in the Remediation section and confirm it is set as prescribed. This group policy setting is backed by the following registry location with a `REG_DWORD` value of `4` or that the key does not exist.
```
HKLM\SYSTEM\CurrentControlSet\Services\IISADMIN:Start
```</t>
  </si>
  <si>
    <t>To establish the recommended configuration via GP, set the following UI path to: `Disabled` or ensure the service is not installed.
```
Computer Configuration\Policies\Windows Settings\Security Settings\System Services\IIS Admin Service
```</t>
  </si>
  <si>
    <t>IIS will not function, including Web, SMTP or FTP services.</t>
  </si>
  <si>
    <t>Enables the server to administer the IIS metabase. The IIS metabase stores configuration for the SMTP and FTP services. 
The recommended state for this setting is: `Disabled` or `Not Installed`.
**Note:** This service is not installed by default. It is supplied with Windows, but is installed by enabling an optional Windows feature (_Internet Information Services_).
**Note #2:** An organization may choose to selectively grant exceptions to web developers to allow IIS (or another web server) on their workstation, in order for them to locally test &amp; develop web pages. However, the organization should track those machines and ensure the security controls and mitigations are kept up to date, to reduce risk of compromise.</t>
  </si>
  <si>
    <t>Navigate to the UI Path articulated in the Remediation section and confirm it is set as prescribed. This group policy setting is backed by the following registry location with a `REG_DWORD` value of `4` or that the key does not exist.
```
HKLM\SYSTEM\CurrentControlSet\Services\Browser:Start
```</t>
  </si>
  <si>
    <t>To establish the recommended configuration via GP, set the following UI path to: `Disabled` or ensure the service is not installed.
```
Computer Configuration\Policies\Windows Settings\Security Settings\System Services\Computer Browser
```</t>
  </si>
  <si>
    <t>The list of computers and their shares on the network will not be updated or maintained.</t>
  </si>
  <si>
    <t>Maintains an updated list of computers on the network and supplies this list to computers designated as browsers. 
The recommended state for this setting is: `Disabled` or `Not Installed`.
**Note:** In Windows 8.1 and Windows 10, this service is bundled with the _SMB 1.0/CIFS File Sharing Support_ optional feature. As a result, removing that feature (highly recommended unless backward compatibility is needed to XP/2003 and older Windows OSes - see [Stop using SMB1 | Storage at Microsoft](https://blogs.technet.microsoft.com/filecab/2016/09/16/stop-using-smb1/)) will also remediate this recommendation. The feature is not installed by default starting with Windows 10 R1709.</t>
  </si>
  <si>
    <t>Navigate to the UI Path articulated in the Remediation section and confirm it is set as prescribed. This group policy setting is backed by the following registry location with a `REG_DWORD` value of `1`.
 ```
HKLM\SOFTWARE\Microsoft\Windows\CurrentVersion\Policies\System:EnableVirtualization
```</t>
  </si>
  <si>
    <t>To establish the recommended configuration via GP, set the following UI path to `Enabled`:
 ```
Computer Configuration\Policies\Windows Settings\Security Settings\Local Policies\Security Options\User Account Control: Virtualize file and registry write failures to per-user locations
```</t>
  </si>
  <si>
    <t>This policy setting controls whether application write failures are redirected to defined registry and file system locations. This policy setting mitigates applications that run as administrator and write run-time application data to:
- `%ProgramFiles%`
- `%windir%`
- `%windir%\System32`
- `HKLM\SOFTWARE`
The recommended state for this setting is: `Enabled`.</t>
  </si>
  <si>
    <t>Navigate to the UI Path articulated in the Remediation section and confirm it is set as prescribed. This group policy setting is backed by the following registry location with a `REG_DWORD` value of `1`.
 ```
HKLM\SOFTWARE\Microsoft\Windows\CurrentVersion\Policies\System:PromptOnSecureDesktop
```</t>
  </si>
  <si>
    <t>To establish the recommended configuration via GP, set the following UI path to `Enabled`:
 ```
Computer Configuration\Policies\Windows Settings\Security Settings\Local Policies\Security Options\User Account Control: Switch to the secure desktop when prompting for elevation
```</t>
  </si>
  <si>
    <t>This policy setting controls whether the elevation request prompt is displayed on the interactive user's desktop or the secure desktop.
The recommended state for this setting is: `Enabled`.</t>
  </si>
  <si>
    <t>Navigate to the UI Path articulated in the Remediation section and confirm it is set as prescribed. This group policy setting is backed by the following registry location with a `REG_DWORD` value of `1`.
 ```
HKLM\SOFTWARE\Microsoft\Windows\CurrentVersion\Policies\System:EnableLUA
```</t>
  </si>
  <si>
    <t>To establish the recommended configuration via GP, set the following UI path to `Enabled`:
 ```
Computer Configuration\Policies\Windows Settings\Security Settings\Local Policies\Security Options\User Account Control: Run all administrators in Admin Approval Mode
```</t>
  </si>
  <si>
    <t>None - this is the default behavior. Users and administrators will need to learn to work with UAC prompts and adjust their work habits to use least privilege operations.</t>
  </si>
  <si>
    <t>This policy setting controls the behavior of all User Account Control (UAC) policy settings for the computer. If you change this policy setting, you must restart your computer.
The recommended state for this setting is: `Enabled`.
**Note:** If this policy setting is disabled, the Security Center notifies you that the overall security of the operating system has been reduced.</t>
  </si>
  <si>
    <t>Navigate to the UI Path articulated in the Remediation section and confirm it is set as prescribed. This group policy setting is backed by the following registry location with a `REG_DWORD` value of `1`.
 ```
HKLM\SOFTWARE\Microsoft\Windows\CurrentVersion\Policies\System:EnableSecureUIAPaths
```</t>
  </si>
  <si>
    <t>To establish the recommended configuration via GP, set the following UI path to `Enabled`:
 ```
Computer Configuration\Policies\Windows Settings\Security Settings\Local Policies\Security Options\User Account Control: Only elevate UIAccess applications that are installed in secure locations
```</t>
  </si>
  <si>
    <t>This policy setting controls whether applications that request to run with a User Interface Accessibility (UIAccess) integrity level must reside in a secure location in the file system. Secure locations are limited to the following:
- `…\Program Files\`, including subfolders
- `…\Windows\System32\`
- `…\Program Files (x86)\`, including subfolders (for 64-bit versions of Windows)
**Note:** Windows enforces a public key infrastructure (PKI) signature check on any interactive application that requests to run with a UIAccess integrity level regardless of the state of this security setting.
The recommended state for this setting is: `Enabled`.</t>
  </si>
  <si>
    <t>Navigate to the UI Path articulated in the Remediation section and confirm it is set as prescribed. This group policy setting is backed by the following registry location with a `REG_DWORD` value of `1`.
 ```
HKLM\SOFTWARE\Microsoft\Windows\CurrentVersion\Policies\System:EnableInstallerDetection
```</t>
  </si>
  <si>
    <t>To establish the recommended configuration via GP, set the following UI path to `Enabled`:
 ```
Computer Configuration\Policies\Windows Settings\Security Settings\Local Policies\Security Options\User Account Control: Detect application installations and prompt for elevation
```</t>
  </si>
  <si>
    <t>When an application installation package is detected that requires elevation of privilege, the user is prompted to enter an administrative user name and password. If the user enters valid credentials, the operation continues with the applicable privilege.</t>
  </si>
  <si>
    <t>This policy setting controls the behavior of application installation detection for the computer.
The recommended state for this setting is: `Enabled`.</t>
  </si>
  <si>
    <t>Navigate to the UI Path articulated in the Remediation section and confirm it is set as prescribed. This group policy setting is backed by the following registry location with a `REG_DWORD` value of `0`.
 ```
HKLM\SOFTWARE\Microsoft\Windows\CurrentVersion\Policies\System:ConsentPromptBehaviorUser
```</t>
  </si>
  <si>
    <t>To establish the recommended configuration via GP, set the following UI path to `Automatically deny elevation requests:`
 ```
Computer Configuration\Policies\Windows Settings\Security Settings\Local Policies\Security Options\User Account Control: Behavior of the elevation prompt for standard users
```</t>
  </si>
  <si>
    <t>When an operation requires elevation of privilege, a configurable access denied error message is displayed. An enterprise that is running desktops as standard user may choose this setting to reduce help desk calls.
**Note:** With this setting configured as recommended, the default error message displayed when a user attempts to perform an operation or run a program requiring privilege elevation (without Administrator rights) is "_This program will not run. This program is blocked by group policy. For more information, contact your system administrator._" Some users who are not used to seeing this message may believe that the operation or program they attempted to run is specifically blocked by group policy, as that is what the message seems to imply. This message may therefore result in user questions as to why that specific operation/program is blocked, when in fact, the problem is that they need to perform the operation or run the program with an Administrative account (or "Run as Administrator" if it _is_ already an Administrator account), and they are not doing that.</t>
  </si>
  <si>
    <t>This policy setting controls the behavior of the elevation prompt for standard users.
The recommended state for this setting is: `Automatically deny elevation requests`.</t>
  </si>
  <si>
    <t>Navigate to the UI Path articulated in the Remediation section and confirm it is set as prescribed. This group policy setting is backed by the following registry location with a `REG_DWORD` value of `1` or `2`.
 ```
HKLM\SOFTWARE\Microsoft\Windows\CurrentVersion\Policies\System:ConsentPromptBehaviorAdmin
```</t>
  </si>
  <si>
    <t>To establish the recommended configuration via GP, set the following UI path to `Prompt for consent on the secure desktop` or `Prompt for credentials on the secure desktop`:
 ```
Computer Configuration\Policies\Windows Settings\Security Settings\Local Policies\Security Options\User Account Control: Behavior of the elevation prompt for administrators in Admin Approval Mode
```</t>
  </si>
  <si>
    <t>When an operation (including execution of a Windows binary) requires elevation of privilege, the user is prompted on the secure desktop to select either Permit or Deny. If the user selects Permit, the operation continues with the user's highest available privilege.</t>
  </si>
  <si>
    <t>This policy setting controls the behavior of the elevation prompt for administrators.
The recommended state for this setting is: `Prompt for consent on the secure desktop`. Configuring this setting to `Prompt for credentials on the secure desktop` also conforms to the benchmark.</t>
  </si>
  <si>
    <t>Navigate to the UI Path articulated in the Remediation section and confirm it is set as prescribed. This group policy setting is backed by the following registry location with a `REG_DWORD` value of `1`.
 ```
HKLM\SOFTWARE\Microsoft\Windows\CurrentVersion\Policies\System:FilterAdministratorToken
```</t>
  </si>
  <si>
    <t>To establish the recommended configuration via GP, set the following UI path to `Enabled`:
 ```
Computer Configuration\Policies\Windows Settings\Security Settings\Local Policies\Security Options\User Account Control: Admin Approval Mode for the Built-in Administrator account
```</t>
  </si>
  <si>
    <t>The built-in Administrator account uses Admin Approval Mode. Users that log on using the local Administrator account will be prompted for consent whenever a program requests an elevation in privilege, just like any other user would.</t>
  </si>
  <si>
    <t>This policy setting controls the behavior of Admin Approval Mode for the built-in Administrator account.
The recommended state for this setting is: `Enabled`.</t>
  </si>
  <si>
    <t>Navigate to the UI Path articulated in the Remediation section and confirm it is set as prescribed. This group policy setting is backed by the following registry location with a `REG_DWORD` value of `1`.
 ```
HKLM\SYSTEM\CurrentControlSet\Control\Session Manager:ProtectionMode
```</t>
  </si>
  <si>
    <t>To establish the recommended configuration via GP, set the following UI path to `Enabled`:
 ```
Computer Configuration\Policies\Windows Settings\Security Settings\Local Policies\Security Options\System objects: Strengthen default permissions of internal system objects (e.g. Symbolic Links)
```</t>
  </si>
  <si>
    <t>This policy setting determines the strength of the default discretionary access control list (DACL) for objects. Active Directory maintains a global list of shared system resources, such as DOS device names, mutexes, and semaphores. In this way, objects can be located and shared among processes. Each type of object is created with a default DACL that specifies who can access the objects and what permissions are granted.
The recommended state for this setting is: `Enabled`.</t>
  </si>
  <si>
    <t>Navigate to the UI Path articulated in the Remediation section and confirm it is set as prescribed. This group policy setting is backed by the following registry location with a `REG_DWORD` value of `1`.
 ```
HKLM\SYSTEM\CurrentControlSet\Control\Session Manager\Kernel:ObCaseInsensitive
```</t>
  </si>
  <si>
    <t>To establish the recommended configuration via GP, set the following UI path to `Enabled`:
 ```
Computer Configuration\Policies\Windows Settings\Security Settings\Local Policies\Security Options\System objects: Require case insensitivity for non-Windows subsystems
```</t>
  </si>
  <si>
    <t>This policy setting determines whether case insensitivity is enforced for all subsystems. The Microsoft Win32 subsystem is case insensitive. However, the kernel supports case sensitivity for other subsystems, such as the Portable Operating System Interface for UNIX (POSIX). Because Windows is case insensitive (but the POSIX subsystem will support case sensitivity), failure to enforce this policy setting makes it possible for a user of the POSIX subsystem to create a file with the same name as another file by using mixed case to label it. Such a situation can block access to these files by another user who uses typical Win32 tools, because only one of the files will be available.
The recommended state for this setting is: `Enabled`.</t>
  </si>
  <si>
    <t>Navigate to the UI Path articulated in the Remediation section and confirm it is set as prescribed. This group policy setting is backed by the following registry location with a `REG_DWORD` value of `1`.
```
HKLM\SYSTEM\CurrentControlSet\Control\Lsa\MSV1_0:RestrictSendingNTLMTraffic
```</t>
  </si>
  <si>
    <t>To establish the recommended configuration via GP, set the following UI path to `Audit all` or higher:
```
Computer Configuration\Policies\Windows Settings\Security Settings\Local Policies\Security Options\Restrict NTLM: Outgoing NTLM traffic to remote servers
```</t>
  </si>
  <si>
    <t>The event log will contain information on outgoing NTLM authentication traffic.</t>
  </si>
  <si>
    <t>This policy setting allows the auditing of outgoing NTLM traffic. Events for this setting are recorded in the operational event log (e.g. Applications and Services Log\Microsoft\Windows\NTLM).
The recommended state for this setting is: `Audit all`. Configuring this setting to `Deny All` also conforms to the benchmark.
**Note:** Configuring this setting to `Deny All` is more secure, however it could have a negative impact on applications that still require NTLM. Test carefully before implementing the `Deny All` value.</t>
  </si>
  <si>
    <t>2.3.11.12</t>
  </si>
  <si>
    <t>Navigate to the UI Path articulated in the Remediation section and confirm it is set as prescribed. This group policy setting is backed by the following registry location with a `REG_DWORD` value of `2`.
```
HKLM\SYSTEM\CurrentControlSet\Control\Lsa\MSV1_0:AuditReceivingNTLMTraffic
```</t>
  </si>
  <si>
    <t>To establish the recommended configuration via GP, set the following UI path to `Enable auditing for all accounts`:
```
Computer Configuration\Policies\Windows Settings\Security Settings\Local Policies\Security Options\Network security: Restrict NTLM: Audit Incoming NTLM Traffic
```</t>
  </si>
  <si>
    <t>The event log will contain information on incoming NTLM authentication traffic.</t>
  </si>
  <si>
    <t>This policy setting allows the auditing of incoming NTLM traffic. Events for this setting are recorded in the operational event log (e.g. Applications and Services Log\Microsoft\Windows\NTLM).
The recommended state for this setting is: `Enable auditing for all accounts`.</t>
  </si>
  <si>
    <t>2.3.11.11</t>
  </si>
  <si>
    <t>Navigate to the UI Path articulated in the Remediation section and confirm it is set as prescribed. This group policy setting is backed by the following registry location with a `REG_DWORD` value of `537395200`.
 ```
HKLM\SYSTEM\CurrentControlSet\Control\Lsa\MSV1_0:NTLMMinServerSec
```</t>
  </si>
  <si>
    <t>To establish the recommended configuration via GP, set the following UI path to `Require NTLMv2 session security, Require 128-bit encryption`:
 ```
Computer Configuration\Policies\Windows Settings\Security Settings\Local Policies\Security Options\Network security: Minimum session security for NTLM SSP based (including secure RPC) servers
```</t>
  </si>
  <si>
    <t>NTLM connections will fail if NTLMv2 protocol and strong encryption (128-bit) are not **both** negotiated. Server applications that are enforcing these settings will be unable to communicate with older servers that do not support them.</t>
  </si>
  <si>
    <t>This policy setting determines which behaviors are allowed by servers for applications using the NTLM Security Support Provider (SSP). The SSP Interface (SSPI) is used by applications that need authentication services. The setting does not modify how the authentication sequence works but instead require certain behaviors in applications that use the SSPI.
The recommended state for this setting is: `Require NTLMv2 session security, Require 128-bit encryption`.
**Note:** These values are dependent on the _Network security: LAN Manager Authentication Level_ (Rule 2.3.11.7) security setting value.</t>
  </si>
  <si>
    <t>Navigate to the UI Path articulated in the Remediation section and confirm it is set as prescribed. This group policy setting is backed by the following registry location with a `REG_DWORD` value of `537395200`.
 ```
HKLM\SYSTEM\CurrentControlSet\Control\Lsa\MSV1_0:NTLMMinClientSec
```</t>
  </si>
  <si>
    <t>To establish the recommended configuration via GP, set the following UI path to `Require NTLMv2 session security, Require 128-bit encryption`:
 ```
Computer Configuration\Policies\Windows Settings\Security Settings\Local Policies\Security Options\Network security: Minimum session security for NTLM SSP based (including secure RPC) clients
```</t>
  </si>
  <si>
    <t>NTLM connections will fail if NTLMv2 protocol and strong encryption (128-bit) are not **both** negotiated. Client applications that are enforcing these settings will be unable to communicate with older servers that do not support them.</t>
  </si>
  <si>
    <t>This policy setting determines which behaviors are allowed by clients for applications using the NTLM Security Support Provider (SSP). The SSP Interface (SSPI) is used by applications that need authentication services. The setting does not modify how the authentication sequence works but instead require certain behaviors in applications that use the SSPI.
The recommended state for this setting is: `Require NTLMv2 session security, Require 128-bit encryption`.
**Note:** These values are dependent on the _Network security: LAN Manager Authentication Level_ (Rule 2.3.11.7) security setting value.</t>
  </si>
  <si>
    <t>Navigate to the UI Path articulated in the Remediation section and confirm it is set as prescribed. This group policy setting is backed by the following registry location with a `REG_DWORD` value of `1`.
 ```
HKLM\SYSTEM\CurrentControlSet\Services\LDAP:LDAPClientIntegrity
```</t>
  </si>
  <si>
    <t>To establish the recommended configuration via GP, set the following UI path to `Negotiate signing` (configuring to `Require signing` also conforms to the benchmark):
 ```
Computer Configuration\Policies\Windows Settings\Security Settings\Local Policies\Security Options\Network security: LDAP client signing requirements
```</t>
  </si>
  <si>
    <t>None - this is the default behavior. However, if you choose instead to configure the server to _require_ LDAP signatures then you must also configure the client. If you do not configure the client it will not be able to communicate with the server, which could cause many features to fail, including user authentication, Group Policy, and logon scripts, because the caller will be told that the LDAP BIND command request failed.</t>
  </si>
  <si>
    <t>This policy setting determines the level of data signing that is requested on behalf of clients that issue LDAP BIND requests.
**Note:** This policy setting does not have any impact on LDAP simple bind (`ldap_simple_bind`) or LDAP simple bind through SSL (`ldap_simple_bind_s`). No Microsoft LDAP clients that are included with Windows XP Professional use `ldap_simple_bind` or `ldap_simple_bind_s` to communicate with a Domain Controller.
The recommended state for this setting is: `Negotiate signing`. Configuring this setting to `Require signing` also conforms to the benchmark.</t>
  </si>
  <si>
    <t>Navigate to the UI Path articulated in the Remediation section and confirm it is set as prescribed. This group policy setting is backed by the following registry location with a `REG_DWORD` value of `5`.
 ```
HKLM\SYSTEM\CurrentControlSet\Control\Lsa:LmCompatibilityLevel
```</t>
  </si>
  <si>
    <t>To establish the recommended configuration via GP, set the following UI path to: `Send NTLMv2 response only. Refuse LM &amp; NTLM`:
 ```
Computer Configuration\Policies\Windows Settings\Security Settings\Local Policies\Security Options\Network security: LAN Manager authentication level
```</t>
  </si>
  <si>
    <t>Clients use NTLMv2 authentication only and use NTLMv2 session security if the server supports it; Domain Controllers refuse LM and NTLM (accept only NTLMv2 authentication). Clients that do not support NTLMv2 authentication will not be able to authenticate in the domain and access domain resources by using LM and NTLM.</t>
  </si>
  <si>
    <t>LAN Manager (LM) was a family of early Microsoft client/server software (predating Windows NT) that allowed users to link personal computers together on a single network. LM network capabilities included transparent file and print sharing, user security features, and network administration tools. In Active Directory domains, the Kerberos protocol is the default authentication protocol. However, if the Kerberos protocol is not negotiated for some reason, Active Directory will use LM, NTLM, or NTLMv2. LAN Manager authentication includes the LM, NTLM, and NTLM version 2 (NTLMv2) variants, and is the protocol that is used to authenticate all Windows clients when they perform the following operations:
- Join a domain
- Authenticate between Active Directory forests
- Authenticate to down-level domains
- Authenticate to computers that do not run Windows 2000, Windows Server 2003, or Windows XP
- Authenticate to computers that are not in the domain
The Network security: LAN Manager authentication level setting determines which challenge/response authentication protocol is used for network logons. This choice affects the level of authentication protocol used by clients, the level of session security negotiated, and the level of authentication accepted by servers.
The recommended state for this setting is: `Send NTLMv2 response only. Refuse LM &amp; NTLM`.</t>
  </si>
  <si>
    <t>To establish the recommended configuration via GP, set the following UI path to `Enabled`.
 ```
Computer Configuration\Policies\Windows Settings\Security Settings\Local Policies\Security Options\Network security: Force logoff when logon hours expire
```</t>
  </si>
  <si>
    <t>This policy setting determines whether to disconnect users who are connected to the local computer outside their user account's valid logon hours. This setting affects the Server Message Block (SMB) component. If you enable this policy setting you should also enable _Microsoft network server: Disconnect clients when logon hours expire_ (Rule 2.3.9.4).
The recommended state for this setting is: `Enabled`.</t>
  </si>
  <si>
    <t>Navigate to the UI Path articulated in the Remediation section and confirm it is set as prescribed. This group policy setting is backed by the following registry location with a `REG_DWORD` value of `1`.
 ```
HKLM\SYSTEM\CurrentControlSet\Control\Lsa:NoLMHash
```</t>
  </si>
  <si>
    <t>To establish the recommended configuration via GP, set the following UI path to `Enabled`:
 ```
Computer Configuration\Policies\Windows Settings\Security Settings\Local Policies\Security Options\Network security: Do not store LAN Manager hash value on next password change
```</t>
  </si>
  <si>
    <t>None - this is the default behavior. Earlier operating systems such as Windows 95, Windows 98, and Windows ME as well as some third-party applications will fail.</t>
  </si>
  <si>
    <t>This policy setting determines whether the LAN Manager (LM) hash value for the new password is stored when the password is changed. The LM hash is relatively weak and prone to attack compared to the cryptographically stronger Microsoft Windows NT hash. Since LM hashes are stored on the local computer in the security database, passwords can then be easily compromised if the database is attacked.
**Note:** Older operating systems and some third-party applications may fail when this policy setting is enabled. Also, note that the password will need to be changed on all accounts after you enable this setting to gain the proper benefit.
The recommended state for this setting is: `Enabled`.</t>
  </si>
  <si>
    <t>Navigate to the UI Path articulated in the Remediation section and confirm it is set as prescribed. This group policy setting is backed by the following registry location with a `REG_DWORD` value of `2147483640`.
```
HKLM\SOFTWARE\Microsoft\Windows\CurrentVersion\Policies\System\Kerberos\Parameters:SupportedEncryptionTypes
```</t>
  </si>
  <si>
    <t>To establish the recommended configuration via GP, set the following UI path to `AES128_HMAC_SHA1, AES256_HMAC_SHA1, Future encryption types`:
 ```
Computer Configuration\Policies\Windows Settings\Security Settings\Local Policies\Security Options\Network security: Configure encryption types allowed for Kerberos
```</t>
  </si>
  <si>
    <t>If not selected, the encryption type will not be allowed. This setting may affect compatibility with client computers or services and applications. Multiple selections are permitted.
**Note:** Some legacy applications and OSes may still require `RC4_HMAC_MD5` - we recommend you test in your environment and verify whether you can safely remove it.
**Note #2:** Windows Vista and below allow DES for Kerberos by default, but later OS versions do not.
**Note #3:** Some prerequisites might need to be met on Domain Controllers to support Kerberos AES 128 and 256 bit encryption types, as well as enabling support for Kerberos AES 128 and 256 bit on user accounts (in account options) for this recommendation to work correctly.
**Note #4:** If your organization uses Azure Files, please note that Microsoft did not introduce AES 256 Kerberos encryption support for it until AD DS authentication module v0.2.2. Please see this link for more information:
[Azure Files on-premises AD DS Authentication support for AES 256 Kerberos encryption | Microsoft Docs](https://docs.microsoft.com/en-us/azure/storage/files/storage-troubleshoot-windows-file-connection-problems#azure-files-on-premises-ad-ds-authentication-support-for-aes-256-kerberos-encryption)</t>
  </si>
  <si>
    <t>This policy setting allows you to set the encryption types that Kerberos is allowed to use.
The recommended state for this setting is: `AES128_HMAC_SHA1, AES256_HMAC_SHA1, Future encryption types`.
**Note:** Some legacy applications and OSes may still require `RC4_HMAC_MD5` - we recommend you test in your environment and verify whether you can safely remove it.</t>
  </si>
  <si>
    <t>Navigate to the UI Path articulated in the Remediation section and confirm it is set as prescribed. This group policy setting is backed by the following registry location with a `REG_DWORD` value of `0`.
 ```
HKLM\SYSTEM\CurrentControlSet\Control\Lsa\pku2u:AllowOnlineID
```</t>
  </si>
  <si>
    <t>To establish the recommended configuration via GP, set the following UI path to `Disabled`:
 ```
Computer Configuration\Policies\Windows Settings\Security Settings\Local Policies\Security Options\Network Security: Allow PKU2U authentication requests to this computer to use online identities
```</t>
  </si>
  <si>
    <t>None - this is the default configuration for domain-joined computers.</t>
  </si>
  <si>
    <t>This setting determines if online identities are able to authenticate to this computer.
The Public Key Cryptography Based User-to-User (PKU2U) protocol introduced in Windows 7 and Windows Server 2008 R2 is implemented as a security support provider (SSP). The SSP enables peer-to-peer authentication, particularly through the Windows 7 media and file sharing feature called HomeGroup, which permits sharing between computers that are not members of a domain.
With PKU2U, a new extension was introduced to the Negotiate authentication package, `Spnego.dll`. In previous versions of Windows, Negotiate decided whether to use Kerberos or NTLM for authentication. The extension SSP for Negotiate, `Negoexts.dll`, which is treated as an authentication protocol by Windows, supports Microsoft SSPs including PKU2U.
When computers are configured to accept authentication requests by using online IDs, `Negoexts.dll` calls the PKU2U SSP on the computer that is used to log on. The PKU2U SSP obtains a local certificate and exchanges the policy between the peer computers. When validated on the peer computer, the certificate within the metadata is sent to the logon peer for validation and associates the user's certificate to a security token and the logon process completes.
The recommended state for this setting is: `Disabled`.
**Note:** If a hybrid environment is used, and PKU2U is `Disabled`, Remote Desktop connections from a hybrid joined system to a hybrid joined system will fail.</t>
  </si>
  <si>
    <t>Navigate to the UI Path articulated in the Remediation section and confirm it is set as prescribed. This group policy setting is backed by the following registry location with a `REG_DWORD` value of `0`.
 ```
HKLM\SYSTEM\CurrentControlSet\Control\Lsa\MSV1_0:AllowNullSessionFallback
```</t>
  </si>
  <si>
    <t>To establish the recommended configuration via GP, set the following UI path to `Disabled`:
 ```
Computer Configuration\Policies\Windows Settings\Security Settings\Local Policies\Security Options\Network security: Allow LocalSystem NULL session fallback
```</t>
  </si>
  <si>
    <t>None - this is the default behavior. Any applications that require NULL sessions for LocalSystem will not work as designed.</t>
  </si>
  <si>
    <t>This policy setting determines whether NTLM is allowed to fall back to a NULL session when used with LocalSystem.
The recommended state for this setting is: `Disabled`.</t>
  </si>
  <si>
    <t>Navigate to the UI Path articulated in the Remediation section and confirm it is set as prescribed. This group policy setting is backed by the following registry location with a `REG_DWORD` value of `1`.
 ```
HKLM\SYSTEM\CurrentControlSet\Control\Lsa:UseMachineId
```</t>
  </si>
  <si>
    <t>To establish the recommended configuration via GP, set the following UI path to `Enabled`:
 ```
Computer Configuration\Policies\Windows Settings\Security Settings\Local Policies\Security Options\Network security: Allow Local System to use computer identity for NTLM
```</t>
  </si>
  <si>
    <t>Services running as Local System that use Negotiate when reverting to NTLM authentication will use the computer identity. This might cause some authentication requests between Windows operating systems to fail and log an error.</t>
  </si>
  <si>
    <t>This policy setting determines whether Local System services that use Negotiate when reverting to NTLM authentication can use the computer identity. This policy is supported on at least Windows 7 or Windows Server 2008 R2.
The recommended state for this setting is: `Enabled`.</t>
  </si>
  <si>
    <t>Navigate to the UI Path articulated in the Remediation section and confirm it is set as prescribed. This group policy setting is backed by the following registry location with a `REG_DWORD` value of `0`.
 ```
HKLM\SYSTEM\CurrentControlSet\Control\Lsa:ForceGuest
```</t>
  </si>
  <si>
    <t>To establish the recommended configuration via GP, set the following UI path to `Classic - local users authenticate as themselves`:
 ```
Computer Configuration\Policies\Windows Settings\Security Settings\Local Policies\Security Options\Network access: Sharing and security model for local accounts
```</t>
  </si>
  <si>
    <t>This policy setting determines how network logons that use local accounts are authenticated. The Classic option allows precise control over access to resources, including the ability to assign different types of access to different users for the same resource. The Guest only option allows you to treat all users equally. In this context, all users authenticate as Guest only to receive the same access level to a given resource.
The recommended state for this setting is: `Classic - local users authenticate as themselves`.
**Note:** This setting does not affect interactive logons that are performed remotely by using such services as Telnet or Remote Desktop Services (formerly called Terminal Services).</t>
  </si>
  <si>
    <t>Navigate to the UI Path articulated in the Remediation section and confirm it is set as prescribed. This group policy setting is backed by the following registry location with a `REG_MULTI_SZ` value that is `blank` i.e. no value in key.
 ```
HKLM\SYSTEM\CurrentControlSet\Services\LanManServer\Parameters:NullSessionShares
```</t>
  </si>
  <si>
    <t>To establish the recommended configuration via GP, set the following UI path to `&lt;blank&gt;` (i.e. None):
 ```
Computer Configuration\Policies\Windows Settings\Security Settings\Local Policies\Security Options\Network access: Shares that can be accessed anonymously
```</t>
  </si>
  <si>
    <t>This policy setting determines which network shares can be accessed by anonymous users. The default configuration for this policy setting has little effect because all users have to be authenticated before they can access shared resources on the server.
The recommended state for this setting is: `&lt;blank&gt;` (i.e. None).</t>
  </si>
  <si>
    <t>Navigate to the UI Path articulated in the Remediation section and confirm it is set as prescribed. This group policy setting is backed by the following registry location with a `REG_SZ` value of `O:BAG:BAD:(A;;RC;;;BA)`.
```
HKLM\SYSTEM\CurrentControlSet\Control\Lsa:restrictremotesam
```
O:BAG:BAD:(A;;RC;;;BA)</t>
  </si>
  <si>
    <t>To establish the recommended configuration via GP, set the following UI path to `Administrators: Remote Access: Allow`:
 ```
Computer Configuration\Policies\Windows Settings\Security Settings\Local Policies\Security Options\Network access: Restrict clients allowed to make remote calls to SAM
```</t>
  </si>
  <si>
    <t>This policy setting allows you to restrict remote RPC connections to SAM.
The recommended state for this setting is: `Administrators: Remote Access: Allow`.
**Note:** A Windows 10 R1607, Server 2016 or newer OS is required to access and set this value in Group Policy.
**Note #2:** This setting was originally only supported on Windows 10 R1607 or newer, then support for it was added to Windows 7 or newer via the March 2017 security patches.
**Note #3:** If your organization is using Microsoft Defender for Identity (formerly Azure Advanced Threat Protection (Azure ATP)), the (organization-named) Defender for Identity Directory Service Account (DSA), will also need to be granted the same `Remote Access: Allow` permission. For more information on adding the service account please see [Configure SAM-R to enable lateral movement path detection in Microsoft Defender for Identity | Microsoft Docs](https://learn.microsoft.com/en-us/defender-for-identity/remote-calls-sam).</t>
  </si>
  <si>
    <t>Navigate to the UI Path articulated in the Remediation section and confirm it is set as prescribed. This group policy setting is backed by the following registry location with a `REG_DWORD` value of `1`.
 ```
HKLM\SYSTEM\CurrentControlSet\Services\LanManServer\Parameters:RestrictNullSessAccess
```</t>
  </si>
  <si>
    <t>To establish the recommended configuration via GP, set the following UI path to `Enabled`:
 ```
Computer Configuration\Policies\Windows Settings\Security Settings\Local Policies\Security Options\Network access: Restrict anonymous access to Named Pipes and Shares
```</t>
  </si>
  <si>
    <t>None - this is the default behavior. If you choose to enable this setting and are supporting Windows NT 4.0 domains, you should check if any of the named pipes are required to maintain trust relationships between the domains, and then add the pipe to the **Network access: Named pipes that can be accessed anonymously** list:
- COMNAP: SNA session access
- COMNODE: SNA session access
- SQL\QUERY: SQL instance access
- SPOOLSS: Spooler service
- LLSRPC: License Logging service
- NETLOGON: Net Logon service
- LSARPC: LSA access
- SAMR: Remote access to SAM objects
- BROWSER: Computer Browser service
Previous to the release of Windows Server 2003 with Service Pack 1 (SP1) these named pipes were allowed anonymous access by default, but with the increased hardening in Windows Server 2003 with SP1 these pipes must be explicitly added if needed.</t>
  </si>
  <si>
    <t>When enabled, this policy setting restricts anonymous access to only those shares and pipes that are named in the `Network access: Named pipes that can be accessed anonymously` and `Network access: Shares that can be accessed anonymously` settings. This policy setting controls null session access to shares on your computers by adding `RestrictNullSessAccess` with the value `1` in the
`HKLM\SYSTEM\CurrentControlSet\Services\LanManServer\Parameters`
registry key. This registry value toggles null session shares on or off to control whether the server service restricts unauthenticated clients' access to named resources.
The recommended state for this setting is: `Enabled`.</t>
  </si>
  <si>
    <t>Navigate to the UI Path articulated in the Remediation section and confirm it is set as prescribed. This group policy setting is backed by the following registry location with a `REG_DWORD` value of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and `System\CurrentControlSet\Services\SysmonLog`.
```
HKLM\SYSTEM\CurrentControlSet\Control\SecurePipeServers\Winreg\AllowedPaths:Machine
```</t>
  </si>
  <si>
    <t>To establish the recommended configuration via GP, set the following UI path to: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
Computer Configuration\Policies\Windows Settings\Security Settings\Local Policies\Security Options\Network access: Remotely accessible registry paths and sub-paths
```</t>
  </si>
  <si>
    <t>None - this is the default behavior. However, if you remove the default registry paths from the list of accessible ones, remote management tools such as the Microsoft Baseline Security Analyzer and Microsoft Systems Management Server could fail, as they require remote access to the registry to properly monitor and manage computers.
**Note:** If you want to allow remote access, you must also enable the Remote Registry service.</t>
  </si>
  <si>
    <t>This policy setting determines which registry paths and sub-paths will be accessible over the network, regardless of the users or groups listed in the access control list (ACL) of the `winreg` registry key.
**Note:** In Windows XP this setting is called "Network access: Remotely accessible registry paths," the setting with that same name in Windows Vista, Windows Server 2008 (non-R2), and Windows Server 2003 does not exist in Windows XP.
**Note #2:** When you configure this setting you specify a list of one or more objects. The delimiter used when entering the list is a line feed or carriage return, that is, type the first object on the list, press the Enter button, type the next object, press Enter again, etc. The setting value is stored as a comma-delimited list in group policy security templates. It is also rendered as a comma-delimited list in Group Policy Editor's display pane and the Resultant Set of Policy console. It is recorded in the registry as a line-feed delimited list in a REG\_MULTI\_SZ value.
The recommended state for this setting is:
 ```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t>
  </si>
  <si>
    <t>Navigate to the UI Path articulated in the Remediation section and confirm it is set as prescribed. This group policy setting is backed by the following registry location with a `REG_MULTI_SZ` value of `System\CurrentControlSet\Control\ProductOptions`, `System\CurrentControlSet\Control\Server Applications` and `Software\Microsoft\Windows NT\CurrentVersion`.
```
HKLM\SYSTEM\CurrentControlSet\Control\SecurePipeServers\Winreg\AllowedExactPaths:Machine
```</t>
  </si>
  <si>
    <t>To establish the recommended configuration via GP, set the following UI path to: `System\CurrentControlSet\Control\ProductOptions
System\CurrentControlSet\Control\Server Applications
SOFTWARE\Microsoft\Windows NT\CurrentVersion`
```
Computer Configuration\Policies\Windows Settings\Security Settings\Local Policies\Security Options\Network access: Remotely accessible registry paths
```</t>
  </si>
  <si>
    <t>This policy setting determines which registry paths will be accessible over the network, regardless of the users or groups listed in the access control list (ACL) of the `winreg` registry key.
**Note:** This setting does not exist in Windows XP. There was a setting with that name in Windows XP, but it is called "Network access: Remotely accessible registry paths and sub-paths" in Windows Server 2003, Windows Vista, and Windows Server 2008 (non-R2).
**Note #2:** When you configure this setting you specify a list of one or more objects. The delimiter used when entering the list is a line feed or carriage return, that is, type the first object on the list, press the Enter button, type the next object, press Enter again, etc. The setting value is stored as a comma-delimited list in group policy security templates. It is also rendered as a comma-delimited list in Group Policy Editor's display pane and the Resultant Set of Policy console. It is recorded in the registry as a line-feed delimited list in a REG_MULTI_SZ value.
The recommended state for this setting is:
```
System\CurrentControlSet\Control\ProductOptions
System\CurrentControlSet\Control\Server Applications
Software\Microsoft\Windows NT\CurrentVersion
```</t>
  </si>
  <si>
    <t>Navigate to the UI Path articulated in the Remediation section and confirm it is set as prescribed. This group policy setting is backed by the following registry location with a `REG_MULTI_SZ` value that is `blank` i.e. no value in key.
 ```
HKLM\SYSTEM\CurrentControlSet\Services\LanManServer\Parameters:NullSessionPipes
```</t>
  </si>
  <si>
    <t>To establish the recommended configuration via GP, set the following UI path to `&lt;blank&gt;` (i.e. None):
 ```
Computer Configuration\Policies\Windows Settings\Security Settings\Local Policies\Security Options\Network access: Named Pipes that can be accessed anonymously
```</t>
  </si>
  <si>
    <t>This configuration will disable null session access over named pipes, and applications that rely on this feature or on unauthenticated access to named pipes will no longer function.</t>
  </si>
  <si>
    <t>This policy setting determines which communication sessions, or pipes, will have attributes and permissions that allow anonymous access.
The recommended state for this setting is: `&lt;blank&gt;` (i.e. None).</t>
  </si>
  <si>
    <t>Navigate to the UI Path articulated in the Remediation section and confirm it is set as prescribed. This group policy setting is backed by the following registry location with a `REG_DWORD` value of `0`.
 ```
HKLM\SYSTEM\CurrentControlSet\Control\Lsa:EveryoneIncludesAnonymous
```</t>
  </si>
  <si>
    <t>To establish the recommended configuration via GP, set the following UI path to `Disabled`:
 ```
Computer Configuration\Policies\Windows Settings\Security Settings\Local Policies\Security Options\Network access: Let Everyone permissions apply to anonymous users
```</t>
  </si>
  <si>
    <t>This policy setting determines what additional permissions are assigned for anonymous connections to the computer.
The recommended state for this setting is: `Disabled`.</t>
  </si>
  <si>
    <t>Navigate to the UI Path articulated in the Remediation section and confirm it is set as prescribed. This group policy setting is backed by the following registry location with a `REG_DWORD` value of `1`.
 ```
HKLM\SYSTEM\CurrentControlSet\Control\Lsa:DisableDomainCreds
```</t>
  </si>
  <si>
    <t>To establish the recommended configuration via GP, set the following UI path to `Enabled`:
 ```
Computer Configuration\Policies\Windows Settings\Security Settings\Local Policies\Security Options\Network access: Do not allow storage of passwords and credentials for network authentication
```</t>
  </si>
  <si>
    <t>Credential Manager will not store passwords and credentials on the computer. Users will be forced to enter passwords whenever they log on to their Passport account or other network resources that aren't accessible to their domain account. Testing has shown that clients running Windows Vista or Windows Server 2008 will be unable to connect to Distributed File System (DFS) shares in untrusted domains. Enabling this setting also makes it impossible to specify alternate credentials for scheduled tasks, this can cause a variety of problems. For example, some third-party backup products will no longer work. This policy setting should have no impact on users who access network resources that are configured to allow access with their Active Directory-based domain account.</t>
  </si>
  <si>
    <t>This policy setting determines whether Credential Manager (formerly called Stored User Names and Passwords) saves passwords or credentials for later use when it gains domain authentication.
The recommended state for this setting is: `Enabled`.
**Note:** Changes to this setting will not take effect until Windows is restarted.</t>
  </si>
  <si>
    <t>Navigate to the UI Path articulated in the Remediation section and confirm it is set as prescribed. This group policy setting is backed by the following registry location with a `REG_DWORD` value of `1`.
 ```
HKLM\SYSTEM\CurrentControlSet\Control\Lsa:RestrictAnonymous
```</t>
  </si>
  <si>
    <t>To establish the recommended configuration via GP, set the following UI path to `Enabled`:
 ```
Computer Configuration\Policies\Windows Settings\Security Settings\Local Policies\Security Options\Network access: Do not allow anonymous enumeration of SAM accounts and shares
```</t>
  </si>
  <si>
    <t>It will be impossible to establish trusts with Windows NT 4.0-based domains. Also, client computers that run older versions of the Windows operating system such as Windows NT 3.51 and Windows 95 will experience problems when they try to use resources on the server. Users who access file and print servers anonymously will be unable to list the shared network resources on those servers; the users will have to authenticate before they can view the lists of shared folders and printers. However, even with this policy setting enabled, anonymous users will have access to resources with permissions that explicitly include the built-in group, `ANONYMOUS LOGON`.</t>
  </si>
  <si>
    <t>This policy setting controls the ability of anonymous users to enumerate SAM accounts as well as shares. If you enable this policy setting, anonymous users will not be able to enumerate domain account user names and network share names on the systems in your environment.
The recommended state for this setting is: `Enabled`.
**Note:** This policy has no effect on Domain Controllers.</t>
  </si>
  <si>
    <t>Navigate to the UI Path articulated in the Remediation section and confirm it is set as prescribed. This group policy setting is backed by the following registry location with a `REG_DWORD` value of `1`.
 ```
HKLM\SYSTEM\CurrentControlSet\Control\Lsa:RestrictAnonymousSAM
```</t>
  </si>
  <si>
    <t>To establish the recommended configuration via GP, set the following UI path to `Enabled`:
 ```
Computer Configuration\Policies\Windows Settings\Security Settings\Local Policies\Security Options\Network access: Do not allow anonymous enumeration of SAM accounts
```</t>
  </si>
  <si>
    <t>None - this is the default behavior. It will be impossible to establish trusts with Windows NT 4.0-based domains. Also, client computers that run older versions of the Windows operating system such as Windows NT 3.51 and Windows 95 will experience problems when they try to use resources on the server.</t>
  </si>
  <si>
    <t>This policy setting controls the ability of anonymous users to enumerate the accounts in the Security Accounts Manager (SAM). If you enable this policy setting, users with anonymous connections will not be able to enumerate domain account user names on the systems in your environment. This policy setting also allows additional restrictions on anonymous connections.
The recommended state for this setting is: `Enabled`.
**Note:** This policy has no effect on Domain Controllers.</t>
  </si>
  <si>
    <t>To establish the recommended configuration via GP, set the following UI path to `Disabled`:
 ```
Computer Configuration\Policies\Windows Settings\Security Settings\Local Policies\Security Options\Network access: Allow anonymous SID/Name translation
```</t>
  </si>
  <si>
    <t>This policy setting determines whether an anonymous user can request security identifier (SID) attributes for another user, or use a SID to obtain its corresponding user name.
The recommended state for this setting is: `Disabled`.</t>
  </si>
  <si>
    <t>Navigate to the UI Path articulated in the Remediation section and confirm it is set as prescribed. This group policy setting is backed by the following registry location with a `REG_DWORD` value of `1`.
 ```
HKLM\SYSTEM\CurrentControlSet\Services\LanManServer\Parameters:SMBServerNameHardeningLevel
```</t>
  </si>
  <si>
    <t>To establish the recommended configuration via GP, set the following UI path to `Accept if provided by client` (configuring to `Required from client` also conforms to the benchmark):
 ```
Computer Configuration\Policies\Windows Settings\Security Settings\Local Policies\Security Options\Microsoft network server: Server SPN target name validation level
```</t>
  </si>
  <si>
    <t>All Windows operating systems support both a client-side SMB component and a server-side SMB component. This setting affects the server SMB behavior, and its implementation should be carefully evaluated and tested to prevent disruptions to file and print serving capabilities.
If configured to `Accept if provided by client`, the SMB server will accept and validate the SPN provided by the SMB client and allow a session to be established if it matches the SMB server’s list of SPN’s for itself. If the SPN does NOT match, the session request for that SMB client will be denied.
If configured to `Required from client`, the SMB client MUST send a SPN name in session setup, and the SPN name provided MUST match the SMB server that is being requested to establish a connection. If no SPN is provided by client, or the SPN provided does not match, the session is denied.</t>
  </si>
  <si>
    <t>This policy setting controls the level of validation a computer with shared folders or printers (the server) performs on the service principal name (SPN) that is provided by the client computer when it establishes a session using the server message block (SMB) protocol.
The server message block (SMB) protocol provides the basis for file and print sharing and other networking operations, such as remote Windows administration. The SMB protocol supports validating the SMB server service principal name (SPN) within the authentication blob provided by a SMB client to prevent a class of attacks against SMB servers referred to as SMB relay attacks. This setting will affect both SMB1 and SMB2.
The recommended state for this setting is: `Accept if provided by client`. Configuring this setting to `Required from client` also conforms to the benchmark.</t>
  </si>
  <si>
    <t>Navigate to the UI Path articulated in the Remediation section and confirm it is set as prescribed. This group policy setting is backed by the following registry location with a `REG_DWORD` value of `1`.
 ```
HKLM\SYSTEM\CurrentControlSet\Services\LanManServer\Parameters:enableforcedlogoff
```</t>
  </si>
  <si>
    <t>To establish the recommended configuration via GP, set the following UI path to `Enabled`:
 ```
Computer Configuration\Policies\Windows Settings\Security Settings\Local Policies\Security Options\Microsoft network server: Disconnect clients when logon hours expire
```</t>
  </si>
  <si>
    <t>None - this is the default behavior. If logon hours are not used in your organization, this policy setting will have no impact. If logon hours are used, existing user sessions will be forcibly terminated when their logon hours expire.</t>
  </si>
  <si>
    <t>This security setting determines whether to disconnect users who are connected to the local computer outside their user account's valid logon hours. This setting affects the Server Message Block (SMB) component. If you enable this policy setting you should also enable _Network security: Force logoff when logon hours expire_ (Rule 2.3.11.6).
If your organization configures logon hours for users, this policy setting is necessary to ensure they are effective.
The recommended state for this setting is: `Enabled`.</t>
  </si>
  <si>
    <t>Navigate to the UI Path articulated in the Remediation section and confirm it is set as prescribed. This group policy setting is backed by the following registry location with a `REG_DWORD` value of `1`.
 ```
HKLM\SYSTEM\CurrentControlSet\Services\LanManServer\Parameters:EnableSecuritySignature
```</t>
  </si>
  <si>
    <t>To establish the recommended configuration via GP, set the following UI path to `Enabled`:
 ```
Computer Configuration\Policies\Windows Settings\Security Settings\Local Policies\Security Options\Microsoft network server: Digitally sign communications (if client agrees)
```</t>
  </si>
  <si>
    <t>The Microsoft network server will negotiate SMB packet signing as requested by the client. That is, if packet signing has been enabled on the client, packet signing will be negotiated.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</si>
  <si>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This policy setting determines whether the SMB server will negotiate SMB packet signing with clients that request it. If no signing request comes from the client, a connection will be allowed without a signature if the **Microsoft network server: Digitally sign communications (always)** setting is not enabled.
**Note:** Enable this policy setting on SMB clients on your network to make them fully effective for packet signing with all clients and servers in your environment.
The recommended state for this setting is: `Enabled`.</t>
  </si>
  <si>
    <t>Navigate to the UI Path articulated in the Remediation section and confirm it is set as prescribed. This group policy setting is backed by the following registry location with a `REG_DWORD` value of `1`.
 ```
HKLM\SYSTEM\CurrentControlSet\Services\LanManServer\Parameters:RequireSecuritySignature
```</t>
  </si>
  <si>
    <t>To establish the recommended configuration via GP, set the following UI path to `Enabled`:
 ```
Computer Configuration\Policies\Windows Settings\Security Settings\Local Policies\Security Options\Microsoft network server: Digitally sign communications (always)
```</t>
  </si>
  <si>
    <t>The Microsoft network server will not communicate with a Microsoft network client unless that client agrees to perform SMB packet signing.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</si>
  <si>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This policy setting determines whether packet signing is required by the SMB server component. Enable this policy setting in a mixed environment to prevent downstream clients from using the workstation as a network server.
The recommended state for this setting is: `Enabled`.</t>
  </si>
  <si>
    <t>There will be little impact because SMB sessions will be re-established automatically if the client resumes activity.</t>
  </si>
  <si>
    <t>Navigate to the UI Path articulated in the Remediation section and confirm it is set as prescribed. This group policy setting is backed by the following registry location with a `REG_DWORD` value of `0`.
 ```
HKLM\SYSTEM\CurrentControlSet\Services\LanmanWorkstation\Parameters:EnablePlainTextPassword
```</t>
  </si>
  <si>
    <t>To establish the recommended configuration via GP, set the following UI path to `Disabled`:
 ```
Computer Configuration\Policies\Windows Settings\Security Settings\Local Policies\Security Options\Microsoft network client: Send unencrypted password to third-party SMB servers
```</t>
  </si>
  <si>
    <t>None - this is the default behavior.
Some very old applications and operating systems such as MS-DOS, Windows for Workgroups 3.11, and Windows 95a may not be able to communicate with the servers in your organization by means of the SMB protocol.</t>
  </si>
  <si>
    <t>This policy setting determines whether the SMB redirector will send plaintext passwords during authentication to third-party SMB servers that do not support password encryption.
It is recommended that you disable this policy setting unless there is a strong business case to enable it. If this policy setting is enabled, unencrypted passwords will be allowed across the network.
The recommended state for this setting is: `Disabled`.</t>
  </si>
  <si>
    <t>Navigate to the UI Path articulated in the Remediation section and confirm it is set as prescribed. This group policy setting is backed by the following registry location with a `REG_DWORD` value of `1`.
```
HKLM\SYSTEM\CurrentControlSet\Services\LanmanWorkstation\Parameters:EnableSecuritySignature
```</t>
  </si>
  <si>
    <t>To establish the recommended configuration via GP, set the following UI path to `Enabled`:
 ```
Computer Configuration\Policies\Windows Settings\Security Settings\Local Policies\Security Options\Microsoft network client: Digitally sign communications (if server agrees)
```</t>
  </si>
  <si>
    <t>None - this is the default behavior.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</si>
  <si>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This policy setting determines whether the SMB client will attempt to negotiate SMB packet signing.
**Note:** Enabling this policy setting on SMB clients on your network makes them fully effective for packet signing with all clients and servers in your environment.
The recommended state for this setting is: `Enabled`.</t>
  </si>
  <si>
    <t>Navigate to the UI Path articulated in the Remediation section and confirm it is set as prescribed. This group policy setting is backed by the following registry location with a `REG_DWORD` value of `1`.
 ```
HKLM\SYSTEM\CurrentControlSet\Services\LanmanWorkstation\Parameters:RequireSecuritySignature
```</t>
  </si>
  <si>
    <t>To establish the recommended configuration via GP, set the following UI path to `Enabled`:
 ```
Computer Configuration\Policies\Windows Settings\Security Settings\Local Policies\Security Options\Microsoft network client: Digitally sign communications (always)
```</t>
  </si>
  <si>
    <t>The Microsoft network client will not communicate with a Microsoft network server unless that server agrees to perform SMB packet signing.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</si>
  <si>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This policy setting determines whether packet signing is required by the SMB client component.
**Note:** When Windows Vista-based computers have this policy setting enabled and they connect to file or print shares on remote servers, it is important that the setting is synchronized with its companion setting, **Microsoft network server: Digitally sign communications (always)**, on those servers. For more information about these settings, see the "Microsoft network client and server: Digitally sign communications (four related settings)" section in Chapter 5 of the Threats and Countermeasures guide.
The recommended state for this setting is: `Enabled`.</t>
  </si>
  <si>
    <t>Navigate to the UI Path articulated in the Remediation section and confirm it is set as prescribed. This group policy setting is backed by the following registry location with a `REG_SZ` value of `1`, `2` or `3`.
```
HKLM\SOFTWARE\Microsoft\Windows NT\CurrentVersion\Winlogon:ScRemoveOption
```</t>
  </si>
  <si>
    <t>To establish the recommended configuration via GP, set the following UI path to `Lock Workstation` (or, if applicable for your environment, `Force Logoff` or `Disconnect if a Remote Desktop Services session`):
 ```
Computer Configuration\Policies\Windows Settings\Security Settings\Local Policies\Security Options\Interactive logon: Smart card removal behavior
```</t>
  </si>
  <si>
    <t>If you select `Lock Workstation`, the workstation is locked when the smart card is removed, allowing users to leave the area, take their smart card with them, and still maintain a protected session.
If you select `Force Logoff`, users are automatically logged off when their smart card is removed.
If you select `Disconnect if a Remote Desktop Services session`, removal of the smart card disconnects the session without logging the users off. This allows the user to insert the smart card and resume the session later, or at another smart card reader-equipped computer, without having to log on again. If the session is local, this policy will function identically to `Lock Workstation`.
Enforcing this setting on computers used by people who must log onto multiple computers in order to perform their duties could be frustrating and lower productivity. For example, if network administrators are limited to a single account but need to log into several computers simultaneously in order to effectively manage the network enforcing this setting will limit them to logging onto one computer at a time. For these reasons it is recommended that this setting only be enforced on workstations used for purposes commonly associated with typical users such as document creation and email.</t>
  </si>
  <si>
    <t>This policy setting determines what happens when the smart card for a logged-on user is removed from the smart card reader.
The recommended state for this setting is: `Lock Workstation`. Configuring this setting to `Force Logoff` or `Disconnect if a Remote Desktop Services session` also conforms to the benchmark.</t>
  </si>
  <si>
    <t>Navigate to the UI Path articulated in the Remediation section and confirm it is set as prescribed. This group policy setting is backed by the following registry location with a `REG_DWORD` value between `5 and 14`.
 ```
HKLM\SOFTWARE\Microsoft\Windows NT\CurrentVersion\Winlogon:PasswordExpiryWarning
```</t>
  </si>
  <si>
    <t>To establish the recommended configuration via GP, set the following UI path to a value `between 5 and 14 days`:
 ```
Computer Configuration\Policies\Windows Settings\Security Settings\Local Policies\Security Options\Interactive logon: Prompt user to change password before expiration
```</t>
  </si>
  <si>
    <t>Users will see a dialog box prompt to change their password each time that they log on to the domain when their password is configured to expire between 5 and 14 days.</t>
  </si>
  <si>
    <t>This policy setting determines how far in advance users are warned that their password will expire. It is recommended that you configure this policy setting to at least 5 days but no more than 14 days to sufficiently warn users when their passwords will expire.
The recommended state for this setting is: `between 5 and 14 days`.</t>
  </si>
  <si>
    <t>Navigate to the UI Path articulated in the Remediation section and confirm it is set as prescribed. This group policy setting is backed by the following registry location with a `REG_SZ` value of `text`.
 ```
HKLM\SOFTWARE\Microsoft\Windows\CurrentVersion\Policies\System:LegalNoticeCaption
```</t>
  </si>
  <si>
    <t>To establish the recommended configuration via GP, configure the following UI path to a value that is consistent with the security and operational requirements of your organization:
 ```
Computer Configuration\Policies\Windows Settings\Security Settings\Local Policies\Security Options\Interactive logon: Message title for users attempting to log on
```</t>
  </si>
  <si>
    <t>Users will have to acknowledge a dialog box with the configured title before they can log on to the computer.</t>
  </si>
  <si>
    <t>Navigate to the UI Path articulated in the Remediation section and confirm it is set as prescribed. This group policy setting is backed by the following registry location with a `REG_SZ` value of `text`.
 ```
HKLM\SOFTWARE\Microsoft\Windows\CurrentVersion\Policies\System:LegalNoticeText
```</t>
  </si>
  <si>
    <t>To establish the recommended configuration via GP, configure the following UI path to a value that is consistent with the security and operational requirements of your organization:
 ```
Computer Configuration\Policies\Windows Settings\Security Settings\Local Policies\Security Options\Interactive logon: Message text for users attempting to log on
```</t>
  </si>
  <si>
    <t>Users will have to acknowledge a dialog box containing the configured text before they can log on to the computer.
**Note:** Windows Vista and Windows XP Professional support logon banners that can exceed 512 characters in length and that can also contain carriage-return line-feed sequences. However, Windows 2000-based clients cannot interpret and display these messages. You must use a Windows 2000-based computer to create a logon message policy that applies to Windows 2000-based computers.</t>
  </si>
  <si>
    <t>Navigate to the UI Path articulated in the Remediation section and confirm it is set as prescribed. This group policy setting is backed by the following registry location with a `REG_DWORD` value of `900` or less, but not `0`.
```
HKLM\SOFTWARE\Microsoft\Windows\CurrentVersion\Policies\System:InactivityTimeoutSecs
```</t>
  </si>
  <si>
    <t>To establish the recommended configuration via GP, set the following UI path to `900 or fewer seconds, but not 0`:
 ```
Computer Configuration\Policies\Windows Settings\Security Settings\Local Policies\Security Options\Interactive logon: Machine inactivity limit
```</t>
  </si>
  <si>
    <t>The screen saver will automatically activate when the computer has been unattended for the amount of time specified. The impact should be minimal since the screen saver is enabled by default.</t>
  </si>
  <si>
    <t>Windows notices inactivity of a logon session, and if the amount of inactive time exceeds the inactivity limit, then the screen saver will run, locking the session.
The recommended state for this setting is: `900 or fewer second(s), but not 0`.
**Note:** A value of `0` does not conform to the benchmark as it disables the machine inactivity limit.</t>
  </si>
  <si>
    <t>Navigate to the UI Path articulated in the Remediation section and confirm it is set as prescribed. This group policy setting is backed by the following registry location with a `REG_DWORD` value of `1`.
```
HKLM\SOFTWARE\Microsoft\Windows\CurrentVersion\Policies\System:DontDisplayLastUserName
```</t>
  </si>
  <si>
    <t>To establish the recommended configuration via GP, set the following UI path to `Enabled`:
```
Computer Configuration\Policies\Windows Settings\Security Settings\Local Policies\Security Options\Interactive logon: Don't display last signed-in
```
**Note:** In older versions of Microsoft Windows, this setting was named _Interactive logon: Do not display last user name_, but it was renamed starting with Windows 10 Release 1703.</t>
  </si>
  <si>
    <t>The name of the last user to successfully log on will not be displayed in the Windows logon screen.</t>
  </si>
  <si>
    <t>This policy setting determines whether the account name of the last user to log on to the client computers in your organization will be displayed in each computer's respective Windows logon screen. Enable this policy setting to prevent intruders from collecting account names visually from the screens of desktop or laptop computers in your organization.
The recommended state for this setting is: `Enabled`.</t>
  </si>
  <si>
    <t>Navigate to the UI Path articulated in the Remediation section and confirm it is set as prescribed. This group policy setting is backed by the following registry location with a `REG_DWORD` value of `0.
 ```
HKLM\SOFTWARE\Microsoft\Windows\CurrentVersion\Policies\System:DisableCAD
```</t>
  </si>
  <si>
    <t>To establish the recommended configuration via GP, set the following UI path to `Disabled`:
 ```
Computer Configuration\Policies\Windows Settings\Security Settings\Local Policies\Security Options\Interactive logon: Do not require CTRL+ALT+DEL
```</t>
  </si>
  <si>
    <t>Users must press CTRL+ALT+DEL before they log on to Windows unless they use a smart card for Windows logon. A smart card is a tamper-proof device that stores security information.</t>
  </si>
  <si>
    <t>This policy setting determines whether users must press CTRL+ALT+DEL before they log on.
The recommended state for this setting is: `Disabled`.</t>
  </si>
  <si>
    <t>Navigate to the UI Path articulated in the Remediation section and confirm it is set as prescribed. This group policy setting is backed by the following registry location with a `REG_DWORD` value of `0`.
 ```
HKLM\SYSTEM\CurrentControlSet\Control\Lsa:CrashOnAuditFail
```</t>
  </si>
  <si>
    <t>To establish the recommended configuration via GP, set the following UI path to `Disabled`:
 ```
Computer Configuration\Policies\Windows Settings\Security Settings\Local Policies\Security Options\Audit: Shut down system immediately if unable to log security audits
```</t>
  </si>
  <si>
    <t>This policy setting determines whether the system shuts down if it is unable to log Security events. It is a requirement for Trusted Computer System Evaluation Criteria (TCSEC)-C2 and Common Criteria certification to prevent auditable events from occurring if the audit system is unable to log them. Microsoft has chosen to meet this requirement by halting the system and displaying a stop message if the auditing system experiences a failure. When this policy setting is enabled, the system will be shut down if a security audit cannot be logged for any reason.
If the Audit: Shut down system immediately if unable to log security audits setting is enabled, unplanned system failures can occur. The administrative burden can be significant, especially if you also configure the Retention method for the Security log to Do not overwrite events (clear log manually). This configuration causes a repudiation threat (a backup operator could deny that they backed up or restored data) to become a denial of service (DoS) vulnerability, because a server could be forced to shut down if it is overwhelmed with logon events and other security events that are written to the Security log. Also, because the shutdown is not graceful, it is possible that irreparable damage to the operating system, applications, or data could result. Although the NTFS file system guarantees its integrity when an ungraceful computer shutdown occurs, it cannot guarantee that every data file for every application will still be in a usable form when the computer restarts.
The recommended state for this setting is: `Disabled`.</t>
  </si>
  <si>
    <t>Navigate to the UI Path articulated in the Remediation section and confirm it is set as prescribed. This group policy setting is backed by the following registry location with a `REG_DWORD` value of `1`.
```
HKLM\SYSTEM\CurrentControlSet\Control\Lsa:SCENoApplyLegacyAuditPolicy
```</t>
  </si>
  <si>
    <t>To establish the recommended configuration via GP, set the following UI path to `Enabled`:
```
Computer Configuration\Policies\Windows Settings\Security Settings\Local Policies\Security Options\Audit: Force audit policy subcategory settings (Windows Vista or later) to override audit policy category settings
```</t>
  </si>
  <si>
    <t>This policy setting allows administrators to enable the more precise auditing capabilities present in Windows Vista.
The Audit Policy settings available in Windows Server 2003 Active Directory do not yet contain settings for managing the new auditing subcategories. To properly apply the auditing policies prescribed in this baseline, the Audit: Force audit policy subcategory settings (Windows Vista or later) to override audit policy category settings setting needs to be configured to Enabled.
The recommended state for this setting is: `Enabled`.
**Important:** Be very cautious about audit settings that can generate a large volume of traffic. For example, if you enable either success or failure auditing for all of the Privilege Use subcategories, the high volume of audit events generated can make it difficult to find other types of entries in the Security log. Such a configuration could also have a significant impact on system performance.</t>
  </si>
  <si>
    <t>To establish the recommended configuration via GP, configure the following UI path:
 ```
Computer Configuration\Policies\Windows Settings\Security Settings\Local Policies\Security Options\Accounts: Rename guest account
```</t>
  </si>
  <si>
    <t>There should be little impact, because the Guest account is disabled by default.</t>
  </si>
  <si>
    <t>To establish the recommended configuration via GP, configure the following UI path:
 ```
Computer Configuration\Policies\Windows Settings\Security Settings\Local Policies\Security Options\Accounts: Rename administrator account
```</t>
  </si>
  <si>
    <t>You will have to inform users who are authorized to use this account of the new account name. (The guidance for this setting assumes that the Administrator account was not disabled, which was recommended earlier in this chapter.)</t>
  </si>
  <si>
    <t>Navigate to the UI Path articulated in the Remediation section and confirm it is set as prescribed. This group policy setting is backed by the following registry location with a `REG_DWORD` value of `1`.
 ```
HKLM\SYSTEM\CurrentControlSet\Control\Lsa:LimitBlankPasswordUse
```</t>
  </si>
  <si>
    <t>To establish the recommended configuration via GP, set the following UI path to `Enabled`:
 ```
Computer Configuration\Policies\Windows Settings\Security Settings\Local Policies\Security Options\Accounts: Limit local account use of blank passwords to console logon only
```</t>
  </si>
  <si>
    <t>This policy setting determines whether local accounts that are not password protected can be used to log on from locations other than the physical computer console. If you enable this policy setting, local accounts that have blank passwords will not be able to log on to the network from remote client computers. Such accounts will only be able to log on at the keyboard of the computer.
The recommended state for this setting is: `Enabled`.</t>
  </si>
  <si>
    <t>To establish the recommended configuration via GP, set the following UI path to `Disabled`:
 ```
Computer Configuration\Policies\Windows Settings\Security Settings\Local Policies\Security Options\Accounts: Guest account status
```</t>
  </si>
  <si>
    <t>All network users will need to authenticate before they can access shared resources. If you disable the Guest account and the Network Access: Sharing and Security Model option is set to Guest Only, network logons, such as those performed by the Microsoft Network Server (SMB Service), will fail. This policy setting should have little impact on most organizations because it is the default setting in Microsoft Windows 2000, Windows XP, and Windows Server™ 2003.</t>
  </si>
  <si>
    <t>This policy setting determines whether the Guest account is enabled or disabled. The Guest account allows unauthenticated network users to gain access to the system.
The recommended state for this setting is: `Disabled`.
**Note:** This setting will have no impact when applied to the Domain Controllers organizational unit via group policy because Domain Controllers have no local account database. It can be configured at the domain level via group policy, similar to account lockout and password policy settings.</t>
  </si>
  <si>
    <t>Navigate to the UI Path articulated in the Remediation section and confirm it is set as prescribed. This group policy setting is backed by the following registry location with a `REG_DWORD` value of `3`.
```
HKLM\SOFTWARE\Microsoft\Windows\CurrentVersion\Policies\System:NoConnectedUser
```</t>
  </si>
  <si>
    <t>To establish the recommended configuration via GP, set the following UI path to `Users can't add or log on with Microsoft accounts`:
 ```
Computer Configuration\Policies\Windows Settings\Security Settings\Local Policies\Security Options\Accounts: Block Microsoft accounts
```</t>
  </si>
  <si>
    <t>Users will not be able to log onto the computer with their Microsoft account.</t>
  </si>
  <si>
    <t>This policy setting prevents users from adding new Microsoft accounts on this computer.
The recommended state for this setting is: `Users can't add or log on with Microsoft accounts`.</t>
  </si>
  <si>
    <t>To establish the recommended configuration via GP, set the following UI path to `Administrators`:
 ```
Computer Configuration\Policies\Windows Settings\Security Settings\Local Policies\User Rights Assignment\Take ownership of files or other objects
```</t>
  </si>
  <si>
    <t>This policy setting allows users to take ownership of files, folders, registry keys, processes, or threads. This user right bypasses any permissions that are in place to protect objects to give ownership to the specified user.
The recommended state for this setting is: `Administrators`.
**Note:** This user right is considered a "sensitive privilege" for the purposes of auditing.</t>
  </si>
  <si>
    <t>To establish the recommended configuration via GP, set the following UI path to `Administrators, Users`:
 ```
Computer Configuration\Policies\Windows Settings\Security Settings\Local Policies\User Rights Assignment\Shut down the system
```</t>
  </si>
  <si>
    <t>The impact of removing these default groups from the **Shut down the system** user right could limit the delegated abilities of assigned roles in your environment. You should confirm that delegated activities will not be adversely affected.</t>
  </si>
  <si>
    <t>This policy setting determines which users who are logged on locally to the computers in your environment can shut down the operating system with the Shut Down command. Misuse of this user right can result in a denial of service condition.
The recommended state for this setting is: `Administrators, Users`.</t>
  </si>
  <si>
    <t>To establish the recommended configuration via GP, set the following UI path to `Administrators`:
 ```
Computer Configuration\Policies\Windows Settings\Security Settings\Local Policies\User Rights Assignment\Restore files and directories
```</t>
  </si>
  <si>
    <t>If you remove the **Restore files and directories** user right from the `Backup Operators` group and other accounts you could make it impossible for users who have been delegated specific tasks to perform those tasks. You should verify that this change won't negatively affect the ability of your organization's personnel to do their jobs.</t>
  </si>
  <si>
    <t>This policy setting determines which users can bypass file, directory, registry, and other persistent object permissions when restoring backed up files and directories on computers that run Windows Vista (or newer) in your environment. This user right also determines which users can set valid security principals as object owners; it is similar to the **Back up files and directories** user right.
The recommended state for this setting is: `Administrators`.
**Note:** This user right is considered a "sensitive privilege" for the purposes of auditing.</t>
  </si>
  <si>
    <t>To establish the recommended configuration via GP, set the following UI path to ``LOCAL SERVICE, NETWORK SERVICE``:
 ```
Computer Configuration\Policies\Windows Settings\Security Settings\Local Policies\User Rights Assignment\Replace a process level token
```</t>
  </si>
  <si>
    <t>On most computers, this is the default configuration and there will be no negative impact. However, if you have installed _Web Server (IIS)_, you will need to allow the IIS application pool(s) to be granted this User Right Assignment.</t>
  </si>
  <si>
    <t>This policy setting allows one process or service to start another service or process with a different security access token, which can be used to modify the security access token of that sub-process and result in the escalation of privileges.
The recommended state for this setting is: `LOCAL SERVICE, NETWORK SERVICE`.
**Note:** This user right is considered a "sensitive privilege" for the purposes of auditing.</t>
  </si>
  <si>
    <t>To establish the recommended configuration via GP, set the following UI path to ``Administrators, NT SERVICE\WdiServiceHost``:
 ```
Computer Configuration\Policies\Windows Settings\Security Settings\Local Policies\User Rights Assignment\Profile system performance
```</t>
  </si>
  <si>
    <t>This policy setting allows users to use tools to view the performance of different system processes, which could be abused to allow attackers to determine a system's active processes and provide insight into the potential attack surface of the computer.
The recommended state for this setting is: `Administrators, NT SERVICE\WdiServiceHost`.</t>
  </si>
  <si>
    <t>To establish the recommended configuration via GP, set the following UI path to `Administrators`:
```
Computer Configuration\Policies\Windows Settings\Security Settings\Local Policies\User Rights Assignment\Profile single process
```</t>
  </si>
  <si>
    <t>This policy setting determines which users can use tools to monitor the performance of non-system processes. Typically, you do not need to configure this user right to use the Microsoft Management Console (MMC) Performance snap-in. However, you do need this user right if System Monitor is configured to collect data using Windows Management Instrumentation (WMI). Restricting the **Profile single process** user right prevents intruders from gaining additional information that could be used to mount an attack on the system.
The recommended state for this setting is: `Administrators`.</t>
  </si>
  <si>
    <t>To establish the recommended configuration via GP, set the following UI path to `Administrators`:
 ```
Computer Configuration\Policies\Windows Settings\Security Settings\Local Policies\User Rights Assignment\Perform volume maintenance tasks
```</t>
  </si>
  <si>
    <t>This policy setting allows users to manage the system's volume or disk configuration, which could allow a user to delete a volume and cause data loss as well as a denial-of-service condition.
The recommended state for this setting is: `Administrators`.
**Note:** A workstation with Microsoft SQL Server installed will require a special exception to this recommendation for the account that runs the SQL Server service to be granted this user right.</t>
  </si>
  <si>
    <t>To establish the recommended configuration via GP, set the following UI path to `Administrators`:
 ```
Computer Configuration\Policies\Windows Settings\Security Settings\Local Policies\User Rights Assignment\Modify firmware environment values
```</t>
  </si>
  <si>
    <t>This policy setting allows users to configure the system-wide environment variables that affect hardware configuration. This information is typically stored in the Last Known Good Configuration. Modification of these values and could lead to a hardware failure that would result in a denial of service condition.
The recommended state for this setting is: `Administrators`.
**Note:** This user right is considered a "sensitive privilege" for the purposes of auditing.</t>
  </si>
  <si>
    <t>To establish the recommended configuration via GP, set the following UI path to `No One`:
 ```
Computer Configuration\Policies\Windows Settings\Security Settings\Local Policies\User Rights Assignment\Modify an object label
```</t>
  </si>
  <si>
    <t>This privilege determines which user accounts can modify the integrity label of objects, such as files, registry keys, or processes owned by other users. Processes running under a user account can modify the label of an object owned by that user to a lower level without this privilege.
The recommended state for this setting is: `No One`.</t>
  </si>
  <si>
    <t>To establish the recommended configuration via GP, set the following UI path to `Administrators`:
 ```
Computer Configuration\Policies\Windows Settings\Security Settings\Local Policies\User Rights Assignment\Manage auditing and security log
```</t>
  </si>
  <si>
    <t>This policy setting determines which users can change the auditing options for files and directories and clear the Security log.
The recommended state for this setting is: `Administrators`.
**Note:** This user right is considered a "sensitive privilege" for the purposes of auditing.</t>
  </si>
  <si>
    <t>To establish the recommended configuration via GP, set the following UI path to `No One`:
 ```
Computer Configuration\Policies\Windows Settings\Security Settings\Local Policies\User Rights Assignment\Lock pages in memory
```</t>
  </si>
  <si>
    <t>This policy setting allows a process to keep data in physical memory, which prevents the system from paging the data to virtual memory on disk. If this user right is assigned, significant degradation of system performance can occur.
The recommended state for this setting is: `No One`.</t>
  </si>
  <si>
    <t>To establish the recommended configuration via GP, set the following UI path to `Administrators`:
 ```
Computer Configuration\Policies\Windows Settings\Security Settings\Local Policies\User Rights Assignment\Load and unload device drivers
```</t>
  </si>
  <si>
    <t>If you remove the **Load and unload device drivers** user right from the `Print Operators` group or other accounts you could limit the abilities of users who are assigned to specific administrative roles in your environment. You should ensure that delegated tasks will not be negatively affected.</t>
  </si>
  <si>
    <t>This policy setting allows users to dynamically load a new device driver on a system. An attacker could potentially use this capability to install malicious code that appears to be a device driver. This user right is required for users to add local printers or printer drivers in Windows Vista.
The recommended state for this setting is: `Administrators`.
**Note:** This user right is considered a "sensitive privilege" for the purposes of auditing.</t>
  </si>
  <si>
    <t>To establish the recommended configuration via GP, set the following UI path to `Administrators, Window Manager\Window Manager Group`:
 ```
Computer Configuration\Policies\Windows Settings\Security Settings\Local Policies\User Rights Assignment\Increase scheduling priority
```</t>
  </si>
  <si>
    <t>This policy setting determines whether users can increase the base priority class of a process. (It is not a privileged operation to increase relative priority within a priority class.) This user right is not required by administrative tools that are supplied with the operating system but might be required by software development tools.
The recommended state for this setting is: `Administrators, Window Manager\Window Manager Group`.</t>
  </si>
  <si>
    <t>To establish the recommended configuration via GP, set the following UI path to ``Administrators, LOCAL SERVICE, NETWORK SERVICE, SERVICE``:
 ```
Computer Configuration\Policies\Windows Settings\Security Settings\Local Policies\User Rights Assignment\Impersonate a client after authentication
```</t>
  </si>
  <si>
    <t>In most cases this configuration will have no impact. If you have installed _Web Server (IIS)_, you will need to also assign the user right to `IIS_IUSRS`.</t>
  </si>
  <si>
    <t>The policy setting allows programs that run on behalf of a user to impersonate that user (or another specified account) so that they can act on behalf of the user. If this user right is required for this kind of impersonation, an unauthorized user will not be able to convince a client to connect—for example, by remote procedure call (RPC) or named pipes—to a service that they have created to impersonate that client, which could elevate the unauthorized user's permissions to administrative or system levels.
Services that are started by the Service Control Manager have the built-in Service group added by default to their access tokens. COM servers that are started by the COM infrastructure and configured to run under a specific account also have the Service group added to their access tokens. As a result, these processes are assigned this user right when they are started.
Also, a user can impersonate an access token if any of the following conditions exist:
- The access token that is being impersonated is for this user.
- The user, in this logon session, logged on to the network with explicit credentials to create the access token.
- The requested level is less than Impersonate, such as Anonymous or Identify.
An attacker with the **Impersonate a client after authentication** user right could create a service, trick a client to make them connect to the service, and then impersonate that client to elevate the attacker's level of access to that of the client.
The recommended state for this setting is: `Administrators, LOCAL SERVICE, NETWORK SERVICE, SERVICE`.
**Note:** This user right is considered a "sensitive privilege" for the purposes of auditing.</t>
  </si>
  <si>
    <t>To establish the recommended configuration via GP, set the following UI path to `LOCAL SERVICE, NETWORK SERVICE`:
 ```
Computer Configuration\Policies\Windows Settings\Security Settings\Local Policies\User Rights Assignment\Generate security audits
```</t>
  </si>
  <si>
    <t>On most computers, this is the default configuration and there will be no negative impact. However, if you have installed _Web Server (IIS)_, you will need to allow the IIS application pool(s) to be granted this user right.</t>
  </si>
  <si>
    <t>This policy setting determines which users or processes can generate audit records in the Security log.
The recommended state for this setting is: `LOCAL SERVICE, NETWORK SERVICE`.
**Note:** This user right is considered a "sensitive privilege" for the purposes of auditing.</t>
  </si>
  <si>
    <t>To establish the recommended configuration via GP, set the following UI path to `Administrators`:
```
Computer Configuration\Policies\Windows Settings\Security Settings\Local Policies\User Rights Assignment\Force shutdown from a remote system
```</t>
  </si>
  <si>
    <t>If you remove the **Force shutdown from a remote system** user right from the Server Operators group you could limit the abilities of users who are assigned to specific administrative roles in your environment. You should confirm that delegated activities will not be adversely affected.</t>
  </si>
  <si>
    <t>This policy setting allows users to shut down Windows Vista-based or newer computers from remote locations on the network. Anyone who has been assigned this user right can cause a denial of service (DoS) condition, which would make the computer unavailable to service user requests. Therefore, it is recommended that only highly trusted administrators be assigned this user right.
The recommended state for this setting is: `Administrators`.</t>
  </si>
  <si>
    <t>To establish the recommended configuration via GP, set the following UI path to `No One`:
 ```
Computer Configuration\Policies\Windows Settings\Security Settings\Local Policies\User Rights Assignment\Enable computer and user accounts to be trusted for delegation
```</t>
  </si>
  <si>
    <t>This policy setting allows users to change the Trusted for Delegation setting on a computer object in Active Directory. Abuse of this privilege could allow unauthorized users to impersonate other users on the network.
The recommended state for this setting is: `No One`.
**Note:** This user right is considered a "sensitive privilege" for the purposes of auditing.</t>
  </si>
  <si>
    <t>If you assign the **Deny log on through Remote Desktop Services** user right to other groups, you could limit the abilities of users who are assigned to specific administrative roles in your environment. Accounts that have this user right will be unable to connect to the computer through either Remote Desktop Services or Remote Assistance. You should confirm that delegated tasks will not be negatively impacted.</t>
  </si>
  <si>
    <t>To establish the recommended configuration via GP, set the following UI path to include `Guests`:
```
Computer Configuration\Policies\Windows Settings\Security Settings\Local Policies\User Rights Assignment\Deny log on locally
```</t>
  </si>
  <si>
    <t>If you assign the **Deny log on locally** user right to additional accounts, you could limit the abilities of users who are assigned to specific roles in your environment. However, this user right should explicitly be assigned to the `ASPNET` account on computers that run IIS 6.0. You should confirm that delegated activities will not be adversely affected.</t>
  </si>
  <si>
    <t>This security setting determines which users are prevented from logging on at the computer. This policy setting supersedes the **Allow log on locally** policy setting if an account is subject to both policies.
The recommended state for this setting is to include: `Guests`.
**Important:** If you apply this security policy to the `Everyone` group, no one will be able to log on locally.</t>
  </si>
  <si>
    <t>To establish the recommended configuration via GP, set the following UI path to include `Guests`:
 ```
Computer Configuration\Policies\Windows Settings\Security Settings\Local Policies\User Rights Assignment\Deny log on as a service
```</t>
  </si>
  <si>
    <t>If you assign the **Deny log on as a service** user right to specific accounts, services may not be able to start and a DoS condition could result.</t>
  </si>
  <si>
    <t>This security setting determines which service accounts are prevented from registering a process as a service. This user right supersedes the **Log on as a service** user right if an account is subject to both policies.
The recommended state for this setting is to include: `Guests`.
**Note:** This security setting does not apply to the `System`, `Local Service`, or `Network Service` accounts.</t>
  </si>
  <si>
    <t>To establish the recommended configuration via GP, set the following UI path to include `Guests`:
 ```
Computer Configuration\Policies\Windows Settings\Security Settings\Local Policies\User Rights Assignment\Deny log on as a batch job
```</t>
  </si>
  <si>
    <t>If you assign the **Deny log on as a batch job** user right to other accounts, you could deny users who are assigned to specific administrative roles the ability to perform their required job activities. You should confirm that delegated tasks will not be affected adversely.
For example, if you assign this user right to the `IWAM_`_(ComputerName)_ account, the MSM Management Point will fail. On a newly installed computer that runs Windows Server 2003 this account does not belong to the `Guests` group, but on a computer that was upgraded from Windows 2000 this account is a member of the `Guests` group. Therefore, it is important that you understand which accounts belong to any groups that you assign the **Deny log on as a batch job** user right.</t>
  </si>
  <si>
    <t>This policy setting determines which accounts will not be able to log on to the computer as a batch job. A batch job is not a batch (.bat) file, but rather a batch-queue facility. Accounts that use the Task Scheduler to schedule jobs need this user right.
This user right supersedes the **Log on as a batch job** user right, which could be used to allow accounts to schedule jobs that consume excessive system resources. Such an occurrence could cause a DoS condition. Failure to assign this user right to the recommended accounts can be a security risk.
The recommended state for this setting is to include: `Guests`.</t>
  </si>
  <si>
    <t>If you configure the **Deny access to this computer from the network** user right for other groups, you could limit the abilities of users who are assigned to specific administrative roles in your environment. You should verify that delegated tasks will not be negatively affected.</t>
  </si>
  <si>
    <t>To establish the recommended configuration via GP, set the following UI path to `Administrators`:
 ```
Computer Configuration\Policies\Windows Settings\Security Settings\Local Policies\User Rights Assignment\Debug programs
```</t>
  </si>
  <si>
    <t>If you revoke this user right, no one will be able to debug programs. However, typical circumstances rarely require this capability on production computers. If a problem arises that requires an application to be debugged on a production server, you can move the server to a different OU temporarily and assign the **Debug programs** user right to a separate Group Policy for that OU.
The service account that is used for the cluster service needs the **Debug programs** user right; if it does not have it, Windows Clustering will fail.
Tools that are used to manage processes will be unable to affect processes that are not owned by the person who runs the tools. For example, the Windows Server 2003 Resource Kit tool `Kill.exe` requires this user right for administrators to terminate processes that they did not start.</t>
  </si>
  <si>
    <t>This policy setting determines which user accounts will have the right to attach a debugger to any process or to the kernel, which provides complete access to sensitive and critical operating system components. Developers who are debugging their own applications do not need to be assigned this user right; however, developers who are debugging new system components will need it.
The recommended state for this setting is: `Administrators`.
**Note:** This user right is considered a "sensitive privilege" for the purposes of auditing.</t>
  </si>
  <si>
    <t>To implement the recommended configuration state, configure the following UI path:
 ```
Computer Configuration\Policies\Windows Settings\Security Settings\Local Policies\User Rights Assignment\Create symbolic links
```</t>
  </si>
  <si>
    <t>In most cases there will be no impact because this is the default configuration. However, on Windows Workstations with the Hyper-V feature installed, this user right should also be granted to the special group `NT VIRTUAL MACHINE\Virtual Machines` - otherwise you will not be able to create new virtual machines.</t>
  </si>
  <si>
    <t>This policy setting determines which users can create symbolic links. In Windows Vista, existing NTFS file system objects, such as files and folders, can be accessed by referring to a new kind of file system object called a symbolic link. A symbolic link is a pointer (much like a shortcut or .lnk file) to another file system object, which can be a file, folder, shortcut or another symbolic link. The difference between a shortcut and a symbolic link is that a shortcut only works from within the Windows shell. To other programs and applications, shortcuts are just another file, whereas with symbolic links, the concept of a shortcut is implemented as a feature of the NTFS file system.
Symbolic links can potentially expose security vulnerabilities in applications that are not designed to use them. For this reason, the privilege for creating symbolic links should only be assigned to trusted users. By default, only `Administrators` can create symbolic links.
The recommended state for this setting is: `Administrators` and (when the _Hyper-V_ feature is installed) `NT VIRTUAL MACHINE\Virtual Machines`.</t>
  </si>
  <si>
    <t>To establish the recommended configuration via GP, set the following UI path to `No One`:
 ```
Computer Configuration\Policies\Windows Settings\Security Settings\Local Policies\User Rights Assignment\Create permanent shared objects
```</t>
  </si>
  <si>
    <t>This user right is useful to kernel-mode components that extend the object namespace. However, components that run in kernel mode have this user right inherently. Therefore, it is typically not necessary to specifically assign this user right.
The recommended state for this setting is: `No One`.</t>
  </si>
  <si>
    <t>To establish the recommended configuration via GP, set the following UI path to `Administrators, LOCAL SERVICE, NETWORK SERVICE, SERVICE`:
 ```
Computer Configuration\Policies\Windows Settings\Security Settings\Local Policies\User Rights Assignment\Create global objects
```</t>
  </si>
  <si>
    <t>This policy setting determines whether users can create global objects that are available to all sessions. Users can still create objects that are specific to their own session if they do not have this user right.
Users who can create global objects could affect processes that run under other users' sessions. This capability could lead to a variety of problems, such as application failure or data corruption.
The recommended state for this setting is: `Administrators, LOCAL SERVICE, NETWORK SERVICE, SERVICE`.</t>
  </si>
  <si>
    <t>To establish the recommended configuration via GP, set the following UI path to `No One`:
 ```
Computer Configuration\Policies\Windows Settings\Security Settings\Local Policies\User Rights Assignment\Create a token object
```</t>
  </si>
  <si>
    <t>This policy setting allows a process to create an access token, which may provide elevated rights to access sensitive data.
The recommended state for this setting is: `No One`.
**Note:** This user right is considered a "sensitive privilege" for the purposes of auditing.</t>
  </si>
  <si>
    <t>To establish the recommended configuration via GP, set the following UI path to `Administrators`:
 ```
Computer Configuration\Policies\Windows Settings\Security Settings\Local Policies\User Rights Assignment\Create a pagefile
```</t>
  </si>
  <si>
    <t>This policy setting allows users to change the size of the pagefile. By making the pagefile extremely large or extremely small, an attacker could easily affect the performance of a compromised computer.
The recommended state for this setting is: `Administrators`.</t>
  </si>
  <si>
    <t>To establish the recommended configuration via GP, set the following UI path to `Administrators, LOCAL SERVICE, Users`:
```
Computer Configuration\Policies\Windows Settings\Security Settings\Local Policies\User Rights Assignment\Change the time zone
```</t>
  </si>
  <si>
    <t>This setting determines which users can change the time zone of the computer. This ability holds no great danger for the computer and may be useful for mobile workers.
The recommended state for this setting is: `Administrators, LOCAL SERVICE, Users`.</t>
  </si>
  <si>
    <t>To establish the recommended configuration via GP, set the following UI path to `Administrators, LOCAL SERVICE`:
 ```
Computer Configuration\Policies\Windows Settings\Security Settings\Local Policies\User Rights Assignment\Change the system time
```</t>
  </si>
  <si>
    <t>There should be no impact, because time synchronization for most organizations should be fully automated for all computers that belong to the domain. Computers that do not belong to the domain should be configured to synchronize with an external source.</t>
  </si>
  <si>
    <t>This policy setting determines which users and groups can change the time and date on the internal clock of the computers in your environment. Users who are assigned this user right can affect the appearance of event logs. When a computer's time setting is changed, logged events reflect the new time, not the actual time that the events occurred.
The recommended state for this setting is: `Administrators, LOCAL SERVICE`.
**Note:** Discrepancies between the time on the local computer and on the Domain Controllers in your environment may cause problems for the Kerberos authentication protocol, which could make it impossible for users to log on to the domain or obtain authorization to access domain resources after they are logged on. Also, problems will occur when Group Policy is applied to client computers if the system time is not synchronized with the Domain Controllers.</t>
  </si>
  <si>
    <t>To establish the recommended configuration via GP, set the following UI path to `Administrators`.
```
Computer Configuration\Policies\Windows Settings\Security Settings\Local Policies\User Rights Assignment\Back up files and directories
```</t>
  </si>
  <si>
    <t>Changes in the membership of the groups that have the **Back up files and directories** user right could limit the abilities of users who are assigned to specific administrative roles in your environment. You should confirm that authorized backup administrators are still able to perform backup operations.</t>
  </si>
  <si>
    <t>This policy setting allows users to circumvent file and directory permissions to back up the system. This user right is enabled only when an application (such as `NTBACKUP`) attempts to access a file or directory through the NTFS file system backup application programming interface (API). Otherwise, the assigned file and directory permissions apply.
The recommended state for this setting is: `Administrators`.
**Note:** This user right is considered a "sensitive privilege" for the purposes of auditing.</t>
  </si>
  <si>
    <t>To establish the recommended configuration via GP, set the following UI path to `Administrators, Remote Desktop Users`:
 ```
Computer Configuration\Policies\Windows Settings\Security Settings\Local Policies\User Rights Assignment\Allow log on through Remote Desktop Services
```</t>
  </si>
  <si>
    <t>Removal of the **Allow log on through Remote Desktop Services** user right from other groups or membership changes in these default groups could limit the abilities of users who perform specific administrative roles in your environment. You should confirm that delegated activities will not be adversely affected.</t>
  </si>
  <si>
    <t>This policy setting determines which users or groups have the right to log on as a Remote Desktop Services client. If your organization uses Remote Assistance as part of its help desk strategy, create a group and assign it this user right through Group Policy. If the help desk in your organization does not use Remote Assistance, assign this user right only to the `Administrators` group or use the Restricted Groups feature to ensure that no user accounts are part of the `Remote Desktop Users` group.
Restrict this user right to the `Administrators` group, and possibly the `Remote Desktop Users` group, to prevent unwanted users from gaining access to computers on your network by means of the Remote Assistance feature.
The recommended state for this setting is: `Administrators, Remote Desktop Users`.
**Note:** The above list is to be treated as a whitelist, which implies that the above principals need not be present for assessment of this recommendation to pass.
**Note #2:** In all versions of Windows prior to Windows 7, **Remote Desktop Services** was known as **Terminal Services**, so you should substitute the older term if comparing against an older OS.</t>
  </si>
  <si>
    <t>To establish the recommended configuration via GP, set the following UI path to `Administrators, Users`:
 ```
Computer Configuration\Policies\Windows Settings\Security Settings\Local Policies\User Rights Assignment\Allow log on locally
```</t>
  </si>
  <si>
    <t>If you remove these default groups, you could limit the abilities of users who are assigned to specific administrative roles in your environment. You should confirm that delegated activities will not be adversely affected by any changes that you make to the **Allow log on locally** user right.</t>
  </si>
  <si>
    <t>This policy setting determines which users can interactively log on to computers in your environment. Logons that are initiated by pressing the CTRL+ALT+DEL key sequence on the client computer keyboard require this user right. Users who attempt to log on through Terminal Services / Remote Desktop Services or IIS also require this user right.
The recommended state for this setting is: `Administrators, Users`.
**Note:** The `Guest` account is also assigned this user right by default. Although this account is disabled by default, it's recommended that you configure this setting through Group Policy. However, this user right should generally be restricted to the `Administrators` and `Users` groups. Assign this user right to the `Backup Operators` group if your organization requires that they have this capability.</t>
  </si>
  <si>
    <t>To establish the recommended configuration via GP, set the following UI path to `Administrators, LOCAL SERVICE, NETWORK SERVICE`:
 ```
Computer Configuration\Policies\Windows Settings\Security Settings\Local Policies\User Rights Assignment\Adjust memory quotas for a process
```</t>
  </si>
  <si>
    <t>Organizations that have not restricted users to roles with limited privileges will find it difficult to impose this countermeasure. Also, if you have installed optional components such as ASP.NET or IIS, you may need to assign the **Adjust memory quotas for a process** user right to additional accounts that are required by those components. Otherwise, this countermeasure should have no impact on most computers. If this user right is necessary for a user account, it can be assigned to a local computer account instead of a domain account.</t>
  </si>
  <si>
    <t>This policy setting allows a user to adjust the maximum amount of memory that is available to a process. The ability to adjust memory quotas is useful for system tuning, but it can be abused. In the wrong hands, it could be used to launch a denial of service (DoS) attack.
The recommended state for this setting is: `Administrators, LOCAL SERVICE, NETWORK SERVICE`.</t>
  </si>
  <si>
    <t>To establish the recommended configuration via GP, set the following UI path to `No One`:
 ```
Computer Configuration\Policies\Windows Settings\Security Settings\Local Policies\User Rights Assignment\Act as part of the operating system
```</t>
  </si>
  <si>
    <t>There should be little or no impact because the **Act as part of the operating system** user right is rarely needed by any accounts other than the `Local System` account, which implicitly has this right.</t>
  </si>
  <si>
    <t>This policy setting allows a process to assume the identity of any user and thus gain access to the resources that the user is authorized to access.
The recommended state for this setting is: `No One`.
**Note:** This user right is considered a "sensitive privilege" for the purposes of auditing.</t>
  </si>
  <si>
    <t>To establish the recommended configuration via GP, set the following UI path to `Administrators, Remote Desktop Users`:
 ```
Computer Configuration\Policies\Windows Settings\Security Settings\Local Policies\User Rights Assignment\Access this computer from the network
```</t>
  </si>
  <si>
    <t>If you remove the **Access this computer from the network** user right on Domain Controllers for all users, no one will be able to log on to the domain or use network resources. If you remove this user right on Member Servers, users will not be able to connect to those servers through the network. Successful negotiation of IPsec connections requires that the initiating machine has this right, therefore if using IPsec, it is recommended that it be assigned to the `Authenticated Users` group. If you have installed optional components such as ASP.NET or Internet Information Services (IIS), you may need to assign this user right to additional accounts that are required by those components. It is important to verify that authorized users are assigned this user right for the computers they need to access the network.</t>
  </si>
  <si>
    <t>This policy setting allows other users on the network to connect to the computer and is required by various network protocols that include Server Message Block (SMB)-based protocols, NetBIOS, Common Internet File System (CIFS), and Component Object Model Plus (COM+).
The recommended state for this setting is: `Administrators, Remote Desktop Users`.
**Note:** If your organization is using Microsoft Defender for Identity (formerly Azure Advanced Threat Protection (Azure ATP)), the (organization-named) Defender for Identity Directory Service Account (DSA), will also need to be granted the same `Access this computer from the network` User Right Assignment. For more information on adding the service account please see [Make sure the DSA is allowed to access computers from the network in Microsoft Defender for Identity | Microsoft Docs](https://learn.microsoft.com/en-us/defender-for-identity/deploy/remote-calls-sam#make-sure-the-dsa-is-allowed-to-access-computers-from-the-network-optional).</t>
  </si>
  <si>
    <t>To establish the recommended configuration via GP, set the following UI path to `No One`:
 ```
Computer Configuration\Policies\Windows Settings\Security Settings\Local Policies\User Rights Assignment\Access Credential Manager as a trusted caller
```</t>
  </si>
  <si>
    <t>This security setting is used by Credential Manager during Backup and Restore. No accounts should have this user right, as it is only assigned to Winlogon. Users' saved credentials might be compromised if this user right is assigned to other entities.
The recommended state for this setting is: `No One`.</t>
  </si>
  <si>
    <t>To establish the recommended configuration via GP, set the following UI path to `15 or more minute(s)`:
 ```
Computer Configuration\Policies\Windows Settings\Security Settings\Account Policies\Account Lockout Policy\Reset account lockout counter after
```</t>
  </si>
  <si>
    <t>If you do not configure this policy setting or if the value is configured to an interval that is too long, a DoS attack could occur. An attacker could maliciously attempt to log on to each user's account numerous times and lock out their accounts as described in the preceding paragraphs. If you do not configure the Reset account lockout counter after setting, administrators would have to manually unlock all accounts. If you configure this policy setting to a reasonable value the users would be locked out for some period, after which their accounts would unlock automatically. Be sure that you notify users of the values used for this policy setting so that they will wait for the lockout timer to expire before they call the help desk about their inability to log on.</t>
  </si>
  <si>
    <t>This policy setting determines the length of time before the Account lockout threshold resets to zero. The default value for this policy setting is Not Defined. If the Account lockout threshold is defined, this reset time must be less than or equal to the value for the Account lockout duration setting.
If you leave this policy setting at its default value or configure the value to an interval that is too long, your environment could be vulnerable to a DoS attack. An attacker could maliciously perform a number of failed logon attempts on all users in the organization, which will lock out their accounts. If no policy were determined to reset the account lockout, it would be a manual task for administrators. Conversely, if a reasonable time value is configured for this policy setting, users would be locked out for a set period until all of the accounts are unlocked automatically.
The recommended state for this setting is: `15 or more minute(s)`.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</si>
  <si>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To establish the recommended configuration via GP, set the following UI path to `Enabled`:
```
Computer Configuration\Policies\Windows Settings\Security Settings\Account Policies\Account Lockout Policies\Allow Administrator account lockout
```</t>
  </si>
  <si>
    <t>The built-in Administrator account will be subject to the policies in Section _1.2 Account Lockout Policy_ of this benchmark.</t>
  </si>
  <si>
    <t>This policy setting determines whether the built-in Administrator account is subject to the following Account Lockout Policy settings: _Account lockout duration_, _Account lockout threshold_, and _Reset account lockout counter_. By default, this account is excluded from the account lockout controls and will never be locked out with repeated bad password attempts. 
The recommended state for this setting is: `Enabled`.
**Note:** This setting applies only to OSes patched as of October 11, 2022 (see [MS KB5020282](https://support.microsoft.com/en-us/topic/kb5020282-account-lockout-available-for-built-in-local-administrators-bce45c4d-f28d-43ad-b6fe-70156cb2dc00)).</t>
  </si>
  <si>
    <t>If this policy setting is enabled, a locked-out account will not be usable until it is reset by an administrator or until the account lockout duration expires. This setting may generate additional help desk calls.
If you enforce this setting an attacker could cause a denial of service condition by deliberately generating failed logons for multiple user, therefore you should also configure the Account Lockout Duration to a relatively low value.
If you configure the Account Lockout Threshold to 0, there is a possibility that an attacker's attempt to discover passwords with a brute force password attack might go undetected if a robust audit mechanism is not in place.</t>
  </si>
  <si>
    <t>To establish the recommended configuration via GP, set the following UI path to `15 or more minute(s)`:
 ```
Computer Configuration\Policies\Windows Settings\Security Settings\Account Policies\Account Lockout Policy\Account lockout duration
```</t>
  </si>
  <si>
    <t>Although it may seem like a good idea to configure this policy setting to never automatically unlock an account, such a configuration can increase the number of requests that your organization's help desk receives to unlock accounts that were locked by mistake.</t>
  </si>
  <si>
    <t>This policy setting determines the length of time that must pass before a locked account is unlocked and a user can try to log on again. The setting does this by specifying the number of minutes a locked out account will remain unavailable. If the value for this policy setting is configured to 0, locked out accounts will remain locked out until an administrator manually unlocks them.
Although it might seem like a good idea to configure the value for this policy setting to a high value, such a configuration will likely increase the number of calls that the help desk receives to unlock accounts locked by mistake. Users should be aware of the length of time a lock remains in place, so that they realize they only need to call the help desk if they have an extremely urgent need to regain access to their computer.
The recommended state for this setting is: `15 or more minute(s)`.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</si>
  <si>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To establish the recommended configuration via GP, set the following UI path to `Disabled`:
 ```
Computer Configuration\Policies\Windows Settings\Security Settings\Account Policies\Password Policy\Store passwords using reversible encryption
```</t>
  </si>
  <si>
    <t>If your organization uses either the CHAP authentication protocol through remote access or IAS services or Digest Authentication in IIS, you must configure this policy setting to Enabled. This setting is extremely dangerous to apply through Group Policy on a user-by-user basis, because it requires the appropriate user account object to be opened in Active Directory Users and Computers.</t>
  </si>
  <si>
    <t>This policy setting determines whether the operating system stores passwords in a way that uses reversible encryption, which provides support for application protocols that require knowledge of the user's password for authentication purposes. Passwords that are stored with reversible encryption are essentially the same as plaintext versions of the passwords.
The recommended state for this setting is: `Disabled`.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</si>
  <si>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Navigate to the UI Path articulated in the Remediation section and confirm it is set as prescribed. This group policy setting is backed by the following registry location with a `REG_DWORD` value of `1`.
```
HKLM\System\CurrentControlSet\Control\SAM:RelaxMinimumPasswordLengthLimits
```</t>
  </si>
  <si>
    <t>To establish the recommended configuration via GP, set the following UI path to `Enabled`:
```
Computer Configuration\Policies\Windows Settings\Security Settings\Account Policies\Password Policy\Relax minimum password length limits
```
**Note:** This setting is only available within the built-in OS security template of Windows 10 Release 2004 and Server 2022 (or newer), and is not available via older versions of the OS, or via downloadable Administrative Templates (ADMX/ADML). Therefore, you _must_ use a Windows 10 Release 2004 or Server 2022 system (or newer) to view or edit this setting with the Group Policy Management Console (GPMC) or Group Policy Management Editor (GPME).</t>
  </si>
  <si>
    <t>The _Minimum password length_ setting may be configured higher than 14 characters.
If very long passwords are required, mistyped passwords could cause account lockouts and increase the volume of help desk calls. If your organization has issues with forgotten passwords due to password length requirements, consider teaching your users about passphrases, which are often easier to remember and, due to the larger number of character combinations, much harder to discover.</t>
  </si>
  <si>
    <t>This policy setting determines whether the minimum password length setting can be increased beyond the legacy limit of 14 characters. For more information, please see the following [Microsoft Security Blog](https://techcommunity.microsoft.com/t5/microsoft-security-baselines/security-baseline-draft-windows-10-and-windows-server-version/ba-p/1419213).
The recommended state for this setting is: `Enabled`.
**Note:** This setting only affects _local_ accounts on the computer. Domain accounts are only affected by settings on the Domain Controllers, because that is where domain accounts are stored.</t>
  </si>
  <si>
    <t>To establish the recommended configuration via GP, set the following UI path to `Enabled`:
 ```
Computer Configuration\Policies\Windows Settings\Security Settings\Account Policies\Password Policy\Password must meet complexity requirements
```</t>
  </si>
  <si>
    <t>If the default password complexity configuration is retained, additional help desk calls for locked-out accounts could occur because users might not be accustomed to passwords that contain non-alphabetic characters. However, all users should be able to comply with the complexity requirement with minimal difficulty.
If your organization has more stringent security requirements, you can create a custom version of the Passfilt.dll file that allows the use of arbitrarily complex password strength rules. For example, a custom password filter might require the use of non-upper row characters. (Upper row characters are those that require you to hold down the SHIFT key and press any of the digits between 1 and 0.) A custom password filter might also perform a dictionary check to verify that the proposed password does not contain common dictionary words or fragments.
Also, the use of ALT key character combinations can greatly enhance the complexity of a password. However, such stringent password requirements can result in unhappy users and an extremely busy help desk. Alternatively, your organization could consider a requirement for all administrator passwords to use ALT characters in the 0128 - 0159 range. (ALT characters outside of this range can represent standard alphanumeric characters that would not add additional complexity to the password.)</t>
  </si>
  <si>
    <t>This policy setting checks all new passwords to ensure that they meet basic requirements for strong passwords.
When this policy is enabled, passwords must meet the following minimum requirements:
- Not contain the user's account name or parts of the user's full name that exceed two consecutive characters
- Be at least six characters in length
- Contain characters from three of the following categories:
- English uppercase characters (A through Z)
- English lowercase characters (a through z)
- Base 10 digits (0 through 9)
- Non-alphabetic characters (for example, !, $, #, %)
- A catch-all category of any Unicode character that does not fall under the previous four categories. This fifth category can be regionally specific.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627 combinations. An eight-character password has 26 to the power of 8 (or 2 x 10 to the power of 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</si>
  <si>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To establish the recommended configuration via GP, set the following UI path to `14 or more character(s)`:
 ```
Computer Configuration\Policies\Windows Settings\Security Settings\Account Policies\Password Policy\Minimum password length
```</t>
  </si>
  <si>
    <t>Requirements for extremely long passwords can actually decrease the security of an organization, because users might leave the information in an insecure location or lose it. If very long passwords are required, mistyped passwords could cause account lockouts and increase the volume of help desk calls. If your organization has issues with forgotten passwords due to password length requirements, consider teaching your users about passphrases, which are often easier to remember and, due to the larger number of character combinations, much harder to discover.
**Note:** Older versions of Windows such as Windows 98 and Windows NT 4.0 do not support passwords that are longer than 14 characters. Computers that run these older operating systems are unable to authenticate with computers or domains that use accounts that require long passwords.</t>
  </si>
  <si>
    <t>This policy setting determines the least number of characters that make up a password for a user account. There are many different theories about how to determine the best password length for an organization, but perhaps "passphrase" is a better term than "password." In Microsoft Windows 2000 or newer, passphrases can be quite long and can include spaces. Therefore, a phrase such as "I want to drink a $5 milkshake" is a valid passphrase; it is a considerably stronger password than an 8 or 10 character string of random numbers and letters, and yet is easier to remember. Users must be educated about the proper selection and maintenance of passwords, especially around password length. In enterprise environments, the ideal value for the Minimum password length setting is 14 characters, however you should adjust this value to meet your organization's business requirements.
The recommended state for this setting is: `14 or more character(s)`.
**Note:** In Windows Server 2016 and older versions of Windows Server, the GUI of the Local Security Policy (LSP), Local Group Policy Editor (LGPE) and Group Policy Management Editor (GPME) would not let you set this value higher than 14 characters. However, starting with Windows Server 2019, Microsoft changed the GUI to allow up to a 20 character minimum password length.
**Note #2:**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</si>
  <si>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To establish the recommended configuration via GP, set the following UI path to `1 or more day(s)`:
```
Computer Configuration\Policies\Windows Settings\Security Settings\Account Policies\Password Policy\Minimum password age
```</t>
  </si>
  <si>
    <t>If an administrator sets a password for a user but wants that user to change the password when the user first logs on, the administrator must select the User must change password at next logon check box, or the user will not be able to change the password until the next day.</t>
  </si>
  <si>
    <t>This policy setting determines the number of days that you must use a password before you can change it. The range of values for this policy setting is between 1 and 999 days. (You may also set the value to 0 to allow immediate password changes.) The default value for this setting is 0 days.
The recommended state for this setting is: `1 or more day(s))`.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</si>
  <si>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If the Maximum password age setting is too low, users are required to change their passwords very often. Such a configuration can reduce security in the organization, because users might write their passwords in an insecure location or lose them. If the value for this policy setting is too high, the level of security within an organization is reduced because it allows potential attackers more time in which to discover user passwords or to use compromised accounts.</t>
  </si>
  <si>
    <t>This policy setting defines how long a user can use their password before it expires.
Values for this policy setting range from 0 to 999 days. If you set the value to 0, the password will never expire.
Because attackers can crack passwords, the more frequently you change the password the less opportunity an attacker has to use a cracked password. However, the lower this value is set, the higher the potential for an increase in calls to help desk support due to users having to change their password or forgetting which password is current.
The recommended state for this setting is `365 or fewer days, but not 0`.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</si>
  <si>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To establish the recommended configuration via GP, set the following UI path to `24 or more password(s)`:
```
Computer Configuration\Policies\Windows Settings\Security Settings\Account Policies\Password Policy\Enforce password history
```</t>
  </si>
  <si>
    <t>The major impact of this configuration is that users must create a new password every time they are required to change their old one. If users are required to change their passwords to new unique values, there is an increased risk of users who write their passwords somewhere so that they do not forget them. Another risk is that users may create passwords that change incrementally (for example, password01, password02, and so on) to facilitate memorization but make them easier to guess. Also, an excessively low value for the Minimum password age setting will likely increase administrative overhead, because users who forget their passwords might ask the help desk to reset them frequently.</t>
  </si>
  <si>
    <t>This policy setting determines the number of renewed, unique passwords that have to be associated with a user account before you can reuse an old password. The value for this policy setting must be between 0 and 24 passwords. The default value for stand-alone systems is 0 passwords, but the default setting when joined to a domain is 24 passwords. To maintain the effectiveness of this policy setting, use the Minimum password age setting to prevent users from repeatedly changing their password.
The recommended state for this setting is: `24 or more password(s)`.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
**Note #2:** As of the publication of this benchmark, Microsoft currently has a maximum limit of 24 saved passwords. For more information, please visit [Enforce password history (Windows 10) - Windows security | Microsoft Docs](https://learn.microsoft.com/en-us/windows/security/threat-protection/security-policy-settings/enforce-password-history).</t>
  </si>
  <si>
    <t>Impact Statement</t>
  </si>
  <si>
    <t>Navigate to the UI Path articulated in the Remediation section and confirm it is set as prescribed. This group policy setting is backed 
by the following registry location with a `REG_DWORD` value of `0`.
```
HKLM\SOFTWARE\Policies\Microsoft\W32Time\TimeProviders\NtpServer:Enabled
```</t>
  </si>
  <si>
    <t>To establish the recommended configuration via GP, set the following UI path to `Disabled`:
```
Computer Configuration\Policies\Administrative Templates\System\Windows Time Service\Time Providers\Enable Windows NTP Server
```
**Note:** This Group Policy path is provided by the Group Policy template `W32Time.admx/adml` that is included with all versions of the Microsoft Windows Administrative Templates.</t>
  </si>
  <si>
    <t>This policy setting specifies whether the Windows NTP Server is enabled. Disabling this setting prevents the system from acting as a NTP Server (time source) to service NTP requests from other systems (NTP Clients). 
The recommended state for this setting is: `Disabled`.</t>
  </si>
  <si>
    <t>18.9.51.1.2</t>
  </si>
  <si>
    <t>18.9.28.7</t>
  </si>
  <si>
    <t>Navigate to the UI Path articulated in the Remediation section and confirm it is set as prescribed. This group policy setting is backed by the following registry location with a `REG_DWORD` value of `1`.
```
HKLM\SOFTWARE\Policies\Microsoft\Windows\System:BlockDomainPicturePassword
```</t>
  </si>
  <si>
    <t>To establish the recommended configuration via GP, set the following UI path to `Enabled`:
```
Computer Configuration\Policies\Administrative Templates\System\Logon\Turn off picture password sign-in
```
**Note:** This Group Policy path is provided by the Group Policy template `CredentialProviders.admx/adml` that is included with the Microsoft Windows 8.0 &amp; Server 2012 (non-R2) Administrative Templates (or newer).</t>
  </si>
  <si>
    <t>Users will not be able to set up or sign in with a picture password.</t>
  </si>
  <si>
    <t>This policy setting allows you to control whether a domain user can sign in using a picture password. 
The recommended state for this setting is: `Enabled`.
**Note:** If the picture password feature is permitted, the user's domain password is cached in the system vault when using it.</t>
  </si>
  <si>
    <t>18.9.28.6</t>
  </si>
  <si>
    <t>18.9.28.5</t>
  </si>
  <si>
    <t>Navigate to the UI Path articulated in the Remediation section and confirm it is set as prescribed. This group policy setting is backed by the following registry location with a `REG_DWORD` value of `0`.
```
HKLM\SOFTWARE\Policies\Microsoft\Windows\System:EnumerateLocalUsers
```</t>
  </si>
  <si>
    <t>To establish the recommended configuration via GP, set the following UI path to `Disabled`:
```
Computer Configuration\Policies\Administrative Templates\System\Logon\Enumerate local users on domain-joined computers
```
**Note:** This Group Policy path is provided by the Group Policy template `Logon.admx/adml` that is included with the Microsoft Windows 8.0 &amp; Server 2012 (non-R2) Administrative Templates (or newer).</t>
  </si>
  <si>
    <t>This policy setting allows local users to be enumerated on domain-joined computers.
The recommended state for this setting is: `Disabled`.</t>
  </si>
  <si>
    <t>Navigate to the UI Path articulated in the Remediation section and confirm it is set as prescribed. This group policy setting is backed by the following registry location with a `REG_DWORD` value of `1`.
```
HKLM\SOFTWARE\Policies\Microsoft\Windows\System:DontEnumerateConnectedUsers
```</t>
  </si>
  <si>
    <t>To establish the recommended configuration via GP, set the following UI path to `Enabled`:
```
Computer Configuration\Policies\Administrative Templates\System\Logon\Do not enumerate connected users on domain-joined computers
```
**Note:** This Group Policy path is provided by the Group Policy template `Logon.admx/adml` that is included with the Microsoft Windows 8.0 &amp; Server 2012 (non-R2) Administrative Templates (or newer).</t>
  </si>
  <si>
    <t>The Logon UI will not enumerate any connected users on domain-joined computers.</t>
  </si>
  <si>
    <t>This policy setting prevents connected users from being enumerated on domain-joined computers.
The recommended state for this setting is: `Enabled`.</t>
  </si>
  <si>
    <t>Navigate to the UI Path articulated in the Remediation section and confirm it is set as prescribed. This group policy setting is backed by the following registry location with a `REG_DWORD` value of `3` or `5`.
```
HKLM\SOFTWARE\Microsoft\Windows\CurrentVersion\Policies\LAPS:PostAuthenticationActions
```</t>
  </si>
  <si>
    <t>To establish the recommended configuration via GP, set the following UI path to `Enabled: Reset the password and logoff the managed account` or higher:
```
Computer Configuration\Policies\Administrative Templates\System\LAPS\Post-authentication actions: Actions
```
**Note:** This Group Policy path may not exist by default. It is provided by the Group Policy template `LAPS.admx/adml` that is included with the Microsoft Windows 11 Release 22H2 Administrative Templates v3.0 (or newer).</t>
  </si>
  <si>
    <t>After the grace period expires, the Windows LAPS managed account password will be reset and logged off the system or the OS will be restarted.</t>
  </si>
  <si>
    <t>This policy settings configures post-authentication actions which will be executed after detecting an authentication by the LAPS managed account. The `Action` refers to actions to take upon expiry of the grace period before executing the specified post-authentication actions.
Post-authentication actions:
- `Reset password`: upon expiry of the grace period, the managed account password will be reset.
- `Reset the password and logoff the managed account`: upon expiry of the grace period, the managed account password will be reset and any interactive logon sessions using the managed account will terminated.
- `Reset the password and reboot the device`: upon expiry of the grace period, the managed account password will be reset and the managed device will be immediately rebooted.
**Warning:** After an interactive logon session is terminated, other authenticated sessions using the Windows LAPS managed account may still be active. The only way to ensure that the previous password is no longer in use is to reboot the OS.
The recommended state for this setting is: `Enabled: Reset the password and logoff the managed account` or higher.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</si>
  <si>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18.9.25.8</t>
  </si>
  <si>
    <t>Navigate to the UI Path articulated in the Remediation section and confirm it is set as prescribed. This group policy setting is backed by the following registry location with a `REG_DWORD` value of `8` or less, but not `0`.
```
HKLM\SOFTWARE\Microsoft\Windows\CurrentVersion\Policies\LAPS:PostAuthenticationResetDelay
```</t>
  </si>
  <si>
    <t>To establish the recommended configuration via GP, set the following UI path to `Enabled: 8 or fewer hours, but not 0`:
```
Computer Configuration\Policies\Administrative Templates\System\LAPS\Post-authentication actions: Grace period (hours)
```
**Note:** This Group Policy path may not exist by default. It is provided by the Group Policy template `LAPS.admx/adml` that is included with the Microsoft Windows 11 Release 22H2 Administrative Templates v3.0 (or newer).</t>
  </si>
  <si>
    <t>After 8 hours, the Windows LAPS managed account password will be reset and log off the system.</t>
  </si>
  <si>
    <t>This policy settings configures post-authentication actions which will be executed after detecting an authentication by the Windows LAPS managed account. The `Grace period` refers to the amount of time (hours) to wait after an authentication before executing the specified post-authentication actions.
The recommended state for this setting is: `Enabled: 8 or fewer hours, but not 0`.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
**Note #3:** If this policy is set to `0` it prevents all post-authentication actions from occurring.</t>
  </si>
  <si>
    <t>18.9.25.7</t>
  </si>
  <si>
    <t>Navigate to the UI Path articulated in the Remediation section and confirm it is set as prescribed. This group policy setting is backed by the following registry location with a `REG_DWORD` value of `30`.
```
HKLM\SOFTWARE\Microsoft\Windows\CurrentVersion\Policies\LAPS:PasswordAgeDays
```</t>
  </si>
  <si>
    <t>To establish the recommended configuration via GP, set the following UI path to `Enabled`, and configure the `Password Age (Days)` option to `30 or fewer`:
```
Computer Configuration\Policies\Administrative Templates\System\LAPS\Password Settings
```
**Note:** This Group Policy path may not exist by default. It is provided by the Group Policy template `LAPS.admx/adml` that is included with the Microsoft Windows 11 Release 22H2 Administrative Templates v3.0 (or newer).</t>
  </si>
  <si>
    <t>None - this is the default behavior, unless set to fewer than 30 days.</t>
  </si>
  <si>
    <t>This policy setting configures the Windows LAPS Password Settings policy for password length.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627 combinations. An eight-character password has 26 to the power of 8 (or 2 x 10 to the power of 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30 or fewer`.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</si>
  <si>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18.9.25.6</t>
  </si>
  <si>
    <t>Navigate to the UI Path articulated in the Remediation section and confirm it is set as prescribed. This group policy setting is backed by the following registry location with a `REG_DWORD` value of `15`.
```
HKLM\SOFTWARE\Microsoft\Windows\CurrentVersion\Policies\LAPS:PasswordLength
```</t>
  </si>
  <si>
    <t>To establish the recommended configuration via GP, set the following UI path to `Enabled`, and configure the `Password Length` option to `15 or more`:
 ```
Computer Configuration\Policies\Administrative Templates\System\LAPS\Password Settings
```
**Note:** This Group Policy path may not exist by default. It is provided by the Group Policy template `LAPS.admx/adml` that is included with the Microsoft Windows 11 Release 22H2 Administrative Templates v3.0 (or newer).</t>
  </si>
  <si>
    <t>Windows LAPS-generated passwords will be required to have a length of 15 characters (or more, if selected).</t>
  </si>
  <si>
    <t>This policy setting configures the Windows LAPS Password Settings policy for password length.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627 combinations. An eight-character password has 26 to the power of 8 (or 2 x 10 to the power of 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15 or more`.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</si>
  <si>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18.9.25.5</t>
  </si>
  <si>
    <t>Navigate to the UI Path articulated in the Remediation section and confirm it is set as prescribed. This group policy setting is backed by the following registry location with a `REG_DWORD` value of `4`.
```
HKLM\SOFTWARE\Microsoft\Windows\CurrentVersion\Policies\LAPS:PasswordComplexity
```</t>
  </si>
  <si>
    <t>To establish the recommended configuration via GP, set the following UI path to `Enabled`, and configure the `Password Complexity` option to `Large letters + small letters + numbers + special characters`:
```
Computer Configuration\Policies\Administrative Templates\System\LAPS\Password Settings
```
**Note:** This Group Policy path may not exist by default. It is provided by the Group Policy template `LAPS.admx/adml` that is included with the Microsoft Windows 11 Release 22H2 Administrative Templates v3.0 (or newer).</t>
  </si>
  <si>
    <t>This policy setting configures the Windows LAPS Password Settings policy for password complexity.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627 combinations. An eight-character password has 26 to the power of 8 (or 2 x 10 to the power of 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Large letters + small letters + numbers + special characters`.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</si>
  <si>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18.9.25.4</t>
  </si>
  <si>
    <t>Navigate to the UI Path articulated in the Remediation section and confirm it is set as prescribed. This group policy setting is backed by the following registry location with a `REG_DWORD` value of `1`.
```
HKLM\SOFTWARE\Microsoft\Windows\CurrentVersion\Policies\LAPS:ADPasswordEncryptionEnabled
```</t>
  </si>
  <si>
    <t>To establish the recommended configuration via GP, set the following UI path to `Enabled`:
```
Computer Configuration\Policies\Administrative Templates\System\LAPS\Enable password encryption
```
**Note:** This Group Policy path may not exist by default. It is provided by the Group Policy template `LAPS.admx/adml` that is included with the Microsoft Windows 11 Release 22H2 Administrative Templates v3.0 (or newer).</t>
  </si>
  <si>
    <t>None - this is the default behavior.
If the domain functional level is set at or above Windows Server 2016, the Windows LAPS managed account password is encrypted automatically, if it is set at a lower domain functional level, the Windows LAPS managed account password will not be backed up to the directory.</t>
  </si>
  <si>
    <t>This policy setting controls whether the Windows LAPS managed password is encrypted before being sent to Active Directory.
The recommended state for this setting is: `Enabled`.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
**Note #3:** This setting has no effect unless the password has been configured to be backed up to Active Directory, and the Active Directory domain functional level is at Windows Server 2016 or above. 
**Note #4:** This setting has no relevance (but is harmless) when storing Windows LAPS passwords to Entra ID (formerly Azure Active Directory) as it automatically encrypts all Windows LAPS passwords.</t>
  </si>
  <si>
    <t>18.9.25.3</t>
  </si>
  <si>
    <t>Navigate to the UI Path articulated in the Remediation section and confirm it is set as prescribed. This group policy setting is backed by the following registry location with a `REG_DWORD` value of `1`.
```
HKLM\SOFTWARE\Microsoft\Windows\CurrentVersion\Policies\LAPS:PwdExpirationProtectionEnabled
```</t>
  </si>
  <si>
    <t>To establish the recommended configuration via GP, set the following UI path to `Enabled`:
```
Computer Configuration\Policies\Administrative Templates\System\LAPS\Do not allow password expiration time longer than required by policy
```
**Note:** This Group Policy path may not exist by default. It is provided by the Group Policy template `LAPS.admx/adml` that is included with the Microsoft Windows 11 Release 22H2 Administrative Templates v3.0 (or newer).</t>
  </si>
  <si>
    <t>None - this is the default behavior.
Planned password expiration longer than password age dictated by "Password Settings" policy is NOT allowed.</t>
  </si>
  <si>
    <t>This policy setting configures whether the password age dictated by the Windows LAPS "Password Settings" policy is enforced and cannot be extended manually (only shortened) by an authorized technician.
If an expiration is detected, the password is changed immediately, and password expiration is set according to policy.
The recommended state for this setting is: `Enabled`.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</si>
  <si>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18.9.25.2</t>
  </si>
  <si>
    <t>Navigate to the UI Path articulated in the Remediation section and confirm it is set as prescribed. This group policy setting is backed by the following registry location with a `REG_DWORD` value of `1` or `2`.
```
HKLM\SOFTWARE\Microsoft\Windows\CurrentVersion\Policies\LAPS:BackupDirectory
```</t>
  </si>
  <si>
    <t>To establish the recommended configuration via GP, set the following UI path to `Enabled: Active Directory` or `Enabled: Azure Active Directory`:
```
Computer Configuration\Policies\Administrative Templates\System\LAPS\Configure password backup directory
```
**Note:** This Group Policy path may not exist by default. It is provided by the Group Policy template `LAPS.admx/adml` that is included with the Microsoft Windows 11 Release 22H2 Administrative Templates v3.0 (or newer).</t>
  </si>
  <si>
    <t>The passwords managed by Windows LAPS will only be retrievable from the configured directory type.</t>
  </si>
  <si>
    <t>This policy setting configures which directory Windows LAPS will use to back up the local admin account password.
The recommended state for this setting is: `Enabled: Active Directory` or `Enabled: Azure Active Directory`.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
**Note #3:** Windows LAPS does not support simultaneous storage of the local admin password in both directory types.
**Note #4:** If the setting is configured and the managed device is not joined to the configured directory type, the local administrator password will not be managed by Windows LAPS.</t>
  </si>
  <si>
    <t>Navigate to the UI Path articulated in the Remediation section and confirm it is set as prescribed. This group policy setting is backed by the following registry location with the key not existing.
```
HKLM\SOFTWARE\Microsoft\Windows\CurrentVersion\Policies\System:DisableBkGndGroupPolicy
```</t>
  </si>
  <si>
    <t>To establish the recommended configuration via GP, set the following UI path to `Disabled`:
```
Computer Configuration\Policies\Administrative Templates\System\Group Policy\Turn off background refresh of Group Policy
```
**Note:** This Group Policy path is provided by the Group Policy template `GroupPolicy.admx/adml` that is included with all versions of the Microsoft Windows Administrative Templates.</t>
  </si>
  <si>
    <t>This policy setting prevents Group Policy from being updated while the computer is in use. This policy setting applies to Group Policy for computers, users and Domain Controllers.
The recommended state for this setting is: `Disabled`.</t>
  </si>
  <si>
    <t>18.9.19.7</t>
  </si>
  <si>
    <t>18.9.19.6</t>
  </si>
  <si>
    <t>Navigate to the UI Path articulated in the Remediation section and confirm it is set as prescribed. This group policy setting is backed by the following registry location with a `REG_DWORD` value of `0`.
```
HKLM\SOFTWARE\Policies\Microsoft\Windows\Group Policy\{827D319E-6EAC-11D2-A4EA-00C04F79F83A}:NoGPOListChanges
```</t>
  </si>
  <si>
    <t>To establish the recommended configuration via GP, set the following UI path to `Enabled`, then set the `Process even if the Group Policy objects have not changed` option to `TRUE` (checked):
```
Computer Configuration\Policies\Administrative Templates\System\Group Policy\Configure security policy processing
```
**Note:** This Group Policy path is provided by the Group Policy template `GroupPolicy.admx/adml` that is included with the Microsoft Windows 8.0 &amp; Server 2012 (non-R2) Administrative Templates (or newer).</t>
  </si>
  <si>
    <t>Built-in security template settings will be reapplied even if they have not been changed, which may cause Group Policy refreshes to take longer.</t>
  </si>
  <si>
    <t>The "Process even if the Group Policy objects have not changed" option updates and reapplies security policies even if the security policies have not changed.
This setting affects all policy settings within the built-in security template of Group Policy (e.g. Windows Settings\Security Settings).
The recommended state for this setting is: `Enabled: TRUE` (checked).</t>
  </si>
  <si>
    <t>Navigate to the UI Path articulated in the Remediation section and confirm it is set as prescribed. This group policy setting is backed by the following registry location with a `REG_DWORD` value of `0`.
 ```
HKLM\SOFTWARE\Policies\Microsoft\Windows\Group Policy\{827D319E-6EAC-11D2-A4EA-00C04F79F83A}:NoBackgroundPolicy
```</t>
  </si>
  <si>
    <t>To establish the recommended configuration via GP, set the following UI path to `Enabled`, then set the `Do not apply during periodic background processing` option to `FALSE` (unchecked):
```
Computer Configuration\Policies\Administrative Templates\System\Group Policy\Configure security policy processing
```
**Note:** This Group Policy path is provided by the Group Policy template `GroupPolicy.admx/adml` that is included with the Microsoft Windows 8.0 &amp; Server 2012 (non-R2) Administrative Templates (or newer).</t>
  </si>
  <si>
    <t>Built-in security template settings will be reapplied by Group Policy even when the system is in use, which may have a slight impact on performance.</t>
  </si>
  <si>
    <t>The "Do not apply during periodic background processing" option prevents the system from updating affected security policies in the background while the computer is in use. When background updates are disabled, updates to security policies will not take effect until the next user logon or system restart.
This setting affects all policy settings that use the built-in security template of Group Policy (e.g. Windows Settings\Security Settings).
The recommended state for this setting is: `Enabled: FALSE` (unchecked).</t>
  </si>
  <si>
    <t>Navigate to the UI Path articulated in the Remediation section and confirm it is set as prescribed. This group policy setting is backed by the following registry location with a `REG_DWORD` value of `0`.
```
HKLM\SOFTWARE\Policies\Microsoft\Windows\Group Policy\{35378EAC-683F-11D2-A89A-00C04FBBCFA2}:NoGPOListChanges
```</t>
  </si>
  <si>
    <t>To establish the recommended configuration via GP, set the following UI path to `Enabled`, then set the `Process even if the Group Policy objects have not changed` option to `TRUE` (checked):
```
Computer Configuration\Policies\Administrative Templates\System\Group Policy\Configure registry policy processing
```
**Note:** This Group Policy path is provided by the Group Policy template `GroupPolicy.admx/adml` that is included with the Microsoft Windows 8.0 &amp; Server 2012 (non-R2) Administrative Templates (or newer).</t>
  </si>
  <si>
    <t>Group Policy settings within the Administrative Templates folder (and other policies that store values in the registry) will be reapplied even if they have not been changed, which may cause Group Policy refreshes to take longer.</t>
  </si>
  <si>
    <t>The "Process even if the Group Policy objects have not changed" option updates and reapplies registry policies even if the registry policies have not changed.
This setting affects all registry policy settings within the Administrative Templates folder and any other policies that store values in the registry. 
The recommended state for this setting is: `Enabled: TRUE` (checked).</t>
  </si>
  <si>
    <t>Navigate to the UI Path articulated in the Remediation section and confirm it is set as prescribed. This group policy setting is backed by the following registry location with a `REG_DWORD` value of `0`.
 ```
HKLM\SOFTWARE\Policies\Microsoft\Windows\Group Policy\{35378EAC-683F-11D2-A89A-00C04FBBCFA2}:NoBackgroundPolicy
```</t>
  </si>
  <si>
    <t>To establish the recommended configuration via GP, set the following UI path to `Enabled`, then set the `Do not apply during periodic background processing` option to `FALSE` (unchecked):
```
Computer Configuration\Policies\Administrative Templates\System\Group Policy\Configure registry policy processing
```
**Note:** This Group Policy path is provided by the Group Policy template `GroupPolicy.admx/adml` that is included with the Microsoft Windows 8.0 &amp; Server 2012 (non-R2) Administrative Templates (or newer).</t>
  </si>
  <si>
    <t>Group Policy settings within the Administrative Templates folder (and other policies that store values in the registry) will be reapplied even when the system is in use, which may have a slight impact on performance.</t>
  </si>
  <si>
    <t>The "Do not apply during periodic background processing" option prevents the system from updating affected registry policies in the background while the computer is in use. When background updates are disabled, registry policy changes will not take effect until the next user logon or system restart.
This setting affects all policy settings within the Administrative Templates folder and any other policies that store values in the registry.
The recommended state for this setting is: `Enabled: FALSE` (unchecked).</t>
  </si>
  <si>
    <t>Navigate to the UI Path articulated in the Remediation section and confirm it is set as prescribed. This group policy setting is backed by the following registry location with a `REG_DWORD` value of `1`.
 ```
HKLM\SOFTWARE\Policies\Microsoft\Windows\WcmSvc\GroupPolicy:fBlockNonDomain
```</t>
  </si>
  <si>
    <t>To establish the recommended configuration via GP, set the following UI path to `Enabled`:
```
Computer Configuration\Policies\Administrative Templates\Network\Windows Connection Manager\Prohibit connection to non-domain networks when connected to domain authenticated network
```
**Note:** This Group Policy path is provided by the Group Policy template `WCM.admx/adml` that is included with the Microsoft Windows 8.0 &amp; Server 2012 (non-R2) Administrative Templates (or newer).</t>
  </si>
  <si>
    <t>The computer responds to automatic and manual network connection attempts based on the following circumstances:
_Automatic connection attempts_ - When the computer is already connected to a domain based network, all automatic connection attempts to non-domain networks are blocked. - When the computer is already connected to a non-domain based network, automatic connection attempts to domain based networks are blocked.
_Manual connection attempts_ - When the computer is already connected to either a non-domain based network or a domain based network over media other than Ethernet, and a user attempts to create a manual connection to an additional network in violation of this policy setting, the existing network connection is disconnected and the manual connection is allowed. - When the computer is already connected to either a non-domain based network or a domain based network over Ethernet, and a user attempts to create a manual connection to an additional network in violation of this policy setting, the existing Ethernet connection is maintained and the manual connection attempt is blocked.</t>
  </si>
  <si>
    <t>This policy setting prevents computers from connecting to both a domain based network and a non-domain based network at the same time.
The recommended state for this setting is: `Enabled`.</t>
  </si>
  <si>
    <t>Navigate to the UI Path articulated in the Remediation section and confirm it is set as prescribed. This group policy setting is backed by the following registry location with a `REG_DWORD` value of `1`.
 ```
HKLM\SOFTWARE\Policies\Microsoft\Windows\Network Connections:NC_StdDomainUserSetLocation
```</t>
  </si>
  <si>
    <t>To establish the recommended configuration via GP, set the following UI path to `Enabled`:
```
Computer Configuration\Policies\Administrative Templates\Network\Network Connections\Require domain users to elevate when setting a network's location
```
**Note:** This Group Policy path is provided by the Group Policy template `NetworkConnections.admx/adml` that is included with the Microsoft Windows 7 &amp; Server 2008 R2 Administrative Templates (or newer).</t>
  </si>
  <si>
    <t>Domain users must elevate when setting a network's location.</t>
  </si>
  <si>
    <t>This policy setting determines whether to require domain users to elevate when setting a network's location.
The recommended state for this setting is: `Enabled`.</t>
  </si>
  <si>
    <t>Navigate to the UI Path articulated in the Remediation section and confirm it is set as prescribed. This group policy setting is backed by the following registry location with a `REG_DWORD` value of `0`.
```
HKLM\SOFTWARE\Policies\Microsoft\Windows NT\DNSClient:EnableMulticast
```</t>
  </si>
  <si>
    <t>To establish the recommended configuration via GP, set the following UI path to `Enabled`:
```
Computer Configuration\Policies\Administrative Templates\Network\DNS Client\Turn off multicast name resolution
```
**Note:** This Group Policy path is provided by the Group Policy template `DnsClient.admx/adml` that is included with the Microsoft Windows 8.0 &amp; Server 2012 (non-R2) Administrative Templates (or newer).</t>
  </si>
  <si>
    <t>In the event DNS is unavailable a system will be unable to request it from other systems on the same subnet.</t>
  </si>
  <si>
    <t>LLMNR is a secondary name resolution protocol. With LLMNR, queries are sent using multicast over a local network link on a single subnet from a client computer to another client computer on the same subnet that also has LLMNR enabled. LLMNR does not require a DNS server or DNS client configuration, and provides name resolution in scenarios in which conventional DNS name resolution is not possible.
The recommended state for this setting is: `Enabled`.</t>
  </si>
  <si>
    <t>Navigate to the UI Path articulated in the Remediation section and confirm it is set as prescribed. This group policy setting is backed by the following registry location with a `REG_DWORD` value of `0` or `2`.
```
HKLM\SOFTWARE\Policies\Microsoft\Windows NT\DNSClient:EnableNetbios
```</t>
  </si>
  <si>
    <t>To establish the recommended configuration via GP, set the following UI path to `Enabled: Disable NetBIOS name resolution on public networks`:
```
Computer Configuration\Policies\Administrative Templates\Network\DNS Client\Configure NetBIOS settings
```
**Note:** This Group Policy path is provided by the Group Policy template `DnsClient.admx/adml` that is included with the Microsoft Windows 11 Release 22H2 Administrative Templates v1.0 (or newer).</t>
  </si>
  <si>
    <t>This policy setting specifies if the Domain Name System (DNS) client will perform name resolution over Network Basic Input/Output System (NetBIOS). NetBIOS is a legacy name resolution method for internal Microsoft networking that predates the use of DNS for that purpose (pre–Active Directory). Some legacy applications still require the use of NetBIOS for full functionality. 
The recommended state for this setting is: `Enabled: Disable NetBIOS name resolution on public networks`. Configuring this setting to `Enabled: Disable NetBIOS name resolution` also conforms to the benchmark.</t>
  </si>
  <si>
    <t>Navigate to the UI Path articulated in the Remediation section and confirm it is set as prescribed. This group policy setting is backed by the following registry location with a `REG_DWORD` value of `0`.
 ```
HKLM\SOFTWARE\Microsoft\Windows NT\CurrentVersion\Winlogon:AutoAdminLogon
```</t>
  </si>
  <si>
    <t>18.4.9</t>
  </si>
  <si>
    <t>To establish the recommended configuration via GP, set the following UI path to `Enabled: P-node (recommended)`:
```
Computer Configuration\Policies\Administrative Templates\MS Security Guide\NetBT NodeType configuration
```
**Note:** This change does not take effect until the computer has been restarted.
**Note #2:** **Note:** This Group Policy path does not exist by default. An additional Group Policy template (`SecGuide.admx/adml`) is required - it is available from Microsoft at [this link](https://www.microsoft.com/en-us/download/details.aspx?id=55319). Please note that this setting is **only** available in the _Security baseline (FINAL) for Windows 10 v1903 and Windows Server v1903_ (or newer) release of `SecGuide.admx/adml`, so if you previously downloaded this template, you may need to update it from a newer Microsoft baseline to get this new _NetBT NodeType configuration_ setting.</t>
  </si>
  <si>
    <t>Navigate to the UI Path articulated in the Remediation section and confirm it is set as prescribed. This group policy setting is backed by the following registry location with a `REG_DWORD` value of `0`.
```
HKLM\SOFTWARE\Microsoft\Windows\CurrentVersion\Policies\System:LocalAccountTokenFilterPolicy
```</t>
  </si>
  <si>
    <t>To establish the recommended configuration via GP, set the following UI path to `Enabled`:
```
Computer Configuration\Policies\Administrative Templates\MS Security Guide\Apply UAC restrictions to local accounts on network logons
```
**Note:** This Group Policy path does not exist by default. An additional Group Policy template (`SecGuide.admx/adml`) is required - it is available from Microsoft at [this link](https://www.microsoft.com/en-us/download/details.aspx?id=55319).</t>
  </si>
  <si>
    <t>This setting controls whether local accounts can be used for remote administration via network logon (e.g., NET USE, connecting to C$, etc.). Local accounts are at high risk for credential theft when the same account and password is configured on multiple systems. Enabling this policy significantly reduces that risk.
**Enabled:** Applies UAC token-filtering to local accounts on network logons. Membership in powerful group such as Administrators is disabled and powerful privileges are removed from the resulting access token. This configures the `LocalAccountTokenFilterPolicy` registry value to `0`. This is the default behavior for Windows.
**Disabled:** Allows local accounts to have full administrative rights when authenticating via network logon, by configuring the `LocalAccountTokenFilterPolicy` registry value to `1`.
For more information about local accounts and credential theft, review the "[Mitigating Pass-the-Hash (PtH) Attacks and Other Credential Theft Techniques](http://www.microsoft.com/en-us/download/details.aspx?id=36036)" documents.
For more information about `LocalAccountTokenFilterPolicy`, see Microsoft Knowledge Base article 951016: [Description of User Account Control and remote restrictions in Windows Vista](https://support.microsoft.com/en-us/kb/951016).
The recommended state for this setting is: `Enabled`.</t>
  </si>
  <si>
    <t>Navigate to the UI Path articulated in the Remediation section and confirm it is set as prescribed. This group policy setting is backed by the following registry location with a `REG_DWORD` value of `1`.
 ```
HKLM\SOFTWARE\Policies\Microsoft\WindowsFirewall\DomainProfile\Logging:LogSuccessfulConnections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</si>
  <si>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Properties\Domain Profile\Logging Customize\Log successful connections
```</t>
  </si>
  <si>
    <t>Navigate to the UI Path articulated in the Remediation section and confirm it is set as prescribed. This group policy setting is backed by the following registry location with a `REG_DWORD` value of `1`.
 ```
HKLM\SOFTWARE\Policies\Microsoft\WindowsFirewall\DomainProfile\Logging:LogDroppedPackets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</si>
  <si>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Properties\Domain Profile\Logging Customize\Log dropped packets
```</t>
  </si>
  <si>
    <t>Navigate to the UI Path articulated in the Remediation section and confirm it is set as prescribed. This group policy setting is backed by the following registry location with a `REG_DWORD` value of `16384`.
 ```
HKLM\SOFTWARE\Policies\Microsoft\WindowsFirewall\DomainProfile\Logging:LogFileSize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</si>
  <si>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Properties\Domain Profile\Logging Customize\Size limit (KB)
```</t>
  </si>
  <si>
    <t>Navigate to the UI Path articulated in the Remediation section and confirm it is set as prescribed. This group policy setting is backed by the following registry location with a `REG_SZ` value of `%SystemRoot%\System32\logfiles\firewall\domainfw.log`.
```
HKLM\SOFTWARE\Policies\Microsoft\WindowsFirewall\DomainProfile\Logging:LogFilePath
```</t>
  </si>
  <si>
    <t>To establish the recommended configuration via GP, set the following UI path to `%SystemRoot%\System32\logfiles\firewall\domainfw.log`:
```
Computer Configuration\Policies\Windows Settings\Security Settings\Windows Defender Firewall with Advanced Security\Windows Defender Firewall with Advanced Security\Windows Firewall Properties\Domain Profile\Logging Customize\Name
```</t>
  </si>
  <si>
    <t>Use this option to specify the path and name of the file in which Windows Firewall will write its log information.
The recommended state for this setting is: `%SystemRoot%\System32\logfiles\firewall\domainfw.log`.</t>
  </si>
  <si>
    <t>Navigate to the UI Path articulated in the Remediation section and confirm it is set as prescribed. This group policy setting is backed by the following registry location with a `REG_DWORD` value of `1`.
 ```
HKLM\SOFTWARE\Policies\Microsoft\WindowsFirewall\DomainProfile:DisableNotifications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</si>
  <si>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Properties\Domain Profile\Settings Customize\Display a notification
```</t>
  </si>
  <si>
    <t>Select this option to have Windows Firewall with Advanced Security display notifications to the user when a program is blocked from receiving inbound connections.
The recommended state for this setting is: `No`.
**Note:** When the `Apply local firewall rules` setting is configured to `No`, it's recommended to also configure the `Display a notification setting` to `No`. Otherwise, users will continue to receive messages that ask if they want to unblock a restricted inbound connection, but the user's response will be ignored.</t>
  </si>
  <si>
    <t>Navigate to the UI Path articulated in the Remediation section and confirm it is set as prescribed. This group policy setting is backed by the following registry location with a `REG_DWORD` value of `1`.
```
HKLM\SOFTWARE\Policies\Microsoft\WindowsFirewall\DomainProfile:DefaultInboundAction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</si>
  <si>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Properties\Domain Profile\Inbound connections
```</t>
  </si>
  <si>
    <t>Navigate to the UI Path articulated in the Remediation section and confirm it is set as prescribed. This group policy setting is backed by the following registry location with a `REG_DWORD` value of `1`.
```
HKLM\SOFTWARE\Policies\Microsoft\WindowsFirewall\DomainProfile:EnableFirewall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</si>
  <si>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Properties\Domain Profile\Firewall state
```</t>
  </si>
  <si>
    <t>Navigate to the UI Path articulated in the Remediation section and confirm it is set as prescribed. This group policy setting is backed by the following registry location with a `REG_DWORD` value of `1`.
 ```
HKLM\SYSTEM\CurrentControlSet\Services\Netlogon\Parameters:RequireStrongKey
```</t>
  </si>
  <si>
    <t>To establish the recommended configuration via GP, set the following UI path to `Enabled`:
 ```
Computer Configuration\Policies\Windows Settings\Security Settings\Local Policies\Security Options\Domain member: Require strong (Windows 2000 or later) session key
```</t>
  </si>
  <si>
    <t>None - this is the default behavior. However, computers will not be able to join Windows NT 4.0 domains, and trusts between Active Directory domains and Windows NT-style domains may not work properly.</t>
  </si>
  <si>
    <t>When this policy setting is enabled, a secure channel can only be established with Domain Controllers that are capable of encrypting secure channel data with a strong (128-bit) session key.
To enable this policy setting, all Domain Controllers in the domain must be able to encrypt secure channel data with a strong key, which means all Domain Controllers must be running Microsoft Windows 2000 or newer.
The recommended state for this setting is: `Enabled`.</t>
  </si>
  <si>
    <t>Navigate to the UI Path articulated in the Remediation section and confirm it is set as prescribed. This group policy setting is backed by the following registry location with a `REG_DWORD` value of `0`.
 ```
HKLM\System\CurrentControlSet\Services\Netlogon\Parameters:MaximumPasswordAge
```</t>
  </si>
  <si>
    <t>To establish the recommended configuration via GP, set the following UI path to `30 or fewer days, but not 0`:
 ```
Computer Configuration\Policies\Windows Settings\Security Settings\Local Policies\Security Options\Domain member: Maximum machine account password age
```</t>
  </si>
  <si>
    <t>This policy setting determines the maximum allowable age for a computer account password. By default, domain members automatically change their domain passwords every 30 days. If you increase this interval significantly so that the computers no longer change their passwords, an attacker would have more time to undertake a brute force attack against one of the computer accounts.
The recommended state for this setting is: `30 or fewer days, but not 0`.
**Note:** A value of `0` does not conform to the benchmark as it disables maximum password age.
**Note #2:** Some problems can occur as a result of machine account password expiration, particularly if a machine is reverted to a previous point-in-time state, as is common with virtual machines. Depending on how far back the reversion is, the older machine account password stored on the machine may no longer be recognized by the domain controllers, and therefore the computer loses its domain trust. This can also disrupt non-persistent VDI implementations, and devices with write filters that disallow permanent changes to the OS volume. Some organizations may choose to exempt themselves from this recommendation and disable machine account password expiration for these situations.</t>
  </si>
  <si>
    <t>Navigate to the UI Path articulated in the Remediation section and confirm it is set as prescribed. This group policy setting is backed by the following registry location with a `REG_DWORD` value of `0`.
 ```
HKLM\SYSTEM\CurrentControlSet\Services\Netlogon\Parameters:DisablePasswordChange
```</t>
  </si>
  <si>
    <t>To establish the recommended configuration via GP, set the following UI path to `Disabled`:
 ```
Computer Configuration\Policies\Windows Settings\Security Settings\Local Policies\Security Options\Domain member: Disable machine account password changes
```</t>
  </si>
  <si>
    <t>This policy setting determines whether a domain member can periodically change its computer account password. Computers that cannot automatically change their account passwords are potentially vulnerable, because an attacker might be able to determine the password for the system's domain account.
The recommended state for this setting is: `Disabled`.
**Note:** Some problems can occur as a result of machine account password expiration, particularly if a machine is reverted to a previous point-in-time state, as is common with virtual machines. Depending on how far back the reversion is, the older machine account password stored on the machine may no longer be recognized by the domain controllers, and therefore the computer loses its domain trust. This can also disrupt non-persistent VDI implementations, and devices with write filters that disallow permanent changes to the OS volume. Some organizations may choose to exempt themselves from this recommendation and disable machine account password expiration for these situations.</t>
  </si>
  <si>
    <t>Navigate to the UI Path articulated in the Remediation section and confirm it is set as prescribed. This group policy setting is backed by the following registry location with a `REG_DWORD` value of `1`.
 ```
HKLM\SYSTEM\CurrentControlSet\Services\Netlogon\Parameters:SignSecureChannel
```</t>
  </si>
  <si>
    <t>To establish the recommended configuration via GP, set the following UI path to `Enabled`:
 ```
Computer Configuration\Policies\Windows Settings\Security Settings\Local Policies\Security Options\Domain member: Digitally sign secure channel data (when possible)
```</t>
  </si>
  <si>
    <t>None - this is the default behavior. However, only Windows NT 4.0 with Service Pack 6a (SP6a) and subsequent versions of the Windows operating system support digital encryption and signing of the secure channel. Windows 98 Second Edition clients do not support it unless they have `Dsclient` installed.</t>
  </si>
  <si>
    <t>This policy setting determines whether a domain member should attempt to negotiate whether all secure channel traffic that it initiates must be digitally signed. Digital signatures protect the traffic from being modified by anyone who captures the data as it traverses the network.
The recommended state for this setting is: `Enabled`.</t>
  </si>
  <si>
    <t>Navigate to the UI Path articulated in the Remediation section and confirm it is set as prescribed. This group policy setting is backed by the following registry location with a `REG_DWORD` value of `1`.
 ```
HKLM\SYSTEM\CurrentControlSet\Services\Netlogon\Parameters:SealSecureChannel
```</t>
  </si>
  <si>
    <t>To establish the recommended configuration via GP, set the following UI path to `Enabled`:
 ```
Computer Configuration\Policies\Windows Settings\Security Settings\Local Policies\Security Options\Domain member: Digitally encrypt secure channel data (when possible)
```</t>
  </si>
  <si>
    <t>None - this is the default behavior. However, only Windows NT 4.0 Service Pack 6a (SP6a) and subsequent versions of the Windows operating system support digital encryption and signing of the secure channel. Windows 98 Second Edition clients do not support it unless they have `Dsclient` installed.</t>
  </si>
  <si>
    <t>This policy setting determines whether a domain member should attempt to negotiate encryption for all secure channel traffic that it initiates.
The recommended state for this setting is: `Enabled`.</t>
  </si>
  <si>
    <t>Navigate to the UI Path articulated in the Remediation section and confirm it is set as prescribed. This group policy setting is backed by the following registry location with a `REG_DWORD` value of `1`.
 ```
HKLM\SYSTEM\CurrentControlSet\Services\Netlogon\Parameters:RequireSignOrSeal
```</t>
  </si>
  <si>
    <t>To establish the recommended configuration via GP, set the following UI path to `Enabled`:
 ```
Computer Configuration\Policies\Windows Settings\Security Settings\Local Policies\Security Options\Domain member: Digitally encrypt or sign secure channel data (always)
```</t>
  </si>
  <si>
    <t>None - this is the default behavior. However, only Windows NT 4.0 with Service Pack 6a (SP6a) and subsequent versions of the Windows operating system support digital encryption and signing of the secure channel. Windows 98 Second Edition clients do not support it unless they have `Dsclient` installed. Therefore, you cannot enable the Domain member: Digitally encrypt or sign secure channel data (always) setting on Domain Controllers that support Windows 98 clients as members of the domain. Potential impacts can include the following:
- The ability to create or delete trust relationships with clients running versions of Windows earlier than Windows NT 4.0 with SP6a will be disabled.
- Logons from clients running versions of Windows earlier than Windows NT 4.0 with SP6a will be disabled.
- The ability to authenticate other domains' users from a Domain Controller running a version of Windows earlier than Windows NT 4.0 with SP6a in a trusted domain will be disabled.
You can enable this policy setting after you eliminate all Windows 9x clients from the domain and upgrade all Windows NT 4.0 servers and Domain Controllers from trusted/trusting domains to Windows NT 4.0 with SP6a.</t>
  </si>
  <si>
    <t>This policy setting determines whether all secure channel traffic that is initiated by the domain member must be signed or encrypted.
The recommended state for this setting is: `Enabled`.</t>
  </si>
  <si>
    <t>To establish the recommended configuration via GP, set the following UI path to include `Guests, Local account`:
 ```
Computer Configuration\Policies\Windows Settings\Security Settings\Local Policies\User Rights Assignment\Deny log on through Remote Desktop Services
```</t>
  </si>
  <si>
    <t>This policy setting determines whether users can log on as Remote Desktop clients. After the baseline workstation is joined to a domain environment, there is no need to use local accounts to access the workstation from the network. Domain accounts can access the workstation for administration and end-user processing. This user right supersedes the **Allow log on through Remote Desktop Services** user right if an account is subject to both policies.
The recommended state for this setting is to include: `Guests, Local account`.
**Caution:** Configuring a standalone (non-domain-joined) workstation as described above may result in an inability to remotely administer the workstation.
**Note:** The security identifier `Local account` is not available in Windows 7 and Windows 8.0 unless [MSKB 2871997](http://support.microsoft.com/kb/2871997) has been installed.
**Note #2:** In all versions of Windows prior to Windows 7, **Remote Desktop Services** was known as **Terminal Services**, so you should substitute the older term if comparing against an older OS.</t>
  </si>
  <si>
    <t>To establish the recommended configuration via GP, set the following UI path to include `Guests, Local account`:
 ```
Computer Configuration\Policies\Windows Settings\Security Settings\Local Policies\User Rights Assignment\Deny access to this computer from the network
```</t>
  </si>
  <si>
    <t>This policy setting prohibits users from connecting to a computer from across the network, which would allow users to access and potentially modify data remotely. In high security environments, there should be no need for remote users to access data on a computer. Instead, file sharing should be accomplished through the use of network servers. This user right supersedes the **Access this computer from the network** user right if an account is subject to both policies.
The recommended state for this setting is to include: `Guests, Local account`.
**Caution:** Configuring a standalone (non-domain-joined) workstation as described above may result in an inability to remotely administer the workstation.
**Note:** The security identifier `Local account` is not available in Windows 7 and Windows 8.0 unless [MSKB 2871997](http://support.microsoft.com/kb/2871997) has been installed.</t>
  </si>
  <si>
    <t>Ensure 'Enforce password history' is set to '24 or more password(s)'</t>
  </si>
  <si>
    <t>Ensure 'Minimum password age' is set to '1 or more day(s)'</t>
  </si>
  <si>
    <t>Ensure 'Minimum password length' is set to '14 or more character(s)'</t>
  </si>
  <si>
    <t>Ensure 'Password must meet complexity requirements' is set to 'Enabled'</t>
  </si>
  <si>
    <t>Ensure 'Relax minimum password length limits' is set to 'Enabled'</t>
  </si>
  <si>
    <t>Ensure 'Store passwords using reversible encryption' is set to 'Disabled'</t>
  </si>
  <si>
    <t>Ensure 'Account lockout duration' is set to '15 or more minute(s)'</t>
  </si>
  <si>
    <t>Ensure 'Reset account lockout counter after' is set to '15 or more minute(s)'</t>
  </si>
  <si>
    <t>Ensure 'Access Credential Manager as a trusted caller' is set to 'No One'</t>
  </si>
  <si>
    <t>Ensure 'Access this computer from the network' is set to 'Administrators, Remote Desktop Users'</t>
  </si>
  <si>
    <t>Ensure 'Act as part of the operating system' is set to 'No One'</t>
  </si>
  <si>
    <t>Ensure 'Adjust memory quotas for a process' is set to 'Administrators, LOCAL SERVICE, NETWORK SERVICE'</t>
  </si>
  <si>
    <t>Ensure 'Allow log on locally' is set to 'Administrators, Users'</t>
  </si>
  <si>
    <t>Ensure 'Allow log on through Remote Desktop Services' is set to 'Administrators, Remote Desktop Users'</t>
  </si>
  <si>
    <t>Ensure 'Back up files and directories' is set to 'Administrators'</t>
  </si>
  <si>
    <t>Ensure 'Change the system time' is set to 'Administrators, LOCAL SERVICE'</t>
  </si>
  <si>
    <t>Ensure 'Change the time zone' is set to 'Administrators, LOCAL SERVICE, Users'</t>
  </si>
  <si>
    <t>Ensure 'Create a pagefile' is set to 'Administrators'</t>
  </si>
  <si>
    <t>Ensure 'Create a token object' is set to 'No One'</t>
  </si>
  <si>
    <t>Ensure 'Create global objects' is set to 'Administrators, LOCAL SERVICE, NETWORK SERVICE, SERVICE'</t>
  </si>
  <si>
    <t>Ensure 'Create permanent shared objects' is set to 'No One'</t>
  </si>
  <si>
    <t>Configure 'Create symbolic links'</t>
  </si>
  <si>
    <t>Ensure 'Debug programs' is set to 'Administrators'</t>
  </si>
  <si>
    <t>Ensure 'Deny access to this computer from the network' to include 'Guests, Local account'</t>
  </si>
  <si>
    <t>Ensure 'Deny log on as a batch job' to include 'Guests'</t>
  </si>
  <si>
    <t>Ensure 'Deny log on as a service' to include 'Guests'</t>
  </si>
  <si>
    <t>Ensure 'Deny log on locally' to include 'Guests'</t>
  </si>
  <si>
    <t>Ensure 'Deny log on through Remote Desktop Services' to include 'Guests, Local account'</t>
  </si>
  <si>
    <t>Ensure 'Enable computer and user accounts to be trusted for delegation' is set to 'No One'</t>
  </si>
  <si>
    <t>Ensure 'Force shutdown from a remote system' is set to 'Administrators'</t>
  </si>
  <si>
    <t>Ensure 'Generate security audits' is set to 'LOCAL SERVICE, NETWORK SERVICE'</t>
  </si>
  <si>
    <t>Ensure 'Impersonate a client after authentication' is set to 'Administrators, LOCAL SERVICE, NETWORK SERVICE, SERVICE'</t>
  </si>
  <si>
    <t>Ensure 'Increase scheduling priority' is set to 'Administrators, Window Manager\Window Manager Group'</t>
  </si>
  <si>
    <t>Ensure 'Load and unload device drivers' is set to 'Administrators'</t>
  </si>
  <si>
    <t>Ensure 'Lock pages in memory' is set to 'No One'</t>
  </si>
  <si>
    <t>Ensure 'Manage auditing and security log' is set to 'Administrators'</t>
  </si>
  <si>
    <t>Ensure 'Modify an object label' is set to 'No One'</t>
  </si>
  <si>
    <t>Ensure 'Modify firmware environment values' is set to 'Administrators'</t>
  </si>
  <si>
    <t>Ensure 'Perform volume maintenance tasks' is set to 'Administrators'</t>
  </si>
  <si>
    <t>Ensure 'Profile single process' is set to 'Administrators'</t>
  </si>
  <si>
    <t>Ensure 'Profile system performance' is set to 'Administrators, NT SERVICE\WdiServiceHost'</t>
  </si>
  <si>
    <t>Ensure 'Replace a process level token' is set to 'LOCAL SERVICE, NETWORK SERVICE'</t>
  </si>
  <si>
    <t>Ensure 'Restore files and directories' is set to 'Administrators'</t>
  </si>
  <si>
    <t>Ensure 'Shut down the system' is set to 'Administrators, Users'</t>
  </si>
  <si>
    <t>Ensure 'Take ownership of files or other objects' is set to 'Administrators'</t>
  </si>
  <si>
    <t>Ensure 'Accounts: Block Microsoft accounts' is set to 'Users can't add or log on with Microsoft accounts'</t>
  </si>
  <si>
    <t>Ensure 'Accounts: Guest account status' is set to 'Disabled'</t>
  </si>
  <si>
    <t>Ensure 'Accounts: Limit local account use of blank passwords to console logon only' is set to 'Enabled'</t>
  </si>
  <si>
    <t>Configure 'Accounts: Rename administrator account'</t>
  </si>
  <si>
    <t>Configure 'Accounts: Rename guest account'</t>
  </si>
  <si>
    <t>Ensure 'Audit: Force audit policy subcategory settings (Windows Vista or later) to override audit policy category settings' is set to 'Enabled'</t>
  </si>
  <si>
    <t>Ensure 'Audit: Shut down system immediately if unable to log security audits' is set to 'Disabled'</t>
  </si>
  <si>
    <t>Ensure 'Domain member: Digitally encrypt or sign secure channel data (always)' is set to 'Enabled'</t>
  </si>
  <si>
    <t>Ensure 'Domain member: Digitally encrypt secure channel data (when possible)' is set to 'Enabled'</t>
  </si>
  <si>
    <t>Ensure 'Domain member: Digitally sign secure channel data (when possible)' is set to 'Enabled'</t>
  </si>
  <si>
    <t>Ensure 'Domain member: Disable machine account password changes' is set to 'Disabled'</t>
  </si>
  <si>
    <t>Ensure 'Domain member: Maximum machine account password age' is set to '30 or fewer days, but not 0'</t>
  </si>
  <si>
    <t>Ensure 'Domain member: Require strong (Windows 2000 or later) session key' is set to 'Enabled'</t>
  </si>
  <si>
    <t>Ensure 'Interactive logon: Do not require CTRL+ALT+DEL' is set to 'Disabled'</t>
  </si>
  <si>
    <t>Ensure 'Interactive logon: Don't display last signed-in' is set to 'Enabled'</t>
  </si>
  <si>
    <t>Ensure 'Interactive logon: Machine inactivity limit' is set to '900 or fewer second(s), but not 0'</t>
  </si>
  <si>
    <t>Configure 'Interactive logon: Message text for users attempting to log on'</t>
  </si>
  <si>
    <t>Configure 'Interactive logon: Message title for users attempting to log on'</t>
  </si>
  <si>
    <t>Ensure 'Interactive logon: Prompt user to change password before expiration' is set to 'between 5 and 14 days'</t>
  </si>
  <si>
    <t>Ensure 'Interactive logon: Smart card removal behavior' is set to 'Lock Workstation' or higher</t>
  </si>
  <si>
    <t>Ensure 'Microsoft network client: Digitally sign communications (always)' is set to 'Enabled'</t>
  </si>
  <si>
    <t>Ensure 'Microsoft network client: Digitally sign communications (if server agrees)' is set to 'Enabled'</t>
  </si>
  <si>
    <t>Ensure 'Microsoft network client: Send unencrypted password to third-party SMB servers' is set to 'Disabled'</t>
  </si>
  <si>
    <t>Ensure 'Microsoft network server: Digitally sign communications (always)' is set to 'Enabled'</t>
  </si>
  <si>
    <t>Ensure 'Microsoft network server: Digitally sign communications (if client agrees)' is set to 'Enabled'</t>
  </si>
  <si>
    <t>Ensure 'Microsoft network server: Disconnect clients when logon hours expire' is set to 'Enabled'</t>
  </si>
  <si>
    <t>Ensure 'Microsoft network server: Server SPN target name validation level' is set to 'Accept if provided by client' or higher</t>
  </si>
  <si>
    <t>Ensure 'Network access: Allow anonymous SID/Name translation' is set to 'Disabled'</t>
  </si>
  <si>
    <t>Ensure 'Network access: Do not allow anonymous enumeration of SAM accounts' is set to 'Enabled'</t>
  </si>
  <si>
    <t>Ensure 'Network access: Do not allow anonymous enumeration of SAM accounts and shares' is set to 'Enabled'</t>
  </si>
  <si>
    <t>Ensure 'Network access: Do not allow storage of passwords and credentials for network authentication' is set to 'Enabled'</t>
  </si>
  <si>
    <t>Ensure 'Network access: Let Everyone permissions apply to anonymous users' is set to 'Disabled'</t>
  </si>
  <si>
    <t>Ensure 'Network access: Named Pipes that can be accessed anonymously' is set to 'None'</t>
  </si>
  <si>
    <t>Ensure 'Network access: Remotely accessible registry paths' is configured</t>
  </si>
  <si>
    <t>Ensure 'Network access: Remotely accessible registry paths and sub-paths' is configured</t>
  </si>
  <si>
    <t>Ensure 'Network access: Restrict anonymous access to Named Pipes and Shares' is set to 'Enabled'</t>
  </si>
  <si>
    <t>Ensure 'Network access: Restrict clients allowed to make remote calls to SAM' is set to 'Administrators: Remote Access: Allow'</t>
  </si>
  <si>
    <t>Ensure 'Network access: Shares that can be accessed anonymously' is set to 'None'</t>
  </si>
  <si>
    <t>Ensure 'Network access: Sharing and security model for local accounts' is set to 'Classic - local users authenticate as themselves'</t>
  </si>
  <si>
    <t>Ensure 'Network security: Allow Local System to use computer identity for NTLM' is set to 'Enabled'</t>
  </si>
  <si>
    <t>Ensure 'Network security: Allow LocalSystem NULL session fallback' is set to 'Disabled'</t>
  </si>
  <si>
    <t>Ensure 'Network Security: Allow PKU2U authentication requests to this computer to use online identities' is set to 'Disabled'</t>
  </si>
  <si>
    <t>Ensure 'Network security: Configure encryption types allowed for Kerberos' is set to 'AES128_HMAC_SHA1, AES256_HMAC_SHA1, Future encryption types'</t>
  </si>
  <si>
    <t>Ensure 'Network security: Do not store LAN Manager hash value on next password change' is set to 'Enabled'</t>
  </si>
  <si>
    <t>Ensure 'Network security: LAN Manager authentication level' is set to 'Send NTLMv2 response only. Refuse LM &amp; NTLM'</t>
  </si>
  <si>
    <t>Ensure 'Network security: LDAP client signing requirements' is set to 'Negotiate signing' or higher</t>
  </si>
  <si>
    <t>Ensure 'Network security: Minimum session security for NTLM SSP based (including secure RPC) clients' is set to 'Require NTLMv2 session security, Require 128-bit encryption'</t>
  </si>
  <si>
    <t>Ensure 'Network security: Minimum session security for NTLM SSP based (including secure RPC) servers' is set to 'Require NTLMv2 session security, Require 128-bit encryption'</t>
  </si>
  <si>
    <t>Ensure 'Network security: Restrict NTLM: Audit Incoming NTLM Traffic' is set to 'Enable auditing for all accounts'</t>
  </si>
  <si>
    <t>Ensure 'Network security: Restrict NTLM: Outgoing NTLM traffic to remote servers' is set to 'Audit all' or higher</t>
  </si>
  <si>
    <t>Ensure 'System objects: Require case insensitivity for non-Windows subsystems' is set to 'Enabled'</t>
  </si>
  <si>
    <t>Ensure 'System objects: Strengthen default permissions of internal system objects (e.g. Symbolic Links)' is set to 'Enabled'</t>
  </si>
  <si>
    <t>Ensure 'User Account Control: Admin Approval Mode for the Built-in Administrator account' is set to 'Enabled'</t>
  </si>
  <si>
    <t>Ensure 'User Account Control: Behavior of the elevation prompt for administrators in Admin Approval Mode' is set to 'Prompt for consent on the secure desktop' or higher</t>
  </si>
  <si>
    <t>Ensure 'User Account Control: Behavior of the elevation prompt for standard users' is set to 'Automatically deny elevation requests'</t>
  </si>
  <si>
    <t>Ensure 'User Account Control: Detect application installations and prompt for elevation' is set to 'Enabled'</t>
  </si>
  <si>
    <t>Ensure 'User Account Control: Only elevate UIAccess applications that are installed in secure locations' is set to 'Enabled'</t>
  </si>
  <si>
    <t>Ensure 'User Account Control: Run all administrators in Admin Approval Mode' is set to 'Enabled'</t>
  </si>
  <si>
    <t>Ensure 'User Account Control: Switch to the secure desktop when prompting for elevation' is set to 'Enabled'</t>
  </si>
  <si>
    <t>Ensure 'User Account Control: Virtualize file and registry write failures to per-user locations' is set to 'Enabled'</t>
  </si>
  <si>
    <t>Ensure 'Computer Browser (Browser)' is set to 'Disabled' or 'Not Installed'</t>
  </si>
  <si>
    <t>Ensure 'IIS Admin Service (IISADMIN)' is set to 'Disabled' or 'Not Installed'</t>
  </si>
  <si>
    <t>Ensure 'Infrared monitor service (irmon)' is set to 'Disabled' or 'Not Installed'</t>
  </si>
  <si>
    <t>Ensure 'Internet Connection Sharing (ICS) (SharedAccess)' is set to 'Disabled'</t>
  </si>
  <si>
    <t>Ensure 'LxssManager (LxssManager)' is set to 'Disabled' or 'Not Installed'</t>
  </si>
  <si>
    <t>Ensure 'Microsoft FTP Service (FTPSVC)' is set to 'Disabled' or 'Not Installed'</t>
  </si>
  <si>
    <t>Ensure 'OpenSSH SSH Server (sshd)' is set to 'Disabled' or 'Not Installed'</t>
  </si>
  <si>
    <t>Ensure 'Remote Procedure Call (RPC) Locator (RpcLocator)' is set to 'Disabled'</t>
  </si>
  <si>
    <t>Ensure 'Routing and Remote Access (RemoteAccess)' is set to 'Disabled'</t>
  </si>
  <si>
    <t>Ensure 'Simple TCP/IP Services (simptcp)' is set to 'Disabled' or 'Not Installed'</t>
  </si>
  <si>
    <t>Ensure 'Special Administration Console Helper (sacsvr)' is set to 'Disabled' or 'Not Installed'</t>
  </si>
  <si>
    <t>Ensure 'SSDP Discovery (SSDPSRV)' is set to 'Disabled'</t>
  </si>
  <si>
    <t>Ensure 'UPnP Device Host (upnphost)' is set to 'Disabled'</t>
  </si>
  <si>
    <t>Ensure 'Web Management Service (WMSvc)' is set to 'Disabled' or 'Not Installed'</t>
  </si>
  <si>
    <t>Ensure 'Windows Media Player Network Sharing Service (WMPNetworkSvc)' is set to 'Disabled' or 'Not Installed'</t>
  </si>
  <si>
    <t>Ensure 'Windows Mobile Hotspot Service (icssvc)' is set to 'Disabled'</t>
  </si>
  <si>
    <t>Ensure 'World Wide Web Publishing Service (W3SVC)' is set to 'Disabled' or 'Not Installed'</t>
  </si>
  <si>
    <t>Ensure 'Xbox Accessory Management Service (XboxGipSvc)' is set to 'Disabled'</t>
  </si>
  <si>
    <t>Ensure 'Xbox Live Auth Manager (XblAuthManager)' is set to 'Disabled'</t>
  </si>
  <si>
    <t>Ensure 'Xbox Live Game Save (XblGameSave)' is set to 'Disabled'</t>
  </si>
  <si>
    <t>Ensure 'Xbox Live Networking Service (XboxNetApiSvc)' is set to 'Disabled'</t>
  </si>
  <si>
    <t>Ensure 'Windows Firewall: Domain: Firewall state' is set to 'On (recommended)'</t>
  </si>
  <si>
    <t>Ensure 'Windows Firewall: Domain: Inbound connections' is set to 'Block (default)'</t>
  </si>
  <si>
    <t>Ensure 'Windows Firewall: Domain: Settings: Display a notification' is set to 'No'</t>
  </si>
  <si>
    <t>Ensure 'Windows Firewall: Domain: Logging: Name' is set to '%SystemRoot%\System32\logfiles\firewall\domainfw.log'</t>
  </si>
  <si>
    <t>Ensure 'Windows Firewall: Domain: Logging: Size limit (KB)' is set to '16,384 KB or greater'</t>
  </si>
  <si>
    <t>Ensure 'Windows Firewall: Domain: Logging: Log dropped packets' is set to 'Yes'</t>
  </si>
  <si>
    <t>Ensure 'Windows Firewall: Domain: Logging: Log successful connections' is set to 'Yes'</t>
  </si>
  <si>
    <t>Ensure 'Windows Firewall: Private: Firewall state' is set to 'On (recommended)'</t>
  </si>
  <si>
    <t>Ensure 'Windows Firewall: Private: Inbound connections' is set to 'Block (default)'</t>
  </si>
  <si>
    <t>Ensure 'Windows Firewall: Private: Settings: Display a notification' is set to 'No'</t>
  </si>
  <si>
    <t>Ensure 'Windows Firewall: Private: Logging: Name' is set to '%SystemRoot%\System32\logfiles\firewall\privatefw.log'</t>
  </si>
  <si>
    <t>Ensure 'Windows Firewall: Private: Logging: Size limit (KB)' is set to '16,384 KB or greater'</t>
  </si>
  <si>
    <t>Ensure 'Windows Firewall: Private: Logging: Log dropped packets' is set to 'Yes'</t>
  </si>
  <si>
    <t>Ensure 'Windows Firewall: Private: Logging: Log successful connections' is set to 'Yes'</t>
  </si>
  <si>
    <t>Ensure 'Windows Firewall: Public: Firewall state' is set to 'On (recommended)'</t>
  </si>
  <si>
    <t>Ensure 'Windows Firewall: Public: Inbound connections' is set to 'Block (default)'</t>
  </si>
  <si>
    <t>Ensure 'Windows Firewall: Public: Settings: Display a notification' is set to 'No'</t>
  </si>
  <si>
    <t>Ensure 'Windows Firewall: Public: Settings: Apply local firewall rules' is set to 'No'</t>
  </si>
  <si>
    <t>Ensure 'Windows Firewall: Public: Settings: Apply local connection security rules' is set to 'No'</t>
  </si>
  <si>
    <t>Ensure 'Windows Firewall: Public: Logging: Name' is set to '%SystemRoot%\System32\logfiles\firewall\publicfw.log'</t>
  </si>
  <si>
    <t>Ensure 'Windows Firewall: Public: Logging: Size limit (KB)' is set to '16,384 KB or greater'</t>
  </si>
  <si>
    <t>Ensure 'Windows Firewall: Public: Logging: Log dropped packets' is set to 'Yes'</t>
  </si>
  <si>
    <t>Ensure 'Windows Firewall: Public: Logging: Log successful connections' is set to 'Yes'</t>
  </si>
  <si>
    <t>Ensure 'Audit Credential Validation' is set to 'Success and Failure'</t>
  </si>
  <si>
    <t>Ensure 'Audit Application Group Management' is set to 'Success and Failure'</t>
  </si>
  <si>
    <t>Ensure 'Audit Security Group Management' is set to include 'Success'</t>
  </si>
  <si>
    <t>Ensure 'Audit User Account Management' is set to 'Success and Failure'</t>
  </si>
  <si>
    <t>Ensure 'Audit PNP Activity' is set to include 'Success'</t>
  </si>
  <si>
    <t>Ensure 'Audit Process Creation' is set to include 'Success'</t>
  </si>
  <si>
    <t>Ensure 'Audit Account Lockout' is set to include 'Failure'</t>
  </si>
  <si>
    <t>Ensure 'Audit Group Membership' is set to include 'Success'</t>
  </si>
  <si>
    <t>Ensure 'Audit Logoff' is set to include 'Success'</t>
  </si>
  <si>
    <t>Ensure 'Audit Logon' is set to 'Success and Failure'</t>
  </si>
  <si>
    <t>Ensure 'Audit Other Logon/Logoff Events' is set to 'Success and Failure'</t>
  </si>
  <si>
    <t>Ensure 'Audit Special Logon' is set to include 'Success'</t>
  </si>
  <si>
    <t>Ensure 'Audit Detailed File Share' is set to include 'Failure'</t>
  </si>
  <si>
    <t>Ensure 'Audit File Share' is set to 'Success and Failure'</t>
  </si>
  <si>
    <t>Ensure 'Audit Other Object Access Events' is set to 'Success and Failure'</t>
  </si>
  <si>
    <t>Ensure 'Audit Removable Storage' is set to 'Success and Failure'</t>
  </si>
  <si>
    <t>Ensure 'Audit Authentication Policy Change' is set to include 'Success'</t>
  </si>
  <si>
    <t>Ensure 'Audit Authorization Policy Change' is set to include 'Success'</t>
  </si>
  <si>
    <t>Ensure 'Audit MPSSVC Rule-Level Policy Change' is set to 'Success and Failure'</t>
  </si>
  <si>
    <t>Ensure 'Audit Other Policy Change Events' is set to include 'Failure'</t>
  </si>
  <si>
    <t>Ensure 'Audit Sensitive Privilege Use' is set to 'Success and Failure'</t>
  </si>
  <si>
    <t>Ensure 'Audit IPsec Driver' is set to 'Success and Failure'</t>
  </si>
  <si>
    <t>Ensure 'Audit Other System Events' is set to 'Success and Failure'</t>
  </si>
  <si>
    <t>Ensure 'Audit Security State Change' is set to include 'Success'</t>
  </si>
  <si>
    <t>Ensure 'Audit Security System Extension' is set to include 'Success'</t>
  </si>
  <si>
    <t>Ensure 'Audit System Integrity' is set to 'Success and Failure'</t>
  </si>
  <si>
    <t>Ensure 'Prevent enabling lock screen camera' is set to 'Enabled'</t>
  </si>
  <si>
    <t>Ensure 'Prevent enabling lock screen slide show' is set to 'Enabled'</t>
  </si>
  <si>
    <t>Ensure 'Allow users to enable online speech recognition services' is set to 'Disabled'</t>
  </si>
  <si>
    <t>Ensure 'Apply UAC restrictions to local accounts on network logons' is set to 'Enabled'</t>
  </si>
  <si>
    <t>Ensure 'Configure RPC packet level privacy setting for incoming connections' is set to 'Enabled'</t>
  </si>
  <si>
    <t>Ensure 'Configure SMB v1 client driver' is set to 'Enabled: Disable driver (recommended)'</t>
  </si>
  <si>
    <t>Ensure 'Configure SMB v1 server' is set to 'Disabled'</t>
  </si>
  <si>
    <t>Ensure 'Enable Certificate Padding' is set to 'Enabled'</t>
  </si>
  <si>
    <t>Ensure 'Enable Structured Exception Handling Overwrite Protection (SEHOP)' is set to 'Enabled'</t>
  </si>
  <si>
    <t>Ensure 'LSA Protection' is set to 'Enabled'</t>
  </si>
  <si>
    <t>Ensure 'NetBT NodeType configuration' is set to 'Enabled: P-node (recommended)'</t>
  </si>
  <si>
    <t>Ensure 'WDigest Authentication' is set to 'Disabled'</t>
  </si>
  <si>
    <t>Ensure 'MSS: (AutoAdminLogon) Enable Automatic Logon' is set to 'Disabled'</t>
  </si>
  <si>
    <t>Ensure 'MSS: (DisableIPSourceRouting IPv6) IP source routing protection level' is set to 'Enabled: Highest protection, source routing is completely disabled'</t>
  </si>
  <si>
    <t>Ensure 'MSS: (DisableIPSourceRouting) IP source routing protection level' is set to 'Enabled: Highest protection, source routing is completely disabled'</t>
  </si>
  <si>
    <t>Ensure 'MSS: (EnableICMPRedirect) Allow ICMP redirects to override OSPF generated routes' is set to 'Disabled'</t>
  </si>
  <si>
    <t>Ensure 'MSS: (NoNameReleaseOnDemand) Allow the computer to ignore NetBIOS name release requests except from WINS servers' is set to 'Enabled'</t>
  </si>
  <si>
    <t>Ensure 'MSS: (SafeDllSearchMode) Enable Safe DLL search mode' is set to 'Enabled'</t>
  </si>
  <si>
    <t>Ensure 'MSS: (ScreenSaverGracePeriod) The time in seconds before the screen saver grace period expires' is set to 'Enabled: 5 or fewer seconds'</t>
  </si>
  <si>
    <t>Ensure 'MSS: (WarningLevel) Percentage threshold for the security event log at which the system will generate a warning' is set to 'Enabled: 90% or less'</t>
  </si>
  <si>
    <t>Ensure 'Configure NetBIOS settings' is set to 'Enabled: Disable NetBIOS name resolution on public networks'</t>
  </si>
  <si>
    <t>Ensure 'Turn off multicast name resolution' is set to 'Enabled'</t>
  </si>
  <si>
    <t>Ensure 'Enable insecure guest logons' is set to 'Disabled'</t>
  </si>
  <si>
    <t>Ensure 'Prohibit installation and configuration of Network Bridge on your DNS domain network' is set to 'Enabled'</t>
  </si>
  <si>
    <t>Ensure 'Prohibit use of Internet Connection Sharing on your DNS domain network' is set to 'Enabled'</t>
  </si>
  <si>
    <t>Ensure 'Require domain users to elevate when setting a network's location' is set to 'Enabled'</t>
  </si>
  <si>
    <t>Ensure 'Hardened UNC Paths' is set to 'Enabled, with "Require Mutual Authentication", "Require Integrity", and “Require Privacy” set for all NETLOGON and SYSVOL shares'</t>
  </si>
  <si>
    <t>Ensure 'Minimize the number of simultaneous connections to the Internet or a Windows Domain' is set to 'Enabled: 3 = Prevent Wi-Fi when on Ethernet'</t>
  </si>
  <si>
    <t>Ensure 'Prohibit connection to non-domain networks when connected to domain authenticated network' is set to 'Enabled'</t>
  </si>
  <si>
    <t>Ensure 'Allow Windows to automatically connect to suggested open hotspots, to networks shared by contacts, and to hotspots offering paid services' is set to 'Disabled'</t>
  </si>
  <si>
    <t>Ensure 'Allow Print Spooler to accept client connections' is set to 'Disabled'</t>
  </si>
  <si>
    <t>Ensure 'Configure Redirection Guard' is set to 'Enabled: Redirection Guard Enabled'</t>
  </si>
  <si>
    <t>Ensure 'Configure RPC connection settings: Protocol to use for outgoing RPC connections' is set to 'Enabled: RPC over TCP'</t>
  </si>
  <si>
    <t>Ensure 'Configure RPC connection settings: Use authentication for outgoing RPC connections' is set to 'Enabled: Default'</t>
  </si>
  <si>
    <t>Ensure 'Configure RPC listener settings: Protocols to allow for incoming RPC connections' is set to 'Enabled: RPC over TCP'</t>
  </si>
  <si>
    <t>Ensure 'Configure RPC listener settings: Authentication protocol to use for incoming RPC connections:' is set to 'Enabled: Negotiate' or higher</t>
  </si>
  <si>
    <t>Ensure 'Configure RPC over TCP port' is set to 'Enabled: 0'</t>
  </si>
  <si>
    <t>Ensure 'Limits print driver installation to Administrators' is set to 'Enabled'</t>
  </si>
  <si>
    <t>Ensure 'Manage processing of Queue-specific files' is set to 'Enabled: Limit Queue-specific files to Color profiles'</t>
  </si>
  <si>
    <t>Ensure 'Point and Print Restrictions: When installing drivers for a new connection' is set to 'Enabled: Show warning and elevation prompt'</t>
  </si>
  <si>
    <t>Ensure 'Point and Print Restrictions: When updating drivers for an existing connection' is set to 'Enabled: Show warning and elevation prompt'</t>
  </si>
  <si>
    <t>Ensure 'Include command line in process creation events' is set to 'Enabled'</t>
  </si>
  <si>
    <t>Ensure 'Encryption Oracle Remediation' is set to 'Enabled: Force Updated Clients'</t>
  </si>
  <si>
    <t>Ensure 'Remote host allows delegation of non-exportable credentials' is set to 'Enabled'</t>
  </si>
  <si>
    <t>Ensure 'Prevent device metadata retrieval from the Internet' is set to 'Enabled'</t>
  </si>
  <si>
    <t>Ensure 'Boot-Start Driver Initialization Policy' is set to 'Enabled: Good, unknown and bad but critical'</t>
  </si>
  <si>
    <t>Ensure 'Configure registry policy processing: Do not apply during periodic background processing' is set to 'Enabled: FALSE'</t>
  </si>
  <si>
    <t>Ensure 'Configure registry policy processing: Process even if the Group Policy objects have not changed' is set to 'Enabled: TRUE'</t>
  </si>
  <si>
    <t>Ensure 'Configure security policy processing: Do not apply during periodic background processing' is set to 'Enabled: FALSE'</t>
  </si>
  <si>
    <t>Ensure 'Configure security policy processing: Process even if the Group Policy objects have not changed' is set to 'Enabled: TRUE'</t>
  </si>
  <si>
    <t>Ensure 'Continue experiences on this device' is set to 'Disabled'</t>
  </si>
  <si>
    <t>Ensure 'Turn off background refresh of Group Policy' is set to 'Disabled'</t>
  </si>
  <si>
    <t>Ensure 'Turn off downloading of print drivers over HTTP' is set to 'Enabled'</t>
  </si>
  <si>
    <t>Ensure 'Turn off Internet download for Web publishing and online ordering wizards' is set to 'Enabled'</t>
  </si>
  <si>
    <t>Ensure 'Configure password backup directory' is set to 'Enabled: Active Directory' or 'Enabled: Azure Active Directory'</t>
  </si>
  <si>
    <t>Ensure 'Do not allow password expiration time longer than required by policy' is set to 'Enabled'</t>
  </si>
  <si>
    <t>Ensure 'Enable password encryption' is set to 'Enabled'</t>
  </si>
  <si>
    <t>Ensure 'Password Settings: Password Complexity' is set to 'Enabled: Large letters + small letters + numbers + special characters'</t>
  </si>
  <si>
    <t>Ensure 'Password Settings: Password Length' is set to 'Enabled: 15 or more'</t>
  </si>
  <si>
    <t>Ensure 'Password Settings: Password Age (Days)' is set to 'Enabled: 30 or fewer'</t>
  </si>
  <si>
    <t>Ensure 'Post-authentication actions: Grace period (hours)' is set to 'Enabled: 8 or fewer hours, but not 0'</t>
  </si>
  <si>
    <t>Ensure 'Post-authentication actions: Actions' is set to 'Enabled: Reset the password and logoff the managed account' or higher</t>
  </si>
  <si>
    <t>Ensure 'Allow Custom SSPs and APs to be loaded into LSASS' is set to 'Disabled'</t>
  </si>
  <si>
    <t>Ensure 'Block user from showing account details on sign-in' is set to 'Enabled'</t>
  </si>
  <si>
    <t>Ensure 'Do not display network selection UI' is set to 'Enabled'</t>
  </si>
  <si>
    <t>Ensure 'Do not enumerate connected users on domain-joined computers' is set to 'Enabled'</t>
  </si>
  <si>
    <t>Ensure 'Enumerate local users on domain-joined computers' is set to 'Disabled'</t>
  </si>
  <si>
    <t>Ensure 'Turn off app notifications on the lock screen' is set to 'Enabled'</t>
  </si>
  <si>
    <t>Ensure 'Turn off picture password sign-in' is set to 'Enabled'</t>
  </si>
  <si>
    <t>Ensure 'Turn on convenience PIN sign-in' is set to 'Disabled'</t>
  </si>
  <si>
    <t>Ensure 'Allow network connectivity during connected-standby (on battery)' is set to 'Disabled'</t>
  </si>
  <si>
    <t>Ensure 'Allow network connectivity during connected-standby (plugged in)' is set to 'Disabled'</t>
  </si>
  <si>
    <t>Ensure 'Require a password when a computer wakes (on battery)' is set to 'Enabled'</t>
  </si>
  <si>
    <t>Ensure 'Require a password when a computer wakes (plugged in)' is set to 'Enabled'</t>
  </si>
  <si>
    <t>Ensure 'Configure Offer Remote Assistance' is set to 'Disabled'</t>
  </si>
  <si>
    <t>Ensure 'Configure Solicited Remote Assistance' is set to 'Disabled'</t>
  </si>
  <si>
    <t>Ensure 'Enable RPC Endpoint Mapper Client Authentication' is set to 'Enabled'</t>
  </si>
  <si>
    <t>Ensure 'Restrict Unauthenticated RPC clients' is set to 'Enabled: Authenticated'</t>
  </si>
  <si>
    <t>Ensure 'Enable Windows NTP Client' is set to 'Enabled'</t>
  </si>
  <si>
    <t>Ensure 'Enable Windows NTP Server' is set to 'Disabled'</t>
  </si>
  <si>
    <t>Ensure 'Prevent non-admin users from installing packaged Windows apps' is set to 'Enabled'</t>
  </si>
  <si>
    <t>Ensure 'Let Windows apps activate with voice while the system is locked' is set to 'Enabled: Force Deny'</t>
  </si>
  <si>
    <t>Ensure 'Allow Microsoft accounts to be optional' is set to 'Enabled'</t>
  </si>
  <si>
    <t>Ensure 'Disallow Autoplay for non-volume devices' is set to 'Enabled'</t>
  </si>
  <si>
    <t>Ensure 'Set the default behavior for AutoRun' is set to 'Enabled: Do not execute any autorun commands'</t>
  </si>
  <si>
    <t>Ensure 'Turn off Autoplay' is set to 'Enabled: All drives'</t>
  </si>
  <si>
    <t>Ensure 'Configure enhanced anti-spoofing' is set to 'Enabled'</t>
  </si>
  <si>
    <t>Ensure 'Turn off cloud consumer account state content' is set to 'Enabled'</t>
  </si>
  <si>
    <t>Ensure 'Turn off Microsoft consumer experiences' is set to 'Enabled'</t>
  </si>
  <si>
    <t>Ensure 'Require pin for pairing' is set to 'Enabled: First Time' OR 'Enabled: Always'</t>
  </si>
  <si>
    <t>Ensure 'Do not display the password reveal button' is set to 'Enabled'</t>
  </si>
  <si>
    <t>Ensure 'Enumerate administrator accounts on elevation' is set to 'Disabled'</t>
  </si>
  <si>
    <t>Ensure 'Prevent the use of security questions for local accounts' is set to 'Enabled'</t>
  </si>
  <si>
    <t>Ensure 'Allow Diagnostic Data' is set to 'Enabled: Diagnostic data off (not recommended)' or 'Enabled: Send required diagnostic data'</t>
  </si>
  <si>
    <t>Ensure 'Disable OneSettings Downloads' is set to 'Enabled'</t>
  </si>
  <si>
    <t>Ensure 'Do not show feedback notifications' is set to 'Enabled'</t>
  </si>
  <si>
    <t>Ensure 'Enable OneSettings Auditing' is set to 'Enabled'</t>
  </si>
  <si>
    <t>Ensure 'Limit Diagnostic Log Collection' is set to 'Enabled'</t>
  </si>
  <si>
    <t>Ensure 'Limit Dump Collection' is set to 'Enabled'</t>
  </si>
  <si>
    <t>Ensure 'Toggle user control over Insider builds' is set to 'Disabled'</t>
  </si>
  <si>
    <t>Ensure 'Download Mode' is NOT set to 'Enabled: Internet'</t>
  </si>
  <si>
    <t>Ensure 'Enable App Installer' is set to 'Disabled'</t>
  </si>
  <si>
    <t>Ensure 'Enable App Installer Experimental Features' is set to 'Disabled'</t>
  </si>
  <si>
    <t>Ensure 'Enable App Installer Hash Override' is set to 'Disabled'</t>
  </si>
  <si>
    <t>Ensure 'Enable App Installer ms-appinstaller protocol' is set to 'Disabled'</t>
  </si>
  <si>
    <t>Ensure 'Application: Control Event Log behavior when the log file reaches its maximum size' is set to 'Disabled'</t>
  </si>
  <si>
    <t>Ensure 'Application: Specify the maximum log file size (KB)' is set to 'Enabled: 32,768 or greater'</t>
  </si>
  <si>
    <t>Ensure 'Security: Control Event Log behavior when the log file reaches its maximum size' is set to 'Disabled'</t>
  </si>
  <si>
    <t>Ensure 'Security: Specify the maximum log file size (KB)' is set to 'Enabled: 196,608 or greater'</t>
  </si>
  <si>
    <t>Ensure 'Setup: Control Event Log behavior when the log file reaches its maximum size' is set to 'Disabled'</t>
  </si>
  <si>
    <t>Ensure 'Setup: Specify the maximum log file size (KB)' is set to 'Enabled: 32,768 or greater'</t>
  </si>
  <si>
    <t>Ensure 'System: Control Event Log behavior when the log file reaches its maximum size' is set to 'Disabled'</t>
  </si>
  <si>
    <t>Ensure 'System: Specify the maximum log file size (KB)' is set to 'Enabled: 32,768 or greater'</t>
  </si>
  <si>
    <t>Ensure 'Turn off Data Execution Prevention for Explorer' is set to 'Disabled'</t>
  </si>
  <si>
    <t>Ensure 'Turn off heap termination on corruption' is set to 'Disabled'</t>
  </si>
  <si>
    <t>Ensure 'Turn off shell protocol protected mode' is set to 'Disabled'</t>
  </si>
  <si>
    <t>Ensure 'Disable Internet Explorer 11 as a standalone browser' is set to 'Enabled: Always'</t>
  </si>
  <si>
    <t>Ensure 'Block all consumer Microsoft account user authentication' is set to 'Enabled'</t>
  </si>
  <si>
    <t>Ensure 'Enable file hash computation feature' is set to 'Enabled'</t>
  </si>
  <si>
    <t>Ensure 'Turn on behavior monitoring' is set to 'Enabled'</t>
  </si>
  <si>
    <t>Ensure 'Turn on e-mail scanning' is set to 'Enabled'</t>
  </si>
  <si>
    <t>Ensure 'Configure detection for potentially unwanted applications' is set to 'Enabled: Block'</t>
  </si>
  <si>
    <t>Ensure 'Turn off Microsoft Defender AntiVirus' is set to 'Disabled'</t>
  </si>
  <si>
    <t>Ensure 'Configure local setting override for reporting to Microsoft MAPS' is set to 'Disabled'</t>
  </si>
  <si>
    <t>Ensure 'Configure Attack Surface Reduction rules' is set to 'Enabled'</t>
  </si>
  <si>
    <t>Ensure 'Configure Attack Surface Reduction rules: Set the state for each ASR rule' is configured</t>
  </si>
  <si>
    <t>Ensure 'Prevent users and apps from accessing dangerous websites' is set to 'Enabled: Block'</t>
  </si>
  <si>
    <t>Ensure 'Scan all downloaded files and attachments' is set to 'Enabled'</t>
  </si>
  <si>
    <t>Ensure 'Turn off real-time protection' is set to 'Disabled'</t>
  </si>
  <si>
    <t>Ensure 'Turn on script scanning' is set to 'Enabled'</t>
  </si>
  <si>
    <t>Ensure 'Scan packed executables' is set to 'Enabled'</t>
  </si>
  <si>
    <t>Ensure 'Scan removable drives' is set to 'Enabled'</t>
  </si>
  <si>
    <t>Ensure 'Prevent the usage of OneDrive for file storage' is set to 'Enabled'</t>
  </si>
  <si>
    <t>Ensure 'Do not allow passwords to be saved' is set to 'Enabled'</t>
  </si>
  <si>
    <t>Ensure 'Do not allow drive redirection' is set to 'Enabled'</t>
  </si>
  <si>
    <t>Ensure 'Always prompt for password upon connection' is set to 'Enabled'</t>
  </si>
  <si>
    <t>Ensure 'Require secure RPC communication' is set to 'Enabled'</t>
  </si>
  <si>
    <t>Ensure 'Require use of specific security layer for remote (RDP) connections' is set to 'Enabled: SSL'</t>
  </si>
  <si>
    <t>Ensure 'Require user authentication for remote connections by using Network Level Authentication' is set to 'Enabled'</t>
  </si>
  <si>
    <t>Ensure 'Set client connection encryption level' is set to 'Enabled: High Level'</t>
  </si>
  <si>
    <t>Ensure 'Do not delete temp folders upon exit' is set to 'Disabled'</t>
  </si>
  <si>
    <t>Ensure 'Prevent downloading of enclosures' is set to 'Enabled'</t>
  </si>
  <si>
    <t>Ensure 'Allow Cortana' is set to 'Disabled'</t>
  </si>
  <si>
    <t>Ensure 'Allow Cortana above lock screen' is set to 'Disabled'</t>
  </si>
  <si>
    <t>Ensure 'Allow indexing of encrypted files' is set to 'Disabled'</t>
  </si>
  <si>
    <t>Ensure 'Allow search and Cortana to use location' is set to 'Disabled'</t>
  </si>
  <si>
    <t>Ensure 'Only display the private store within the Microsoft Store' is set to 'Enabled'</t>
  </si>
  <si>
    <t>Ensure 'Turn off Automatic Download and Install of updates' is set to 'Disabled'</t>
  </si>
  <si>
    <t>Ensure 'Turn off the offer to update to the latest version of Windows' is set to 'Enabled'</t>
  </si>
  <si>
    <t>Ensure 'Allow widgets' is set to 'Disabled'</t>
  </si>
  <si>
    <t>Ensure 'Configure Windows Defender SmartScreen' is set to 'Enabled: Warn and prevent bypass'</t>
  </si>
  <si>
    <t>Ensure 'Enables or disables Windows Game Recording and Broadcasting' is set to 'Disabled'</t>
  </si>
  <si>
    <t>Ensure 'Allow Windows Ink Workspace' is set to 'Enabled: On, but disallow access above lock' OR 'Enabled: Disabled'</t>
  </si>
  <si>
    <t>Ensure 'Allow user control over installs' is set to 'Disabled'</t>
  </si>
  <si>
    <t>Ensure 'Always install with elevated privileges' is set to 'Disabled'</t>
  </si>
  <si>
    <t>Ensure 'Enable MPR notifications for the system' is set to 'Disabled'</t>
  </si>
  <si>
    <t>Ensure 'Sign-in and lock last interactive user automatically after a restart' is set to 'Disabled'</t>
  </si>
  <si>
    <t>Ensure 'Allow Basic authentication' is set to 'Disabled'</t>
  </si>
  <si>
    <t>Ensure 'Allow unencrypted traffic' is set to 'Disabled'</t>
  </si>
  <si>
    <t>Ensure 'Disallow Digest authentication' is set to 'Enabled'</t>
  </si>
  <si>
    <t>Ensure 'Disallow WinRM from storing RunAs credentials' is set to 'Enabled'</t>
  </si>
  <si>
    <t>Ensure 'Allow clipboard sharing with Windows Sandbox' is set to 'Disabled'</t>
  </si>
  <si>
    <t>Ensure 'Allow networking in Windows Sandbox' is set to 'Disabled'</t>
  </si>
  <si>
    <t>Ensure 'Prevent users from modifying settings' is set to 'Enabled'</t>
  </si>
  <si>
    <t>Ensure 'No auto-restart with logged on users for scheduled automatic updates installations' is set to 'Disabled'</t>
  </si>
  <si>
    <t>Ensure 'Configure Automatic Updates' is set to 'Enabled'</t>
  </si>
  <si>
    <t>Ensure 'Configure Automatic Updates: Scheduled install day' is set to '0 - Every day'</t>
  </si>
  <si>
    <t>Ensure 'Remove access to “Pause updates” feature' is set to 'Enabled'</t>
  </si>
  <si>
    <t>Ensure 'Manage preview builds' is set to 'Disabled'</t>
  </si>
  <si>
    <t>Ensure 'Select when Preview Builds and Feature Updates are received' is set to 'Enabled: 180 or more days'</t>
  </si>
  <si>
    <t>Ensure 'Select when Quality Updates are received' is set to 'Enabled: 0 days'</t>
  </si>
  <si>
    <t>Ensure 'Turn off toast notifications on the lock screen' is set to 'Enabled'</t>
  </si>
  <si>
    <t>Ensure 'Do not preserve zone information in file attachments' is set to 'Disabled'</t>
  </si>
  <si>
    <t>Ensure 'Notify antivirus programs when opening attachments' is set to 'Enabled'</t>
  </si>
  <si>
    <t>Ensure 'Configure Windows spotlight on lock screen' is set to 'Disabled'</t>
  </si>
  <si>
    <t>Ensure 'Do not suggest third-party content in Windows spotlight' is set to 'Enabled'</t>
  </si>
  <si>
    <t>Ensure 'Turn off Spotlight collection on Desktop' is set to 'Enabled'</t>
  </si>
  <si>
    <t>Ensure 'Prevent users from sharing files within their profile.' is set to 'Enabled'</t>
  </si>
  <si>
    <t>Ensure 'Maximum password age' is set to '90 or fewer days, but not 0'</t>
  </si>
  <si>
    <t>Ensure 'Account lockout threshold' is set to '3 or fewer invalid logon attempt(s), but not 0'</t>
  </si>
  <si>
    <t>Ensure 'Allow Administrator account lockout' is set to 'Enabled'</t>
  </si>
  <si>
    <t>Ensure 'Network security: Force logoff when logon hours expire' is set to 'Enabled'</t>
  </si>
  <si>
    <t>This setting controls whether or not Windows Installer should use system permissions when it installs any program on the system.
Note: This setting appears both in the Computer Configuration and User Configuration folders. To make this setting effective, you must enable the setting in both folders.
Caution: If enabled, skilled users can take advantage of the permissions this setting grants to change their privileges and gain permanent access to restricted files and folders. Note that the User Configuration version of this setting is not guaranteed to be secure.
The recommended state for this setting is: Disabled.</t>
  </si>
  <si>
    <t>This policy setting determines the number of failed logon attempts before the account is locked. Setting this policy to `0` does not conform to the benchmark as doing so disables the account lockout threshold.
The recommended state for this setting is: `3 or fewer invalid logon attempt(s), but not 0`.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</si>
  <si>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Navigate to the UI Path articulated in the Remediation section and confirm it is set as prescribed. This group policy setting is backed by the following registry location with a REG_DWORD value of 0. 
HKU\[USER SID]\Software\Policies\Microsoft\Windows\Installer:AlwaysInstallElevated</t>
  </si>
  <si>
    <t>Navigate to the UI Path articulated in the Remediation section and confirm it is set as prescribed. This group policy setting is backed by the following registry location with a REG_DWORD value of 1. 
HKU\[USER SID]\SOFTWARE\Microsoft\Windows\CurrentVersion\Policies\Explorer:NoInplaceSharing</t>
  </si>
  <si>
    <t>To establish the recommended configuration via GP, set the following UI path to Enabled: 
```
User Configuration\Policies\Administrative Templates\Windows Components\Network Sharing\Prevent users from sharing files within their profile.
```
Note: This Group Policy path is provided by the Group Policy template Sharing.admx/adml that is included with all versions of the Microsoft Windows Administrative Templates.</t>
  </si>
  <si>
    <t>To establish the recommended configuration via GP, set the following UI path to Disabled: 
```
User Configuration\Policies\Administrative Templates\Windows Components\Windows Installer\Always install with elevated privileges
```
Note: This Group Policy path is provided by the Group Policy template MSI.admx/adml that is included with all versions of the Microsoft Windows Administrative Templates.</t>
  </si>
  <si>
    <t>The setting Account lockout duration is set to 15 or more minutes.</t>
  </si>
  <si>
    <t>Commonly-used, expected, or compromised passwords</t>
  </si>
  <si>
    <t>The agency employs mechanisms to ensure passwords aren’t used that are commonly-used, expected, or compromised passwords.</t>
  </si>
  <si>
    <t>The agency maintains a list of compromised or weak passwords and a solution is implemented to identify and prevent use compromised or weak passwords.</t>
  </si>
  <si>
    <t>The agency does not conduct checks to ensure passwords aren’t on an annually-updated list of commonly-used, expected, or compromised passwords.</t>
  </si>
  <si>
    <t xml:space="preserve">This test case is N/A, if MFA is utilized with a PIN (not password) and there are no local accounts with passwords.
This finding may be downgraded to Moderate if the following mitigations are in place for systems that do not check that passwords are not commonly-used, expected, or compromised passwords:
•	Enforce password lifetime restrictions of one (1) day minimum and 90 days maximum. (for non-Service accounts)
•	Password History/Reuse: 
o	For all systems: 24 generations. 
o	For systems unable to implement history/reuse restriction by generations but are able to restrict history/reuse for a specified time period, passwords shall not be reusable for a period of six (6) months. </t>
  </si>
  <si>
    <t>HPW19: More than one Publication 1075 password requirement is not met</t>
  </si>
  <si>
    <t>Interim Publication 1075 authentication guidance was issued in January, 2024 requiring controls to prevent the use of commonly-used, expected, or compromised has changed.
Safeguards is issuing this guidance on authentication requirements to align itself with best practices in NIST SP 800-63B: Digital Identity Guidelines: Authentication and Lifecycle Management.</t>
  </si>
  <si>
    <t>Maintain a list of compromise or weak passwords and/or implement a solution maintains the list and prevents the use of commonly-used, expected, or compromised passwords.</t>
  </si>
  <si>
    <t>To close this finding, please provide a screenshot showing use of a solution employed for preventing the use of commonly-used, expected, or compromised passwords with the agency's CAP.</t>
  </si>
  <si>
    <t>IA-5(1)</t>
  </si>
  <si>
    <t>Authenticator Management | Password-based Authentication</t>
  </si>
  <si>
    <t>SC-13</t>
  </si>
  <si>
    <t>Cryptographic Protection</t>
  </si>
  <si>
    <t>SI-4(5)</t>
  </si>
  <si>
    <t>System Monitoring | System-generated Alerts</t>
  </si>
  <si>
    <t>SC-45</t>
  </si>
  <si>
    <t>System Time Synchronization</t>
  </si>
  <si>
    <t>HAU11:NTP is not properly implemented</t>
  </si>
  <si>
    <t>IA-8(2)</t>
  </si>
  <si>
    <t>Identification and Authentication (non-organizational Users) | Acceptance of External Authenticators</t>
  </si>
  <si>
    <t>SI-3</t>
  </si>
  <si>
    <t xml:space="preserve">Malicious Code Protection </t>
  </si>
  <si>
    <t>IA-11</t>
  </si>
  <si>
    <t>Re-authentication</t>
  </si>
  <si>
    <t>The setting Network security: Restrict NTLM: Audit Incoming NTLM Traffic is set to Enable auditing for all accounts</t>
  </si>
  <si>
    <t>The setting Network security: Restrict NTLM: Outgoing NTLM traffic to remote servers is set to Audit all or higher</t>
  </si>
  <si>
    <t>The setting Enable Certificate Padding is set to Enabled</t>
  </si>
  <si>
    <t>The setting Configure security policy processing: Do not apply during periodic background processing is set to Enabled: FALSE</t>
  </si>
  <si>
    <t>The setting Configure security policy processing: Process even if the Group Policy objects have not changed is set to Enabled: TRUE</t>
  </si>
  <si>
    <t>The setting Configure password backup directory is set to Enabled: Active Directory or Enabled: Azure Active Directory</t>
  </si>
  <si>
    <t>The setting Do not allow password expiration time longer than required by policy is set to Enabled</t>
  </si>
  <si>
    <t>The setting Enable password encryption is set to Enabled</t>
  </si>
  <si>
    <t>The setting Password Settings: Password Complexity is set to Enabled: Large letters + small letters + numbers + special characters</t>
  </si>
  <si>
    <t>The setting Password Settings: Password Length is set to Enabled: 15 or more</t>
  </si>
  <si>
    <t>The setting Password Settings: Password Age (Days) is set to Enabled: 30 or fewer</t>
  </si>
  <si>
    <t>The setting Post-authentication actions: Grace period (hours) is set to Enabled: 8 or fewer hours, but not 0</t>
  </si>
  <si>
    <t>The setting Post-authentication actions: Actions is set to Enabled: Reset the password and logoff the managed account or higher</t>
  </si>
  <si>
    <t>The setting Enable Windows NTP Client is set to Enabled</t>
  </si>
  <si>
    <t>The setting Enable Windows NTP Server is set to Disabled</t>
  </si>
  <si>
    <t>The setting Enable file hash computation feature is set to Enabled</t>
  </si>
  <si>
    <t>The setting Turn on e-mail scanning is set to Enabled</t>
  </si>
  <si>
    <t>The setting Network security: Restrict NTLM: Audit Incoming NTLM Traffic is not set to Enable auditing for all accounts</t>
  </si>
  <si>
    <t>The setting Network security: Restrict NTLM: Outgoing NTLM traffic to remote servers is not set to Audit all or higher</t>
  </si>
  <si>
    <t>The setting Enable Certificate Padding is not set to Enabled</t>
  </si>
  <si>
    <t>The setting Configure security policy processing: Do not apply during periodic background processing is not set to Enabled: FALSE</t>
  </si>
  <si>
    <t>The setting Configure security policy processing: Process even if the Group Policy objects have not changed is not set to Enabled: TRUE</t>
  </si>
  <si>
    <t>The setting Configure password backup directory is not set to Enabled: Active Directory or Enabled: Azure Active Directory</t>
  </si>
  <si>
    <t>The setting Do not allow password expiration time longer than required by policy is not set to Enabled</t>
  </si>
  <si>
    <t>The setting Enable password encryption is not set to Enabled</t>
  </si>
  <si>
    <t>The setting Password Settings: Password Complexity is not set to Enabled: Large letters + small letters + numbers + special characters</t>
  </si>
  <si>
    <t>The setting Password Settings: Password Length is not set to Enabled: 15 or more</t>
  </si>
  <si>
    <t>The setting Password Settings: Password Age (Days) is not set to Enabled: 30 or fewer</t>
  </si>
  <si>
    <t>The setting Post-authentication actions: Grace period (hours) is not set to Enabled: 8 or fewer hours, but not 0</t>
  </si>
  <si>
    <t>The setting Post-authentication actions: Actions is not set to Enabled: Reset the password and logoff the managed account or higher</t>
  </si>
  <si>
    <t>The setting Enable Windows NTP Client is not set to Enabled</t>
  </si>
  <si>
    <t>The setting Enable Windows NTP Server is not set to Disabled</t>
  </si>
  <si>
    <t>The setting Enable file hash computation feature is not set to Enabled</t>
  </si>
  <si>
    <t>The setting Turn on e-mail scanning is not set to Enabled</t>
  </si>
  <si>
    <t>Win10-368</t>
  </si>
  <si>
    <t>If test case Win10-368 is pass, then this should be N/A.</t>
  </si>
  <si>
    <t>Removed to realign with CIS Benchmark v3.0</t>
  </si>
  <si>
    <t>Win10-060</t>
  </si>
  <si>
    <t>Win10-137</t>
  </si>
  <si>
    <t>Win10-145</t>
  </si>
  <si>
    <t>Win10-153</t>
  </si>
  <si>
    <t>Win10-191</t>
  </si>
  <si>
    <t>Win10-192</t>
  </si>
  <si>
    <t>Win10-193</t>
  </si>
  <si>
    <t>Win10-194</t>
  </si>
  <si>
    <t>Win10-195</t>
  </si>
  <si>
    <t>Win10-196</t>
  </si>
  <si>
    <t>Win10-297</t>
  </si>
  <si>
    <t>Win10-332</t>
  </si>
  <si>
    <t>Win10-339</t>
  </si>
  <si>
    <t>Win10-340</t>
  </si>
  <si>
    <t>Win10-357</t>
  </si>
  <si>
    <t>Win10-358</t>
  </si>
  <si>
    <t>Win10-359</t>
  </si>
  <si>
    <t>CIS Recommendation Reference Changed for realignment with CIS Benchmark v3.0</t>
  </si>
  <si>
    <t>Added new test based on CIS Benchmark v3.0</t>
  </si>
  <si>
    <t>Win10-369</t>
  </si>
  <si>
    <t>Win10-370</t>
  </si>
  <si>
    <t>Win10-371</t>
  </si>
  <si>
    <t>Win10-372</t>
  </si>
  <si>
    <t>Win10-373</t>
  </si>
  <si>
    <t>Win10-374</t>
  </si>
  <si>
    <t>Win10-375</t>
  </si>
  <si>
    <t>Win10-376</t>
  </si>
  <si>
    <t>Win10-377</t>
  </si>
  <si>
    <t>Win10-378</t>
  </si>
  <si>
    <t>Win10-379</t>
  </si>
  <si>
    <t>Win10-380</t>
  </si>
  <si>
    <t>Win10-381</t>
  </si>
  <si>
    <t>Win10-382</t>
  </si>
  <si>
    <t>Win10-383</t>
  </si>
  <si>
    <t>Win10-384</t>
  </si>
  <si>
    <t>Win10-385</t>
  </si>
  <si>
    <t>Added Impact Statement Column</t>
  </si>
  <si>
    <t>This policy setting configures the Windows LAPS Password Settings policy for password expiration.
Values for this policy setting range from 0 to 999 days. If you set the value to 0, the password will never expire.
Because attackers can crack passwords, the more frequently you change the password the less opportunity an attacker has to use a cracked password. However, the lower this value is set, the higher the potential for an increase in calls to help desk support due to users having to change their password or forgetting which password is current.
The recommended state for this setting is `60 or fewer days, but not 0`.</t>
  </si>
  <si>
    <t>Supports the following TCP/IP services: Character Generator, Daytime, Discard, Echo, and Quote of the Day.
The recommended state for this setting is: `Disabled` or `Not Installed`.
**Note:** This service is not installed by default. It is supplied with Windows, but is installed by enabling an optional Windows feature (_Simple TCPIP services (i.e. echo, daytime etc.)_).</t>
  </si>
  <si>
    <t>Ensure 'Audit  Policy Change' is set to include 'Success'</t>
  </si>
  <si>
    <t>To establish the recommended configuration via GP, set the following UI path to include `Success`:
 ```
Computer Configuration\Policies\Windows Settings\Security Settings\Advanced Audit Policy Configuration\Audit Policies\Policy Change\Audit  Policy Change
```</t>
  </si>
  <si>
    <t>Response to Audit Processing Failures</t>
  </si>
  <si>
    <t>Identification and Authentication (Non-Organizational Users)</t>
  </si>
  <si>
    <t xml:space="preserve">This SCSEM is used by the IRS Office of Safeguards to evaluate compliance with IRS Publication 1075 for agencies that have implemented Windows 10 for systems that receive, store or process or transmit Federal Tax Information (FTI). This SCSEM should be used to harden and test all supported Windows 10 builds.
Agencies should use this SCSEM to prepare for an upcoming Safeguards review. It is also an effective tool for agency use as part of internal periodic security assessments or internal inspections to ensure continued compliance in the years when a Safeguards review is not scheduled. The agency can also use the SCSEM to identify the types of policies and procedures required to ensure continued compliance with IRS Publication 1075.
Windows 10 - Selected set of security controls that satisfy the general security requirements of IRS Publication 1075. Agencies must always assess the performance of these security controls to ensure that they are implemented correctly, operate correctly, and satisfy all minimum requirements of IRS Publication 1075 requirements. Technology specific controls are specified in their respective tabs.       
This SCSEM was created for the IRS Office of Safeguards based on the following resources.
▪ IRS Publication 1075, Tax Information Security Guidelines for Federal, State and Local Agencies (Rev. 11-2021) 
▪ NIST SP 800-53 Rev. 5, Recommended Security Controls for Federal Information Systems and Organizations
▪ CIS Microsoft Windows 10 Enterprise Benchmark v3.0.0
</t>
  </si>
  <si>
    <t>A single issue code must be selected for each test case to calculate the weighted risk score. The tester must perform this activity when executing each test.</t>
  </si>
  <si>
    <t>Remediation content for implementing and assessing benchmark guidance. The content allows you to apply the recommended settings for a particular benchmark.</t>
  </si>
  <si>
    <t>The Rationale section conveys the security benefits of the recommended configuration.This section also details where the risks, threats, and vulnerabilities associated with a configuration posture.</t>
  </si>
  <si>
    <t>The risk category has been pre-populated next to each control based on Safeguard’s definition of control criticality and to assist agencies in establishing priorities for corrective action. The reviewer may recommend a change to the prioritization to the SRT Chief in order to accurately reflect the risk and the overall security posture based on environment specific testing.</t>
  </si>
  <si>
    <t xml:space="preserve">  </t>
  </si>
  <si>
    <t xml:space="preserve">The tester indicates the status for the test results (Pass, Fail, Info, N/A). "Pass" indicates that the expected results </t>
  </si>
  <si>
    <t>were met. "Fail" indicates the expected results were not met. "Info" is temporary and indicates that the test execution</t>
  </si>
  <si>
    <t xml:space="preserve">test subject is not capable of implementing the expected results and doing so does not impact security. The tester </t>
  </si>
  <si>
    <t>may need to provide additional information pertaining to the test execution (Interview, Documentation, etc.)</t>
  </si>
  <si>
    <t>The tester shall provide appropriate detail describing the outcome of the test. The tester is responsible for identifying</t>
  </si>
  <si>
    <t xml:space="preserve">Description of specifically what the test is designed to accomplish. The objective should be a summary of the </t>
  </si>
  <si>
    <t xml:space="preserve">Pre-populated number to uniquely identify SCSEM test cases. The ID format  includes the platform, platform version </t>
  </si>
  <si>
    <t>environment prior to deployment in production. In some cases a security setting may impact a system’s functionality and usability. Consequently,</t>
  </si>
  <si>
    <t>should match the production system configuration. Prior to making changes to the production system, agencies should back up all critical data</t>
  </si>
  <si>
    <t>Ensure 'Microsoft network server: Amount of idle time required before suspending session' is set to '30 or fewer minute(s)'</t>
  </si>
  <si>
    <t>Navigate to the UI Path articulated in the Remediation section and confirm it is set as prescribed. This group policy setting is backed by the following registry location with a `REG_DWORD` value of `30` or less.
```
HKLM\SYSTEM\CurrentControlSet\Services\LanManServer\Parameters:AutoDisconnect
```</t>
  </si>
  <si>
    <t>This policy setting allows you to specify the amount of continuous idle time that must pass in an SMB session before the session is suspended because of inactivity. Administrators can use this policy setting to control when a computer suspends an inactive SMB session. If client activity resumes, the session is automatically reestablished.
The maximum value is 99999, which is over 69 days; in effect, this value disables the setting.
The recommended state for this setting is: `30 or fewer minute(s)`.</t>
  </si>
  <si>
    <t xml:space="preserve">Ensure 'Enforce password history' is set to '24 or more password(s)'. To establish the recommended configuration via GP, set the following UI path to `24 or more password(s)`:
Computer Configuration\Policies\Windows Settings\Security Settings\Account Policies\Password Policy\Enforce password history
</t>
  </si>
  <si>
    <t xml:space="preserve">Ensure 'Minimum password age' is set to '1 or more day(s)'. To establish the recommended configuration via GP, set the following UI path to `1 or more day(s)`:
Computer Configuration\Policies\Windows Settings\Security Settings\Account Policies\Password Policy\Minimum password age
</t>
  </si>
  <si>
    <t xml:space="preserve">Ensure 'Password must meet complexity requirements' is set to 'Enabled'. To establish the recommended configuration via GP, set the following UI path to `Enabled`: 
Computer Configuration\Policies\Windows Settings\Security Settings\Account Policies\Password Policy\Password must meet complexity requirements
</t>
  </si>
  <si>
    <t xml:space="preserve">Ensure 'Allow Administrator account lockout' is set to 'Enabled'. To establish the recommended configuration via GP, set the following UI path to `Enabled`:
Computer Configuration\Policies\Windows Settings\Security Settings\Account Policies\Account Lockout Policies\Allow Administrator account lockout
</t>
  </si>
  <si>
    <t xml:space="preserve">Configure 'Interactive logon: Message text for users attempting to log on'. To establish the recommended configuration via GP, configure the following UI path to a value that is consistent with the security and operational requirements of your organization: 
Computer Configuration\Policies\Windows Settings\Security Settings\Local Policies\Security Options\Interactive logon: Message text for users attempting to log on
</t>
  </si>
  <si>
    <t xml:space="preserve">Configure 'Interactive logon: Message title for users attempting to log on'. To establish the recommended configuration via GP, configure the following UI path to a value that is consistent with the security and operational requirements of your organization: 
Computer Configuration\Policies\Windows Settings\Security Settings\Local Policies\Security Options\Interactive logon: Message title for users attempting to log on
</t>
  </si>
  <si>
    <t xml:space="preserve">Ensure 'Network security: Force logoff when logon hours expire' is set to 'Enabled'. To establish the recommended configuration via GP, set the following UI path to `Enabled`. 
Computer Configuration\Policies\Windows Settings\Security Settings\Local Policies\Security Options\Network security: Force logoff when logon hours expire
</t>
  </si>
  <si>
    <t xml:space="preserve">Ensure 'Minimum password length' is set to '14 or more character(s)'. To establish the recommended configuration via GP, set the following UI path to `14 or more character(s)`: 
Computer Configuration\Policies\Windows Settings\Security Settings\Account Policies\Password Policy\Minimum password length
</t>
  </si>
  <si>
    <t>Ensure 'Relax minimum password length limits' is set to 'Enabled'. To establish the recommended configuration via GP, set the following UI path to `Enabled`:
Computer Configuration\Policies\Windows Settings\Security Settings\Account Policies\Password Policy\Relax minimum password length limits
**Note:** This setting is only available within the built-in OS security template of Windows 10 Release 2004 and Server 2022 (or newer), and is not available via older versions of the OS, or via downloadable Administrative Templates (ADMX/ADML). Therefore, you _must_ use a Windows 10 Release 2004 or Server 2022 system (or newer) to view or edit this setting with the Group Policy Management Console (GPMC) or Group Policy Management Editor (GPME).</t>
  </si>
  <si>
    <t xml:space="preserve">Ensure 'Store passwords using reversible encryption' is set to 'Disabled'. To establish the recommended configuration via GP, set the following UI path to `Disabled`: 
Computer Configuration\Policies\Windows Settings\Security Settings\Account Policies\Password Policy\Store passwords using reversible encryption
</t>
  </si>
  <si>
    <t xml:space="preserve">Ensure 'Account lockout duration' is set to '15 or more minute(s)'. To establish the recommended configuration via GP, set the following UI path to `15 or more minute(s)`: 
Computer Configuration\Policies\Windows Settings\Security Settings\Account Policies\Account Lockout Policy\Account lockout duration
</t>
  </si>
  <si>
    <t xml:space="preserve">Ensure 'Reset account lockout counter after' is set to '15 or more minute(s)'. To establish the recommended configuration via GP, set the following UI path to `15 or more minute(s)`: 
Computer Configuration\Policies\Windows Settings\Security Settings\Account Policies\Account Lockout Policy\Reset account lockout counter after
</t>
  </si>
  <si>
    <t xml:space="preserve">Ensure 'Access Credential Manager as a trusted caller' is set to 'No One'. To establish the recommended configuration via GP, set the following UI path to `No One`: 
Computer Configuration\Policies\Windows Settings\Security Settings\Local Policies\User Rights Assignment\Access Credential Manager as a trusted caller
</t>
  </si>
  <si>
    <t xml:space="preserve">Ensure 'Access this computer from the network' is set to 'Administrators, Remote Desktop Users'. To establish the recommended configuration via GP, set the following UI path to `Administrators, Remote Desktop Users`: 
Computer Configuration\Policies\Windows Settings\Security Settings\Local Policies\User Rights Assignment\Access this computer from the network
</t>
  </si>
  <si>
    <t xml:space="preserve">Ensure 'Act as part of the operating system' is set to 'No One'. To establish the recommended configuration via GP, set the following UI path to `No One`: 
Computer Configuration\Policies\Windows Settings\Security Settings\Local Policies\User Rights Assignment\Act as part of the operating system
</t>
  </si>
  <si>
    <t xml:space="preserve">Ensure 'Adjust memory quotas for a process' is set to 'Administrators, LOCAL SERVICE, NETWORK SERVICE'. To establish the recommended configuration via GP, set the following UI path to `Administrators, LOCAL SERVICE, NETWORK SERVICE`: 
Computer Configuration\Policies\Windows Settings\Security Settings\Local Policies\User Rights Assignment\Adjust memory quotas for a process
</t>
  </si>
  <si>
    <t xml:space="preserve">Ensure 'Allow log on locally' is set to 'Administrators, Users'. To establish the recommended configuration via GP, set the following UI path to `Administrators, Users`: 
Computer Configuration\Policies\Windows Settings\Security Settings\Local Policies\User Rights Assignment\Allow log on locally
</t>
  </si>
  <si>
    <t xml:space="preserve">Ensure 'Allow log on through Remote Desktop Services' is set to 'Administrators, Remote Desktop Users'. To establish the recommended configuration via GP, set the following UI path to `Administrators, Remote Desktop Users`: 
Computer Configuration\Policies\Windows Settings\Security Settings\Local Policies\User Rights Assignment\Allow log on through Remote Desktop Services
</t>
  </si>
  <si>
    <t xml:space="preserve">Ensure 'Back up files and directories' is set to 'Administrators'. To establish the recommended configuration via GP, set the following UI path to `Administrators`.
Computer Configuration\Policies\Windows Settings\Security Settings\Local Policies\User Rights Assignment\Back up files and directories
</t>
  </si>
  <si>
    <t xml:space="preserve">Ensure 'Change the system time' is set to 'Administrators, LOCAL SERVICE'. To establish the recommended configuration via GP, set the following UI path to `Administrators, LOCAL SERVICE`: 
Computer Configuration\Policies\Windows Settings\Security Settings\Local Policies\User Rights Assignment\Change the system time
</t>
  </si>
  <si>
    <t xml:space="preserve">Ensure 'Change the time zone' is set to 'Administrators, LOCAL SERVICE, Users'. To establish the recommended configuration via GP, set the following UI path to `Administrators, LOCAL SERVICE, Users`:
Computer Configuration\Policies\Windows Settings\Security Settings\Local Policies\User Rights Assignment\Change the time zone
</t>
  </si>
  <si>
    <t xml:space="preserve">Ensure 'Create a pagefile' is set to 'Administrators'. To establish the recommended configuration via GP, set the following UI path to `Administrators`: 
Computer Configuration\Policies\Windows Settings\Security Settings\Local Policies\User Rights Assignment\Create a pagefile
</t>
  </si>
  <si>
    <t xml:space="preserve">Ensure 'Create a token object' is set to 'No One'. To establish the recommended configuration via GP, set the following UI path to `No One`: 
Computer Configuration\Policies\Windows Settings\Security Settings\Local Policies\User Rights Assignment\Create a token object
</t>
  </si>
  <si>
    <t xml:space="preserve">Ensure 'Create global objects' is set to 'Administrators, LOCAL SERVICE, NETWORK SERVICE, SERVICE'. To establish the recommended configuration via GP, set the following UI path to `Administrators, LOCAL SERVICE, NETWORK SERVICE, SERVICE`: 
Computer Configuration\Policies\Windows Settings\Security Settings\Local Policies\User Rights Assignment\Create global objects
</t>
  </si>
  <si>
    <t xml:space="preserve">Ensure 'Create permanent shared objects' is set to 'No One'. To establish the recommended configuration via GP, set the following UI path to `No One`: 
Computer Configuration\Policies\Windows Settings\Security Settings\Local Policies\User Rights Assignment\Create permanent shared objects
</t>
  </si>
  <si>
    <t xml:space="preserve">Configure 'Create symbolic links'. To implement the recommended configuration state, configure the following UI path: 
Computer Configuration\Policies\Windows Settings\Security Settings\Local Policies\User Rights Assignment\Create symbolic links
</t>
  </si>
  <si>
    <t xml:space="preserve">Ensure 'Debug programs' is set to 'Administrators'. To establish the recommended configuration via GP, set the following UI path to `Administrators`: 
Computer Configuration\Policies\Windows Settings\Security Settings\Local Policies\User Rights Assignment\Debug programs
</t>
  </si>
  <si>
    <t xml:space="preserve">Ensure 'Deny access to this computer from the network' to include 'Guests, Local account'. To establish the recommended configuration via GP, set the following UI path to include `Guests, Local account`: 
Computer Configuration\Policies\Windows Settings\Security Settings\Local Policies\User Rights Assignment\Deny access to this computer from the network
</t>
  </si>
  <si>
    <t xml:space="preserve">Ensure 'Deny log on as a batch job' to include 'Guests'. To establish the recommended configuration via GP, set the following UI path to include `Guests`: 
Computer Configuration\Policies\Windows Settings\Security Settings\Local Policies\User Rights Assignment\Deny log on as a batch job
</t>
  </si>
  <si>
    <t xml:space="preserve">Ensure 'Deny log on as a service' to include 'Guests'. To establish the recommended configuration via GP, set the following UI path to include `Guests`: 
Computer Configuration\Policies\Windows Settings\Security Settings\Local Policies\User Rights Assignment\Deny log on as a service
</t>
  </si>
  <si>
    <t xml:space="preserve">Ensure 'Deny log on locally' to include 'Guests'. To establish the recommended configuration via GP, set the following UI path to include `Guests`:
Computer Configuration\Policies\Windows Settings\Security Settings\Local Policies\User Rights Assignment\Deny log on locally
</t>
  </si>
  <si>
    <t xml:space="preserve">Ensure 'Deny log on through Remote Desktop Services' to include 'Guests, Local account'. To establish the recommended configuration via GP, set the following UI path to include `Guests, Local account`: 
Computer Configuration\Policies\Windows Settings\Security Settings\Local Policies\User Rights Assignment\Deny log on through Remote Desktop Services
</t>
  </si>
  <si>
    <t xml:space="preserve">Ensure 'Enable computer and user accounts to be trusted for delegation' is set to 'No One'. To establish the recommended configuration via GP, set the following UI path to `No One`: 
Computer Configuration\Policies\Windows Settings\Security Settings\Local Policies\User Rights Assignment\Enable computer and user accounts to be trusted for delegation
</t>
  </si>
  <si>
    <t xml:space="preserve">Ensure 'Force shutdown from a remote system' is set to 'Administrators'. To establish the recommended configuration via GP, set the following UI path to `Administrators`:
Computer Configuration\Policies\Windows Settings\Security Settings\Local Policies\User Rights Assignment\Force shutdown from a remote system
</t>
  </si>
  <si>
    <t xml:space="preserve">Ensure 'Generate security audits' is set to 'LOCAL SERVICE, NETWORK SERVICE'. To establish the recommended configuration via GP, set the following UI path to `LOCAL SERVICE, NETWORK SERVICE`: 
Computer Configuration\Policies\Windows Settings\Security Settings\Local Policies\User Rights Assignment\Generate security audits
</t>
  </si>
  <si>
    <t xml:space="preserve">Ensure 'Impersonate a client after authentication' is set to 'Administrators, LOCAL SERVICE, NETWORK SERVICE, SERVICE'. To establish the recommended configuration via GP, set the following UI path to ``Administrators, LOCAL SERVICE, NETWORK SERVICE, SERVICE``: 
Computer Configuration\Policies\Windows Settings\Security Settings\Local Policies\User Rights Assignment\Impersonate a client after authentication
</t>
  </si>
  <si>
    <t xml:space="preserve">Ensure 'Increase scheduling priority' is set to 'Administrators, Window Manager\Window Manager Group'. To establish the recommended configuration via GP, set the following UI path to `Administrators, Window Manager\Window Manager Group`: 
Computer Configuration\Policies\Windows Settings\Security Settings\Local Policies\User Rights Assignment\Increase scheduling priority
</t>
  </si>
  <si>
    <t xml:space="preserve">Ensure 'Load and unload device drivers' is set to 'Administrators'. To establish the recommended configuration via GP, set the following UI path to `Administrators`: 
Computer Configuration\Policies\Windows Settings\Security Settings\Local Policies\User Rights Assignment\Load and unload device drivers
</t>
  </si>
  <si>
    <t xml:space="preserve">Ensure 'Lock pages in memory' is set to 'No One'. To establish the recommended configuration via GP, set the following UI path to `No One`: 
Computer Configuration\Policies\Windows Settings\Security Settings\Local Policies\User Rights Assignment\Lock pages in memory
</t>
  </si>
  <si>
    <t xml:space="preserve">Ensure 'Manage auditing and security log' is set to 'Administrators'. To establish the recommended configuration via GP, set the following UI path to `Administrators`: 
Computer Configuration\Policies\Windows Settings\Security Settings\Local Policies\User Rights Assignment\Manage auditing and security log
</t>
  </si>
  <si>
    <t xml:space="preserve">Ensure 'Modify an object label' is set to 'No One'. To establish the recommended configuration via GP, set the following UI path to `No One`: 
Computer Configuration\Policies\Windows Settings\Security Settings\Local Policies\User Rights Assignment\Modify an object label
</t>
  </si>
  <si>
    <t xml:space="preserve">Ensure 'Modify firmware environment values' is set to 'Administrators'. To establish the recommended configuration via GP, set the following UI path to `Administrators`: 
Computer Configuration\Policies\Windows Settings\Security Settings\Local Policies\User Rights Assignment\Modify firmware environment values
</t>
  </si>
  <si>
    <t xml:space="preserve">Ensure 'Perform volume maintenance tasks' is set to 'Administrators'. To establish the recommended configuration via GP, set the following UI path to `Administrators`: 
Computer Configuration\Policies\Windows Settings\Security Settings\Local Policies\User Rights Assignment\Perform volume maintenance tasks
</t>
  </si>
  <si>
    <t xml:space="preserve">Ensure 'Profile single process' is set to 'Administrators'. To establish the recommended configuration via GP, set the following UI path to `Administrators`:
Computer Configuration\Policies\Windows Settings\Security Settings\Local Policies\User Rights Assignment\Profile single process
</t>
  </si>
  <si>
    <t xml:space="preserve">Ensure 'Profile system performance' is set to 'Administrators, NT SERVICE\WdiServiceHost'. To establish the recommended configuration via GP, set the following UI path to ``Administrators, NT SERVICE\WdiServiceHost``: 
Computer Configuration\Policies\Windows Settings\Security Settings\Local Policies\User Rights Assignment\Profile system performance
</t>
  </si>
  <si>
    <t xml:space="preserve">Ensure 'Replace a process level token' is set to 'LOCAL SERVICE, NETWORK SERVICE'. To establish the recommended configuration via GP, set the following UI path to ``LOCAL SERVICE, NETWORK SERVICE``: 
Computer Configuration\Policies\Windows Settings\Security Settings\Local Policies\User Rights Assignment\Replace a process level token
</t>
  </si>
  <si>
    <t xml:space="preserve">Ensure 'Restore files and directories' is set to 'Administrators'. To establish the recommended configuration via GP, set the following UI path to `Administrators`: 
Computer Configuration\Policies\Windows Settings\Security Settings\Local Policies\User Rights Assignment\Restore files and directories
</t>
  </si>
  <si>
    <t xml:space="preserve">Ensure 'Shut down the system' is set to 'Administrators, Users'. To establish the recommended configuration via GP, set the following UI path to `Administrators, Users`: 
Computer Configuration\Policies\Windows Settings\Security Settings\Local Policies\User Rights Assignment\Shut down the system
</t>
  </si>
  <si>
    <t xml:space="preserve">Ensure 'Take ownership of files or other objects' is set to 'Administrators'. To establish the recommended configuration via GP, set the following UI path to `Administrators`: 
Computer Configuration\Policies\Windows Settings\Security Settings\Local Policies\User Rights Assignment\Take ownership of files or other objects
</t>
  </si>
  <si>
    <t xml:space="preserve">Ensure 'Accounts: Block Microsoft accounts' is set to 'Users can't add or log on with Microsoft accounts'. To establish the recommended configuration via GP, set the following UI path to `Users can't add or log on with Microsoft accounts`: 
Computer Configuration\Policies\Windows Settings\Security Settings\Local Policies\Security Options\Accounts: Block Microsoft accounts
</t>
  </si>
  <si>
    <t xml:space="preserve">Ensure 'Accounts: Guest account status' is set to 'Disabled'. To establish the recommended configuration via GP, set the following UI path to `Disabled`: 
Computer Configuration\Policies\Windows Settings\Security Settings\Local Policies\Security Options\Accounts: Guest account status
</t>
  </si>
  <si>
    <t xml:space="preserve">Ensure 'Accounts: Limit local account use of blank passwords to console logon only' is set to 'Enabled'. To establish the recommended configuration via GP, set the following UI path to `Enabled`: 
Computer Configuration\Policies\Windows Settings\Security Settings\Local Policies\Security Options\Accounts: Limit local account use of blank passwords to console logon only
</t>
  </si>
  <si>
    <t xml:space="preserve">Configure 'Accounts: Rename administrator account'. To establish the recommended configuration via GP, configure the following UI path: 
Computer Configuration\Policies\Windows Settings\Security Settings\Local Policies\Security Options\Accounts: Rename administrator account
</t>
  </si>
  <si>
    <t xml:space="preserve">Configure 'Accounts: Rename guest account'. To establish the recommended configuration via GP, configure the following UI path: 
Computer Configuration\Policies\Windows Settings\Security Settings\Local Policies\Security Options\Accounts: Rename guest account
</t>
  </si>
  <si>
    <t xml:space="preserve">Ensure 'Audit: Force audit policy subcategory settings (Windows Vista or later) to override audit policy category settings' is set to 'Enabled'. To establish the recommended configuration via GP, set the following UI path to `Enabled`:
Computer Configuration\Policies\Windows Settings\Security Settings\Local Policies\Security Options\Audit: Force audit policy subcategory settings (Windows Vista or later) to override audit policy category settings
</t>
  </si>
  <si>
    <t xml:space="preserve">Ensure 'Audit: Shut down system immediately if unable to log security audits' is set to 'Disabled'. To establish the recommended configuration via GP, set the following UI path to `Disabled`: 
Computer Configuration\Policies\Windows Settings\Security Settings\Local Policies\Security Options\Audit: Shut down system immediately if unable to log security audits
</t>
  </si>
  <si>
    <t xml:space="preserve">Ensure 'Domain member: Digitally encrypt or sign secure channel data (always)' is set to 'Enabled'. To establish the recommended configuration via GP, set the following UI path to `Enabled`: 
Computer Configuration\Policies\Windows Settings\Security Settings\Local Policies\Security Options\Domain member: Digitally encrypt or sign secure channel data (always)
</t>
  </si>
  <si>
    <t xml:space="preserve">Ensure 'Domain member: Digitally encrypt secure channel data (when possible)' is set to 'Enabled'. To establish the recommended configuration via GP, set the following UI path to `Enabled`: 
Computer Configuration\Policies\Windows Settings\Security Settings\Local Policies\Security Options\Domain member: Digitally encrypt secure channel data (when possible)
</t>
  </si>
  <si>
    <t xml:space="preserve">Ensure 'Domain member: Digitally sign secure channel data (when possible)' is set to 'Enabled'. To establish the recommended configuration via GP, set the following UI path to `Enabled`: 
Computer Configuration\Policies\Windows Settings\Security Settings\Local Policies\Security Options\Domain member: Digitally sign secure channel data (when possible)
</t>
  </si>
  <si>
    <t xml:space="preserve">Ensure 'Domain member: Disable machine account password changes' is set to 'Disabled'. To establish the recommended configuration via GP, set the following UI path to `Disabled`: 
Computer Configuration\Policies\Windows Settings\Security Settings\Local Policies\Security Options\Domain member: Disable machine account password changes
</t>
  </si>
  <si>
    <t xml:space="preserve">Ensure 'Domain member: Maximum machine account password age' is set to '30 or fewer days, but not 0'. To establish the recommended configuration via GP, set the following UI path to `30 or fewer days, but not 0`: 
Computer Configuration\Policies\Windows Settings\Security Settings\Local Policies\Security Options\Domain member: Maximum machine account password age
</t>
  </si>
  <si>
    <t xml:space="preserve">Ensure 'Domain member: Require strong (Windows 2000 or later) session key' is set to 'Enabled'. To establish the recommended configuration via GP, set the following UI path to `Enabled`: 
Computer Configuration\Policies\Windows Settings\Security Settings\Local Policies\Security Options\Domain member: Require strong (Windows 2000 or later) session key
</t>
  </si>
  <si>
    <t xml:space="preserve">Ensure 'Interactive logon: Do not require CTRL+ALT+DEL' is set to 'Disabled'. To establish the recommended configuration via GP, set the following UI path to `Disabled`: 
Computer Configuration\Policies\Windows Settings\Security Settings\Local Policies\Security Options\Interactive logon: Do not require CTRL+ALT+DEL
</t>
  </si>
  <si>
    <t>Ensure 'Interactive logon: Don't display last signed-in' is set to 'Enabled'. To establish the recommended configuration via GP, set the following UI path to `Enabled`:
Computer Configuration\Policies\Windows Settings\Security Settings\Local Policies\Security Options\Interactive logon: Don't display last signed-in
**Note:** In older versions of Microsoft Windows, this setting was named _Interactive logon: Do not display last user name_, but it was renamed starting with Windows 10 Release 1703.</t>
  </si>
  <si>
    <t xml:space="preserve">Ensure 'Interactive logon: Machine inactivity limit' is set to '900 or fewer second(s), but not 0'. To establish the recommended configuration via GP, set the following UI path to `900 or fewer seconds, but not 0`: 
Computer Configuration\Policies\Windows Settings\Security Settings\Local Policies\Security Options\Interactive logon: Machine inactivity limit
</t>
  </si>
  <si>
    <t xml:space="preserve">Ensure 'Interactive logon: Prompt user to change password before expiration' is set to 'between 5 and 14 days'. To establish the recommended configuration via GP, set the following UI path to a value `between 5 and 14 days`: 
Computer Configuration\Policies\Windows Settings\Security Settings\Local Policies\Security Options\Interactive logon: Prompt user to change password before expiration
</t>
  </si>
  <si>
    <t xml:space="preserve">Ensure 'Interactive logon: Smart card removal behavior' is set to 'Lock Workstation' or higher. To establish the recommended configuration via GP, set the following UI path to `Lock Workstation` (or, if applicable for your environment, `Force Logoff` or `Disconnect if a Remote Desktop Services session`): 
Computer Configuration\Policies\Windows Settings\Security Settings\Local Policies\Security Options\Interactive logon: Smart card removal behavior
</t>
  </si>
  <si>
    <t xml:space="preserve">Ensure 'Microsoft network client: Digitally sign communications (always)' is set to 'Enabled'. To establish the recommended configuration via GP, set the following UI path to `Enabled`: 
Computer Configuration\Policies\Windows Settings\Security Settings\Local Policies\Security Options\Microsoft network client: Digitally sign communications (always)
</t>
  </si>
  <si>
    <t xml:space="preserve">Ensure 'Microsoft network client: Digitally sign communications (if server agrees)' is set to 'Enabled'. To establish the recommended configuration via GP, set the following UI path to `Enabled`: 
Computer Configuration\Policies\Windows Settings\Security Settings\Local Policies\Security Options\Microsoft network client: Digitally sign communications (if server agrees)
</t>
  </si>
  <si>
    <t xml:space="preserve">Ensure 'Microsoft network client: Send unencrypted password to third-party SMB servers' is set to 'Disabled'. To establish the recommended configuration via GP, set the following UI path to `Disabled`: 
Computer Configuration\Policies\Windows Settings\Security Settings\Local Policies\Security Options\Microsoft network client: Send unencrypted password to third-party SMB servers
</t>
  </si>
  <si>
    <t xml:space="preserve">Ensure 'Microsoft network server: Digitally sign communications (always)' is set to 'Enabled'. To establish the recommended configuration via GP, set the following UI path to `Enabled`: 
Computer Configuration\Policies\Windows Settings\Security Settings\Local Policies\Security Options\Microsoft network server: Digitally sign communications (always)
</t>
  </si>
  <si>
    <t xml:space="preserve">Ensure 'Microsoft network server: Digitally sign communications (if client agrees)' is set to 'Enabled'. To establish the recommended configuration via GP, set the following UI path to `Enabled`: 
Computer Configuration\Policies\Windows Settings\Security Settings\Local Policies\Security Options\Microsoft network server: Digitally sign communications (if client agrees)
</t>
  </si>
  <si>
    <t xml:space="preserve">Ensure 'Microsoft network server: Disconnect clients when logon hours expire' is set to 'Enabled'. To establish the recommended configuration via GP, set the following UI path to `Enabled`: 
Computer Configuration\Policies\Windows Settings\Security Settings\Local Policies\Security Options\Microsoft network server: Disconnect clients when logon hours expire
</t>
  </si>
  <si>
    <t xml:space="preserve">Ensure 'Microsoft network server: Server SPN target name validation level' is set to 'Accept if provided by client' or higher. To establish the recommended configuration via GP, set the following UI path to `Accept if provided by client` (configuring to `Required from client` also conforms to the benchmark): 
Computer Configuration\Policies\Windows Settings\Security Settings\Local Policies\Security Options\Microsoft network server: Server SPN target name validation level
</t>
  </si>
  <si>
    <t xml:space="preserve">Ensure 'Network access: Allow anonymous SID/Name translation' is set to 'Disabled'. To establish the recommended configuration via GP, set the following UI path to `Disabled`: 
Computer Configuration\Policies\Windows Settings\Security Settings\Local Policies\Security Options\Network access: Allow anonymous SID/Name translation
</t>
  </si>
  <si>
    <t xml:space="preserve">Ensure 'Network access: Do not allow anonymous enumeration of SAM accounts' is set to 'Enabled'. To establish the recommended configuration via GP, set the following UI path to `Enabled`: 
Computer Configuration\Policies\Windows Settings\Security Settings\Local Policies\Security Options\Network access: Do not allow anonymous enumeration of SAM accounts
</t>
  </si>
  <si>
    <t xml:space="preserve">Ensure 'Network access: Do not allow anonymous enumeration of SAM accounts and shares' is set to 'Enabled'. To establish the recommended configuration via GP, set the following UI path to `Enabled`: 
Computer Configuration\Policies\Windows Settings\Security Settings\Local Policies\Security Options\Network access: Do not allow anonymous enumeration of SAM accounts and shares
</t>
  </si>
  <si>
    <t xml:space="preserve">Ensure 'Network access: Do not allow storage of passwords and credentials for network authentication' is set to 'Enabled'. To establish the recommended configuration via GP, set the following UI path to `Enabled`: 
Computer Configuration\Policies\Windows Settings\Security Settings\Local Policies\Security Options\Network access: Do not allow storage of passwords and credentials for network authentication
</t>
  </si>
  <si>
    <t xml:space="preserve">Ensure 'Network access: Let Everyone permissions apply to anonymous users' is set to 'Disabled'. To establish the recommended configuration via GP, set the following UI path to `Disabled`: 
Computer Configuration\Policies\Windows Settings\Security Settings\Local Policies\Security Options\Network access: Let Everyone permissions apply to anonymous users
</t>
  </si>
  <si>
    <t xml:space="preserve">Ensure 'Network access: Named Pipes that can be accessed anonymously' is set to 'None'. To establish the recommended configuration via GP, set the following UI path to `&lt;blank&gt;` (i.e. None): 
Computer Configuration\Policies\Windows Settings\Security Settings\Local Policies\Security Options\Network access: Named Pipes that can be accessed anonymously
</t>
  </si>
  <si>
    <t xml:space="preserve">Ensure 'Network access: Remotely accessible registry paths' is configured. To establish the recommended configuration via GP, set the following UI path to: `System\CurrentControlSet\Control\ProductOptionsSystem\CurrentControlSet\Control\Server ApplicationsSOFTWARE\Microsoft\Windows NT\CurrentVersion
`Computer Configuration\Policies\Windows Settings\Security Settings\Local Policies\Security Options\Network access: Remotely accessible registry paths
</t>
  </si>
  <si>
    <t xml:space="preserve">Ensure 'Network access: Remotely accessible registry paths and sub-paths' is configured. To establish the recommended configuration via GP, set the following UI path to: `System\CurrentControlSet\Control\Print\PrintersSystem\CurrentControlSet\Services\EventlogSOFTWARE\Microsoft\OLAP ServerSOFTWARE\Microsoft\Windows NT\CurrentVersion\PrintSOFTWARE\Microsoft\Windows NT\CurrentVersion\WindowsSystem\CurrentControlSet\Control\ContentIndexSystem\CurrentControlSet\Control\Terminal ServerSystem\CurrentControlSet\Control\Terminal Server\UserConfigSystem\CurrentControlSet\Control\Terminal Server\DefaultUserConfigurationSOFTWARE\Microsoft\Windows NT\CurrentVersion\PerflibSystem\CurrentControlSet\Services\SysmonLog
`Computer Configuration\Policies\Windows Settings\Security Settings\Local Policies\Security Options\Network access: Remotely accessible registry paths and sub-paths
</t>
  </si>
  <si>
    <t xml:space="preserve">Ensure 'Network access: Restrict anonymous access to Named Pipes and Shares' is set to 'Enabled'. To establish the recommended configuration via GP, set the following UI path to `Enabled`: 
Computer Configuration\Policies\Windows Settings\Security Settings\Local Policies\Security Options\Network access: Restrict anonymous access to Named Pipes and Shares
</t>
  </si>
  <si>
    <t xml:space="preserve">Ensure 'Network access: Restrict clients allowed to make remote calls to SAM' is set to 'Administrators: Remote Access: Allow'. To establish the recommended configuration via GP, set the following UI path to `Administrators: Remote Access: Allow`: 
Computer Configuration\Policies\Windows Settings\Security Settings\Local Policies\Security Options\Network access: Restrict clients allowed to make remote calls to SAM
</t>
  </si>
  <si>
    <t xml:space="preserve">Ensure 'Network access: Shares that can be accessed anonymously' is set to 'None'. To establish the recommended configuration via GP, set the following UI path to `&lt;blank&gt;` (i.e. None): 
Computer Configuration\Policies\Windows Settings\Security Settings\Local Policies\Security Options\Network access: Shares that can be accessed anonymously
</t>
  </si>
  <si>
    <t xml:space="preserve">Ensure 'Network access: Sharing and security model for local accounts' is set to 'Classic - local users authenticate as themselves'. To establish the recommended configuration via GP, set the following UI path to `Classic - local users authenticate as themselves`: 
Computer Configuration\Policies\Windows Settings\Security Settings\Local Policies\Security Options\Network access: Sharing and security model for local accounts
</t>
  </si>
  <si>
    <t xml:space="preserve">Ensure 'Network security: Allow Local System to use computer identity for NTLM' is set to 'Enabled'. To establish the recommended configuration via GP, set the following UI path to `Enabled`: 
Computer Configuration\Policies\Windows Settings\Security Settings\Local Policies\Security Options\Network security: Allow Local System to use computer identity for NTLM
</t>
  </si>
  <si>
    <t xml:space="preserve">Ensure 'Network security: Allow LocalSystem NULL session fallback' is set to 'Disabled'. To establish the recommended configuration via GP, set the following UI path to `Disabled`: 
Computer Configuration\Policies\Windows Settings\Security Settings\Local Policies\Security Options\Network security: Allow LocalSystem NULL session fallback
</t>
  </si>
  <si>
    <t xml:space="preserve">Ensure 'Network Security: Allow PKU2U authentication requests to this computer to use online identities' is set to 'Disabled'. To establish the recommended configuration via GP, set the following UI path to `Disabled`: 
Computer Configuration\Policies\Windows Settings\Security Settings\Local Policies\Security Options\Network Security: Allow PKU2U authentication requests to this computer to use online identities
</t>
  </si>
  <si>
    <t xml:space="preserve">Ensure 'Network security: Configure encryption types allowed for Kerberos' is set to 'AES128_HMAC_SHA1, AES256_HMAC_SHA1, Future encryption types'. To establish the recommended configuration via GP, set the following UI path to `AES128_HMAC_SHA1, AES256_HMAC_SHA1, Future encryption types`: 
Computer Configuration\Policies\Windows Settings\Security Settings\Local Policies\Security Options\Network security: Configure encryption types allowed for Kerberos
</t>
  </si>
  <si>
    <t xml:space="preserve">Ensure 'Network security: Do not store LAN Manager hash value on next password change' is set to 'Enabled'. To establish the recommended configuration via GP, set the following UI path to `Enabled`: 
Computer Configuration\Policies\Windows Settings\Security Settings\Local Policies\Security Options\Network security: Do not store LAN Manager hash value on next password change
</t>
  </si>
  <si>
    <t xml:space="preserve">Ensure 'Network security: LAN Manager authentication level' is set to 'Send NTLMv2 response only. Refuse LM &amp; NTLM'. To establish the recommended configuration via GP, set the following UI path to: `Send NTLMv2 response only. Refuse LM &amp; NTLM`: 
Computer Configuration\Policies\Windows Settings\Security Settings\Local Policies\Security Options\Network security: LAN Manager authentication level
</t>
  </si>
  <si>
    <t xml:space="preserve">Ensure 'Network security: LDAP client signing requirements' is set to 'Negotiate signing' or higher. To establish the recommended configuration via GP, set the following UI path to `Negotiate signing` (configuring to `Require signing` also conforms to the benchmark): 
Computer Configuration\Policies\Windows Settings\Security Settings\Local Policies\Security Options\Network security: LDAP client signing requirements
</t>
  </si>
  <si>
    <t xml:space="preserve">Ensure 'Network security: Minimum session security for NTLM SSP based (including secure RPC) clients' is set to 'Require NTLMv2 session security, Require 128-bit encryption'. To establish the recommended configuration via GP, set the following UI path to `Require NTLMv2 session security, Require 128-bit encryption`: 
Computer Configuration\Policies\Windows Settings\Security Settings\Local Policies\Security Options\Network security: Minimum session security for NTLM SSP based (including secure RPC) clients
</t>
  </si>
  <si>
    <t xml:space="preserve">Ensure 'Network security: Minimum session security for NTLM SSP based (including secure RPC) servers' is set to 'Require NTLMv2 session security, Require 128-bit encryption'. To establish the recommended configuration via GP, set the following UI path to `Require NTLMv2 session security, Require 128-bit encryption`: 
Computer Configuration\Policies\Windows Settings\Security Settings\Local Policies\Security Options\Network security: Minimum session security for NTLM SSP based (including secure RPC) servers
</t>
  </si>
  <si>
    <t xml:space="preserve">Ensure 'Network security: Restrict NTLM: Audit Incoming NTLM Traffic' is set to 'Enable auditing for all accounts'. To establish the recommended configuration via GP, set the following UI path to `Enable auditing for all accounts`:
Computer Configuration\Policies\Windows Settings\Security Settings\Local Policies\Security Options\Network security: Restrict NTLM: Audit Incoming NTLM Traffic
</t>
  </si>
  <si>
    <t xml:space="preserve">Ensure 'Network security: Restrict NTLM: Outgoing NTLM traffic to remote servers' is set to 'Audit all' or higher. To establish the recommended configuration via GP, set the following UI path to `Audit all` or higher:
Computer Configuration\Policies\Windows Settings\Security Settings\Local Policies\Security Options\Restrict NTLM: Outgoing NTLM traffic to remote servers
</t>
  </si>
  <si>
    <t xml:space="preserve">Ensure 'System objects: Require case insensitivity for non-Windows subsystems' is set to 'Enabled'. To establish the recommended configuration via GP, set the following UI path to `Enabled`: 
Computer Configuration\Policies\Windows Settings\Security Settings\Local Policies\Security Options\System objects: Require case insensitivity for non-Windows subsystems
</t>
  </si>
  <si>
    <t xml:space="preserve">Ensure 'System objects: Strengthen default permissions of internal system objects (e.g. Symbolic Links)' is set to 'Enabled'. To establish the recommended configuration via GP, set the following UI path to `Enabled`: 
Computer Configuration\Policies\Windows Settings\Security Settings\Local Policies\Security Options\System objects: Strengthen default permissions of internal system objects (e.g. Symbolic Links)
</t>
  </si>
  <si>
    <t xml:space="preserve">Ensure 'User Account Control: Admin Approval Mode for the Built-in Administrator account' is set to 'Enabled'. To establish the recommended configuration via GP, set the following UI path to `Enabled`: 
Computer Configuration\Policies\Windows Settings\Security Settings\Local Policies\Security Options\User Account Control: Admin Approval Mode for the Built-in Administrator account
</t>
  </si>
  <si>
    <t xml:space="preserve">Ensure 'User Account Control: Behavior of the elevation prompt for administrators in Admin Approval Mode' is set to 'Prompt for consent on the secure desktop' or higher. To establish the recommended configuration via GP, set the following UI path to `Prompt for consent on the secure desktop` or `Prompt for credentials on the secure desktop`: 
Computer Configuration\Policies\Windows Settings\Security Settings\Local Policies\Security Options\User Account Control: Behavior of the elevation prompt for administrators in Admin Approval Mode
</t>
  </si>
  <si>
    <t xml:space="preserve">Ensure 'User Account Control: Behavior of the elevation prompt for standard users' is set to 'Automatically deny elevation requests'. To establish the recommended configuration via GP, set the following UI path to `Automatically deny elevation requests:` 
Computer Configuration\Policies\Windows Settings\Security Settings\Local Policies\Security Options\User Account Control: Behavior of the elevation prompt for standard users
</t>
  </si>
  <si>
    <t xml:space="preserve">Ensure 'User Account Control: Detect application installations and prompt for elevation' is set to 'Enabled'. To establish the recommended configuration via GP, set the following UI path to `Enabled`: 
Computer Configuration\Policies\Windows Settings\Security Settings\Local Policies\Security Options\User Account Control: Detect application installations and prompt for elevation
</t>
  </si>
  <si>
    <t xml:space="preserve">Ensure 'User Account Control: Only elevate UIAccess applications that are installed in secure locations' is set to 'Enabled'. To establish the recommended configuration via GP, set the following UI path to `Enabled`: 
Computer Configuration\Policies\Windows Settings\Security Settings\Local Policies\Security Options\User Account Control: Only elevate UIAccess applications that are installed in secure locations
</t>
  </si>
  <si>
    <t xml:space="preserve">Ensure 'User Account Control: Run all administrators in Admin Approval Mode' is set to 'Enabled'. To establish the recommended configuration via GP, set the following UI path to `Enabled`: 
Computer Configuration\Policies\Windows Settings\Security Settings\Local Policies\Security Options\User Account Control: Run all administrators in Admin Approval Mode
</t>
  </si>
  <si>
    <t xml:space="preserve">Ensure 'User Account Control: Switch to the secure desktop when prompting for elevation' is set to 'Enabled'. To establish the recommended configuration via GP, set the following UI path to `Enabled`: 
Computer Configuration\Policies\Windows Settings\Security Settings\Local Policies\Security Options\User Account Control: Switch to the secure desktop when prompting for elevation
</t>
  </si>
  <si>
    <t xml:space="preserve">Ensure 'User Account Control: Virtualize file and registry write failures to per-user locations' is set to 'Enabled'. To establish the recommended configuration via GP, set the following UI path to `Enabled`: 
Computer Configuration\Policies\Windows Settings\Security Settings\Local Policies\Security Options\User Account Control: Virtualize file and registry write failures to per-user locations
</t>
  </si>
  <si>
    <t xml:space="preserve">Ensure 'Computer Browser (Browser)' is set to 'Disabled' or 'Not Installed'. To establish the recommended configuration via GP, set the following UI path to: `Disabled` or ensure the service is not installed.
Computer Configuration\Policies\Windows Settings\Security Settings\System Services\Computer Browser
</t>
  </si>
  <si>
    <t xml:space="preserve">Ensure 'IIS Admin Service (IISADMIN)' is set to 'Disabled' or 'Not Installed'. To establish the recommended configuration via GP, set the following UI path to: `Disabled` or ensure the service is not installed.
Computer Configuration\Policies\Windows Settings\Security Settings\System Services\IIS Admin Service
</t>
  </si>
  <si>
    <t xml:space="preserve">Ensure 'Infrared monitor service (irmon)' is set to 'Disabled' or 'Not Installed'. To establish the recommended configuration via GP, set the following UI path to: `Disabled` or ensure the service is not installed.
Computer Configuration\Policies\Windows Settings\Security Settings\System Services\Infrared monitor service
</t>
  </si>
  <si>
    <t xml:space="preserve">Ensure 'Internet Connection Sharing (ICS) (SharedAccess)' is set to 'Disabled'. To establish the recommended configuration via GP, set the following UI path to: `Disabled`.
Computer Configuration\Policies\Windows Settings\Security Settings\System Services\Internet Connection Sharing (ICS)
</t>
  </si>
  <si>
    <t xml:space="preserve">Ensure 'LxssManager (LxssManager)' is set to 'Disabled' or 'Not Installed'. To establish the recommended configuration via GP, set the following UI path to: `Disabled` or ensure the service is not installed.
Computer Configuration\Policies\Windows Settings\Security Settings\System Services\LxssManager
</t>
  </si>
  <si>
    <t xml:space="preserve">Ensure 'Microsoft FTP Service (FTPSVC)' is set to 'Disabled' or 'Not Installed'. To establish the recommended configuration via GP, set the following UI path to: `Disabled` or ensure the service is not installed.
Computer Configuration\Policies\Windows Settings\Security Settings\System Services\Microsoft FTP Service
</t>
  </si>
  <si>
    <t xml:space="preserve">Ensure 'OpenSSH SSH Server (sshd)' is set to 'Disabled' or 'Not Installed'. To establish the recommended configuration via GP, set the following UI path to: `Disabled` or ensure the service is not installed.
Computer Configuration\Policies\Windows Settings\Security Settings\System Services\OpenSSH SSH Server
</t>
  </si>
  <si>
    <t>Ensure 'Remote Procedure Call (RPC) Locator (RpcLocator)' is set to 'Disabled'. To establish the recommended configuration via GP, set the following UI path to: `Disabled`.
Computer Configuration\Policies\Windows Settings\Security Settings\System Services\Remote Procedure Call (RPC) Locator</t>
  </si>
  <si>
    <t xml:space="preserve">Ensure 'Routing and Remote Access (RemoteAccess)' is set to 'Disabled'. To establish the recommended configuration via GP, set the following UI path to: `Disabled`.
Computer Configuration\Policies\Windows Settings\Security Settings\System Services\Routing and Remote Access
</t>
  </si>
  <si>
    <t xml:space="preserve">Ensure 'Simple TCP/IP Services (simptcp)' is set to 'Disabled' or 'Not Installed'. To establish the recommended configuration via GP, set the following UI path to: `Disabled` or ensure the service is not installed.
Computer Configuration\Policies\Windows Settings\Security Settings\System Services\Simple TCP/IP Services
</t>
  </si>
  <si>
    <t xml:space="preserve">Ensure 'Special Administration Console Helper (sacsvr)' is set to 'Disabled' or 'Not Installed'. To establish the recommended configuration via GP, set the following UI path to: `Disabled` or ensure the service is not installed.
Computer Configuration\Policies\Windows Settings\Security Settings\System Services\Special Administration Console Helper
</t>
  </si>
  <si>
    <t xml:space="preserve">Ensure 'SSDP Discovery (SSDPSRV)' is set to 'Disabled'. To establish the recommended configuration via GP, set the following UI path to: `Disabled`.
Computer Configuration\Policies\Windows Settings\Security Settings\System Services\SSDP Discovery
</t>
  </si>
  <si>
    <t xml:space="preserve">Ensure 'UPnP Device Host (upnphost)' is set to 'Disabled'. To establish the recommended configuration via GP, set the following UI path to: `Disabled`.
Computer Configuration\Policies\Windows Settings\Security Settings\System Services\UPnP Device Host
</t>
  </si>
  <si>
    <t xml:space="preserve">Ensure 'Web Management Service (WMSvc)' is set to 'Disabled' or 'Not Installed'. To establish the recommended configuration via GP, set the following UI path to: `Disabled` or ensure the service is not installed.
Computer Configuration\Policies\Windows Settings\Security Settings\System Services\Web Management Service
</t>
  </si>
  <si>
    <t xml:space="preserve">Ensure 'Windows Media Player Network Sharing Service (WMPNetworkSvc)' is set to 'Disabled' or 'Not Installed'. To establish the recommended configuration via GP, set the following UI path to: `Disabled` or ensure the service is not installed.
Computer Configuration\Policies\Windows Settings\Security Settings\System Services\Windows Media Player Network Sharing Service
</t>
  </si>
  <si>
    <t xml:space="preserve">Ensure 'Windows Mobile Hotspot Service (icssvc)' is set to 'Disabled'. To establish the recommended configuration via GP, set the following UI path to: `Disabled`.
Computer Configuration\Policies\Windows Settings\Security Settings\System Services\Windows Mobile Hotspot Service
</t>
  </si>
  <si>
    <t xml:space="preserve">Ensure 'World Wide Web Publishing Service (W3SVC)' is set to 'Disabled' or 'Not Installed'. To establish the recommended configuration via GP, set the following UI path to: `Disabled` or ensure the service is not installed.
Computer Configuration\Policies\Windows Settings\Security Settings\System Services\World Wide Web Publishing Service
</t>
  </si>
  <si>
    <t xml:space="preserve">Ensure 'Xbox Accessory Management Service (XboxGipSvc)' is set to 'Disabled'. To establish the recommended configuration via GP, set the following UI path to: `Disabled`.
Computer Configuration\Policies\Windows Settings\Security Settings\System Services\Xbox Accessory Management Service
</t>
  </si>
  <si>
    <t xml:space="preserve">Ensure 'Xbox Live Auth Manager (XblAuthManager)' is set to 'Disabled'. To establish the recommended configuration via GP, set the following UI path to: `Disabled`.
Computer Configuration\Policies\Windows Settings\Security Settings\System Services\Xbox Live Auth Manager
</t>
  </si>
  <si>
    <t xml:space="preserve">Ensure 'Xbox Live Game Save (XblGameSave)' is set to 'Disabled'. To establish the recommended configuration via GP, set the following UI path to: `Disabled`.
Computer Configuration\Policies\Windows Settings\Security Settings\System Services\Xbox Live Game Save
</t>
  </si>
  <si>
    <t>Ensure 'Xbox Live Networking Service (XboxNetApiSvc)' is set to 'Disabled'. To establish the recommended configuration via GP, set the following UI path to: `Disabled`.
Computer Configuration\Policies\Windows Settings\Security Settings\System Services\Xbox Live Networking Service</t>
  </si>
  <si>
    <t xml:space="preserve">Ensure 'Windows Firewall: Domain: Firewall state' is set to 'On (recommended)'. To establish the recommended configuration via GP, set the following UI path to `On (recommended)`: 
Computer Configuration\Policies\Windows Settings\Security Settings\Windows Defender Firewall with Advanced Security\Windows Defender Firewall with Advanced Security\Windows Firewall Properties\Domain Profile\Firewall state
</t>
  </si>
  <si>
    <t xml:space="preserve">Ensure 'Windows Firewall: Domain: Inbound connections' is set to 'Block (default)'. To establish the recommended configuration via GP, set the following UI path to `Block (default)`: 
Computer Configuration\Policies\Windows Settings\Security Settings\Windows Defender Firewall with Advanced Security\Windows Defender Firewall with Advanced Security\Windows Firewall Properties\Domain Profile\Inbound connections
</t>
  </si>
  <si>
    <t xml:space="preserve">Ensure 'Windows Firewall: Domain: Settings: Display a notification' is set to 'No'. To establish the recommended configuration via GP, set the following UI path to `No`: 
Computer Configuration\Policies\Windows Settings\Security Settings\Windows Defender Firewall with Advanced Security\Windows Defender Firewall with Advanced Security\Windows Firewall Properties\Domain Profile\Settings Customize\Display a notification
</t>
  </si>
  <si>
    <t xml:space="preserve">Ensure 'Windows Firewall: Domain: Logging: Name' is set to '%SystemRoot%\System32\logfiles\firewall\domainfw.log'. To establish the recommended configuration via GP, set the following UI path to `%SystemRoot%\System32\logfiles\firewall\domainfw.log`:
Computer Configuration\Policies\Windows Settings\Security Settings\Windows Defender Firewall with Advanced Security\Windows Defender Firewall with Advanced Security\Windows Firewall Properties\Domain Profile\Logging Customize\Name
</t>
  </si>
  <si>
    <t xml:space="preserve">Ensure 'Windows Firewall: Domain: Logging: Size limit (KB)' is set to '16,384 KB or greater'. To establish the recommended configuration via GP, set the following UI path to `16,384 KB or greater`: 
Computer Configuration\Policies\Windows Settings\Security Settings\Windows Defender Firewall with Advanced Security\Windows Defender Firewall with Advanced Security\Windows Firewall Properties\Domain Profile\Logging Customize\Size limit (KB)
</t>
  </si>
  <si>
    <t xml:space="preserve">Ensure 'Windows Firewall: Domain: Logging: Log dropped packets' is set to 'Yes'. To establish the recommended configuration via GP, set the following UI path to `Yes`: 
Computer Configuration\Policies\Windows Settings\Security Settings\Windows Defender Firewall with Advanced Security\Windows Defender Firewall with Advanced Security\Windows Firewall Properties\Domain Profile\Logging Customize\Log dropped packets
</t>
  </si>
  <si>
    <t xml:space="preserve">Ensure 'Windows Firewall: Domain: Logging: Log successful connections' is set to 'Yes'. To establish the recommended configuration via GP, set the following UI path to `Yes`: 
Computer Configuration\Policies\Windows Settings\Security Settings\Windows Defender Firewall with Advanced Security\Windows Defender Firewall with Advanced Security\Windows Firewall Properties\Domain Profile\Logging Customize\Log successful connections
</t>
  </si>
  <si>
    <t xml:space="preserve">Ensure 'Windows Firewall: Private: Firewall state' is set to 'On (recommended)'. To establish the recommended configuration via GP, set the following UI path to `On (recommended)`: 
Computer Configuration\Policies\Windows Settings\Security Settings\Windows Defender Firewall with Advanced Security\Windows Defender Firewall with Advanced Security\Windows Firewall Properties\Private Profile\Firewall state
</t>
  </si>
  <si>
    <t xml:space="preserve">Ensure 'Windows Firewall: Private: Inbound connections' is set to 'Block (default)'. To establish the recommended configuration via GP, set the following UI path to ``Block (default)``: 
Computer Configuration\Policies\Windows Settings\Security Settings\Windows Defender Firewall with Advanced Security\Windows Defender Firewall with Advanced Security\Windows Firewall Properties\Private Profile\Inbound connections
</t>
  </si>
  <si>
    <t xml:space="preserve">Ensure 'Windows Firewall: Private: Settings: Display a notification' is set to 'No'. To establish the recommended configuration via GP, set the following UI path to `No`: 
Computer Configuration\Policies\Windows Settings\Security Settings\Windows Defender Firewall with Advanced Security\Windows Defender Firewall with Advanced Security\Windows Firewall Properties\Private Profile\Settings Customize\Display a notification
</t>
  </si>
  <si>
    <t xml:space="preserve">Ensure 'Windows Firewall: Private: Logging: Name' is set to '%SystemRoot%\System32\logfiles\firewall\privatefw.log'. To establish the recommended configuration via GP, set the following UI path to `%SystemRoot%\System32\logfiles\firewall\privatefw.log`:
Computer Configuration\Policies\Windows Settings\Security Settings\Windows Defender Firewall with Advanced Security\Windows Defender Firewall with Advanced Security\Windows Firewall Properties\Private Profile\Logging Customize\Name
</t>
  </si>
  <si>
    <t xml:space="preserve">Ensure 'Windows Firewall: Private: Logging: Size limit (KB)' is set to '16,384 KB or greater'. To establish the recommended configuration via GP, set the following UI path to `16,384 KB or greater`: 
Computer Configuration\Policies\Windows Settings\Security Settings\Windows Defender Firewall with Advanced Security\Windows Defender Firewall with Advanced Security\Windows Firewall Properties\Private Profile\Logging Customize\Size limit (KB)
</t>
  </si>
  <si>
    <t xml:space="preserve">Ensure 'Windows Firewall: Private: Logging: Log dropped packets' is set to 'Yes'. To establish the recommended configuration via GP, set the following UI path to `Yes`: 
Computer Configuration\Policies\Windows Settings\Security Settings\Windows Defender Firewall with Advanced Security\Windows Defender Firewall with Advanced Security\Windows Firewall Properties\Private Profile\Logging Customize\Log dropped packets
</t>
  </si>
  <si>
    <t xml:space="preserve">Ensure 'Windows Firewall: Private: Logging: Log successful connections' is set to 'Yes'. To establish the recommended configuration via GP, set the following UI path to `Yes`: 
Computer Configuration\Policies\Windows Settings\Security Settings\Windows Defender Firewall with Advanced Security\Windows Defender Firewall with Advanced Security\Windows Firewall Properties\Private Profile\Logging Customize\Log successful connections
</t>
  </si>
  <si>
    <t xml:space="preserve">Ensure 'Windows Firewall: Public: Firewall state' is set to 'On (recommended)'. To establish the recommended configuration via GP, set the following UI path to `On (recommended):` 
Computer Configuration\Policies\Windows Settings\Security Settings\Windows Defender Firewall with Advanced Security\Windows Defender Firewall with Advanced Security\Windows Firewall Properties\Public Profile\Firewall state
</t>
  </si>
  <si>
    <t xml:space="preserve">Ensure 'Windows Firewall: Public: Inbound connections' is set to 'Block (default)'. To establish the recommended configuration via GP, set the following UI path to ``Block (default)``: 
Computer Configuration\Policies\Windows Settings\Security Settings\Windows Defender Firewall with Advanced Security\Windows Defender Firewall with Advanced Security\Windows Firewall Properties\Public Profile\Inbound connections
</t>
  </si>
  <si>
    <t xml:space="preserve">Ensure 'Windows Firewall: Public: Settings: Display a notification' is set to 'No'. To establish the recommended configuration via GP, set the following UI path to 'No': 
Computer Configuration\Policies\Windows Settings\Security Settings\Windows Defender Firewall with Advanced Security\Windows Defender Firewall with Advanced Security\Windows Firewall Properties\Public Profile\Settings Customize\Display a notification
</t>
  </si>
  <si>
    <t xml:space="preserve">Ensure 'Windows Firewall: Public: Settings: Apply local firewall rules' is set to 'No'. To establish the recommended configuration via GP, set the following UI path to `No`: 
Computer Configuration\Policies\Windows Settings\Security Settings\Windows Defender Firewall with Advanced Security\Windows Defender Firewall with Advanced Security\Windows Firewall Properties\Public Profile\Settings Customize\Apply local firewall rules
</t>
  </si>
  <si>
    <t xml:space="preserve">Ensure 'Windows Firewall: Public: Settings: Apply local connection security rules' is set to 'No'. To establish the recommended configuration via GP, set the following UI path to `No`: 
Computer Configuration\Policies\Windows Settings\Security Settings\Windows Defender Firewall with Advanced Security\Windows Defender Firewall with Advanced Security\Windows Firewall Properties\Public Profile\Settings Customize\Apply local connection security rules
</t>
  </si>
  <si>
    <t xml:space="preserve">Ensure 'Windows Firewall: Public: Logging: Name' is set to '%SystemRoot%\System32\logfiles\firewall\publicfw.log'. To establish the recommended configuration via GP, set the following UI path to `%SystemRoot%\System32\logfiles\firewall\publicfw.log`:
Computer Configuration\Policies\Windows Settings\Security Settings\Windows Defender Firewall with Advanced Security\Windows Defender Firewall with Advanced Security\Windows Firewall Properties\Public Profile\Logging Customize\Name
</t>
  </si>
  <si>
    <t xml:space="preserve">Ensure 'Windows Firewall: Public: Logging: Size limit (KB)' is set to '16,384 KB or greater'. To establish the recommended configuration via GP, set the following UI path to `16,384 KB or greater`: 
Computer Configuration\Policies\Windows Settings\Security Settings\Windows Defender Firewall with Advanced Security\Windows Defender Firewall with Advanced Security\Windows Firewall Properties\Public Profile\Logging Customize\Size limit (KB)
</t>
  </si>
  <si>
    <t xml:space="preserve">Ensure 'Windows Firewall: Public: Logging: Log dropped packets' is set to 'Yes'. To establish the recommended configuration via GP, set the following UI path to `Yes`: 
Computer Configuration\Policies\Windows Settings\Security Settings\Windows Defender Firewall with Advanced Security\Windows Defender Firewall with Advanced Security\Windows Firewall Properties\Public Profile\Logging Customize\Log dropped packets
</t>
  </si>
  <si>
    <t xml:space="preserve">Ensure 'Windows Firewall: Public: Logging: Log successful connections' is set to 'Yes'. To establish the recommended configuration via GP, set the following UI path to `Yes`. 
Computer Configuration\Policies\Windows Settings\Security Settings\Windows Defender Firewall with Advanced Security\Windows Defender Firewall with Advanced Security\Windows Firewall Properties\Public Profile\Logging Customize\Log successful connections
</t>
  </si>
  <si>
    <t xml:space="preserve">Ensure 'Audit Credential Validation' is set to 'Success and Failure'. To establish the recommended configuration via GP, set the following UI path to `Success and Failure`: 
Computer Configuration\Policies\Windows Settings\Security Settings\Advanced Audit Policy Configuration\Audit Policies\Account Logon\Audit Credential Validation
</t>
  </si>
  <si>
    <t xml:space="preserve">Ensure 'Audit Application Group Management' is set to 'Success and Failure'. To establish the recommended configuration via GP, set the following UI path to `Success and Failure`: 
Computer Configuration\Policies\Windows Settings\Security Settings\Advanced Audit Policy Configuration\Audit Policies\Account Management\Audit Application Group Management
</t>
  </si>
  <si>
    <t xml:space="preserve">Ensure 'Audit Security Group Management' is set to include 'Success'. To establish the recommended configuration via GP, set the following UI path to include `Success:` 
Computer Configuration\Policies\Windows Settings\Security Settings\Advanced Audit Policy Configuration\Audit Policies\Account Management\Audit Security Group Management
</t>
  </si>
  <si>
    <t xml:space="preserve">Ensure 'Audit User Account Management' is set to 'Success and Failure'. To establish the recommended configuration via GP, set the following UI path to `Success and Failure`: 
Computer Configuration\Policies\Windows Settings\Security Settings\Advanced Audit Policy Configuration\Audit Policies\Account Management\Audit User Account Management
</t>
  </si>
  <si>
    <t xml:space="preserve">Ensure 'Audit PNP Activity' is set to include 'Success'. To establish the recommended configuration via GP, set the following UI path to include `Success`: 
Computer Configuration\Policies\Windows Settings\Security Settings\Advanced Audit Policy Configuration\Audit Policies\Detailed Tracking\Audit PNP Activity
</t>
  </si>
  <si>
    <t xml:space="preserve">Ensure 'Audit Process Creation' is set to include 'Success'. To establish the recommended configuration via GP, set the following UI path to include `Success`: 
Computer Configuration\Policies\Windows Settings\Security Settings\Advanced Audit Policy Configuration\Audit Policies\Detailed Tracking\Audit Process Creation
</t>
  </si>
  <si>
    <t xml:space="preserve">Ensure 'Audit Account Lockout' is set to include 'Failure'. To establish the recommended configuration via GP, set the following UI path to include `Failure`: 
Computer Configuration\Policies\Windows Settings\Security Settings\Advanced Audit Policy Configuration\Audit Policies\Logon/Logoff\Audit Account Lockout
</t>
  </si>
  <si>
    <t xml:space="preserve">Ensure 'Audit Group Membership' is set to include 'Success'. To establish the recommended configuration via GP, set the following UI path to include `Success`: 
Computer Configuration\Policies\Windows Settings\Security Settings\Advanced Audit Policy Configuration\Audit Policies\Logon/Logoff\Audit Group Membership
</t>
  </si>
  <si>
    <t xml:space="preserve">Ensure 'Audit Logoff' is set to include 'Success'. To establish the recommended configuration via GP, set the following UI path to include `Success`: 
Computer Configuration\Policies\Windows Settings\Security Settings\Advanced Audit Policy Configuration\Audit Policies\Logon/Logoff\Audit Logoff
</t>
  </si>
  <si>
    <t xml:space="preserve">Ensure 'Audit Logon' is set to 'Success and Failure'. To establish the recommended configuration via GP, set the following UI path to `Success and Failure`: 
Computer Configuration\Policies\Windows Settings\Security Settings\Advanced Audit Policy Configuration\Audit Policies\Logon/Logoff\Audit Logon
</t>
  </si>
  <si>
    <t xml:space="preserve">Ensure 'Audit Other Logon/Logoff Events' is set to 'Success and Failure'. To establish the recommended configuration via GP, set the following UI path to `Success and Failure`: 
Computer Configuration\Policies\Windows Settings\Security Settings\Advanced Audit Policy Configuration\Audit Policies\Logon/Logoff\Audit Other Logon/Logoff Events
</t>
  </si>
  <si>
    <t xml:space="preserve">Ensure 'Audit Special Logon' is set to include 'Success'. To establish the recommended configuration via GP, set the following UI path to include `Success`: 
Computer Configuration\Policies\Windows Settings\Security Settings\Advanced Audit Policy Configuration\Audit Policies\Logon/Logoff\Audit Special Logon
</t>
  </si>
  <si>
    <t xml:space="preserve">Ensure 'Audit Detailed File Share' is set to include 'Failure'. To establish the recommended configuration via GP, set the following UI path to include `Failure`:
Computer Configuration\Policies\Windows Settings\Security Settings\Advanced Audit Policy Configuration\Audit Policies\Object Access\Audit Detailed File Share
</t>
  </si>
  <si>
    <t xml:space="preserve">Ensure 'Audit File Share' is set to 'Success and Failure'. To establish the recommended configuration via GP, set the following UI path to `Success and Failure`: 
Computer Configuration\Policies\Windows Settings\Security Settings\Advanced Audit Policy Configuration\Audit Policies\Object Access\Audit File Share
</t>
  </si>
  <si>
    <t xml:space="preserve">Ensure 'Audit Other Object Access Events' is set to 'Success and Failure'. To establish the recommended configuration via GP, set the following UI path to `Success and Failure`:
Computer Configuration\Policies\Windows Settings\Security Settings\Advanced Audit Policy Configuration\Audit Policies\Object Access\Audit Other Object Access Events
</t>
  </si>
  <si>
    <t xml:space="preserve">Ensure 'Audit Removable Storage' is set to 'Success and Failure'. To establish the recommended configuration via GP, set the following UI path to `Success and Failure`: 
Computer Configuration\Policies\Windows Settings\Security Settings\Advanced Audit Policy Configuration\Audit Policies\Object Access\Audit Removable Storage
</t>
  </si>
  <si>
    <t xml:space="preserve">Ensure 'Audit  Policy Change' is set to include 'Success'. To establish the recommended configuration via GP, set the following UI path to include `Success`: 
Computer Configuration\Policies\Windows Settings\Security Settings\Advanced Audit Policy Configuration\Audit Policies\Policy Change\Audit  Policy Change
</t>
  </si>
  <si>
    <t xml:space="preserve">Ensure 'Audit Authentication Policy Change' is set to include 'Success'. To establish the recommended configuration via GP, set the following UI path to include `Success`: 
Computer Configuration\Policies\Windows Settings\Security Settings\Advanced Audit Policy Configuration\Audit Policies\Policy Change\Audit Authentication Policy Change
</t>
  </si>
  <si>
    <t xml:space="preserve">Ensure 'Audit Authorization Policy Change' is set to include 'Success'. To establish the recommended configuration via GP, set the following UI path to include `Success`: 
Computer Configuration\Policies\Windows Settings\Security Settings\Advanced Audit Policy Configuration\Audit Policies\Policy Change\Audit Authorization Policy Change
</t>
  </si>
  <si>
    <t xml:space="preserve">Ensure 'Audit MPSSVC Rule-Level Policy Change' is set to 'Success and Failure'. To establish the recommended configuration via GP, set the following UI path to `Success and Failure`:
Computer Configuration\Policies\Windows Settings\Security Settings\Advanced Audit Policy Configuration\Audit Policies\Policy Change\Audit MPSSVC Rule-Level Policy Change
</t>
  </si>
  <si>
    <t xml:space="preserve">Ensure 'Audit Other Policy Change Events' is set to include 'Failure'. To establish the recommended configuration via GP, set the following UI path to include `Failure`:
Computer Configuration\Policies\Windows Settings\Security Settings\Advanced Audit Policy Configuration\Audit Policies\Policy Change\Audit Other Policy Change Events
</t>
  </si>
  <si>
    <t xml:space="preserve">Ensure 'Audit Sensitive Privilege Use' is set to 'Success and Failure'. To establish the recommended configuration via GP, set the following UI path to `Success and Failure`: 
Computer Configuration\Policies\Windows Settings\Security Settings\Advanced Audit Policy Configuration\Audit Policies\Privilege Use\Audit Sensitive Privilege Use
</t>
  </si>
  <si>
    <t xml:space="preserve">Ensure 'Audit IPsec Driver' is set to 'Success and Failure'. To establish the recommended configuration via GP, set the following UI path to `Success and Failure`: 
Computer Configuration\Policies\Windows Settings\Security Settings\Advanced Audit Policy Configuration\Audit Policies\System\Audit IPsec Driver
</t>
  </si>
  <si>
    <t xml:space="preserve">Ensure 'Audit Other System Events' is set to 'Success and Failure'. To establish the recommended configuration via GP, set the following UI path to `Success and Failure`: 
Computer Configuration\Policies\Windows Settings\Security Settings\Advanced Audit Policy Configuration\Audit Policies\System\Audit Other System Events
</t>
  </si>
  <si>
    <t xml:space="preserve">Ensure 'Audit Security State Change' is set to include 'Success'. To establish the recommended configuration via GP, set the following UI path to include `Success`: 
Computer Configuration\Policies\Windows Settings\Security Settings\Advanced Audit Policy Configuration\Audit Policies\System\Audit Security State Change
</t>
  </si>
  <si>
    <t xml:space="preserve">Ensure 'Audit Security System Extension' is set to include 'Success'. To establish the recommended configuration via GP, set the following UI path to include `Success`: 
Computer Configuration\Policies\Windows Settings\Security Settings\Advanced Audit Policy Configuration\Audit Policies\System\Audit Security System Extension
</t>
  </si>
  <si>
    <t xml:space="preserve">Ensure 'Audit System Integrity' is set to 'Success and Failure'. To establish the recommended configuration via GP, set the following UI path to `Success and Failure:` 
Computer Configuration\Policies\Windows Settings\Security Settings\Advanced Audit Policy Configuration\Audit Policies\System\Audit System Integrity
</t>
  </si>
  <si>
    <t>Ensure 'Prevent enabling lock screen camera' is set to 'Enabled'. To establish the recommended configuration via GP, set the following UI path to `Enabled`:
Computer Configuration\Policies\Administrative Templates\Control Panel\Personalization\Prevent enabling lock screen camera
**Note:** This Group Policy path is provided by the Group Policy template `ControlPanelDisplay.admx/adml` that is included with the Microsoft Windows 8.1 &amp; Server 2012 R2 Administrative Templates (or newer).</t>
  </si>
  <si>
    <t>Ensure 'Prevent enabling lock screen slide show' is set to 'Enabled'. To establish the recommended configuration via GP, set the following UI path to `Enabled:
`Computer Configuration\Policies\Administrative Templates\Control Panel\Personalization\Prevent enabling lock screen slide show
**Note:** This Group Policy path is provided by the Group Policy template `ControlPanelDisplay.admx/adml` that is included with the Microsoft Windows 8.1 &amp; 2012 R2 Administrative Templates (or newer).</t>
  </si>
  <si>
    <t>Ensure 'Allow users to enable online speech recognition services' is set to 'Disabled'. To establish the recommended configuration via GP, set the following UI path to `Disabled`:
Computer Configuration\Policies\Administrative Templates\Control Panel\Regional and Language Options\Allow users to enable online speech recognition services
**Note:** This Group Policy path is provided by the Group Policy template `Globalization.admx/adml` that is included with the Microsoft Windows 10 RTM (Release 1507) Administrative Templates (or newer).**Note #2:** In older Microsoft Windows Administrative Templates, this setting was initially named _Allow input personalization_, but it was renamed to _Allow users to enable online speech recognition services_ starting with the Windows 10 R1809 &amp; Server 2019 Administrative Templates.</t>
  </si>
  <si>
    <t>Ensure 'Apply UAC restrictions to local accounts on network logons' is set to 'Enabled'. To establish the recommended configuration via GP, set the following UI path to `Enabled`:
Computer Configuration\Policies\Administrative Templates\MS Security Guide\Apply UAC restrictions to local accounts on network logons
**Note:** This Group Policy path does not exist by default. An additional Group Policy template (`SecGuide.admx/adml`) is required - it is available from Microsoft at [this link](https://www.microsoft.com/en-us/download/details.aspx?id=55319).</t>
  </si>
  <si>
    <t>Ensure 'Configure RPC packet level privacy setting for incoming connections' is set to 'Enabled'. To establish the recommended configuration via GP, set the following UI path to `Enabled`:
Computer Configuration\Policies\Administrative Templates\MS Security Guide\Configure RPC packet level privacy setting for incoming connections
**Note:** This Group Policy path does not exist by default. An additional Group Policy template (`SecGuide.admx/adml`) is required - it is available from Microsoft at [this link](https://www.microsoft.com/en-us/download/details.aspx?id=55319).</t>
  </si>
  <si>
    <t>Ensure 'Configure SMB v1 client driver' is set to 'Enabled: Disable driver (recommended)'. To establish the recommended configuration via GP, set the following UI path to `Enabled: Disable driver (recommended)`:
Computer Configuration\Policies\Administrative Templates\MS Security Guide\Configure SMB v1 client driver
**Note:** This Group Policy path does not exist by default. An additional Group Policy template (`SecGuide.admx/adml`) is required - it is available from Microsoft at [this link](https://www.microsoft.com/en-us/download/details.aspx?id=55319).</t>
  </si>
  <si>
    <t>Ensure 'Configure SMB v1 server' is set to 'Disabled'. To establish the recommended configuration via GP, set the following UI path to `Disabled`:
Computer Configuration\Policies\Administrative Templates\MS Security Guide\Configure SMB v1 server
**Note:** This Group Policy path does not exist by default. An additional Group Policy template (`SecGuide.admx/adml`) is required - it is available from Microsoft at [this link](https://www.microsoft.com/en-us/download/details.aspx?id=55319).</t>
  </si>
  <si>
    <t>Ensure 'Enable Certificate Padding' is set to 'Enabled'. To establish the recommended configuration via GP, set the following UI path to `Enabled`:
Computer Configuration\Policies\Administrative Templates\MS Security Guide\Enable Certificate Padding
**Note:** This Group Policy path does not exist by default. An additional Group Policy template (`SecGuide.admx/adml`) is required - it is available from Microsoft at [this link](https://www.microsoft.com/en-us/download/details.aspx?id=55319).</t>
  </si>
  <si>
    <t>Ensure 'Enable Structured Exception Handling Overwrite Protection (SEHOP)' is set to 'Enabled'. To establish the recommended configuration via GP, set the following UI path to `Enabled`:
Computer Configuration\Policies\Administrative Templates\MS Security Guide\Enable Structured Exception Handling Overwrite Protection (SEHOP)
**Note:** This Group Policy path does not exist by default. An additional Group Policy template (`SecGuide.admx/adml`) is required - it is available from Microsoft at [this link](https://www.microsoft.com/en-us/download/details.aspx?id=55319).More information is available at [MSKB 956607: How to enable Structured Exception Handling Overwrite Protection (SEHOP) in Windows operating systems](https://support.microsoft.com/en-us/help/956607/how-to-enable-structured-exception-handling-overwrite-protection-sehop)</t>
  </si>
  <si>
    <t>Ensure 'LSA Protection' is set to 'Enabled'. To establish the recommended configuration via GP, set the following UI path to `Enabled`:
Computer Configuration\Policies\Administrative Templates\MS Security Guide\LSA Protection
**Note:** This Group Policy path does not exist by default. An additional Group Policy template (`SecGuide.admx/adml`) is required - it is available from Microsoft at [this link](https://www.microsoft.com/en-us/download/details.aspx?id=55319).</t>
  </si>
  <si>
    <t>Ensure 'NetBT NodeType configuration' is set to 'Enabled: P-node (recommended)'. To establish the recommended configuration via GP, set the following UI path to `Enabled: P-node (recommended)`:
Computer Configuration\Policies\Administrative Templates\MS Security Guide\NetBT NodeType configuration
**Note:** This change does not take effect until the computer has been restarted.**Note #2:** **Note:** This Group Policy path does not exist by default. An additional Group Policy template (`SecGuide.admx/adml`) is required - it is available from Microsoft at [this link](https://www.microsoft.com/en-us/download/details.aspx?id=55319). Please note that this setting is **only** available in the _Security baseline (FINAL) for Windows 10 v1903 and Windows Server v1903_ (or newer) release of `SecGuide.admx/adml`, so if you previously downloaded this template, you may need to update it from a newer Microsoft baseline to get this new _NetBT NodeType configuration_ setting.</t>
  </si>
  <si>
    <t>Ensure 'WDigest Authentication' is set to 'Disabled'. To establish the recommended configuration via GP, set the following UI path to `Disabled`:
Computer Configuration\Policies\Administrative Templates\MS Security Guide\WDigest Authentication (disabling may require KB2871997)
**Note:** This Group Policy path does not exist by default. An additional Group Policy template (`SecGuide.admx/adml`) is required - it is available from Microsoft at [this link](https://www.microsoft.com/en-us/download/details.aspx?id=55319).</t>
  </si>
  <si>
    <t>Ensure 'MSS: (AutoAdminLogon) Enable Automatic Logon' is set to 'Disabled'. To establish the recommended configuration via GP, set the following UI path to `Disabled`: 
Computer Configuration\Policies\Administrative Templates\MSS (Legacy)\MSS: (AutoAdminLogon) Enable Automatic Logon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</si>
  <si>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Ensure 'MSS: (DisableIPSourceRouting IPv6) IP source routing protection level' is set to 'Enabled: Highest protection, source routing is completely disabled'. To establish the recommended configuration via GP, set the following UI path to `Enabled: Highest protection, source routing is completely disabled`: 
Computer Configuration\Policies\Administrative Templates\MSS (Legacy)\MSS: (DisableIPSourceRouting IPv6) IP source routing protection level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</si>
  <si>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Ensure 'MSS: (DisableIPSourceRouting) IP source routing protection level' is set to 'Enabled: Highest protection, source routing is completely disabled'. To establish the recommended configuration via GP, set the following UI path to `Enabled: Highest protection, source routing is completely disabled`: 
Computer Configuration\Policies\Administrative Templates\MSS (Legacy)\MSS: (DisableIPSourceRouting) IP source routing protection level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</si>
  <si>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Ensure 'MSS: (EnableICMPRedirect) Allow ICMP redirects to override OSPF generated routes' is set to 'Disabled'. To establish the recommended configuration via GP, set the following UI path to 
Disabled
: 
Computer Configuration\Policies\Administrative Templates\MSS (Legacy)\MSS: (EnableICMPRedirect) Allow ICMP redirects to override OSPF generated routes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</si>
  <si>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Ensure 'MSS: (NoNameReleaseOnDemand) Allow the computer to ignore NetBIOS name release requests except from WINS servers' is set to 'Enabled'. To establish the recommended configuration via GP, set the following UI path to `Enabled`: 
Computer Configuration\Policies\Administrative Templates\MSS (Legacy)\MSS: (NoNameReleaseOnDemand) Allow the computer to ignore NetBIOS name release requests except from WINS servers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</si>
  <si>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Ensure 'MSS: (SafeDllSearchMode) Enable Safe DLL search mode' is set to 'Enabled'. To establish the recommended configuration via GP, set the following UI path to `Enabled`: 
Computer Configuration\Policies\Administrative Templates\MSS (Legacy)\MSS: (SafeDllSearchMode) Enable Safe DLL search mode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</si>
  <si>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Ensure 'MSS: (ScreenSaverGracePeriod) The time in seconds before the screen saver grace period expires' is set to 'Enabled: 5 or fewer seconds'. To establish the recommended configuration via GP, set the following UI path to `Enabled: 5 or fewer seconds`: 
Computer Configuration\Policies\Administrative Templates\MSS (Legacy)\MSS: (ScreenSaverGracePeriod) The time in seconds before the screen saver grace period expires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</si>
  <si>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Ensure 'MSS: (WarningLevel) Percentage threshold for the security event log at which the system will generate a warning' is set to 'Enabled: 90% or less'. To establish the recommended configuration via GP, set the following UI path to `Enabled: 90% or less`: 
Computer Configuration\Policies\Administrative Templates\MSS (Legacy)\MSS: (WarningLevel) Percentage threshold for the security event log at which the system will generate a warning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</si>
  <si>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Ensure 'Configure NetBIOS settings' is set to 'Enabled: Disable NetBIOS name resolution on public networks'. To establish the recommended configuration via GP, set the following UI path to `Enabled: Disable NetBIOS name resolution on public networks`:
Computer Configuration\Policies\Administrative Templates\Network\DNS Client\Configure NetBIOS settings
**Note:** This Group Policy path is provided by the Group Policy template `DnsClient.admx/adml` that is included with the Microsoft Windows 11 Release 22H2 Administrative Templates v1.0 (or newer).</t>
  </si>
  <si>
    <t>Ensure 'Turn off multicast name resolution' is set to 'Enabled'. To establish the recommended configuration via GP, set the following UI path to `Enabled`:
Computer Configuration\Policies\Administrative Templates\Network\DNS Client\Turn off multicast name resolution
**Note:** This Group Policy path is provided by the Group Policy template `DnsClient.admx/adml` that is included with the Microsoft Windows 8.0 &amp; Server 2012 (non-R2) Administrative Templates (or newer).</t>
  </si>
  <si>
    <t>Ensure 'Enable insecure guest logons' is set to 'Disabled'. To establish the recommended configuration via GP, set the following UI path to `Disabled:
`Computer Configuration\Policies\Administrative Templates\Network\Lanman Workstation\Enable insecure guest logons
**Note:** This Group Policy path is provided by the Group Policy template `LanmanWorkstation.admx/adml` that is included with the Microsoft Windows 10 Release 1511 Administrative Templates (or newer).</t>
  </si>
  <si>
    <t>Ensure 'Prohibit installation and configuration of Network Bridge on your DNS domain network' is set to 'Enabled'. To establish the recommended configuration via GP, set the following UI path to `Enabled`:
Computer Configuration\Policies\Administrative Templates\Network\Network Connections\Prohibit installation and configuration of Network Bridge on your DNS domain network
**Note:** This Group Policy path is provided by the Group Policy template `NetworkConnections.admx/adml` that is included with all versions of the Microsoft Windows Administrative Templates.</t>
  </si>
  <si>
    <t>Ensure 'Prohibit use of Internet Connection Sharing on your DNS domain network' is set to 'Enabled'. To establish the recommended configuration via GP, set the following UI path to `Enabled`:
Computer Configuration\Policies\Administrative Templates\Network\Network Connections\Prohibit use of Internet Connection Sharing on your DNS domain network
**Note:** This Group Policy path is provided by the Group Policy template `NetworkConnections.admx/adml` that is included with all versions of the Microsoft Windows Administrative Templates.</t>
  </si>
  <si>
    <t>Ensure 'Require domain users to elevate when setting a network's location' is set to 'Enabled'. To establish the recommended configuration via GP, set the following UI path to `Enabled`:
Computer Configuration\Policies\Administrative Templates\Network\Network Connections\Require domain users to elevate when setting a network's location
**Note:** This Group Policy path is provided by the Group Policy template `NetworkConnections.admx/adml` that is included with the Microsoft Windows 7 &amp; Server 2008 R2 Administrative Templates (or newer).</t>
  </si>
  <si>
    <t>Ensure 'Hardened UNC Paths' is set to 'Enabled, with "Require Mutual Authentication", "Require Integrity", and “Require Privacy” set for all NETLOGON and SYSVOL shares'. To establish the recommended configuration via GP, set the following UI path to `Enabled` with the following paths configured, at a minimum:`\\*\NETLOGON RequireMutualAuthentication=1, RequireIntegrity=1, RequirePrivacy=1``\\*\SYSVOL RequireMutualAuthentication=1, RequireIntegrity=1, RequirePrivacy=1
`Computer Configuration\Policies\Administrative Templates\Network\Network Provider\Hardened UNC Paths
**Note:** This Group Policy path does not exist by default. An additional Group Policy template (`NetworkProvider.admx/adml`) is required - it is included with the [MS15-011](https://technet.microsoft.com/library/security/MS15-011) / [MSKB 3000483](https://support.microsoft.com/en-us/kb/3000483) security update or with the Microsoft Windows 10 RTM (Release 1507) Administrative Templates (or newer).</t>
  </si>
  <si>
    <t>Ensure 'Minimize the number of simultaneous connections to the Internet or a Windows Domain' is set to 'Enabled: 3 = Prevent Wi-Fi when on Ethernet'. To establish the recommended configuration via GP, set the following UI path to `Enabled: 3 = Prevent Wi-Fi when on Ethernet`:
Computer Configuration\Policies\Administrative Templates\Network\Windows Connection Manager\Minimize the number of simultaneous connections to the Internet or a Windows Domain
**Note:** This Group Policy path is provided by the Group Policy template `WCM.admx/adml` that is included with the Microsoft Windows 8.0 &amp; Server 2012 (non-R2) Administrative Templates. It was updated with a new _Minimize Policy Options_ sub-setting starting with the Windows 10 Release 1903 Administrative Templates.</t>
  </si>
  <si>
    <t>Ensure 'Prohibit connection to non-domain networks when connected to domain authenticated network' is set to 'Enabled'. To establish the recommended configuration via GP, set the following UI path to `Enabled`:
Computer Configuration\Policies\Administrative Templates\Network\Windows Connection Manager\Prohibit connection to non-domain networks when connected to domain authenticated network
**Note:** This Group Policy path is provided by the Group Policy template `WCM.admx/adml` that is included with the Microsoft Windows 8.0 &amp; Server 2012 (non-R2) Administrative Templates (or newer).</t>
  </si>
  <si>
    <t>Ensure 'Allow Windows to automatically connect to suggested open hotspots, to networks shared by contacts, and to hotspots offering paid services' is set to 'Disabled'. To establish the recommended configuration via GP, set the following UI path to `Disabled`:
Computer Configuration\Policies\Administrative Templates\Network\WLAN Service\WLAN Settings\Allow Windows to automatically connect to suggested open hotspots, to networks shared by contacts, and to hotspots offering paid services
**Note:** This Group Policy path is provided by the Group Policy template `wlansvc.admx/adml` that is included with the Microsoft Windows 10 Release 1511 Administrative Templates (or newer).</t>
  </si>
  <si>
    <t>Ensure 'Allow Print Spooler to accept client connections' is set to 'Disabled'. To establish the recommended configuration via GP, set the following UI path to `Disabled`:
Computer Configuration\Policies\Administrative Templates\Printers\Allow Print Spooler to accept client connections
**Note:** This Group Policy path is provided by the Group Policy template `printing2.admx/adml` that is included with all versions of the Microsoft Windows Administrative Templates.</t>
  </si>
  <si>
    <t>Ensure 'Configure Redirection Guard' is set to 'Enabled: Redirection Guard Enabled'. To establish the recommended configuration via GP, set the following UI path to `Enabled: Redirection Guard Enabled`:
Computer Configuration\Policies\Administrative Templates\Printers\Configure Redirection Guard
**Note:** This Group Policy path is provided by the Group Policy template `Printing.admx/adml` that is included with the Microsoft Windows 11 Release 22H2 Administrative Templates v1.0 (or newer).</t>
  </si>
  <si>
    <t>Ensure 'Configure RPC connection settings: Protocol to use for outgoing RPC connections' is set to 'Enabled: RPC over TCP'. To establish the recommended configuration via GP, set the following UI path to `Enabled: RPC over TCP`:
Computer Configuration\Policies\Administrative Templates\Printers\Configure RPC connection settings: Protocol to use for outgoing RPC connections
**Note:** This Group Policy path is provided by the Group Policy template `Printing.admx/adml` that is included with the Microsoft Windows 11 Release 22H2 Administrative Templates v1.0 (or newer).</t>
  </si>
  <si>
    <t>Ensure 'Configure RPC connection settings: Use authentication for outgoing RPC connections' is set to 'Enabled: Default'. To establish the recommended configuration via GP, set the following UI path to `Enabled: Default`:
Computer Configuration\Policies\Administrative Templates\Printers\Configure RPC connection settings: Use authentication for outgoing RPC connections
**Note:** This Group Policy path is provided by the Group Policy template `Printing.admx/adml` that is included with the Microsoft Windows 11 Release 22H2 Administrative Templates v1.0 (or newer).</t>
  </si>
  <si>
    <t>Ensure 'Configure RPC listener settings: Protocols to allow for incoming RPC connections' is set to 'Enabled: RPC over TCP'. To establish the recommended configuration via GP, set the following UI path to `Enabled: RCP over TCP`:
Computer Configuration\Policies\Administrative Templates\Printers\Configure RPC listener settings: Configure protocol options for incoming RPC connections
**Note:** This Group Policy path is provided by the Group Policy template `Printing.admx/adml` that is included with the Microsoft Windows 11 Release 22H2 Administrative Templates v1.0 (or newer).</t>
  </si>
  <si>
    <t>Ensure 'Configure RPC listener settings: Authentication protocol to use for incoming RPC connections:' is set to 'Enabled: Negotiate' or higher. To establish the recommended configuration via GP, set the following UI path to `Enabled: Negotiate` or higher:
Computer Configuration\Policies\Administrative Templates\Printers\Configure RPC listener settings: Configure protocol options for incoming RPC connections
**Note:** This Group Policy path is provided by the Group Policy template `Printing.admx/adml` that is included with the Microsoft Windows 11 Release 22H2 Administrative Templates v1.0 (or newer).</t>
  </si>
  <si>
    <t>Ensure 'Configure RPC over TCP port' is set to 'Enabled: 0'. To establish the recommended configuration via GP, set the following UI path to `Enabled: 0`:
Computer Configuration\Policies\Administrative Templates\Printers\Configure RPC over TCP port
**Note:** This Group Policy path is provided by the Group Policy template `Printing.admx/adml` that is included with the Microsoft Windows 11 Release 22H2 Administrative Templates v1.0 (or newer).</t>
  </si>
  <si>
    <t>Ensure 'Limits print driver installation to Administrators' is set to 'Enabled'. To establish the recommended configuration via GP, set the following UI path to `Enabled`.
Computer Configuration\Policies\Administrative Templates\Printers\Limits print driver installation to Administrators
**Note:** This Group Policy path is provided by the Group Policy template `Printing.admx/adml` that is included with the Microsoft Windows 10 Release 21H2 Administrative Templates (or newer).</t>
  </si>
  <si>
    <t>Ensure 'Manage processing of Queue-specific files' is set to 'Enabled: Limit Queue-specific files to Color profiles'. To establish the recommended configuration via GP, set the following UI path to `Enabled: Limit Queue-specific files to Color profiles`:
Computer Configuration\Policies\Administrative Templates\Printers\Manage processing of Queue-specific files
**Note:** This Group Policy path is provided by the Group Policy template `Printing.admx/adml` that is included with the Microsoft Windows 11 Release 22H2 Administrative Templates v1.0 (or newer).</t>
  </si>
  <si>
    <t>Ensure 'Point and Print Restrictions: When installing drivers for a new connection' is set to 'Enabled: Show warning and elevation prompt'. To establish the recommended configuration via GP, set the following UI path to `Enabled: Show warning and elevation prompt`:
Computer Configuration\Policies\Administrative Templates\Printers\Point and Print Restrictions: When installing drivers for a new connection 
**Note:** This Group Policy path is provided by the Group Policy template `Printing.admx/adml` that is included with all versions of the Microsoft Windows Administrative Templates.</t>
  </si>
  <si>
    <t>Ensure 'Point and Print Restrictions: When updating drivers for an existing connection' is set to 'Enabled: Show warning and elevation prompt'. To establish the recommended configuration via GP, set the following UI path to `Enabled: Show warning and elevation prompt`:
Computer Configuration\Policies\Administrative Templates\Printers\Point and Print Restrictions: When updating drivers for an existing connection 
**Note:** This Group Policy path is provided by the Group Policy template `Printing.admx/adml` that is included with all versions of the Microsoft Windows Administrative Templates.</t>
  </si>
  <si>
    <t>Ensure 'Include command line in process creation events' is set to 'Enabled'. To establish the recommended configuration via GP, set the following UI path to `Enabled`:
Computer Configuration\Policies\Administrative Templates\System\Audit Process Creation\Include command line in process creation events
**Note:** This Group Policy path is provided by the Group Policy template `AuditSettings.admx/adml` that is included with the Microsoft Windows 8.1 &amp; Server 2012 R2 Administrative Templates (or newer).</t>
  </si>
  <si>
    <t>Ensure 'Encryption Oracle Remediation' is set to 'Enabled: Force Updated Clients'. To establish the recommended configuration via GP, set the following UI path to `Enabled: Force Updated Clients`:
Computer Configuration\Policies\Administrative Templates\System\Credentials Delegation\Encryption Oracle Remediation
**Note:** This Group Policy path is provided by the Group Policy template `CredSsp.admx/adml` that is included with the Microsoft Windows 10 Release 1803 Administrative Templates (or newer).</t>
  </si>
  <si>
    <t>Ensure 'Remote host allows delegation of non-exportable credentials' is set to 'Enabled'. To establish the recommended configuration via GP, set the following UI path to `Enabled`:
Computer Configuration\Policies\Administrative Templates\System\Credentials Delegation\Remote host allows delegation of non-exportable credentials
**Note:** This Group Policy path is provided by the Group Policy template `CredSsp.admx/adml` that is included with the Microsoft Windows 10 Release 1703 Administrative Templates (or newer).</t>
  </si>
  <si>
    <t>Ensure 'Prevent device metadata retrieval from the Internet' is set to 'Enabled'. To establish the recommended configuration via GP, set the following UI path to `Enabled`:
Computer Configuration\Policies\Administrative Templates\System\Device Installation\Prevent device metadata retrieval from the Internet
**Note:** This Group Policy path is provided by the Group Policy template `DeviceInstallation.admx/adml` that is included with the Microsoft Windows 7 &amp; Server 2008 R2 Administrative Templates, or with the Group Policy template `DeviceSetup.admx/adml` that is included with the Microsoft Windows 8.0 &amp; Server 2012 (non-R2) Administrative Templates (or newer).</t>
  </si>
  <si>
    <t>Ensure 'Boot-Start Driver Initialization Policy' is set to 'Enabled: Good, unknown and bad but critical'. To establish the recommended configuration via GP, set the following UI path to `Enabled:` `Good, unknown and bad but critical:
`Computer Configuration\Policies\Administrative Templates\System\Early Launch Antimalware\Boot-Start Driver Initialization Policy
**Note:** This Group Policy path is provided by the Group Policy template `EarlyLaunchAM.admx/adml` that is included with the Microsoft Windows 8.0 &amp; Server 2012 (non-R2) Administrative Templates (or newer).</t>
  </si>
  <si>
    <t>Ensure 'Configure registry policy processing: Do not apply during periodic background processing' is set to 'Enabled: FALSE'. To establish the recommended configuration via GP, set the following UI path to `Enabled`, then set the `Do not apply during periodic background processing` option to `FALSE` (unchecked):
Computer Configuration\Policies\Administrative Templates\System\Group Policy\Configure registry policy processing
**Note:** This Group Policy path is provided by the Group Policy template `GroupPolicy.admx/adml` that is included with the Microsoft Windows 8.0 &amp; Server 2012 (non-R2) Administrative Templates (or newer).</t>
  </si>
  <si>
    <t>Ensure 'Configure registry policy processing: Process even if the Group Policy objects have not changed' is set to 'Enabled: TRUE'. To establish the recommended configuration via GP, set the following UI path to `Enabled`, then set the `Process even if the Group Policy objects have not changed` option to `TRUE` (checked):
Computer Configuration\Policies\Administrative Templates\System\Group Policy\Configure registry policy processing
**Note:** This Group Policy path is provided by the Group Policy template `GroupPolicy.admx/adml` that is included with the Microsoft Windows 8.0 &amp; Server 2012 (non-R2) Administrative Templates (or newer).</t>
  </si>
  <si>
    <t>Ensure 'Configure security policy processing: Do not apply during periodic background processing' is set to 'Enabled: FALSE'. To establish the recommended configuration via GP, set the following UI path to `Enabled`, then set the `Do not apply during periodic background processing` option to `FALSE` (unchecked):
Computer Configuration\Policies\Administrative Templates\System\Group Policy\Configure security policy processing
**Note:** This Group Policy path is provided by the Group Policy template `GroupPolicy.admx/adml` that is included with the Microsoft Windows 8.0 &amp; Server 2012 (non-R2) Administrative Templates (or newer).</t>
  </si>
  <si>
    <t>Ensure 'Configure security policy processing: Process even if the Group Policy objects have not changed' is set to 'Enabled: TRUE'. To establish the recommended configuration via GP, set the following UI path to `Enabled`, then set the `Process even if the Group Policy objects have not changed` option to `TRUE` (checked):
Computer Configuration\Policies\Administrative Templates\System\Group Policy\Configure security policy processing
**Note:** This Group Policy path is provided by the Group Policy template `GroupPolicy.admx/adml` that is included with the Microsoft Windows 8.0 &amp; Server 2012 (non-R2) Administrative Templates (or newer).</t>
  </si>
  <si>
    <t>Ensure 'Continue experiences on this device' is set to 'Disabled'. To establish the recommended configuration via GP, set the following UI path to `Disabled`:
Computer Configuration\Policies\Administrative Templates\System\Group Policy\Continue experiences on this device
**Note:** This Group Policy path is provided by the Group Policy template `GroupPolicy.admx/adml` that is included with the Microsoft Windows 10 Release 1607 &amp; Server 2016 Administrative Templates (or newer).</t>
  </si>
  <si>
    <t>Ensure 'Turn off background refresh of Group Policy' is set to 'Disabled'. To establish the recommended configuration via GP, set the following UI path to `Disabled`:
Computer Configuration\Policies\Administrative Templates\System\Group Policy\Turn off background refresh of Group Policy
**Note:** This Group Policy path is provided by the Group Policy template `GroupPolicy.admx/adml` that is included with all versions of the Microsoft Windows Administrative Templates.</t>
  </si>
  <si>
    <t>Ensure 'Turn off downloading of print drivers over HTTP' is set to 'Enabled'. To establish the recommended configuration via GP, set the following UI path to `Enabled`:
Computer Configuration\Policies\Administrative Templates\System\Internet Communication Management\Internet Communication settings\Turn off downloading of print drivers over HTTP
**Note:** This Group Policy path is provided by the Group Policy template `ICM.admx/adml` that is included with all versions of the Microsoft Windows Administrative Templates.</t>
  </si>
  <si>
    <t>Ensure 'Turn off Internet download for Web publishing and online ordering wizards' is set to 'Enabled'. To establish the recommended configuration via GP, set the following UI path to `Enabled`:
Computer Configuration\Policies\Administrative Templates\System\Internet Communication Management\Internet Communication settings\Turn off Internet download for Web publishing and online ordering wizards
**Note:** This Group Policy path is provided by the Group Policy template `ICM.admx/adml` that is included with all versions of the Microsoft Windows Administrative Templates.</t>
  </si>
  <si>
    <t>Ensure 'Configure password backup directory' is set to 'Enabled: Active Directory' or 'Enabled: Azure Active Directory'. To establish the recommended configuration via GP, set the following UI path to `Enabled: Active Directory` or `Enabled: Azure Active Directory`:
Computer Configuration\Policies\Administrative Templates\System\LAPS\Configure password backup directory
**Note:** This Group Policy path may not exist by default. It is provided by the Group Policy template `LAPS.admx/adml` that is included with the Microsoft Windows 11 Release 22H2 Administrative Templates v3.0 (or newer).</t>
  </si>
  <si>
    <t>Ensure 'Do not allow password expiration time longer than required by policy' is set to 'Enabled'. To establish the recommended configuration via GP, set the following UI path to `Enabled`:
Computer Configuration\Policies\Administrative Templates\System\LAPS\Do not allow password expiration time longer than required by policy
**Note:** This Group Policy path may not exist by default. It is provided by the Group Policy template `LAPS.admx/adml` that is included with the Microsoft Windows 11 Release 22H2 Administrative Templates v3.0 (or newer).</t>
  </si>
  <si>
    <t>Ensure 'Enable password encryption' is set to 'Enabled'. To establish the recommended configuration via GP, set the following UI path to `Enabled`:
Computer Configuration\Policies\Administrative Templates\System\LAPS\Enable password encryption
**Note:** This Group Policy path may not exist by default. It is provided by the Group Policy template `LAPS.admx/adml` that is included with the Microsoft Windows 11 Release 22H2 Administrative Templates v3.0 (or newer).</t>
  </si>
  <si>
    <t>Ensure 'Password Settings: Password Complexity' is set to 'Enabled: Large letters + small letters + numbers + special characters'. To establish the recommended configuration via GP, set the following UI path to `Enabled`, and configure the `Password Complexity` option to `Large letters + small letters + numbers + special characters`:
Computer Configuration\Policies\Administrative Templates\System\LAPS\Password Settings
**Note:** This Group Policy path may not exist by default. It is provided by the Group Policy template `LAPS.admx/adml` that is included with the Microsoft Windows 11 Release 22H2 Administrative Templates v3.0 (or newer).</t>
  </si>
  <si>
    <t>Ensure 'Password Settings: Password Length' is set to 'Enabled: 15 or more'. To establish the recommended configuration via GP, set the following UI path to `Enabled`, and configure the `Password Length` option to `15 or more`: 
Computer Configuration\Policies\Administrative Templates\System\LAPS\Password Settings
**Note:** This Group Policy path may not exist by default. It is provided by the Group Policy template `LAPS.admx/adml` that is included with the Microsoft Windows 11 Release 22H2 Administrative Templates v3.0 (or newer).</t>
  </si>
  <si>
    <t>Ensure 'Password Settings: Password Age (Days)' is set to 'Enabled: 30 or fewer'. To establish the recommended configuration via GP, set the following UI path to `Enabled`, and configure the `Password Age (Days)` option to `30 or fewer`:
Computer Configuration\Policies\Administrative Templates\System\LAPS\Password Settings
**Note:** This Group Policy path may not exist by default. It is provided by the Group Policy template `LAPS.admx/adml` that is included with the Microsoft Windows 11 Release 22H2 Administrative Templates v3.0 (or newer).</t>
  </si>
  <si>
    <t>Ensure 'Post-authentication actions: Grace period (hours)' is set to 'Enabled: 8 or fewer hours, but not 0'. To establish the recommended configuration via GP, set the following UI path to `Enabled: 8 or fewer hours, but not 0`:
Computer Configuration\Policies\Administrative Templates\System\LAPS\Post-authentication actions: Grace period (hours)
**Note:** This Group Policy path may not exist by default. It is provided by the Group Policy template `LAPS.admx/adml` that is included with the Microsoft Windows 11 Release 22H2 Administrative Templates v3.0 (or newer).</t>
  </si>
  <si>
    <t>Ensure 'Post-authentication actions: Actions' is set to 'Enabled: Reset the password and logoff the managed account' or higher. To establish the recommended configuration via GP, set the following UI path to `Enabled: Reset the password and logoff the managed account` or higher:
Computer Configuration\Policies\Administrative Templates\System\LAPS\Post-authentication actions: Actions
**Note:** This Group Policy path may not exist by default. It is provided by the Group Policy template `LAPS.admx/adml` that is included with the Microsoft Windows 11 Release 22H2 Administrative Templates v3.0 (or newer).</t>
  </si>
  <si>
    <t xml:space="preserve">Ensure 'Allow Custom SSPs and APs to be loaded into LSASS' is set to 'Disabled'. To establish the recommended configuration via GP, set the following UI path to `Disabled`:
Computer Configuration\Policies\Administrative Templates\System\Local Security Authority\Allow Custom SSPs and APs to be loaded into LSASS
</t>
  </si>
  <si>
    <t>Ensure 'Block user from showing account details on sign-in' is set to 'Enabled'. To establish the recommended configuration via GP, set the following UI path to `Enabled`:
Computer Configuration\Policies\Administrative Templates\System\Logon\Block user from showing account details on sign-in
**Note:** This Group Policy path is provided by the Group Policy template `Logon.admx/adml` that is included with the Microsoft Windows 10 Release 1607 &amp; Server 2016 Administrative Templates (or newer).</t>
  </si>
  <si>
    <t>Ensure 'Do not display network selection UI' is set to 'Enabled'. To establish the recommended configuration via GP, set the following UI path to `Enabled`:
Computer Configuration\Policies\Administrative Templates\System\Logon\Do not display network selection UI
**Note:** This Group Policy path is provided by the Group Policy template `Logon.admx/adml` that is included with the Microsoft Windows 8.1 &amp; Server 2012 R2 Administrative Templates (or newer).</t>
  </si>
  <si>
    <t>Ensure 'Do not enumerate connected users on domain-joined computers' is set to 'Enabled'. To establish the recommended configuration via GP, set the following UI path to `Enabled`:
Computer Configuration\Policies\Administrative Templates\System\Logon\Do not enumerate connected users on domain-joined computers
**Note:** This Group Policy path is provided by the Group Policy template `Logon.admx/adml` that is included with the Microsoft Windows 8.0 &amp; Server 2012 (non-R2) Administrative Templates (or newer).</t>
  </si>
  <si>
    <t>Ensure 'Enumerate local users on domain-joined computers' is set to 'Disabled'. To establish the recommended configuration via GP, set the following UI path to `Disabled`:
Computer Configuration\Policies\Administrative Templates\System\Logon\Enumerate local users on domain-joined computers
**Note:** This Group Policy path is provided by the Group Policy template `Logon.admx/adml` that is included with the Microsoft Windows 8.0 &amp; Server 2012 (non-R2) Administrative Templates (or newer).</t>
  </si>
  <si>
    <t>Ensure 'Turn off app notifications on the lock screen' is set to 'Enabled'. To establish the recommended configuration via GP, set the following UI path to `Enabled:
`Computer Configuration\Policies\Administrative Templates\System\Logon\Turn off app notifications on the lock screen
**Note:** This Group Policy path is provided by the Group Policy template `Logon.admx/adml` that is included with the Microsoft Windows 8.0 &amp; Server 2012 (non-R2) Administrative Templates (or newer).</t>
  </si>
  <si>
    <t>Ensure 'Turn off picture password sign-in' is set to 'Enabled'. To establish the recommended configuration via GP, set the following UI path to `Enabled`:
Computer Configuration\Policies\Administrative Templates\System\Logon\Turn off picture password sign-in
**Note:** This Group Policy path is provided by the Group Policy template `CredentialProviders.admx/adml` that is included with the Microsoft Windows 8.0 &amp; Server 2012 (non-R2) Administrative Templates (or newer).</t>
  </si>
  <si>
    <t>Ensure 'Turn on convenience PIN sign-in' is set to 'Disabled'. To establish the recommended configuration via GP, set the following UI path to `Disabled`:
Computer Configuration\Policies\Administrative Templates\System\Logon\Turn on convenience PIN sign-in
**Note:** This Group Policy path is provided by the Group Policy template `CredentialProviders.admx/adml` that is included with the Microsoft Windows 8.0 &amp; Server 2012 (non-R2) Administrative Templates (or newer).**Note #2:** In older Microsoft Windows Administrative Templates, this setting was initially named _Turn on PIN sign-in_, but it was renamed starting with the Windows 10 Release 1511 Administrative Templates.</t>
  </si>
  <si>
    <t>Ensure 'Allow network connectivity during connected-standby (on battery)' is set to 'Disabled'. To establish the recommended configuration via GP, set the following UI path to `Disabled`:
Computer Configuration\Policies\Administrative Templates\System\Power Management\Sleep Settings\Allow network connectivity during connected-standby (on battery)
**Note:** This Group Policy path is provided by the Group Policy template `Power.admx/adml` that is included with the Microsoft Windows 10 Release 1607 &amp; Server 2016 Administrative Templates (or newer).</t>
  </si>
  <si>
    <t>Ensure 'Allow network connectivity during connected-standby (plugged in)' is set to 'Disabled'. To establish the recommended configuration via GP, set the following UI path to `Disabled`:
Computer Configuration\Policies\Administrative Templates\System\Power Management\Sleep Settings\Allow network connectivity during connected-standby (plugged in)
**Note:** This Group Policy path is provided by the Group Policy template `Power.admx/adml` that is included with the Microsoft Windows 10 Release 1607 &amp; Server 2016 Administrative Templates (or newer).</t>
  </si>
  <si>
    <t>Ensure 'Require a password when a computer wakes (on battery)' is set to 'Enabled'. To establish the recommended configuration via GP, set the following UI path to `Enabled`:
Computer Configuration\Policies\Administrative Templates\System\Power Management\Sleep Settings\Require a password when a computer wakes (on battery)
**Note:** This Group Policy path is provided by the Group Policy template `Power.admx/adml` that is included with the Microsoft Windows 8.0 &amp; Server 2012 (non-R2) Administrative Templates (or newer).</t>
  </si>
  <si>
    <t>Ensure 'Require a password when a computer wakes (plugged in)' is set to 'Enabled'. To establish the recommended configuration via GP, set the following UI path to `Enabled`:
Computer Configuration\Policies\Administrative Templates\System\Power Management\Sleep Settings\Require a password when a computer wakes (plugged in)
**Note:** This Group Policy path is provided by the Group Policy template `Power.admx/adml` that is included with the Microsoft Windows 8.0 &amp; Server 2012 (non-R2) Administrative Templates (or newer).</t>
  </si>
  <si>
    <t>Ensure 'Configure Offer Remote Assistance' is set to 'Disabled'. To establish the recommended configuration via GP, set the following UI path to `Disabled`:
Computer Configuration\Policies\Administrative Templates\System\Remote Assistance\Configure Offer Remote Assistance
**Note:** This Group Policy path is provided by the Group Policy template `RemoteAssistance.admx/adml` that is included with the Microsoft Windows 8.0 &amp; Server 2012 (non-R2) Administrative Templates (or newer).</t>
  </si>
  <si>
    <t>Ensure 'Configure Solicited Remote Assistance' is set to 'Disabled'. To establish the recommended configuration via GP, set the following UI path to `Disabled`:
Computer Configuration\Policies\Administrative Templates\System\Remote Assistance\Configure Solicited Remote Assistance
**Note:** This Group Policy path is provided by the Group Policy template `RemoteAssistance.admx/adml` that is included with the Microsoft Windows 8.0 &amp; Server 2012 (non-R2) Administrative Templates (or newer).</t>
  </si>
  <si>
    <t>Ensure 'Enable RPC Endpoint Mapper Client Authentication' is set to 'Enabled'. To establish the recommended configuration via GP, set the following UI path to `Enabled`:
Computer Configuration\Policies\Administrative Templates\System\Remote Procedure Call\Enable RPC Endpoint Mapper Client Authentication
**Note:** This Group Policy path is provided by the Group Policy template `RPC.admx/adml` that is included with the Microsoft Windows 8.0 &amp; Server 2012 (non-R2) Administrative Templates (or newer).</t>
  </si>
  <si>
    <t>Ensure 'Restrict Unauthenticated RPC clients' is set to 'Enabled: Authenticated'. To establish the recommended configuration via GP, set the following UI path to `Enabled: Authenticated`:
Computer Configuration\Policies\Administrative Templates\System\Remote Procedure Call\Restrict Unauthenticated RPC clients
**Note:** This Group Policy path is provided by the Group Policy template `RPC.admx/adml` that is included with the Microsoft Windows 8.0 &amp; Server 2012 (non-R2) Administrative Templates (or newer).</t>
  </si>
  <si>
    <t>Ensure 'Enable Windows NTP Client' is set to 'Enabled'. To establish the recommended configuration via GP, set the following UI path to `Enabled`:
Computer Configuration\Policies\Administrative Templates\System\Windows Time Service\Time Providers\Enable Windows NTP Client
**Note:** This Group Policy path is provided by the Group Policy template `W32Time.admx/adml` that is included with all versions of the Microsoft Windows Administrative Templates.</t>
  </si>
  <si>
    <t>Ensure 'Enable Windows NTP Server' is set to 'Disabled'. To establish the recommended configuration via GP, set the following UI path to `Disabled`:
Computer Configuration\Policies\Administrative Templates\System\Windows Time Service\Time Providers\Enable Windows NTP Server
**Note:** This Group Policy path is provided by the Group Policy template `W32Time.admx/adml` that is included with all versions of the Microsoft Windows Administrative Templates.</t>
  </si>
  <si>
    <t>Ensure 'Prevent non-admin users from installing packaged Windows apps' is set to 'Enabled'. To establish the recommended configuration via GP, set the following UI path to `Enabled`:
Computer Configuration\Policies\Administrative Templates\Windows Components\App Package Deployment\Prevent non-admin users from installing packaged Windows apps
**Note:** This Group Policy path is provided by the Group Policy template `AppxPackageManager.admx/adml` that is included with the Microsoft Windows 10 Release 2004 Administrative Templates (or newer).</t>
  </si>
  <si>
    <t>Ensure 'Let Windows apps activate with voice while the system is locked' is set to 'Enabled: Force Deny'. To establish the recommended configuration via GP, set the following UI path to `Enabled: Force Deny`:
Computer Configuration\Policies\Administrative Templates\Windows Components\App Privacy\Let Windows apps activate with voice while the system is locked
**Note:** This Group Policy path is provided by the Group Policy template `AppPrivacy.admx/adml` that is included with the Microsoft Windows 10 Release 1903 Administrative Templates (or newer).</t>
  </si>
  <si>
    <t>Ensure 'Allow Microsoft accounts to be optional' is set to 'Enabled'. To establish the recommended configuration via GP, set the following UI path to `Enabled`:
Computer Configuration\Policies\Administrative Templates\Windows Components\App runtime\Allow Microsoft accounts to be optional
**Note:** This Group Policy path is provided by the Group Policy template `AppXRuntime.admx/adml` that is included with the Microsoft Windows 8.1 &amp; Server 2012 R2 Administrative Templates (or newer).</t>
  </si>
  <si>
    <t>Ensure 'Disallow Autoplay for non-volume devices' is set to 'Enabled'. To establish the recommended configuration via GP, set the following UI path to `Enabled`:
Computer Configuration\Policies\Administrative Templates\Windows Components\AutoPlay Policies\Disallow Autoplay for non-volume devices
**Note:** This Group Policy path is provided by the Group Policy template `AutoPlay.admx/adml` that is included with the Microsoft Windows 8.0 &amp; Server 2012 (non-R2) Administrative Templates (or newer).</t>
  </si>
  <si>
    <t>Ensure 'Set the default behavior for AutoRun' is set to 'Enabled: Do not execute any autorun commands'. To establish the recommended configuration via GP, set the following UI path to `Enabled: Do not execute any autorun commands`:
Computer Configuration\Policies\Administrative Templates\Windows Components\AutoPlay Policies\Set the default behavior for AutoRun
**Note:** This Group Policy path is provided by the Group Policy template `AutoPlay.admx/adml` that is included with the Microsoft Windows 8.0 &amp; Server 2012 (non-R2) Administrative Templates (or newer).</t>
  </si>
  <si>
    <t>Ensure 'Turn off Autoplay' is set to 'Enabled: All drives'. To establish the recommended configuration via GP, set the following UI path to `Enabled: All drives`:
Computer Configuration\Policies\Administrative Templates\Windows Components\AutoPlay Policies\Turn off Autoplay
**Note:** This Group Policy path is provided by the Group Policy template `AutoPlay.admx/adml` that is included with all versions of the Microsoft Windows Administrative Templates.</t>
  </si>
  <si>
    <t>Ensure 'Configure enhanced anti-spoofing' is set to 'Enabled'. To establish the recommended configuration via GP, set the following UI path to `Enabled`:
Computer Configuration\Policies\Administrative Templates\Windows Components\Biometrics\Facial Features\Configure enhanced anti-spoofing
**Note:** This Group Policy path is provided by the Group Policy template `Biometrics.admx/adml` that is included with the Microsoft Windows 10 Release 1511 Administrative Templates (or newer).**Note #2:** In the Windows 10 Release 1511 and Windows 10 Release 1607 &amp; Server 2016 Administrative Templates, this setting was initially named _Use enhanced anti-spoofing when available_. It was renamed to _Configure enhanced anti-spoofing_ starting with the Windows 10 Release 1703 Administrative Templates.</t>
  </si>
  <si>
    <t>Ensure 'Turn off cloud consumer account state content' is set to 'Enabled'. To establish the recommended configuration via GP, set the following UI path to `Enabled`:
Computer Configuration\Policies\Administrative Templates\Windows Components\Cloud Content\Turn off cloud consumer account state content
**Note:** This Group Policy path is provided by the Group Policy template `CloudContent.admx/adml` that is included with the Microsoft Windows 11 Release 21H2 Administrative Templates (or newer).</t>
  </si>
  <si>
    <t>Ensure 'Turn off Microsoft consumer experiences' is set to 'Enabled'. To establish the recommended configuration via GP, set the following UI path to `Enabled`:
Computer Configuration\Policies\Administrative Templates\Windows Components\Cloud Content\Turn off Microsoft consumer experiences
**Note:** This Group Policy path is provided by the Group Policy template `CloudContent.admx/adml` that is included with the Microsoft Windows 10 Release 1511 Administrative Templates (or newer).</t>
  </si>
  <si>
    <t>Ensure 'Require pin for pairing' is set to 'Enabled: First Time' OR 'Enabled: Always'. To establish the recommended configuration via GP, set the following UI path to `Enabled: First Time` OR `Enabled: Always`:
Computer Configuration\Policies\Administrative Templates\Windows Components\Connect\Require pin for pairing
**Note:** This Group Policy path is provided by the Group Policy template `WirelessDisplay.admx/adml` that is included with the Microsoft Windows 10 Release 1607 &amp; Server 2016 Administrative Templates (or newer). The new `Choose one of the following actions` sub-option was later added as of the Windows 10 Release 1809 Administrative Templates. Choosing `Enabled` in the older templates is the equivalent of choosing `Enabled: First Time` in the newer templates.</t>
  </si>
  <si>
    <t>Ensure 'Do not display the password reveal button' is set to 'Enabled'. To establish the recommended configuration via GP, set the following UI path to `Enabled`:
Computer Configuration\Policies\Administrative Templates\Windows Components\Credential User Interface\Do not display the password reveal button
**Note:** This Group Policy path is provided by the Group Policy template `CredUI.admx/adml` that is included with the Microsoft Windows 8.0 &amp; Server 2012 (non-R2) Administrative Templates (or newer).</t>
  </si>
  <si>
    <t>Ensure 'Enumerate administrator accounts on elevation' is set to 'Disabled'. To establish the recommended configuration via GP, set the following UI path to `Disabled`:
Computer Configuration\Policies\Administrative Templates\Windows Components\Credential User Interface\Enumerate administrator accounts on elevation
**Note:** This Group Policy path is provided by the Group Policy template `CredUI.admx/adml` that is included with all versions of the Microsoft Windows Administrative Templates.</t>
  </si>
  <si>
    <t>Ensure 'Prevent the use of security questions for local accounts' is set to 'Enabled'. To establish the recommended configuration via GP, set the following UI path to `Enabled`:
Computer Configuration\Policies\Administrative Templates\Windows Components\Credential User Interface\Prevent the use of security questions for local accounts
**Note:** This Group Policy path is provided by the Group Policy template `CredUI.admx/adml` that is included with the Microsoft Windows 10 Release 1903 Administrative Templates (or newer).</t>
  </si>
  <si>
    <t>Ensure 'Allow Diagnostic Data' is set to 'Enabled: Diagnostic data off (not recommended)' or 'Enabled: Send required diagnostic data'. To establish the recommended configuration via GP, set the following UI path to `Enabled: Diagnostic data off (not recommended)` or `Enabled: Send required diagnostic data`:
Computer Configuration\Policies\Administrative Templates\Windows Components\Data Collection and Preview Builds\Allow Diagnostic Data
**Note:** This Group Policy path is provided by the Group Policy template `DataCollection.admx/adml` that is included with the Microsoft Windows 10 RTM (Release 1507) Administrative Templates (or newer).**Note #2:** In older Microsoft Windows Administrative Templates, this setting was initially named _Allow Telemetry_, but it was renamed to _Allow Diagnostic Data_ starting with the Windows 11 Release 21H2 Administrative Templates.</t>
  </si>
  <si>
    <t>Ensure 'Disable OneSettings Downloads' is set to 'Enabled'. To establish the recommended configuration via GP, set the following UI path to `Enabled`:
Computer Configuration\Policies\Administrative Templates\Windows Components\Data Collection and Preview Builds\Disable OneSettings Downloads
**Note:** This Group Policy path is provided by the Group Policy template `DataCollection.admx/adml` that is included with the Microsoft Windows 11 Release 21H2 Administrative Templates (or newer).</t>
  </si>
  <si>
    <t>Ensure 'Do not show feedback notifications' is set to 'Enabled'. To establish the recommended configuration via GP, set the following UI path to `Enabled`:
Computer Configuration\Policies\Administrative Templates\Windows Components\Data Collection and Preview Builds\Do not show feedback notifications
**Note:** This Group Policy path is provided by the Group Policy template `FeedbackNotifications.admx/adml` that is included with the Microsoft Windows 10 Release 1511 Administrative Templates (or newer).</t>
  </si>
  <si>
    <t>Ensure 'Enable OneSettings Auditing' is set to 'Enabled'. To establish the recommended configuration via GP, set the following UI path to `Enabled`:
Computer Configuration\Policies\Administrative Templates\Windows Components\Data Collection and Preview Builds\Enable OneSettings Auditing
**Note:** This Group Policy path is provided by the Group Policy template `DataCollection.admx/adml` that is included with the Microsoft Windows 11 Release 21H2 Administrative Templates (or newer).</t>
  </si>
  <si>
    <t>Ensure 'Limit Diagnostic Log Collection' is set to 'Enabled'. To establish the recommended configuration via GP, set the following UI path to `Enabled`:
Computer Configuration\Policies\Administrative Templates\Windows Components\Data Collection and Preview Builds\Limit Diagnostic Log Collection
**Note:** This Group Policy path is provided by the Group Policy template `DataCollection.admx/adml` that is included with the Microsoft Windows 11 Release 21H2 Administrative Templates (or newer).</t>
  </si>
  <si>
    <t>Ensure 'Limit Dump Collection' is set to 'Enabled'. To establish the recommended configuration via GP, set the following UI path to `Enabled`.
Computer Configuration\Policies\Administrative Templates\Windows Components\Data Collection and Preview Builds\Limit Dump Collection
**Note:** This Group Policy path is provided by the Group Policy template `DataCollection.admx/adml` that is included with the Microsoft Windows 11 Release 21H2 Administrative Templates (or newer).</t>
  </si>
  <si>
    <t>Ensure 'Toggle user control over Insider builds' is set to 'Disabled'. To establish the recommended configuration via GP, set the following UI path to `Disabled`:
Computer Configuration\Policies\Administrative Templates\Windows Components\Data Collection and Preview Builds\Toggle user control over Insider builds
**Note:** This Group Policy path is provided by the Group Policy template `AllowBuildPreview.admx/adml` that is included with the Microsoft Windows 10 RTM (Release 1507) Administrative Templates (or newer).</t>
  </si>
  <si>
    <t>Ensure 'Download Mode' is NOT set to 'Enabled: Internet'. To establish the recommended configuration via GP, set the following UI path to any value _other than_ `Enabled: Internet (3)`:
Computer Configuration\Policies\Administrative Templates\Windows Components\Delivery Optimization\Download Mode
**Note:** This Group Policy path is provided by the Group Policy template `DeliveryOptimization.admx/adml` that is included with the Microsoft Windows 10 RTM (Release 1507) Administrative Templates (or newer).</t>
  </si>
  <si>
    <t>Ensure 'Enable App Installer' is set to 'Disabled'. To establish the recommended configuration via GP, set the following UI path to `Disabled`:
Computer Configuration\Policies\Administrative Templates\Windows Components\Desktop App Installer\Enable App Installer
**Note:** This Group Policy path is provided by the Group Policy template `DesktopAppInstaller.admx/adml` that is included with the Microsoft Windows 11 Release 22H2 Administrative Templates v1.0 (or newer).</t>
  </si>
  <si>
    <t>Ensure 'Enable App Installer Experimental Features' is set to 'Disabled'. To establish the recommended configuration via GP, set the following UI path to `Disabled`:
Computer Configuration\Policies\Administrative Templates\Windows Components\Desktop App Installer\Enable App Installer Experimental Features
**Note:** This Group Policy path is provided by the Group Policy template `DesktopAppInstaller.admx/adml` that is included with the Microsoft Windows 11 Release 22H2 Administrative Templates v1.0 (or newer).</t>
  </si>
  <si>
    <t>Ensure 'Enable App Installer Hash Override' is set to 'Disabled'. To establish the recommended configuration via GP, set the following UI path to `Disabled`:
Computer Configuration\Policies\Administrative Templates\Windows Components\Desktop App Installer\Enable App Installer Hash Override
**Note:** This Group Policy path is provided by the Group Policy template `DesktopAppInstaller.admx/adml` that is included with the Microsoft Windows 11 Release 22H2 Administrative Templates v1.0 (or newer).</t>
  </si>
  <si>
    <t>Ensure 'Enable App Installer ms-appinstaller protocol' is set to 'Disabled'. To establish the recommended configuration via GP, set the following UI path to `Disabled`:
Computer Configuration\Policies\Administrative Templates\Windows Components\Desktop App Installer\Enable App Installer ms-appinstaller protocol
**Note:** This Group Policy path is provided by the Group Policy template `DesktopAppInstaller.admx/adml` that is included with the Microsoft Windows 11 Release 22H2 Administrative Templates v1.0 (or newer).</t>
  </si>
  <si>
    <t>Ensure 'Application: Control Event Log behavior when the log file reaches its maximum size' is set to 'Disabled'. To establish the recommended configuration via GP, set the following UI path to `Disabled`:
Computer Configuration\Policies\Administrative Templates\Windows Components\Event Log Service\Application\Control Event Log behavior when the log file reaches its maximum size
**Note:** This Group Policy path is provided by the Group Policy template `EventLog.admx/adml` that is included with all versions of the Microsoft Windows Administrative Templates.**Note #2:** In older Microsoft Windows Administrative Templates, this setting was initially named _Retain old events_, but it was renamed starting with the Windows 8.0 &amp; Server 2012 (non-R2) Administrative Templates.</t>
  </si>
  <si>
    <t>Ensure 'Application: Specify the maximum log file size (KB)' is set to 'Enabled: 32,768 or greater'. To establish the recommended configuration via GP, set the following UI path to `Enabled: 32,768 or greater`:
Computer Configuration\Policies\Administrative Templates\Windows Components\Event Log Service\Application\Specify the maximum log file size (KB)
**Note:** This Group Policy path is provided by the Group Policy template `EventLog.admx/adml` that is included with all versions of the Microsoft Windows Administrative Templates.**Note #2:** In older Microsoft Windows Administrative Templates, this setting was initially named _Maximum Log Size (KB)_, but it was renamed starting with the Windows 8.0 &amp; Server 2012 (non-R2) Administrative Templates.</t>
  </si>
  <si>
    <t>Ensure 'Security: Control Event Log behavior when the log file reaches its maximum size' is set to 'Disabled'. To establish the recommended configuration via GP, set the following UI path to `Disabled`:
Computer Configuration\Policies\Administrative Templates\Windows Components\Event Log Service\Security\Control Event Log behavior when the log file reaches its maximum size
**Note:** This Group Policy path is provided by the Group Policy template `EventLog.admx/adml` that is included with all versions of the Microsoft Windows Administrative Templates.**Note #2:** In older Microsoft Windows Administrative Templates, this setting was initially named _Retain old events_, but it was renamed starting with the Windows 8.0 &amp; Server 2012 (non-R2) Administrative Templates.</t>
  </si>
  <si>
    <t>Ensure 'Security: Specify the maximum log file size (KB)' is set to 'Enabled: 196,608 or greater'. To establish the recommended configuration via GP, set the following UI path to `Enabled: 196,608 or greater`:
Computer Configuration\Policies\Administrative Templates\Windows Components\Event Log Service\Security\Specify the maximum log file size (KB)
**Note:** This Group Policy path is provided by the Group Policy template `EventLog.admx/adml` that is included with all versions of the Microsoft Windows Administrative Templates.**Note #2:** In older Microsoft Windows Administrative Templates, this setting was initially named _Maximum Log Size (KB)_, but it was renamed starting with the Windows 8.0 &amp; Server 2012 (non-R2) Administrative Templates.</t>
  </si>
  <si>
    <t>Ensure 'Setup: Control Event Log behavior when the log file reaches its maximum size' is set to 'Disabled'. To establish the recommended configuration via GP, set the following UI path to `Disabled`:
Computer Configuration\Policies\Administrative Templates\Windows Components\Event Log Service\Setup\Control Event Log behavior when the log file reaches its maximum size
**Note:** This Group Policy path is provided by the Group Policy template `EventLog.admx/adml` that is included with all versions of the Microsoft Windows Administrative Templates.**Note #2:** In older Microsoft Windows Administrative Templates, this setting was initially named _Retain old events_, but it was renamed starting with the Windows 8.0 &amp; Server 2012 (non-R2) Administrative Templates.</t>
  </si>
  <si>
    <t>Ensure 'Setup: Specify the maximum log file size (KB)' is set to 'Enabled: 32,768 or greater'. To establish the recommended configuration via GP, set the following UI path to `Enabled: 32,768 or greater`:
Computer Configuration\Policies\Administrative Templates\Windows Components\Event Log Service\Setup\Specify the maximum log file size (KB)
**Note:** This Group Policy path is provided by the Group Policy template `EventLog.admx/adml` that is included with all versions of the Microsoft Windows Administrative Templates.**Note #2:** In older Microsoft Windows Administrative Templates, this setting was initially named _Maximum Log Size (KB)_, but it was renamed starting with the Windows 8.0 &amp; Server 2012 (non-R2) Administrative Templates.</t>
  </si>
  <si>
    <t>Ensure 'System: Control Event Log behavior when the log file reaches its maximum size' is set to 'Disabled'. To establish the recommended configuration via GP, set the following UI path to `Disabled`:
Computer Configuration\Policies\Administrative Templates\Windows Components\Event Log Service\System\Control Event Log behavior when the log file reaches its maximum size
**Note:** This Group Policy path is provided by the Group Policy template `EventLog.admx/adml` that is included with all versions of the Microsoft Windows Administrative Templates.**Note #2:** In older Microsoft Windows Administrative Templates, this setting was initially named _Retain old events_, but it was renamed starting with the Windows 8.0 &amp; Server 2012 (non-R2) Administrative Templates.</t>
  </si>
  <si>
    <t>Ensure 'System: Specify the maximum log file size (KB)' is set to 'Enabled: 32,768 or greater'. To establish the recommended configuration via GP, set the following UI path to `Enabled: 32,768 or greater`:
Computer Configuration\Policies\Administrative Templates\Windows Components\Event Log Service\System\Specify the maximum log file size (KB)
**Note:** This Group Policy path is provided by the Group Policy template `EventLog.admx/adml` that is included with all versions of the Microsoft Windows Administrative Templates.**Note #2:** In older Microsoft Windows Administrative Templates, this setting was initially named _Maximum Log Size (KB)_, but it was renamed starting with the Windows 8.0 &amp; Server 2012 (non-R2) Administrative Templates.</t>
  </si>
  <si>
    <t>Ensure 'Turn off Data Execution Prevention for Explorer' is set to 'Disabled'. To establish the recommended configuration via GP, set the following UI path to `Disabled`:
Computer Configuration\Policies\Administrative Templates\Windows Components\File Explorer\Turn off Data Execution Prevention for Explorer
**Note:** This Group Policy path is provided by the Group Policy template `Explorer.admx/adml` that is included with the Microsoft Windows 7 &amp; Server 2008 R2 Administrative Templates (or newer).</t>
  </si>
  <si>
    <t>Ensure 'Turn off heap termination on corruption' is set to 'Disabled'. To establish the recommended configuration via GP, set the following UI path to `Disabled`:
Computer Configuration\Policies\Administrative Templates\Windows Components\File Explorer\Turn off heap termination on corruption
**Note:** This Group Policy path is provided by the Group Policy template `Explorer.admx/adml` that is included with all versions of the Microsoft Windows Administrative Templates.</t>
  </si>
  <si>
    <t>Ensure 'Turn off shell protocol protected mode' is set to 'Disabled'. To establish the recommended configuration via GP, set the following UI path to `Disabled`:
Computer Configuration\Policies\Administrative Templates\Windows Components\File Explorer\Turn off shell protocol protected mode
**Note:** This Group Policy path is provided by the Group Policy template `WindowsExplorer.admx/adml` that is included with all versions of the Microsoft Windows Administrative Templates.</t>
  </si>
  <si>
    <t>Ensure 'Disable Internet Explorer 11 as a standalone browser' is set to 'Enabled: Always'. To establish the recommended configuration via GP, set the following UI path to `Enabled: Always`:
Computer Configuration\Policies\Administrative Templates\Windows Components\Internet Explorer\Disable Internet Explorer 11 as a standalone browser
**Note:** This Group Policy path is provided by the Group Policy template `InetRes.admx/adml` that is included with the Microsoft Windows 10 Release 21H1 Administrative Templates (or newer).</t>
  </si>
  <si>
    <t>Ensure 'Block all consumer Microsoft account user authentication' is set to 'Enabled'. To establish the recommended configuration via GP, set the following UI path to `Enabled:
`Computer Configuration\Policies\Administrative Templates\Windows Components\Microsoft accounts\Block all consumer Microsoft account user authentication
**Note:** This Group Policy path is provided by the Group Policy template `MSAPolicy.admx/adml` that is included with the Microsoft Windows 10 Release 1703 Administrative Templates (or newer).</t>
  </si>
  <si>
    <t>Ensure 'Enable file hash computation feature' is set to 'Enabled'. To establish the recommended configuration via GP, set the following UI path to `Enabled`:
Computer Configuration\Policies\Administrative Templates\Windows Components\Microsoft Defender Antivirus\MpEngine\Enable file hash computation feature
**Note:** This Group Policy path is provided by the Group Policy template `WindowsDefender.admx/adml` that is included with the Microsoft Windows 10 Release 1709 Administrative Templates (or newer).</t>
  </si>
  <si>
    <t>Ensure 'Turn on e-mail scanning' is set to 'Enabled'. To establish the recommended configuration via GP, set the following UI path to `Enabled`:
Computer Configuration\Policies\Administrative Templates\Windows Components\Microsoft Defender Antivirus\Scan\Turn on e-mail scanning
**Note:** This Group Policy path is provided by the Group Policy template `WindowsDefender.admx/adml` that is included with the Microsoft Windows 8.1 &amp; Server 2012 R2 Administrative Templates (or newer).</t>
  </si>
  <si>
    <t>Ensure 'Configure detection for potentially unwanted applications' is set to 'Enabled: Block'. To establish the recommended configuration via GP, set the following UI path to `Enabled: Block`:
Computer Configuration\Policies\Administrative Templates\Windows Components\Microsoft Defender Antivirus\Configure detection for potentially unwanted applications
**Note:** This Group Policy path is provided by the Group Policy template `WindowsDefender.admx/adml` that is included with the Microsoft Windows 10 Release 1809 &amp; Server 2019 Administrative Templates (or newer).</t>
  </si>
  <si>
    <t>Ensure 'Turn off Microsoft Defender AntiVirus' is set to 'Disabled'. To establish the recommended configuration via GP, set the following UI path to `Disabled`:
Computer Configuration\Policies\Administrative Templates\Windows Components\Microsoft Defender Antivirus\Turn off Microsoft Defender AntiVirus
**Note:** This Group Policy path is provided by the Group Policy template `WindowsDefender.admx/adml` that is included with all versions of the Microsoft Windows Administrative Templates.**Note #2:** In older Microsoft Windows Administrative Templates, this setting was initially named _Turn off Windows Defender_, but it was renamed to _Windows Defender Antivirus_ starting with the Windows 10 Release 1703 Administrative Templates. It was again renamed to _Turn off Microsoft Defender Antivirus_ starting with the Windows 10 Release 2004 Administrative Templates.</t>
  </si>
  <si>
    <t>Ensure 'Configure local setting override for reporting to Microsoft MAPS' is set to 'Disabled'. To establish the recommended configuration via GP, set the following UI path to `Disabled`:
Computer Configuration\Policies\Administrative Templates\Windows Components\Microsoft Defender Antivirus\MAPS\Configure local setting override for reporting to Microsoft MAPS
**Note:** This Group Policy path is provided by the Group Policy template `WindowsDefender.admx/adml` that is included with the Microsoft Windows 8.1 &amp; Server 2012 R2 Administrative Templates (or newer).</t>
  </si>
  <si>
    <t>Ensure 'Configure Attack Surface Reduction rules' is set to 'Enabled'. To establish the recommended configuration via GP, set the following UI path to `Enabled`:
Computer Configuration\Policies\Administrative Templates\Windows Components\Microsoft Defender Antivirus\Microsoft Defender Exploit Guard\Attack Surface Reduction\Configure Attack Surface Reduction rules
**Note:** This Group Policy path is provided by the Group Policy template `WindowsDefender.admx/adml` that is included with the Microsoft Windows 10 Release 1709 Administrative Templates (or newer).</t>
  </si>
  <si>
    <t>Ensure 'Configure Attack Surface Reduction rules: Set the state for each ASR rule' is configured. To establish the recommended configuration via GP, set the following UI path so that `26190899-1602-49e8-8b27-eb1d0a1ce869`, `3b576869-a4ec-4529-8536-b80a7769e899`, `56a863a9-875e-4185-98a7-b882c64b5ce5`, `5beb7efe-fd9a-4556-801d-275e5ffc04cc`, `75668c1f-73b5-4cf0-bb93-3ecf5cb7cc84`, `7674ba52-37eb-4a4f-a9a1-f0f9a1619a2c`, `92e97fa1-2edf-4476-bdd6-9dd0b4dddc7b`, `9e6c4e1f-7d60-472f-ba1a-a39ef669e4b2`, `b2b3f03d-6a65-4f7b-a9c7-1c7ef74a9ba4`, `be9ba2d9-53ea-4cdc-84e5-9b1eeee46550`, `d3e037e1-3eb8-44c8-a917-57927947596d`, `d4f940ab-401b-4efc-aadc-ad5f3c50688a`, and `e6db77e5-3df2-4cf1-b95a-636979351e5b` are each set to a value of `1`:
Computer Configuration\Policies\Administrative Templates\Windows Components\Microsoft Defender Antivirus\Microsoft Defender Exploit Guard\Attack Surface Reduction\Configure Attack Surface Reduction rules: Set the state for each ASR rule
**Note:** This Group Policy path is provided by the Group Policy template `WindowsDefender.admx/adml` that is included with the Microsoft Windows 10 Release 1709 Administrative Templates (or newer).</t>
  </si>
  <si>
    <t>Ensure 'Prevent users and apps from accessing dangerous websites' is set to 'Enabled: Block'. To establish the recommended configuration via GP, set the following UI path to `Enabled: Block`:
Computer Configuration\Policies\Administrative Templates\Windows Components\Windows Defender Antivirus\Windows Defender Exploit Guard\Network Protection\Prevent users and apps from accessing dangerous websites
**Note:** This Group Policy path is provided by the Group Policy template `WindowsDefender.admx/adml` that is included with the Microsoft Windows 10 Release 1709 Administrative Templates (or newer).</t>
  </si>
  <si>
    <t>Ensure 'Scan all downloaded files and attachments' is set to 'Enabled'. To establish the recommended configuration via GP, set the following UI path to `Enabled`:
Computer Configuration\Policies\Administrative Templates\Windows Components\Microsoft Defender Antivirus\Real-Time Protection\Scan all downloaded files and attachments
**Note:** This Group Policy path is provided by the Group Policy template `WindowsDefender.admx/adml` that is included with the Microsoft Windows 8.1 &amp; Server 2012 R2 Administrative Templates (or newer).</t>
  </si>
  <si>
    <t>Ensure 'Turn off real-time protection' is set to 'Disabled'. To establish the recommended configuration via GP, set the following UI path to `Disabled`:
Computer Configuration\Policies\Administrative Templates\Windows Components\Microsoft Defender Antivirus\Real-Time Protection\Turn off real-time protection
**Note:** This Group Policy path is provided by the Group Policy template `WindowsDefender.admx/adml` that is included with the Microsoft Windows 8.1 &amp; Server 2012 R2 Administrative Templates (or newer).</t>
  </si>
  <si>
    <t>Ensure 'Turn on behavior monitoring' is set to 'Enabled'. To establish the recommended configuration via GP, set the following UI path to `Enabled`:
Computer Configuration\Policies\Administrative Templates\Windows Components\Microsoft Defender Antivirus\Real-Time Protection\Turn on behavior monitoring
**Note:** This Group Policy path is provided by the Group Policy template `WindowsDefender.admx/adml` that is included with the Microsoft Windows 8.1 &amp; Server 2012 R2 Administrative Templates (or newer).</t>
  </si>
  <si>
    <t>Ensure 'Turn on script scanning' is set to 'Enabled'. To establish the recommended configuration via GP, set the following UI path to `Enabled`:
Computer Configuration\Policies\Administrative Templates\Windows Components\Microsoft Defender Antivirus\Real-Time Protection\Turn on script scanning
**Note:** This Group Policy path is provided by the Group Policy template `WindowsDefender.admx/adml` that is included with the Microsoft Windows 11 Release 21H2 Administrative Templates (or newer).</t>
  </si>
  <si>
    <t>Ensure 'Scan packed executables' is set to 'Enabled'. To establish the recommended configuration via GP, set the following UI path to `Enabled`:
Computer Configuration\Policies\Administrative Templates\Windows Components\Microsoft Defender Antivirus\Scan\Scan packed executables
**Note:** This Group Policy path is provided by the Group Policy template `WindowsDefender.admx/adml` that is included with the Microsoft Windows 8.1 and Server 2012 R2 Administrative Templates (or newer).</t>
  </si>
  <si>
    <t>Ensure 'Scan removable drives' is set to 'Enabled'. To establish the recommended configuration via GP, set the following UI path to `Enabled`:
Computer Configuration\Policies\Administrative Templates\Windows Components\Microsoft Defender Antivirus\Scan\Scan removable drives
**Note:** This Group Policy path is provided by the Group Policy template `WindowsDefender.admx/adml` that is included with the Microsoft Windows 8.1 &amp; Server 2012 R2 Administrative Templates (or newer).</t>
  </si>
  <si>
    <t>Ensure 'Prevent the usage of OneDrive for file storage' is set to 'Enabled'. To establish the recommended configuration via GP, set the following UI path to `Enabled`:
Computer Configuration\Policies\Administrative Templates\Windows Components\OneDrive\Prevent the usage of OneDrive for file storage
**Note:** This Group Policy path is provided by the Group Policy template `SkyDrive.admx/adml` that is included with the Microsoft Windows 8.1 &amp; Server 2012 R2 Administrative Templates (or newer). However, we strongly recommend you only use the version included with the Microsoft Windows 10 Release 1607 &amp; Server 2016 Administrative Templates (or newer). Older versions of the templates had conflicting settings in different template files for both OneDrive &amp; SkyDrive, until it was cleaned up properly in the above version.**Note #2:** In older Microsoft Windows Administrative Templates, this setting was named _Prevent the usage of SkyDrive for file storage_, but it was renamed starting with the Windows 10 RTM (Release 1507) Administrative Templates.</t>
  </si>
  <si>
    <t>Ensure 'Do not allow passwords to be saved' is set to 'Enabled'. To establish the recommended configuration via GP, set the following UI path to `Enabled`:
Computer Configuration\Policies\Administrative Templates\Windows Components\Remote Desktop Services\Remote Desktop Connection Client\Do not allow passwords to be saved
**Note:** This Group Policy path is provided by the Group Policy template `TerminalServer.admx/adml` that is included with all versions of the Microsoft Windows Administrative Templates.</t>
  </si>
  <si>
    <t>Ensure 'Do not allow drive redirection' is set to 'Enabled'. To establish the recommended configuration via GP, set the following UI path to `Enabled`:
Computer Configuration\Policies\Administrative Templates\Windows Components\Remote Desktop Services\Remote Desktop Session Host\Device and Resource Redirection\Do not allow drive redirection
**Note:** This Group Policy path is provided by the Group Policy template `TerminalServer.admx/adml` that is included with all versions of the Microsoft Windows Administrative Templates.</t>
  </si>
  <si>
    <t>Ensure 'Always prompt for password upon connection' is set to 'Enabled'. To establish the recommended configuration via GP, set the following UI path to `Enabled`:
Computer Configuration\Policies\Administrative Templates\Windows Components\Remote Desktop Services\Remote Desktop Session Host\Security\Always prompt for password upon connection
**Note:** This Group Policy path is provided by the Group Policy template `TerminalServer.admx/adml` that is included with all versions of the Microsoft Windows Administrative Templates.**Note #2:** In the Microsoft Windows Vista Administrative Templates, this setting was named _Always prompt client for password upon connection_, but it was renamed starting with the Windows Server 2008 (non-R2) Administrative Templates.</t>
  </si>
  <si>
    <t>Ensure 'Require secure RPC communication' is set to 'Enabled'. To establish the recommended configuration via GP, set the following UI path to `Enabled`:
Computer Configuration\Policies\Administrative Templates\Windows Components\Remote Desktop Services\Remote Desktop Session Host\Security\Require secure RPC communication
**Note:** This Group Policy path is provided by the Group Policy template `TerminalServer.admx/adml` that is included with all versions of the Microsoft Windows Administrative Templates.</t>
  </si>
  <si>
    <t>Ensure 'Require use of specific security layer for remote (RDP) connections' is set to 'Enabled: SSL'. To establish the recommended configuration via GP, set the following UI path to `Enabled: SSL`:
Computer Configuration\Policies\Administrative Templates\Windows Components\Remote Desktop Services\Remote Desktop Session Host\Security\Require use of specific security layer for remote (RDP) connections
**Note:** This Group Policy path is provided by the Group Policy template `TerminalServer.admx/adml` that is included with all versions of the Microsoft Windows Administrative Templates.</t>
  </si>
  <si>
    <t>Ensure 'Require user authentication for remote connections by using Network Level Authentication' is set to 'Enabled'. To establish the recommended configuration via GP, set the following UI path to `Enabled`:
Computer Configuration\Policies\Administrative Templates\Windows Components\Remote Desktop Services\Remote Desktop Session Host\Security\Require user authentication for remote connections by using Network Level Authentication
**Note:** This Group Policy path is provided by the Group Policy template `TerminalServer.admx/adml` that is included with all versions of the Microsoft Windows Administrative Templates.**Note #2:** In the Microsoft Windows Vista Administrative Templates, this setting was initially named _Require user authentication using RDP 6.0 for remote connections_, but it was renamed starting with the Windows Server 2008 (non-R2) Administrative Templates.</t>
  </si>
  <si>
    <t>Ensure 'Set client connection encryption level' is set to 'Enabled: High Level'. To establish the recommended configuration via GP, set the following UI path to `Enabled: High Level`:
Computer Configuration\Policies\Administrative Templates\Windows Components\Remote Desktop Services\Remote Desktop Session Host\Security\Set client connection encryption level
**Note:** This Group Policy path is provided by the Group Policy template `TerminalServer.admx/adml` that is included with all versions of the Microsoft Windows Administrative Templates.</t>
  </si>
  <si>
    <t>Ensure 'Do not delete temp folders upon exit' is set to 'Disabled'. To establish the recommended configuration via GP, set the following UI path to `Disabled`:
Computer Configuration\Policies\Administrative Templates\Windows Components\Remote Desktop Services\Remote Desktop Session Host\Temporary Folders\Do not delete temp folders upon exit
**Note:** This Group Policy path is provided by the Group Policy template `TerminalServer.admx/adml` that is included with all versions of the Microsoft Windows Administrative Templates.**Note #2:** In older Microsoft Windows Administrative Templates, this setting was named _Do not delete temp folder upon exit_, but it was renamed starting with the Windows 8.0 &amp; Server 2012 (non-R2) Administrative Templates.</t>
  </si>
  <si>
    <t>Ensure 'Prevent downloading of enclosures' is set to 'Enabled'. To establish the recommended configuration via GP, set the following UI path to `Enabled`:
Computer Configuration\Policies\Administrative Templates\Windows Components\RSS Feeds\Prevent downloading of enclosures
**Note:** This Group Policy path is provided by the Group Policy template `InetRes.admx/adml` that is included with all versions of the Microsoft Windows Administrative Templates.**Note #2:** In older Microsoft Windows Administrative Templates, this setting was named _Turn off downloading of enclosures_, but it was renamed starting with the Windows 8.0 &amp; Server 2012 (non-R2) Administrative Templates.</t>
  </si>
  <si>
    <t>Ensure 'Allow Cortana' is set to 'Disabled'. To establish the recommended configuration via GP, set the following UI path to `Disabled`:
Computer Configuration\Policies\Administrative Templates\Windows Components\Search\Allow Cortana
**Note:** This Group Policy path is provided by the Group Policy template `Search.admx/adml` that is included with the Microsoft Windows 10 RTM (Release 1507) Administrative Templates (or newer).</t>
  </si>
  <si>
    <t>Ensure 'Allow Cortana above lock screen' is set to 'Disabled'. To establish the recommended configuration via GP, set the following UI path to `Disabled`:
Computer Configuration\Policies\Administrative Templates\Windows Components\Search\Allow Cortana above lock screen
**Note:** This Group Policy path is provided by the Group Policy template `Search.admx/adml` that is included with the Microsoft Windows 10 Release 1607 &amp; Server 2016 Administrative Templates (or newer).</t>
  </si>
  <si>
    <t>Ensure 'Allow indexing of encrypted files' is set to 'Disabled'. To establish the recommended configuration via GP, set the following UI path to `Disabled`:
Computer Configuration\Policies\Administrative Templates\Windows Components\Search\Allow indexing of encrypted files
**Note:** This Group Policy path is provided by the Group Policy template `Search.admx/adml` that is included with all versions of the Microsoft Windows Administrative Templates.</t>
  </si>
  <si>
    <t>Ensure 'Allow search and Cortana to use location' is set to 'Disabled'. To establish the recommended configuration via GP, set the following UI path to `Disabled`:
Computer Configuration\Policies\Administrative Templates\Windows Components\Search\Allow search and Cortana to use location
**Note:** This Group Policy path is provided by the Group Policy template `Search.admx/adml` that is included with the Microsoft Windows 10 RTM (Release 1507) Administrative Templates (or newer).</t>
  </si>
  <si>
    <t>Ensure 'Only display the private store within the Microsoft Store' is set to 'Enabled'. To establish the recommended configuration via GP, set the following UI path to `Enabled`:
Computer Configuration\Policies\Administrative Templates\Windows Components\Store\Only display the private store within the Microsoft Store
**Note:** This Group Policy path is provided by the Group Policy template `WindowsStore.admx/adml` that is included with the Microsoft Windows 10 Release 1607 Administrative Templates (or newer).**Note #2:** In older Microsoft Windows Administrative Templates, this setting was initially named _Only display the private store within the Windows Store app_, but it was renamed starting with the Windows 10 Release 1803 Administrative Templates.</t>
  </si>
  <si>
    <t>Ensure 'Turn off Automatic Download and Install of updates' is set to 'Disabled'. To establish the recommended configuration via GP, set the following UI path to `Disabled:
`Computer Configuration\Policies\Administrative Templates\Windows Components\Store\Turn off Automatic Download and Install of updates
**Note:** This Group Policy path is provided by the Group Policy template `WinStoreUI.admx/adml` that is included with the Microsoft Windows 8.1 &amp; Server 2012 R2 Administrative Templates, or by the Group Policy template `WindowsStore.admx/adml` that is included with the Microsoft Windows 10 Release 1511 Administrative Templates (or newer).</t>
  </si>
  <si>
    <t>Ensure 'Turn off the offer to update to the latest version of Windows' is set to 'Enabled'. To establish the recommended configuration via GP, set the following UI path to `Enabled:
`Computer Configuration\Policies\Administrative Templates\Windows Components\Store\Turn off the offer to update to the latest version of Windows
**Note:** This Group Policy path is provided by the Group Policy template `WinStoreUI.admx/adml` that is included with the Microsoft Windows 8.1 &amp; Server 2012 R2 Administrative Templates, or by the Group Policy template `WindowsStore.admx/adml` that is included with the Microsoft Windows 10 Release 1511 Administrative Templates (or newer).</t>
  </si>
  <si>
    <t>Ensure 'Allow widgets' is set to 'Disabled'. To establish the recommended configuration via GP, set the following UI path to `Disabled`:
Computer Configuration\Policies\Administrative Templates\Windows Components\Widgets\Allow widgets
**Note:** This Group Policy path is provided by the Group Policy template `NewsAndInterests.admx/adml` that is included with the Microsoft Windows 11 Release 21H2 Administrative Templates (or newer).</t>
  </si>
  <si>
    <t>Ensure 'Configure Windows Defender SmartScreen' is set to 'Enabled: Warn and prevent bypass'. To establish the recommended configuration via GP, set the following UI path to `Enabled: Warn and prevent bypass`:
Computer Configuration\Policies\Administrative Templates\Windows Components\Windows Defender SmartScreen\Explorer\Configure Windows Defender SmartScreen
**Note:** This Group Policy path is provided by the Group Policy template `WindowsExplorer.admx/adml` that is included with the Microsoft Windows 8.0 &amp; Server 2012 (non-R2) Administrative Templates (or newer).**Note #2:** In older Microsoft Windows Administrative Templates, this setting was initially named _Configure Windows SmartScreen_, but it was renamed starting with the Windows 10 Release 1703 Administrative Templates.</t>
  </si>
  <si>
    <t>Ensure 'Enables or disables Windows Game Recording and Broadcasting' is set to 'Disabled'. To establish the recommended configuration via GP, set the following UI path to `Disabled:
`Computer Configuration\Policies\Administrative Templates\Windows Components\Windows Game Recording and Broadcasting\Enables or disables Windows Game Recording and Broadcasting
**Note:** This Group Policy path is provided by the Group Policy template `GameDVR.admx/adml` that is included with the Microsoft Windows 10 RTM (Release 1507) Administrative Templates (or newer).</t>
  </si>
  <si>
    <t>Ensure 'Allow Windows Ink Workspace' is set to 'Enabled: On, but disallow access above lock' OR 'Enabled: Disabled'. To establish the recommended configuration via GP, set the following UI path to `Enabled: On, but disallow access above lock` OR `Enabled: Disabled`:
Computer Configuration\Policies\Administrative Templates\Windows Components\Windows Ink Workspace\Allow Windows Ink Workspace
**Note:** This Group Policy path is provided by the Group Policy template `WindowsInkWorkspace.admx/adml` that is included with the Microsoft Windows 10 Release 1607 &amp; Server 2016 Administrative Templates (or newer).</t>
  </si>
  <si>
    <t>Ensure 'Allow user control over installs' is set to 'Disabled'. To establish the recommended configuration via GP, set the following UI path to `Disabled`:
Computer Configuration\Policies\Administrative Templates\Windows Components\Windows Installer\Allow user control over installs
**Note:** This Group Policy path is provided by the Group Policy template `MSI.admx/adml` that is included with all versions of the Microsoft Windows Administrative Templates.**Note #2:** In older Microsoft Windows Administrative Templates, this setting was named _Enable user control over installs_, but it was renamed starting with the Windows 8.0 &amp; Server 2012 (non-R2) Administrative Templates.</t>
  </si>
  <si>
    <t>Ensure 'Always install with elevated privileges' is set to 'Disabled'. To establish the recommended configuration via GP, set the following UI path to `Disabled`:
Computer Configuration\Policies\Administrative Templates\Windows Components\Windows Installer\Always install with elevated privileges
**Note:** This Group Policy path is provided by the Group Policy template `MSI.admx/adml` that is included with all versions of the Microsoft Windows Administrative Templates.</t>
  </si>
  <si>
    <t>Ensure 'Enable MPR notifications for the system' is set to 'Disabled'. To establish the recommended configuration via GP, set the following UI path to `Disabled`:
Computer Configuration\Policies\Administrative Templates\Windows Components\Windows Logon Options\Enable MPR notifications for the system
**Note:** This Group Policy path is provided by the Group Policy template `WinLogon.admx/adml` that is included with the Microsoft Windows 11 Release 22H2 Administrative Templates v1.0 (or newer).</t>
  </si>
  <si>
    <t>Ensure 'Sign-in and lock last interactive user automatically after a restart' is set to 'Disabled'. To establish the recommended configuration via GP, set the following UI path to `Disabled`:
Computer Configuration\Policies\Administrative Templates\Windows Components\Windows Logon Options\Sign-in and lock last interactive user automatically after a restart
**Note:** This Group Policy path is provided by the Group Policy template `WinLogon.admx/adml` that is included with the Microsoft Windows 8.1 &amp; Server 2012 R2 Administrative Templates (or newer).**Note #2:** In older Microsoft Windows Administrative Templates, this setting was initially named _Sign-in last interactive user automatically after a system-initiated restart_, but it was renamed starting with the Windows 10 Release 1903 Administrative Templates.</t>
  </si>
  <si>
    <t>Ensure 'Allow Basic authentication' is set to 'Disabled'. To establish the recommended configuration via GP, set the following UI path to `Disabled`:
Computer Configuration\Policies\Administrative Templates\Windows Components\Windows Remote Management (WinRM)\WinRM Client\Allow Basic authentication
**Note:** This Group Policy path is provided by the Group Policy template `WindowsRemoteManagement.admx/adml` that is included with all versions of the Microsoft Windows Administrative Templates.</t>
  </si>
  <si>
    <t>Ensure 'Allow unencrypted traffic' is set to 'Disabled'. To establish the recommended configuration via GP, set the following UI path to `Disabled`:
Computer Configuration\Policies\Administrative Templates\Windows Components\Windows Remote Management (WinRM)\WinRM Client\Allow unencrypted traffic
**Note:** This Group Policy path is provided by the Group Policy template `WindowsRemoteManagement.admx/adml` that is included with all versions of the Microsoft Windows Administrative Templates.</t>
  </si>
  <si>
    <t>Ensure 'Disallow Digest authentication' is set to 'Enabled'. To establish the recommended configuration via GP, set the following UI path to `Enabled`:
Computer Configuration\Policies\Administrative Templates\Windows Components\Windows Remote Management (WinRM)\WinRM Client\Disallow Digest authentication
**Note:** This Group Policy path is provided by the Group Policy template `WindowsRemoteManagement.admx/adml` that is included with all versions of the Microsoft Windows Administrative Templates.</t>
  </si>
  <si>
    <t>Ensure 'Allow Basic authentication' is set to 'Disabled'. To establish the recommended configuration via GP, set the following UI path to `Disabled`:
Computer Configuration\Policies\Administrative Templates\Windows Components\Windows Remote Management (WinRM)\WinRM Service\Allow Basic authentication
**Note:** This Group Policy path is provided by the Group Policy template `WindowsRemoteManagement.admx/adml` that is included with all versions of the Microsoft Windows Administrative Templates.</t>
  </si>
  <si>
    <t>Ensure 'Allow unencrypted traffic' is set to 'Disabled'. To establish the recommended configuration via GP, set the following UI path to `Disabled`:
Computer Configuration\Policies\Administrative Templates\Windows Components\Windows Remote Management (WinRM)\WinRM Service\Allow unencrypted traffic
**Note:** This Group Policy path is provided by the Group Policy template `WindowsRemoteManagement.admx/adml` that is included with all versions of the Microsoft Windows Administrative Templates.</t>
  </si>
  <si>
    <t>Ensure 'Disallow WinRM from storing RunAs credentials' is set to 'Enabled'. To establish the recommended configuration via GP, set the following UI path to `Enabled`:
Computer Configuration\Policies\Administrative Templates\Windows Components\Windows Remote Management (WinRM)\WinRM Service\Disallow WinRM from storing RunAs credentials
**Note:** This Group Policy path is provided by the Group Policy template `WindowsRemoteManagement.admx/adml` that is included with the Microsoft Windows 8.0 &amp; Server 2012 (non-R2) Administrative Templates (or newer).</t>
  </si>
  <si>
    <t>Ensure 'Allow clipboard sharing with Windows Sandbox' is set to 'Disabled'. To establish the recommended configuration via GP, set the following UI path to `Disabled`:
Computer Configuration\Policies\Administrative Templates\Windows Components\Windows Sandbox\Allow clipboard sharing with Windows Sandbox
**Note:** This Group Policy path is provided by the Group Policy template `WindowsSandbox.admx/adml` that is included with the Microsoft Windows 11 Release 21H2 Administrative Templates (or newer).</t>
  </si>
  <si>
    <t>Ensure 'Allow networking in Windows Sandbox' is set to 'Disabled'. To establish the recommended configuration via GP, set the following UI path to `Disabled`:
Computer Configuration\Policies\Administrative Templates\Windows Components\Windows Sandbox\Allow networking in Windows Sandbox
**Note:** This Group Policy path is provided by the Group Policy template `WindowsSandbox.admx/adml` that is included with the Microsoft Windows 11 Release 21H2 Administrative Templates (or newer).</t>
  </si>
  <si>
    <t>Ensure 'Prevent users from modifying settings' is set to 'Enabled'. To establish the recommended configuration via GP, set the following UI path to `Enabled`:
Computer Configuration\Policies\Administrative Templates\Windows Components\Windows Security\App and browser protection\Prevent users from modifying settings
**Note:** This Group Policy path is provided by the Group Policy template `WindowsDefenderSecurityCenter.admx/adml` that is included with the Microsoft Windows 10 Release 1709 Administrative Templates (or newer).</t>
  </si>
  <si>
    <t>Ensure 'No auto-restart with logged on users for scheduled automatic updates installations' is set to 'Disabled'. To establish the recommended configuration via GP, set the following UI path to `Disabled`:
Computer Configuration\Policies\Administrative Templates\Windows Components\Windows Update\Legacy Policies\No auto-restart with logged on users for scheduled automatic updates installations
**Note:** This Group Policy path is provided by the Group Policy template `WindowsUpdate.admx/adml` that is included with all versions of the Microsoft Windows Administrative Templates.**Note #2:** In older Microsoft Windows Administrative Templates, this setting was initially named _No auto-restart for scheduled Automatic Updates installations_, but it was renamed starting with the Windows 7 &amp; Server 2008 R2 Administrative Templates.</t>
  </si>
  <si>
    <t>Ensure 'Configure Automatic Updates' is set to 'Enabled'. To establish the recommended configuration via GP, set the following UI path to `Enabled`:
Computer Configuration\Policies\Administrative Templates\Windows Components\Windows Update\Manage end user experience\Configure Automatic Updates
**Note:** This Group Policy path is provided by the Group Policy template `WindowsUpdate.admx/adml` that is included with all versions of the Microsoft Windows Administrative Templates.</t>
  </si>
  <si>
    <t>Ensure 'Configure Automatic Updates: Scheduled install day' is set to '0 - Every day'. To establish the recommended configuration via GP, set the following UI path to `0 - Every day`:
Computer Configuration\Policies\Administrative Templates\Windows Components\Windows Update\Manage end user experience\Configure Automatic Updates: Scheduled install day
**Note:** This Group Policy path is provided by the Group Policy template `WindowsUpdate.admx/adml` that is included with all versions of the Microsoft Windows Administrative Templates.</t>
  </si>
  <si>
    <t>Ensure 'Remove access to “Pause updates” feature' is set to 'Enabled'. To establish the recommended configuration via GP, set the following UI path to `Enabled`:
Computer Configuration\Policies\Administrative Templates\Windows Components\Windows Update\Manage end user experience\Remove access to “Pause updates” feature
**Note:** This Group Policy path is provided by the Group Policy template `WindowsUpdate.admx/adml` that is included with the Microsoft Windows 10 Release 1809 &amp; Server 2019 Administrative Templates (or newer).</t>
  </si>
  <si>
    <t>Ensure 'Manage preview builds' is set to 'Disabled'. To establish the recommended configuration via GP, set the following UI path to `Disabled`:
Computer Configuration\Policies\Administrative Templates\Windows Components\Windows Update\Manage updates offered from Windows Update\Manage preview builds
**Note:** This Group Policy path is provided by the Group Policy template `WindowsUpdate.admx/adml` that is included with the Microsoft Windows 10 Release 1709 Administrative Templates (or newer).</t>
  </si>
  <si>
    <t>Ensure 'Select when Preview Builds and Feature Updates are received' is set to 'Enabled: 180 or more days'. To establish the recommended configuration via GP, set the following UI path to `Enabled: 180 or more days`:
Computer Configuration\Policies\Administrative Templates\Windows Components\Windows Update\Manage updates offered from Windows Update\Select when Preview Builds and Feature Updates are received
**Note:** This Group Policy path is provided by the Group Policy template `WindowsUpdate.admx/adml` that is included with the Microsoft Windows 10 Release 1607 &amp; Server 2016 Administrative Templates (or newer).**Note #2:** In older Microsoft Windows Administrative Templates, this setting was initially named _Select when Feature Updates are received_, but it was renamed to _Select when Preview Builds and Feature Updates are received_ starting with the Windows 10 Release 1709 Administrative Templates.</t>
  </si>
  <si>
    <t>Ensure 'Select when Quality Updates are received' is set to 'Enabled: 0 days'. To establish the recommended configuration via GP, set the following UI path to `Enabled:0 days`:
Computer Configuration\Policies\Administrative Templates\Windows Components\Windows Update\Manage updates offered from Windows Update\Select when Quality Updates are received
**Note:** This Group Policy path does not exist by default. An updated Group Policy template (`WindowsUpdate.admx/adml`) is required - it is included with the Microsoft Windows 10 Release 1607 &amp; Server 2016 Administrative Templates (or newer).</t>
  </si>
  <si>
    <t>Ensure 'Turn off toast notifications on the lock screen' is set to 'Enabled'. To establish the recommended configuration via GP, set the following UI path to `Enabled`:
User Configuration\Policies\Administrative Templates\Start Menu and Taskbar\Notifications\Turn off toast notifications on the lock screen
**Note:** This Group Policy path is provided by the Group Policy template `WPN.admx/adml` that is included with the Microsoft Windows 8.0 &amp; Server 2012 (non-R2) Administrative Templates (or newer).</t>
  </si>
  <si>
    <t>Ensure 'Do not preserve zone information in file attachments' is set to 'Disabled'. To establish the recommended configuration via GP, set the following UI path to `Disabled`:
User Configuration\Policies\Administrative Templates\Windows Components\Attachment Manager\Do not preserve zone information in file attachments
**Note:** This Group Policy path is provided by the Group Policy template `AttachmentManager.admx/adml` that is included with all versions of the Microsoft Windows Administrative Templates.</t>
  </si>
  <si>
    <t>Ensure 'Notify antivirus programs when opening attachments' is set to 'Enabled'. To establish the recommended configuration via GP, set the following UI path to `Enabled`:
User Configuration\Policies\Administrative Templates\Windows Components\Attachment Manager\Notify antivirus programs when opening attachments
**Note:** This Group Policy path is provided by the Group Policy template `AttachmentManager.admx/adml` that is included with all versions of the Microsoft Windows Administrative Templates.</t>
  </si>
  <si>
    <t>Ensure 'Configure Windows spotlight on lock screen' is set to 'Disabled'. To establish the recommended configuration via GP, set the following UI path to `Disabled`:
User Configuration\Policies\Administrative Templates\Windows Components\Cloud Content\Configure Windows spotlight on lock screen
**Note:** This Group Policy path is provided by the Group Policy template `CloudContent.admx/adml` that is included with the Microsoft Windows 10 Release 1607 &amp; Server 2016 Administrative Templates (or newer).</t>
  </si>
  <si>
    <t>Ensure 'Do not suggest third-party content in Windows spotlight' is set to 'Enabled'. To establish the recommended configuration via GP, set the following UI path to `Enabled`:
User Configuration\Policies\Administrative Templates\Windows Components\Cloud Content\Do not suggest third-party content in Windows spotlight
**Note:** This Group Policy path is provided by the Group Policy template `CloudContent.admx/adml` that is included with the Microsoft Windows 10 Release 1607 &amp; Server 2016 Administrative Templates (or newer).</t>
  </si>
  <si>
    <t>Ensure 'Turn off Spotlight collection on Desktop' is set to 'Enabled'. To establish the recommended configuration via GP, set the following UI path to `Enabled`:
User Configuration\Policies\Administrative Templates\Windows Components\Cloud Content\Turn off Spotlight collection on Desktop
**Note:** This Group Policy path is provided by the Group Policy template `CloudContent.admx/adml` that is included with the Microsoft Windows 11 Release 21H2 Administrative Templates (or newer).</t>
  </si>
  <si>
    <t>Ensure 'Prevent users from sharing files within their profile.' is set to 'Enabled'. To establish the recommended configuration via GP, set the following UI path to Enabled: 
User Configuration\Policies\Administrative Templates\Windows Components\Network Sharing\Prevent users from sharing files within their profile.
Note: This Group Policy path is provided by the Group Policy template Sharing.admx/adml that is included with all versions of the Microsoft Windows Administrative Templates.</t>
  </si>
  <si>
    <t>Ensure 'Always install with elevated privileges' is set to 'Disabled'. To establish the recommended configuration via GP, set the following UI path to Disabled: 
User Configuration\Policies\Administrative Templates\Windows Components\Windows Installer\Always install with elevated privileges
Note: This Group Policy path is provided by the Group Policy template MSI.admx/adml that is included with all versions of the Microsoft Windows Administrative Templates.</t>
  </si>
  <si>
    <t xml:space="preserve">Ensure 'Microsoft network server: Amount of idle time required before suspending session' is set to '30 or fewer minute(s)'. To establish the recommended configuration via GP, set the following UI path to `30 or fewer minute(s)`:
Computer Configuration\Policies\Windows Settings\Security Settings\Local Policies\Security Options\Microsoft network server: Amount of idle time required before suspending session
</t>
  </si>
  <si>
    <t>To establish the recommended configuration via GP, set the following UI path to `30 or fewer minute(s)`:
```
Computer Configuration\Policies\Windows Settings\Security Settings\Local Policies\Security Options\Microsoft network server: Amount of idle time required before suspending session
```</t>
  </si>
  <si>
    <t>1. Interview agency personnel to determine if there is password policy for checking for commonly-used, expected, or compromised passwords.
2. Examine the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existing passwords are checked to ensure they’re not on the list</t>
  </si>
  <si>
    <t>Develop/update password policy to include maintaining and checking for commonly-used, expected, or compromised passwords.
Enforce the policy, ensuring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existing passwords are checked to ensure they’re not on the list</t>
  </si>
  <si>
    <t>If test case Win10-368 is pass, the preferred value is 0, if Win10-368 is fail it should be 90.</t>
  </si>
  <si>
    <t>The setting Interactive logon: Prompt user to change password before expiration is set to between 5 and 14 days.</t>
  </si>
  <si>
    <t>The setting Interactive logon: Prompt user to change password before expiration is not set to between 5 and 14 days.</t>
  </si>
  <si>
    <t>To establish the recommended configuration via GP, set the following UI path to `3 or fewer invalid login attempt(s), but not 0`:
 ```
Computer Configuration\Policies\Windows Settings\Security Settings\Account Policies\Account Lockout Policy\Account lockout threshold
```</t>
  </si>
  <si>
    <t xml:space="preserve">Ensure 'Account lockout threshold' is set to '3 or fewer invalid logon attempt(s), but not 0'. To establish the recommended configuration via GP, set the following UI path to `3 or fewer invalid login attempt(s), but not 0`: 
Computer Configuration\Policies\Windows Settings\Security Settings\Account Policies\Account Lockout Policy\Account lockout threshold
</t>
  </si>
  <si>
    <t>The setting Audit Security State Change is not set to include Success.</t>
  </si>
  <si>
    <t>The setting Audit Security State Change is set to include Success.</t>
  </si>
  <si>
    <t>Updated to align with CIS Benchmark version 3.0 and IRS Interim Guidance on Authentication</t>
  </si>
  <si>
    <t xml:space="preserve"> ▪ SCSEM Release Date: August 12, 2024</t>
  </si>
  <si>
    <t>To establish the recommended configuration via GP, set the following UI path to `90 or fewer days, but not 0`:
```
Computer Configuration\Policies\Windows Settings\Security Settings\Account Policies\Password Policy\Maximum password age
```</t>
  </si>
  <si>
    <t xml:space="preserve">Ensure 'Maximum password age' is set to '90 or fewer days, but not 0'. To establish the recommended configuration via GP, set the following UI path to `90 or fewer days, but not 0`:
Computer Configuration\Policies\Windows Settings\Security Settings\Account Policies\Password Policy\Maximum password age
</t>
  </si>
  <si>
    <t>The setting Account lockout duration is not set to 15 or more minutes.</t>
  </si>
  <si>
    <t>Employ sufficient multi-factor authentication mechanisms for all local access to the network for all privileged and non-privileged users.</t>
  </si>
  <si>
    <t xml:space="preserve"> ▪ SCSEM Version: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</si>
</sst>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m/d/yyyy;@"/>
    <numFmt numFmtId="166" formatCode="0.0"/>
  </numFmts>
  <fonts count="28" x14ac:knownFonts="1">
    <font>
      <sz val="11"/>
      <color indexed="8"/>
      <name val="Calibri"/>
    </font>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theme="1"/>
      <name val="Arial"/>
      <family val="2"/>
    </font>
    <font>
      <b/>
      <sz val="10"/>
      <name val="Arial"/>
      <family val="2"/>
    </font>
    <font>
      <sz val="12"/>
      <name val="Arial"/>
      <family val="2"/>
    </font>
    <font>
      <b/>
      <sz val="12"/>
      <name val="Arial"/>
      <family val="2"/>
    </font>
    <font>
      <i/>
      <sz val="10"/>
      <name val="Arial"/>
      <family val="2"/>
    </font>
    <font>
      <i/>
      <sz val="9"/>
      <name val="Arial"/>
      <family val="2"/>
    </font>
    <font>
      <b/>
      <sz val="10"/>
      <color theme="1"/>
      <name val="Arial"/>
      <family val="2"/>
    </font>
    <font>
      <sz val="10"/>
      <color rgb="FFAC0000"/>
      <name val="Arial"/>
      <family val="2"/>
    </font>
    <font>
      <b/>
      <i/>
      <sz val="10"/>
      <name val="Arial"/>
      <family val="2"/>
    </font>
    <font>
      <sz val="10"/>
      <color theme="0"/>
      <name val="Arial"/>
      <family val="2"/>
    </font>
    <font>
      <b/>
      <sz val="10"/>
      <color rgb="FFFF0000"/>
      <name val="Arial"/>
      <family val="2"/>
    </font>
    <font>
      <sz val="10"/>
      <color indexed="8"/>
      <name val="Arial"/>
      <family val="2"/>
    </font>
    <font>
      <sz val="11"/>
      <color indexed="8"/>
      <name val="Arial"/>
      <family val="2"/>
    </font>
    <font>
      <sz val="10"/>
      <color theme="1" tint="4.9989318521683403E-2"/>
      <name val="Arial"/>
      <family val="2"/>
    </font>
    <font>
      <sz val="11"/>
      <color theme="1" tint="4.9989318521683403E-2"/>
      <name val="Calibri"/>
      <family val="2"/>
    </font>
    <font>
      <sz val="8"/>
      <name val="Calibri"/>
      <family val="2"/>
    </font>
    <font>
      <sz val="10"/>
      <name val="Arial"/>
      <family val="2"/>
    </font>
    <font>
      <b/>
      <sz val="11"/>
      <color rgb="FF000000"/>
      <name val="Calibri"/>
      <family val="2"/>
    </font>
    <font>
      <sz val="10"/>
      <name val="Arial"/>
      <family val="2"/>
    </font>
    <font>
      <sz val="12"/>
      <color rgb="FF000000"/>
      <name val="Calibri"/>
      <family val="2"/>
    </font>
    <font>
      <sz val="11"/>
      <color rgb="FF000000"/>
      <name val="Calibri"/>
      <family val="2"/>
    </font>
    <font>
      <b/>
      <sz val="10"/>
      <color theme="0"/>
      <name val="Arial"/>
      <family val="2"/>
    </font>
    <font>
      <sz val="11"/>
      <color theme="1"/>
      <name val="Calibri"/>
      <family val="2"/>
    </font>
  </fonts>
  <fills count="1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AFD7FF"/>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rgb="FFB2B2B2"/>
        <bgColor indexed="64"/>
      </patternFill>
    </fill>
    <fill>
      <patternFill patternType="solid">
        <fgColor theme="0"/>
        <bgColor indexed="8"/>
      </patternFill>
    </fill>
    <fill>
      <patternFill patternType="solid">
        <fgColor rgb="FFD0CECE"/>
        <bgColor rgb="FF000000"/>
      </patternFill>
    </fill>
    <fill>
      <patternFill patternType="solid">
        <fgColor rgb="FFFFFFFF"/>
        <bgColor rgb="FF000000"/>
      </patternFill>
    </fill>
    <fill>
      <patternFill patternType="solid">
        <fgColor theme="0" tint="-0.499984740745262"/>
        <bgColor indexed="64"/>
      </patternFill>
    </fill>
    <fill>
      <patternFill patternType="solid">
        <fgColor theme="4"/>
        <bgColor theme="4"/>
      </patternFill>
    </fill>
    <fill>
      <patternFill patternType="solid">
        <fgColor rgb="FFC00000"/>
        <bgColor theme="4"/>
      </patternFill>
    </fill>
    <fill>
      <patternFill patternType="solid">
        <fgColor theme="4" tint="0.79998168889431442"/>
        <bgColor theme="4" tint="0.79998168889431442"/>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thin">
        <color indexed="63"/>
      </bottom>
      <diagonal/>
    </border>
    <border>
      <left/>
      <right/>
      <top/>
      <bottom style="thin">
        <color indexed="63"/>
      </bottom>
      <diagonal/>
    </border>
    <border>
      <left style="thin">
        <color indexed="63"/>
      </left>
      <right/>
      <top/>
      <bottom style="thin">
        <color indexed="63"/>
      </bottom>
      <diagonal/>
    </border>
    <border>
      <left style="thin">
        <color indexed="63"/>
      </left>
      <right/>
      <top/>
      <bottom/>
      <diagonal/>
    </border>
    <border>
      <left/>
      <right/>
      <top/>
      <bottom style="thin">
        <color indexed="64"/>
      </bottom>
      <diagonal/>
    </border>
    <border>
      <left style="thin">
        <color indexed="64"/>
      </left>
      <right/>
      <top/>
      <bottom/>
      <diagonal/>
    </border>
    <border>
      <left style="thin">
        <color indexed="64"/>
      </left>
      <right style="thin">
        <color indexed="63"/>
      </right>
      <top style="thin">
        <color indexed="64"/>
      </top>
      <bottom style="thin">
        <color indexed="64"/>
      </bottom>
      <diagonal/>
    </border>
    <border>
      <left/>
      <right style="thin">
        <color indexed="63"/>
      </right>
      <top/>
      <bottom style="thin">
        <color indexed="63"/>
      </bottom>
      <diagonal/>
    </border>
    <border>
      <left/>
      <right style="thin">
        <color indexed="63"/>
      </right>
      <top/>
      <bottom/>
      <diagonal/>
    </border>
    <border>
      <left style="thin">
        <color indexed="64"/>
      </left>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3"/>
      </left>
      <right style="thin">
        <color indexed="64"/>
      </right>
      <top style="thin">
        <color indexed="64"/>
      </top>
      <bottom style="thin">
        <color indexed="64"/>
      </bottom>
      <diagonal/>
    </border>
    <border>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style="thin">
        <color indexed="63"/>
      </left>
      <right/>
      <top style="thin">
        <color indexed="63"/>
      </top>
      <bottom/>
      <diagonal/>
    </border>
    <border>
      <left/>
      <right/>
      <top style="thin">
        <color indexed="63"/>
      </top>
      <bottom/>
      <diagonal/>
    </border>
    <border>
      <left/>
      <right style="thin">
        <color indexed="64"/>
      </right>
      <top style="thin">
        <color indexed="63"/>
      </top>
      <bottom/>
      <diagonal/>
    </border>
    <border>
      <left/>
      <right style="thin">
        <color indexed="64"/>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4"/>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right style="thin">
        <color indexed="64"/>
      </right>
      <top style="thin">
        <color indexed="64"/>
      </top>
      <bottom style="thin">
        <color indexed="63"/>
      </bottom>
      <diagonal/>
    </border>
    <border>
      <left style="thin">
        <color indexed="64"/>
      </left>
      <right/>
      <top style="thin">
        <color indexed="63"/>
      </top>
      <bottom style="thin">
        <color indexed="63"/>
      </bottom>
      <diagonal/>
    </border>
    <border>
      <left style="thin">
        <color indexed="64"/>
      </left>
      <right/>
      <top style="thin">
        <color indexed="63"/>
      </top>
      <bottom style="thin">
        <color indexed="64"/>
      </bottom>
      <diagonal/>
    </border>
    <border>
      <left/>
      <right style="thin">
        <color indexed="63"/>
      </right>
      <top style="thin">
        <color indexed="63"/>
      </top>
      <bottom style="thin">
        <color indexed="64"/>
      </bottom>
      <diagonal/>
    </border>
    <border>
      <left style="thin">
        <color indexed="63"/>
      </left>
      <right style="thin">
        <color indexed="63"/>
      </right>
      <top style="thin">
        <color indexed="63"/>
      </top>
      <bottom style="thin">
        <color indexed="64"/>
      </bottom>
      <diagonal/>
    </border>
    <border>
      <left style="thin">
        <color indexed="63"/>
      </left>
      <right style="thin">
        <color indexed="64"/>
      </right>
      <top style="thin">
        <color indexed="63"/>
      </top>
      <bottom style="thin">
        <color indexed="64"/>
      </bottom>
      <diagonal/>
    </border>
    <border>
      <left/>
      <right style="thin">
        <color indexed="63"/>
      </right>
      <top style="thin">
        <color indexed="63"/>
      </top>
      <bottom/>
      <diagonal/>
    </border>
    <border>
      <left style="thin">
        <color indexed="64"/>
      </left>
      <right/>
      <top style="thin">
        <color indexed="64"/>
      </top>
      <bottom/>
      <diagonal/>
    </border>
    <border>
      <left/>
      <right/>
      <top style="thin">
        <color indexed="64"/>
      </top>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diagonal/>
    </border>
    <border>
      <left/>
      <right style="thin">
        <color indexed="64"/>
      </right>
      <top style="thin">
        <color indexed="64"/>
      </top>
      <bottom style="thin">
        <color indexed="64"/>
      </bottom>
      <diagonal/>
    </border>
  </borders>
  <cellStyleXfs count="11">
    <xf numFmtId="0" fontId="0" fillId="0" borderId="0" applyFill="0" applyProtection="0"/>
    <xf numFmtId="0" fontId="4" fillId="0" borderId="0"/>
    <xf numFmtId="0" fontId="3" fillId="0" borderId="0" applyFill="0" applyProtection="0"/>
    <xf numFmtId="0" fontId="4" fillId="0" borderId="0"/>
    <xf numFmtId="0" fontId="4" fillId="0" borderId="0"/>
    <xf numFmtId="0" fontId="2" fillId="0" borderId="0"/>
    <xf numFmtId="0" fontId="4" fillId="0" borderId="0"/>
    <xf numFmtId="0" fontId="4" fillId="0" borderId="0"/>
    <xf numFmtId="0" fontId="21" fillId="0" borderId="0"/>
    <xf numFmtId="0" fontId="25" fillId="0" borderId="0"/>
    <xf numFmtId="0" fontId="1" fillId="0" borderId="0"/>
  </cellStyleXfs>
  <cellXfs count="313">
    <xf numFmtId="0" fontId="0" fillId="0" borderId="0" xfId="0" applyFill="1" applyProtection="1"/>
    <xf numFmtId="0" fontId="3" fillId="0" borderId="0" xfId="2" applyProtection="1"/>
    <xf numFmtId="0" fontId="3" fillId="3" borderId="0" xfId="2" applyFill="1" applyProtection="1"/>
    <xf numFmtId="0" fontId="4" fillId="3" borderId="0" xfId="2" applyFont="1" applyFill="1" applyAlignment="1">
      <alignment vertical="center"/>
    </xf>
    <xf numFmtId="0" fontId="3" fillId="3" borderId="5" xfId="2" applyFill="1" applyBorder="1" applyProtection="1"/>
    <xf numFmtId="0" fontId="3" fillId="6" borderId="6" xfId="2" applyFill="1" applyBorder="1" applyAlignment="1" applyProtection="1">
      <alignment vertical="top"/>
    </xf>
    <xf numFmtId="0" fontId="3" fillId="6" borderId="7" xfId="2" applyFill="1" applyBorder="1" applyAlignment="1" applyProtection="1">
      <alignment vertical="top"/>
    </xf>
    <xf numFmtId="0" fontId="3" fillId="6" borderId="8" xfId="2" applyFill="1" applyBorder="1" applyAlignment="1" applyProtection="1">
      <alignment vertical="top"/>
    </xf>
    <xf numFmtId="0" fontId="3" fillId="6" borderId="5" xfId="2" applyFill="1" applyBorder="1" applyAlignment="1" applyProtection="1">
      <alignment vertical="top"/>
    </xf>
    <xf numFmtId="0" fontId="3" fillId="6" borderId="0" xfId="2" applyFill="1" applyAlignment="1" applyProtection="1">
      <alignment vertical="top"/>
    </xf>
    <xf numFmtId="0" fontId="4" fillId="6" borderId="9" xfId="2" applyFont="1" applyFill="1" applyBorder="1" applyAlignment="1" applyProtection="1">
      <alignment vertical="top"/>
    </xf>
    <xf numFmtId="0" fontId="4" fillId="7" borderId="6" xfId="2" applyFont="1" applyFill="1" applyBorder="1" applyProtection="1"/>
    <xf numFmtId="0" fontId="4" fillId="7" borderId="7" xfId="2" applyFont="1" applyFill="1" applyBorder="1" applyProtection="1"/>
    <xf numFmtId="0" fontId="3" fillId="7" borderId="8" xfId="2" applyFill="1" applyBorder="1" applyProtection="1"/>
    <xf numFmtId="0" fontId="4" fillId="7" borderId="5" xfId="2" applyFont="1" applyFill="1" applyBorder="1" applyProtection="1"/>
    <xf numFmtId="0" fontId="4" fillId="7" borderId="0" xfId="2" applyFont="1" applyFill="1" applyProtection="1"/>
    <xf numFmtId="0" fontId="5" fillId="7" borderId="9" xfId="2" applyFont="1" applyFill="1" applyBorder="1" applyProtection="1"/>
    <xf numFmtId="0" fontId="7" fillId="7" borderId="5" xfId="2" applyFont="1" applyFill="1" applyBorder="1" applyProtection="1"/>
    <xf numFmtId="0" fontId="7" fillId="7" borderId="0" xfId="2" applyFont="1" applyFill="1" applyProtection="1"/>
    <xf numFmtId="0" fontId="8" fillId="7" borderId="9" xfId="2" applyFont="1" applyFill="1" applyBorder="1" applyProtection="1"/>
    <xf numFmtId="0" fontId="3" fillId="0" borderId="0" xfId="2" applyFill="1" applyProtection="1"/>
    <xf numFmtId="0" fontId="6" fillId="8" borderId="5" xfId="2" applyFont="1" applyFill="1" applyBorder="1" applyAlignment="1" applyProtection="1">
      <alignment vertical="top"/>
    </xf>
    <xf numFmtId="0" fontId="6" fillId="8" borderId="0" xfId="2" applyFont="1" applyFill="1" applyAlignment="1" applyProtection="1">
      <alignment vertical="top"/>
    </xf>
    <xf numFmtId="0" fontId="6" fillId="8" borderId="11" xfId="2" applyFont="1" applyFill="1" applyBorder="1" applyAlignment="1" applyProtection="1">
      <alignment vertical="top"/>
    </xf>
    <xf numFmtId="0" fontId="4" fillId="3" borderId="13" xfId="2" applyFont="1" applyFill="1" applyBorder="1" applyAlignment="1" applyProtection="1">
      <alignment vertical="top"/>
    </xf>
    <xf numFmtId="0" fontId="4" fillId="3" borderId="7" xfId="2" applyFont="1" applyFill="1" applyBorder="1" applyAlignment="1" applyProtection="1">
      <alignment vertical="top"/>
    </xf>
    <xf numFmtId="0" fontId="4" fillId="3" borderId="8" xfId="2" applyFont="1" applyFill="1" applyBorder="1" applyAlignment="1" applyProtection="1">
      <alignment vertical="top"/>
    </xf>
    <xf numFmtId="0" fontId="6" fillId="8" borderId="13" xfId="2" applyFont="1" applyFill="1" applyBorder="1" applyAlignment="1" applyProtection="1">
      <alignment vertical="top"/>
    </xf>
    <xf numFmtId="0" fontId="6" fillId="8" borderId="7" xfId="2" applyFont="1" applyFill="1" applyBorder="1" applyAlignment="1" applyProtection="1">
      <alignment vertical="top"/>
    </xf>
    <xf numFmtId="0" fontId="6" fillId="8" borderId="8" xfId="2" applyFont="1" applyFill="1" applyBorder="1" applyAlignment="1" applyProtection="1">
      <alignment vertical="top"/>
    </xf>
    <xf numFmtId="0" fontId="4" fillId="3" borderId="14" xfId="2" applyFont="1" applyFill="1" applyBorder="1" applyAlignment="1" applyProtection="1">
      <alignment vertical="top"/>
    </xf>
    <xf numFmtId="0" fontId="4" fillId="3" borderId="0" xfId="2" applyFont="1" applyFill="1" applyAlignment="1" applyProtection="1">
      <alignment vertical="top"/>
    </xf>
    <xf numFmtId="0" fontId="4" fillId="3" borderId="9" xfId="2" applyFont="1" applyFill="1" applyBorder="1" applyAlignment="1" applyProtection="1">
      <alignment vertical="top"/>
    </xf>
    <xf numFmtId="0" fontId="6" fillId="8" borderId="14" xfId="2" applyFont="1" applyFill="1" applyBorder="1" applyAlignment="1" applyProtection="1">
      <alignment vertical="top"/>
    </xf>
    <xf numFmtId="0" fontId="6" fillId="8" borderId="9" xfId="2" applyFont="1" applyFill="1" applyBorder="1" applyAlignment="1" applyProtection="1">
      <alignment vertical="top"/>
    </xf>
    <xf numFmtId="0" fontId="4" fillId="0" borderId="0" xfId="2" applyFont="1" applyFill="1" applyProtection="1"/>
    <xf numFmtId="0" fontId="3" fillId="0" borderId="0" xfId="2"/>
    <xf numFmtId="49" fontId="3" fillId="0" borderId="0" xfId="2" applyNumberFormat="1"/>
    <xf numFmtId="0" fontId="3" fillId="0" borderId="0" xfId="2" applyFill="1"/>
    <xf numFmtId="0" fontId="0" fillId="0" borderId="0" xfId="0" applyProtection="1"/>
    <xf numFmtId="0" fontId="12" fillId="0" borderId="0" xfId="0" applyFont="1" applyProtection="1"/>
    <xf numFmtId="0" fontId="3" fillId="3" borderId="0" xfId="0" applyFont="1" applyFill="1" applyProtection="1"/>
    <xf numFmtId="0" fontId="0" fillId="3" borderId="0" xfId="0" applyFill="1"/>
    <xf numFmtId="0" fontId="4" fillId="3" borderId="0" xfId="0" applyFont="1" applyFill="1" applyAlignment="1">
      <alignment vertical="top"/>
    </xf>
    <xf numFmtId="0" fontId="6" fillId="3" borderId="11" xfId="0" applyFont="1" applyFill="1" applyBorder="1"/>
    <xf numFmtId="0" fontId="9" fillId="3" borderId="11" xfId="0" applyFont="1" applyFill="1" applyBorder="1" applyAlignment="1">
      <alignment vertical="top"/>
    </xf>
    <xf numFmtId="0" fontId="0" fillId="2" borderId="10" xfId="0" applyFill="1" applyBorder="1" applyAlignment="1">
      <alignment vertical="center"/>
    </xf>
    <xf numFmtId="0" fontId="6" fillId="6" borderId="10" xfId="0" applyFont="1" applyFill="1" applyBorder="1" applyAlignment="1">
      <alignment vertical="center"/>
    </xf>
    <xf numFmtId="0" fontId="0" fillId="2" borderId="4" xfId="0" applyFill="1" applyBorder="1" applyAlignment="1">
      <alignment vertical="center"/>
    </xf>
    <xf numFmtId="0" fontId="9" fillId="3" borderId="1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9" fontId="13" fillId="0" borderId="1" xfId="0" applyNumberFormat="1" applyFont="1" applyFill="1" applyBorder="1" applyAlignment="1">
      <alignment horizontal="center" vertical="center"/>
    </xf>
    <xf numFmtId="0" fontId="6" fillId="3" borderId="0" xfId="0" applyFont="1" applyFill="1"/>
    <xf numFmtId="0" fontId="9" fillId="3" borderId="0" xfId="0" applyFont="1" applyFill="1" applyAlignment="1">
      <alignment vertical="top"/>
    </xf>
    <xf numFmtId="0" fontId="0" fillId="3" borderId="11" xfId="0" applyFill="1" applyBorder="1"/>
    <xf numFmtId="0" fontId="10" fillId="4" borderId="2" xfId="0" applyFont="1" applyFill="1" applyBorder="1" applyAlignment="1">
      <alignment horizontal="center" vertical="center"/>
    </xf>
    <xf numFmtId="0" fontId="10" fillId="3" borderId="0" xfId="0" applyFont="1" applyFill="1" applyAlignment="1">
      <alignment horizontal="center" vertical="center"/>
    </xf>
    <xf numFmtId="0" fontId="9" fillId="3" borderId="0" xfId="0" applyFont="1" applyFill="1" applyAlignment="1">
      <alignment vertical="top" wrapText="1"/>
    </xf>
    <xf numFmtId="0" fontId="4"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xf numFmtId="0" fontId="0" fillId="3" borderId="3" xfId="0" applyFill="1" applyBorder="1"/>
    <xf numFmtId="0" fontId="0" fillId="3" borderId="10" xfId="0" applyFill="1" applyBorder="1"/>
    <xf numFmtId="0" fontId="9" fillId="3" borderId="10" xfId="0" applyFont="1" applyFill="1" applyBorder="1" applyAlignment="1">
      <alignment vertical="top" wrapText="1"/>
    </xf>
    <xf numFmtId="0" fontId="4" fillId="0" borderId="0" xfId="4"/>
    <xf numFmtId="0" fontId="6" fillId="8" borderId="3" xfId="0" applyFont="1" applyFill="1" applyBorder="1" applyAlignment="1" applyProtection="1">
      <alignment vertical="top"/>
    </xf>
    <xf numFmtId="0" fontId="6" fillId="8" borderId="10" xfId="0" applyFont="1" applyFill="1" applyBorder="1" applyAlignment="1" applyProtection="1">
      <alignment vertical="top"/>
    </xf>
    <xf numFmtId="0" fontId="6" fillId="8" borderId="4" xfId="0" applyFont="1" applyFill="1" applyBorder="1" applyAlignment="1" applyProtection="1">
      <alignment vertical="top"/>
    </xf>
    <xf numFmtId="0" fontId="0" fillId="3" borderId="5" xfId="0" applyFill="1" applyBorder="1"/>
    <xf numFmtId="0" fontId="14" fillId="3" borderId="0" xfId="0" applyFont="1" applyFill="1"/>
    <xf numFmtId="0" fontId="15" fillId="3" borderId="0" xfId="0" applyFont="1" applyFill="1"/>
    <xf numFmtId="0" fontId="0" fillId="3" borderId="0" xfId="0" applyFill="1" applyAlignment="1">
      <alignment vertical="center"/>
    </xf>
    <xf numFmtId="0" fontId="0" fillId="3" borderId="4" xfId="0" applyFill="1" applyBorder="1"/>
    <xf numFmtId="0" fontId="4" fillId="3" borderId="11" xfId="0" applyFont="1" applyFill="1" applyBorder="1" applyAlignment="1">
      <alignment vertical="center"/>
    </xf>
    <xf numFmtId="0" fontId="4" fillId="3" borderId="3" xfId="0" applyFont="1" applyFill="1" applyBorder="1" applyAlignment="1">
      <alignment vertical="top"/>
    </xf>
    <xf numFmtId="0" fontId="4" fillId="3" borderId="10" xfId="0" applyFont="1" applyFill="1" applyBorder="1" applyAlignment="1">
      <alignment vertical="top"/>
    </xf>
    <xf numFmtId="0" fontId="17" fillId="3" borderId="0" xfId="0" applyFont="1" applyFill="1"/>
    <xf numFmtId="0" fontId="4" fillId="3" borderId="0" xfId="4" applyFill="1"/>
    <xf numFmtId="0" fontId="6" fillId="5" borderId="15" xfId="0" applyFont="1" applyFill="1" applyBorder="1" applyAlignment="1">
      <alignment vertical="center"/>
    </xf>
    <xf numFmtId="0" fontId="6" fillId="6" borderId="15" xfId="0" applyFont="1" applyFill="1" applyBorder="1"/>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6" fillId="6" borderId="15" xfId="0" applyFont="1" applyFill="1" applyBorder="1" applyAlignment="1">
      <alignment vertical="center"/>
    </xf>
    <xf numFmtId="0" fontId="4" fillId="3" borderId="15" xfId="0" applyFont="1" applyFill="1" applyBorder="1" applyAlignment="1">
      <alignment vertical="center"/>
    </xf>
    <xf numFmtId="0" fontId="6" fillId="8" borderId="15" xfId="2" applyFont="1" applyFill="1" applyBorder="1" applyAlignment="1" applyProtection="1">
      <alignment vertical="top"/>
    </xf>
    <xf numFmtId="0" fontId="6" fillId="8" borderId="18" xfId="2" applyFont="1" applyFill="1" applyBorder="1" applyAlignment="1" applyProtection="1">
      <alignment vertical="top"/>
    </xf>
    <xf numFmtId="0" fontId="4" fillId="3" borderId="19" xfId="2" applyFont="1" applyFill="1" applyBorder="1" applyAlignment="1" applyProtection="1">
      <alignment horizontal="left" vertical="top"/>
    </xf>
    <xf numFmtId="0" fontId="11" fillId="8" borderId="15" xfId="2" applyFont="1" applyFill="1" applyBorder="1" applyAlignment="1" applyProtection="1">
      <alignment vertical="top"/>
    </xf>
    <xf numFmtId="0" fontId="21" fillId="0" borderId="0" xfId="8"/>
    <xf numFmtId="0" fontId="23" fillId="0" borderId="0" xfId="0" applyFont="1" applyFill="1" applyProtection="1"/>
    <xf numFmtId="14" fontId="23" fillId="0" borderId="0" xfId="0" applyNumberFormat="1" applyFont="1" applyFill="1" applyProtection="1"/>
    <xf numFmtId="0" fontId="24" fillId="11" borderId="2" xfId="0" applyFont="1" applyFill="1" applyBorder="1" applyAlignment="1" applyProtection="1">
      <alignment wrapText="1"/>
    </xf>
    <xf numFmtId="0" fontId="24" fillId="11" borderId="4" xfId="0" applyFont="1" applyFill="1" applyBorder="1" applyAlignment="1" applyProtection="1">
      <alignment wrapText="1"/>
    </xf>
    <xf numFmtId="0" fontId="8" fillId="7" borderId="20" xfId="2" applyFont="1" applyFill="1" applyBorder="1" applyProtection="1"/>
    <xf numFmtId="0" fontId="4" fillId="7" borderId="21" xfId="2" applyFont="1" applyFill="1" applyBorder="1" applyProtection="1"/>
    <xf numFmtId="0" fontId="4" fillId="7" borderId="22" xfId="2" applyFont="1" applyFill="1" applyBorder="1" applyProtection="1"/>
    <xf numFmtId="0" fontId="6" fillId="6" borderId="20" xfId="2" applyFont="1" applyFill="1" applyBorder="1" applyAlignment="1" applyProtection="1">
      <alignment vertical="center"/>
    </xf>
    <xf numFmtId="0" fontId="6" fillId="6" borderId="21" xfId="2" applyFont="1" applyFill="1" applyBorder="1" applyAlignment="1" applyProtection="1">
      <alignment vertical="center"/>
    </xf>
    <xf numFmtId="0" fontId="6" fillId="6" borderId="22" xfId="2" applyFont="1" applyFill="1" applyBorder="1" applyAlignment="1" applyProtection="1">
      <alignment vertical="center"/>
    </xf>
    <xf numFmtId="0" fontId="6" fillId="5" borderId="23" xfId="2" applyFont="1" applyFill="1" applyBorder="1" applyAlignment="1" applyProtection="1">
      <alignment vertical="center"/>
    </xf>
    <xf numFmtId="0" fontId="6" fillId="3" borderId="24" xfId="2" applyFont="1" applyFill="1" applyBorder="1" applyAlignment="1" applyProtection="1">
      <alignment vertical="center"/>
    </xf>
    <xf numFmtId="0" fontId="4" fillId="0" borderId="25" xfId="0" applyFont="1" applyBorder="1" applyAlignment="1" applyProtection="1">
      <alignment horizontal="left" vertical="top" wrapText="1"/>
      <protection locked="0"/>
    </xf>
    <xf numFmtId="14" fontId="4" fillId="0" borderId="25" xfId="0" quotePrefix="1" applyNumberFormat="1" applyFont="1" applyBorder="1" applyAlignment="1" applyProtection="1">
      <alignment horizontal="left" vertical="top" wrapText="1"/>
      <protection locked="0"/>
    </xf>
    <xf numFmtId="165" fontId="4" fillId="0" borderId="25" xfId="0" applyNumberFormat="1" applyFont="1" applyBorder="1" applyAlignment="1" applyProtection="1">
      <alignment horizontal="left" vertical="top" wrapText="1"/>
      <protection locked="0"/>
    </xf>
    <xf numFmtId="0" fontId="6" fillId="0" borderId="24" xfId="0" applyFont="1" applyBorder="1" applyAlignment="1" applyProtection="1">
      <alignment vertical="center"/>
    </xf>
    <xf numFmtId="0" fontId="3" fillId="4" borderId="23" xfId="2" applyFill="1" applyBorder="1" applyAlignment="1" applyProtection="1">
      <alignment vertical="center"/>
    </xf>
    <xf numFmtId="0" fontId="5" fillId="3" borderId="23" xfId="2" applyFont="1" applyFill="1" applyBorder="1" applyAlignment="1" applyProtection="1">
      <alignment vertical="center" wrapText="1"/>
    </xf>
    <xf numFmtId="0" fontId="5" fillId="0" borderId="23" xfId="2" applyFont="1" applyBorder="1" applyAlignment="1" applyProtection="1">
      <alignment horizontal="left" vertical="top" wrapText="1"/>
      <protection locked="0"/>
    </xf>
    <xf numFmtId="164" fontId="5" fillId="3" borderId="23" xfId="2" applyNumberFormat="1" applyFont="1" applyFill="1" applyBorder="1" applyAlignment="1" applyProtection="1">
      <alignment vertical="center" wrapText="1"/>
    </xf>
    <xf numFmtId="164" fontId="5" fillId="0" borderId="23" xfId="2" applyNumberFormat="1" applyFont="1" applyBorder="1" applyAlignment="1" applyProtection="1">
      <alignment horizontal="left" vertical="top" wrapText="1"/>
      <protection locked="0"/>
    </xf>
    <xf numFmtId="0" fontId="6" fillId="5" borderId="26" xfId="0" applyFont="1" applyFill="1" applyBorder="1"/>
    <xf numFmtId="0" fontId="0" fillId="3" borderId="27" xfId="0" applyFill="1" applyBorder="1"/>
    <xf numFmtId="0" fontId="6" fillId="4" borderId="26" xfId="0" applyFont="1" applyFill="1" applyBorder="1" applyAlignment="1">
      <alignment vertical="center"/>
    </xf>
    <xf numFmtId="0" fontId="6" fillId="6" borderId="28" xfId="0" applyFont="1" applyFill="1" applyBorder="1" applyAlignment="1">
      <alignment vertical="center"/>
    </xf>
    <xf numFmtId="0" fontId="6" fillId="6" borderId="29" xfId="0" applyFont="1" applyFill="1" applyBorder="1" applyAlignment="1">
      <alignment vertical="center"/>
    </xf>
    <xf numFmtId="0" fontId="6" fillId="6" borderId="30" xfId="0" applyFont="1" applyFill="1" applyBorder="1" applyAlignment="1">
      <alignment vertical="center"/>
    </xf>
    <xf numFmtId="0" fontId="4" fillId="4" borderId="31" xfId="0" applyFont="1" applyFill="1" applyBorder="1" applyAlignment="1">
      <alignment vertical="center"/>
    </xf>
    <xf numFmtId="0" fontId="0" fillId="4" borderId="24" xfId="0" applyFill="1" applyBorder="1" applyAlignment="1">
      <alignment vertical="center"/>
    </xf>
    <xf numFmtId="0" fontId="10" fillId="4" borderId="25" xfId="0" applyFont="1" applyFill="1" applyBorder="1" applyAlignment="1">
      <alignment horizontal="center" vertical="center"/>
    </xf>
    <xf numFmtId="0" fontId="6" fillId="3" borderId="32" xfId="0" applyFont="1" applyFill="1" applyBorder="1" applyAlignment="1">
      <alignment vertical="center"/>
    </xf>
    <xf numFmtId="0" fontId="6" fillId="3" borderId="33" xfId="0" applyFont="1" applyFill="1" applyBorder="1" applyAlignment="1">
      <alignmen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6" fillId="6" borderId="26" xfId="0" applyFont="1" applyFill="1" applyBorder="1" applyAlignment="1">
      <alignment vertical="center"/>
    </xf>
    <xf numFmtId="0" fontId="4" fillId="3" borderId="26" xfId="0" applyFont="1" applyFill="1" applyBorder="1" applyAlignment="1">
      <alignment vertical="center"/>
    </xf>
    <xf numFmtId="0" fontId="6" fillId="5" borderId="24" xfId="2" applyFont="1" applyFill="1" applyBorder="1" applyProtection="1"/>
    <xf numFmtId="0" fontId="6" fillId="4" borderId="20" xfId="2" applyFont="1" applyFill="1" applyBorder="1" applyAlignment="1" applyProtection="1">
      <alignment vertical="center"/>
    </xf>
    <xf numFmtId="0" fontId="6" fillId="4" borderId="21" xfId="2" applyFont="1" applyFill="1" applyBorder="1" applyAlignment="1" applyProtection="1">
      <alignment vertical="center"/>
    </xf>
    <xf numFmtId="0" fontId="6" fillId="4" borderId="36" xfId="2" applyFont="1" applyFill="1" applyBorder="1" applyAlignment="1" applyProtection="1">
      <alignment vertical="center"/>
    </xf>
    <xf numFmtId="0" fontId="6" fillId="4" borderId="24" xfId="2" applyFont="1" applyFill="1" applyBorder="1" applyAlignment="1" applyProtection="1">
      <alignment vertical="center"/>
    </xf>
    <xf numFmtId="0" fontId="6" fillId="8" borderId="20" xfId="2" applyFont="1" applyFill="1" applyBorder="1" applyAlignment="1" applyProtection="1">
      <alignment vertical="top"/>
    </xf>
    <xf numFmtId="0" fontId="6" fillId="8" borderId="21" xfId="2" applyFont="1" applyFill="1" applyBorder="1" applyAlignment="1" applyProtection="1">
      <alignment vertical="top"/>
    </xf>
    <xf numFmtId="0" fontId="6" fillId="8" borderId="36" xfId="2" applyFont="1" applyFill="1" applyBorder="1" applyAlignment="1" applyProtection="1">
      <alignment vertical="top"/>
    </xf>
    <xf numFmtId="0" fontId="4" fillId="3" borderId="20" xfId="2" applyFont="1" applyFill="1" applyBorder="1" applyAlignment="1" applyProtection="1">
      <alignment vertical="top"/>
    </xf>
    <xf numFmtId="0" fontId="4" fillId="3" borderId="21" xfId="2" applyFont="1" applyFill="1" applyBorder="1" applyAlignment="1" applyProtection="1">
      <alignment vertical="top"/>
    </xf>
    <xf numFmtId="0" fontId="4" fillId="3" borderId="36" xfId="2" applyFont="1" applyFill="1" applyBorder="1" applyAlignment="1" applyProtection="1">
      <alignment vertical="top"/>
    </xf>
    <xf numFmtId="0" fontId="6" fillId="8" borderId="24" xfId="2" applyFont="1" applyFill="1" applyBorder="1" applyAlignment="1" applyProtection="1">
      <alignment vertical="top"/>
    </xf>
    <xf numFmtId="0" fontId="4" fillId="3" borderId="24" xfId="2" applyFont="1" applyFill="1" applyBorder="1" applyAlignment="1" applyProtection="1">
      <alignment vertical="top"/>
    </xf>
    <xf numFmtId="0" fontId="6" fillId="8" borderId="26" xfId="2" applyFont="1" applyFill="1" applyBorder="1" applyAlignment="1" applyProtection="1">
      <alignment vertical="top"/>
    </xf>
    <xf numFmtId="0" fontId="4" fillId="3" borderId="26" xfId="2" applyFont="1" applyFill="1" applyBorder="1" applyAlignment="1" applyProtection="1">
      <alignment horizontal="left" vertical="top"/>
    </xf>
    <xf numFmtId="0" fontId="6" fillId="8" borderId="27" xfId="2" applyFont="1" applyFill="1" applyBorder="1" applyAlignment="1" applyProtection="1">
      <alignment vertical="top"/>
    </xf>
    <xf numFmtId="0" fontId="6" fillId="8" borderId="27" xfId="0" applyFont="1" applyFill="1" applyBorder="1" applyAlignment="1" applyProtection="1">
      <alignment vertical="top"/>
    </xf>
    <xf numFmtId="0" fontId="6" fillId="5" borderId="39" xfId="2" applyFont="1" applyFill="1" applyBorder="1" applyAlignment="1" applyProtection="1">
      <alignment vertical="center"/>
    </xf>
    <xf numFmtId="0" fontId="6" fillId="5" borderId="40" xfId="2" applyFont="1" applyFill="1" applyBorder="1" applyAlignment="1" applyProtection="1">
      <alignment vertical="center"/>
    </xf>
    <xf numFmtId="0" fontId="6" fillId="3" borderId="39" xfId="2" applyFont="1" applyFill="1" applyBorder="1" applyAlignment="1" applyProtection="1">
      <alignment vertical="center"/>
    </xf>
    <xf numFmtId="0" fontId="6" fillId="0" borderId="39" xfId="0" applyFont="1" applyBorder="1" applyAlignment="1" applyProtection="1">
      <alignment vertical="center"/>
    </xf>
    <xf numFmtId="0" fontId="3" fillId="4" borderId="39" xfId="2" applyFill="1" applyBorder="1" applyAlignment="1" applyProtection="1">
      <alignment vertical="center"/>
    </xf>
    <xf numFmtId="0" fontId="3" fillId="4" borderId="40" xfId="2" applyFill="1" applyBorder="1" applyAlignment="1" applyProtection="1">
      <alignment vertical="center"/>
    </xf>
    <xf numFmtId="0" fontId="6" fillId="5" borderId="42" xfId="0" applyFont="1" applyFill="1" applyBorder="1"/>
    <xf numFmtId="0" fontId="6" fillId="3" borderId="37" xfId="0" applyFont="1" applyFill="1" applyBorder="1" applyAlignment="1">
      <alignment vertical="center"/>
    </xf>
    <xf numFmtId="0" fontId="6" fillId="3" borderId="38" xfId="0" applyFont="1" applyFill="1" applyBorder="1" applyAlignment="1">
      <alignment vertical="center"/>
    </xf>
    <xf numFmtId="0" fontId="0" fillId="3" borderId="37" xfId="0" applyFill="1" applyBorder="1"/>
    <xf numFmtId="0" fontId="0" fillId="3" borderId="38" xfId="0" applyFill="1" applyBorder="1"/>
    <xf numFmtId="0" fontId="6" fillId="4" borderId="37" xfId="0" applyFont="1" applyFill="1" applyBorder="1"/>
    <xf numFmtId="0" fontId="6" fillId="4" borderId="42" xfId="0" applyFont="1" applyFill="1" applyBorder="1" applyAlignment="1">
      <alignment vertical="center"/>
    </xf>
    <xf numFmtId="0" fontId="10" fillId="4" borderId="41" xfId="0" applyFont="1" applyFill="1" applyBorder="1" applyAlignment="1">
      <alignment horizontal="center" vertical="center"/>
    </xf>
    <xf numFmtId="0" fontId="6" fillId="6" borderId="42" xfId="0" applyFont="1" applyFill="1" applyBorder="1" applyAlignment="1">
      <alignment vertical="center"/>
    </xf>
    <xf numFmtId="2" fontId="6" fillId="0" borderId="42" xfId="0" applyNumberFormat="1" applyFont="1" applyBorder="1" applyAlignment="1">
      <alignment horizontal="center" vertical="center"/>
    </xf>
    <xf numFmtId="0" fontId="6" fillId="5" borderId="39" xfId="2" applyFont="1" applyFill="1" applyBorder="1" applyProtection="1"/>
    <xf numFmtId="0" fontId="6" fillId="5" borderId="40" xfId="2" applyFont="1" applyFill="1" applyBorder="1" applyProtection="1"/>
    <xf numFmtId="0" fontId="6" fillId="4" borderId="39" xfId="2" applyFont="1" applyFill="1" applyBorder="1" applyAlignment="1" applyProtection="1">
      <alignment vertical="center"/>
    </xf>
    <xf numFmtId="0" fontId="6" fillId="4" borderId="40" xfId="2" applyFont="1" applyFill="1" applyBorder="1" applyAlignment="1" applyProtection="1">
      <alignment vertical="center"/>
    </xf>
    <xf numFmtId="0" fontId="6" fillId="8" borderId="39" xfId="2" applyFont="1" applyFill="1" applyBorder="1" applyAlignment="1" applyProtection="1">
      <alignment vertical="top"/>
    </xf>
    <xf numFmtId="0" fontId="6" fillId="8" borderId="40" xfId="2" applyFont="1" applyFill="1" applyBorder="1" applyAlignment="1" applyProtection="1">
      <alignment vertical="top"/>
    </xf>
    <xf numFmtId="0" fontId="4" fillId="3" borderId="39" xfId="2" applyFont="1" applyFill="1" applyBorder="1" applyAlignment="1" applyProtection="1">
      <alignment vertical="top"/>
    </xf>
    <xf numFmtId="0" fontId="4" fillId="3" borderId="40" xfId="2" applyFont="1" applyFill="1" applyBorder="1" applyAlignment="1" applyProtection="1">
      <alignment vertical="top"/>
    </xf>
    <xf numFmtId="0" fontId="4" fillId="3" borderId="42" xfId="2" applyFont="1" applyFill="1" applyBorder="1" applyAlignment="1" applyProtection="1">
      <alignment horizontal="left" vertical="top"/>
    </xf>
    <xf numFmtId="0" fontId="11" fillId="8" borderId="37" xfId="2" applyFont="1" applyFill="1" applyBorder="1" applyAlignment="1" applyProtection="1">
      <alignment vertical="top"/>
    </xf>
    <xf numFmtId="0" fontId="6" fillId="8" borderId="38" xfId="2" applyFont="1" applyFill="1" applyBorder="1" applyAlignment="1" applyProtection="1">
      <alignment vertical="top"/>
    </xf>
    <xf numFmtId="0" fontId="6" fillId="8" borderId="42" xfId="2" applyFont="1" applyFill="1" applyBorder="1" applyAlignment="1" applyProtection="1">
      <alignment vertical="top"/>
    </xf>
    <xf numFmtId="0" fontId="11" fillId="8" borderId="37" xfId="0" applyFont="1" applyFill="1" applyBorder="1" applyAlignment="1" applyProtection="1">
      <alignment vertical="top"/>
    </xf>
    <xf numFmtId="0" fontId="6" fillId="8" borderId="38" xfId="0" applyFont="1" applyFill="1" applyBorder="1" applyAlignment="1" applyProtection="1">
      <alignment vertical="top"/>
    </xf>
    <xf numFmtId="0" fontId="6" fillId="5" borderId="43" xfId="8" applyFont="1" applyFill="1" applyBorder="1"/>
    <xf numFmtId="0" fontId="6" fillId="5" borderId="44" xfId="8" applyFont="1" applyFill="1" applyBorder="1"/>
    <xf numFmtId="0" fontId="6" fillId="4" borderId="45" xfId="8" applyFont="1" applyFill="1" applyBorder="1" applyAlignment="1">
      <alignment horizontal="left" vertical="center" wrapText="1"/>
    </xf>
    <xf numFmtId="166" fontId="21" fillId="0" borderId="45" xfId="8" applyNumberFormat="1" applyBorder="1" applyAlignment="1">
      <alignment horizontal="left" vertical="top"/>
    </xf>
    <xf numFmtId="0" fontId="16" fillId="9" borderId="46" xfId="8" applyFont="1" applyFill="1" applyBorder="1" applyAlignment="1">
      <alignment horizontal="left" vertical="top" wrapText="1"/>
    </xf>
    <xf numFmtId="14" fontId="21" fillId="0" borderId="45" xfId="8" applyNumberFormat="1" applyBorder="1" applyAlignment="1">
      <alignment horizontal="left" vertical="top"/>
    </xf>
    <xf numFmtId="14" fontId="4" fillId="0" borderId="43" xfId="8" applyNumberFormat="1" applyFont="1" applyBorder="1" applyAlignment="1">
      <alignment horizontal="left" vertical="top"/>
    </xf>
    <xf numFmtId="0" fontId="6" fillId="5" borderId="43" xfId="2" applyFont="1" applyFill="1" applyBorder="1"/>
    <xf numFmtId="0" fontId="6" fillId="5" borderId="44" xfId="2" applyFont="1" applyFill="1" applyBorder="1"/>
    <xf numFmtId="49" fontId="6" fillId="5" borderId="44" xfId="2" applyNumberFormat="1" applyFont="1" applyFill="1" applyBorder="1"/>
    <xf numFmtId="0" fontId="6" fillId="4" borderId="47" xfId="2" applyFont="1" applyFill="1" applyBorder="1" applyAlignment="1">
      <alignment horizontal="left" vertical="center" wrapText="1"/>
    </xf>
    <xf numFmtId="49" fontId="6" fillId="4" borderId="47" xfId="2" applyNumberFormat="1" applyFont="1" applyFill="1" applyBorder="1" applyAlignment="1">
      <alignment horizontal="left" vertical="center" wrapText="1"/>
    </xf>
    <xf numFmtId="166" fontId="4" fillId="0" borderId="46" xfId="1" applyNumberFormat="1" applyBorder="1" applyAlignment="1">
      <alignment horizontal="left" vertical="top" wrapText="1"/>
    </xf>
    <xf numFmtId="14" fontId="16" fillId="0" borderId="43" xfId="0" applyNumberFormat="1" applyFont="1" applyBorder="1" applyAlignment="1">
      <alignment horizontal="left" vertical="top" wrapText="1"/>
    </xf>
    <xf numFmtId="49" fontId="4" fillId="0" borderId="46" xfId="1" applyNumberFormat="1" applyBorder="1" applyAlignment="1">
      <alignment horizontal="left" vertical="top" wrapText="1"/>
    </xf>
    <xf numFmtId="0" fontId="4" fillId="0" borderId="46" xfId="2" applyFont="1" applyBorder="1" applyAlignment="1">
      <alignment horizontal="left" vertical="top"/>
    </xf>
    <xf numFmtId="166" fontId="16" fillId="0" borderId="45" xfId="0" applyNumberFormat="1" applyFont="1" applyBorder="1" applyAlignment="1">
      <alignment horizontal="left" vertical="top" wrapText="1"/>
    </xf>
    <xf numFmtId="0" fontId="4" fillId="0" borderId="45" xfId="0" applyFont="1" applyBorder="1" applyAlignment="1">
      <alignment horizontal="left" vertical="top" wrapText="1"/>
    </xf>
    <xf numFmtId="0" fontId="4" fillId="0" borderId="45" xfId="0" applyFont="1" applyBorder="1" applyAlignment="1">
      <alignment horizontal="left" vertical="top"/>
    </xf>
    <xf numFmtId="0" fontId="22" fillId="10" borderId="46" xfId="0" applyFont="1" applyFill="1" applyBorder="1" applyAlignment="1" applyProtection="1">
      <alignment wrapText="1"/>
    </xf>
    <xf numFmtId="0" fontId="22" fillId="10" borderId="48" xfId="0" applyFont="1" applyFill="1" applyBorder="1" applyAlignment="1" applyProtection="1">
      <alignment wrapText="1"/>
    </xf>
    <xf numFmtId="0" fontId="16" fillId="9" borderId="45" xfId="8" applyFont="1" applyFill="1" applyBorder="1" applyAlignment="1">
      <alignment horizontal="left" vertical="top" wrapText="1"/>
    </xf>
    <xf numFmtId="0" fontId="4" fillId="0" borderId="0" xfId="8" applyFont="1"/>
    <xf numFmtId="0" fontId="16" fillId="9" borderId="0" xfId="8" applyFont="1" applyFill="1" applyAlignment="1">
      <alignment horizontal="left" vertical="top" wrapText="1"/>
    </xf>
    <xf numFmtId="0" fontId="6" fillId="12" borderId="46" xfId="0" applyFont="1" applyFill="1" applyBorder="1" applyAlignment="1" applyProtection="1">
      <alignment vertical="top"/>
    </xf>
    <xf numFmtId="0" fontId="6" fillId="12" borderId="46" xfId="0" applyFont="1" applyFill="1" applyBorder="1" applyProtection="1"/>
    <xf numFmtId="0" fontId="6" fillId="12" borderId="46" xfId="0" applyFont="1" applyFill="1" applyBorder="1" applyAlignment="1" applyProtection="1">
      <alignment horizontal="left" vertical="top" wrapText="1"/>
    </xf>
    <xf numFmtId="0" fontId="6" fillId="12" borderId="46" xfId="0" applyFont="1" applyFill="1" applyBorder="1" applyProtection="1">
      <protection locked="0"/>
    </xf>
    <xf numFmtId="0" fontId="0" fillId="0" borderId="46" xfId="0" applyFill="1" applyBorder="1" applyProtection="1"/>
    <xf numFmtId="0" fontId="6" fillId="0" borderId="46" xfId="0" applyFont="1" applyFill="1" applyBorder="1" applyProtection="1">
      <protection locked="0"/>
    </xf>
    <xf numFmtId="0" fontId="26" fillId="13" borderId="46" xfId="0" applyFont="1" applyFill="1" applyBorder="1" applyAlignment="1">
      <alignment horizontal="left" vertical="center" wrapText="1"/>
    </xf>
    <xf numFmtId="0" fontId="26" fillId="14" borderId="46" xfId="0" applyFont="1" applyFill="1" applyBorder="1" applyAlignment="1">
      <alignment horizontal="left" vertical="center" wrapText="1"/>
    </xf>
    <xf numFmtId="0" fontId="26" fillId="14" borderId="46" xfId="6" applyFont="1" applyFill="1" applyBorder="1" applyAlignment="1">
      <alignment horizontal="left" vertical="center" wrapText="1"/>
    </xf>
    <xf numFmtId="0" fontId="16" fillId="0" borderId="46" xfId="0" applyFont="1" applyFill="1" applyBorder="1" applyAlignment="1" applyProtection="1">
      <alignment horizontal="left" vertical="center" wrapText="1"/>
    </xf>
    <xf numFmtId="0" fontId="6" fillId="0" borderId="46" xfId="0" applyFont="1" applyFill="1" applyBorder="1" applyAlignment="1" applyProtection="1">
      <alignment horizontal="left" vertical="top" wrapText="1"/>
      <protection locked="0"/>
    </xf>
    <xf numFmtId="0" fontId="4" fillId="15" borderId="46" xfId="3" applyFill="1" applyBorder="1" applyAlignment="1">
      <alignment horizontal="left" vertical="top" wrapText="1"/>
    </xf>
    <xf numFmtId="0" fontId="4" fillId="15" borderId="46" xfId="0" applyFont="1" applyFill="1" applyBorder="1" applyAlignment="1">
      <alignment horizontal="left" vertical="top" wrapText="1"/>
    </xf>
    <xf numFmtId="0" fontId="4" fillId="15" borderId="46" xfId="0" applyFont="1" applyFill="1" applyBorder="1" applyAlignment="1">
      <alignment vertical="top" wrapText="1"/>
    </xf>
    <xf numFmtId="0" fontId="6" fillId="15" borderId="46" xfId="0" applyFont="1" applyFill="1" applyBorder="1" applyAlignment="1">
      <alignment vertical="top" wrapText="1"/>
    </xf>
    <xf numFmtId="0" fontId="5" fillId="15" borderId="46" xfId="0" applyFont="1" applyFill="1" applyBorder="1" applyAlignment="1">
      <alignment vertical="top" wrapText="1"/>
    </xf>
    <xf numFmtId="0" fontId="4" fillId="15" borderId="46" xfId="5" applyFont="1" applyFill="1" applyBorder="1" applyAlignment="1">
      <alignment vertical="top" wrapText="1"/>
    </xf>
    <xf numFmtId="0" fontId="5" fillId="15" borderId="46" xfId="0" applyFont="1" applyFill="1" applyBorder="1"/>
    <xf numFmtId="0" fontId="27" fillId="15" borderId="46" xfId="0" applyFont="1" applyFill="1" applyBorder="1" applyAlignment="1">
      <alignment vertical="top" wrapText="1"/>
    </xf>
    <xf numFmtId="0" fontId="5" fillId="15" borderId="46" xfId="0" applyFont="1" applyFill="1" applyBorder="1" applyAlignment="1">
      <alignment horizontal="left" vertical="top" wrapText="1" readingOrder="1"/>
    </xf>
    <xf numFmtId="0" fontId="0" fillId="0" borderId="46" xfId="0" applyFill="1" applyBorder="1" applyAlignment="1">
      <alignment vertical="top" wrapText="1"/>
    </xf>
    <xf numFmtId="0" fontId="16" fillId="0" borderId="46" xfId="0" applyFont="1" applyFill="1" applyBorder="1" applyAlignment="1" applyProtection="1">
      <alignment horizontal="center" vertical="top" wrapText="1"/>
    </xf>
    <xf numFmtId="0" fontId="0" fillId="0" borderId="46" xfId="0" applyFill="1" applyBorder="1" applyProtection="1">
      <protection locked="0"/>
    </xf>
    <xf numFmtId="0" fontId="4" fillId="0" borderId="46" xfId="3" applyBorder="1" applyAlignment="1">
      <alignment horizontal="left" vertical="top" wrapText="1"/>
    </xf>
    <xf numFmtId="0" fontId="4" fillId="0" borderId="46" xfId="0" applyFont="1" applyBorder="1" applyAlignment="1">
      <alignment horizontal="left" vertical="top" wrapText="1"/>
    </xf>
    <xf numFmtId="0" fontId="4" fillId="0" borderId="46" xfId="0" applyFont="1" applyBorder="1" applyAlignment="1">
      <alignment vertical="top" wrapText="1"/>
    </xf>
    <xf numFmtId="0" fontId="6" fillId="0" borderId="46" xfId="0" applyFont="1" applyBorder="1" applyAlignment="1">
      <alignment vertical="top" wrapText="1"/>
    </xf>
    <xf numFmtId="0" fontId="5" fillId="0" borderId="46" xfId="0" applyFont="1" applyBorder="1" applyAlignment="1">
      <alignment vertical="top" wrapText="1"/>
    </xf>
    <xf numFmtId="0" fontId="4" fillId="0" borderId="46" xfId="5" applyFont="1" applyBorder="1" applyAlignment="1">
      <alignment vertical="top" wrapText="1"/>
    </xf>
    <xf numFmtId="0" fontId="5" fillId="0" borderId="46" xfId="0" applyFont="1" applyBorder="1"/>
    <xf numFmtId="0" fontId="27" fillId="0" borderId="46" xfId="0" applyFont="1" applyBorder="1" applyAlignment="1">
      <alignment vertical="top" wrapText="1"/>
    </xf>
    <xf numFmtId="0" fontId="5" fillId="0" borderId="46" xfId="0" applyFont="1" applyBorder="1" applyAlignment="1">
      <alignment horizontal="left" vertical="top" wrapText="1" readingOrder="1"/>
    </xf>
    <xf numFmtId="0" fontId="5" fillId="15" borderId="46" xfId="3" applyFont="1" applyFill="1" applyBorder="1" applyAlignment="1">
      <alignment horizontal="left" vertical="top" wrapText="1"/>
    </xf>
    <xf numFmtId="0" fontId="18" fillId="15" borderId="46" xfId="3" applyFont="1" applyFill="1" applyBorder="1" applyAlignment="1">
      <alignment horizontal="left" vertical="top" wrapText="1"/>
    </xf>
    <xf numFmtId="0" fontId="4" fillId="15" borderId="46" xfId="0" applyFont="1" applyFill="1" applyBorder="1" applyAlignment="1">
      <alignment horizontal="left" vertical="top"/>
    </xf>
    <xf numFmtId="0" fontId="6" fillId="15" borderId="46" xfId="0" applyFont="1" applyFill="1" applyBorder="1" applyAlignment="1">
      <alignment horizontal="left" vertical="top" wrapText="1"/>
    </xf>
    <xf numFmtId="0" fontId="16" fillId="0" borderId="46" xfId="3" applyFont="1" applyBorder="1" applyAlignment="1">
      <alignment wrapText="1"/>
    </xf>
    <xf numFmtId="0" fontId="5" fillId="0" borderId="46" xfId="3" applyFont="1" applyBorder="1" applyAlignment="1">
      <alignment horizontal="left" vertical="top" wrapText="1"/>
    </xf>
    <xf numFmtId="0" fontId="18" fillId="0" borderId="46" xfId="3" applyFont="1" applyBorder="1" applyAlignment="1">
      <alignment horizontal="left" vertical="top" wrapText="1"/>
    </xf>
    <xf numFmtId="0" fontId="4" fillId="0" borderId="46" xfId="0" applyFont="1" applyBorder="1" applyAlignment="1">
      <alignment horizontal="left" vertical="top"/>
    </xf>
    <xf numFmtId="0" fontId="6" fillId="0" borderId="46" xfId="0" applyFont="1" applyBorder="1" applyAlignment="1">
      <alignment horizontal="left" vertical="top" wrapText="1"/>
    </xf>
    <xf numFmtId="0" fontId="5" fillId="15" borderId="46" xfId="0" applyFont="1" applyFill="1" applyBorder="1" applyAlignment="1">
      <alignment horizontal="left" vertical="top" wrapText="1"/>
    </xf>
    <xf numFmtId="0" fontId="4" fillId="15" borderId="46" xfId="10" applyFont="1" applyFill="1" applyBorder="1" applyAlignment="1">
      <alignment horizontal="left" vertical="top" wrapText="1"/>
    </xf>
    <xf numFmtId="0" fontId="6" fillId="15" borderId="46" xfId="0" applyFont="1" applyFill="1" applyBorder="1"/>
    <xf numFmtId="0" fontId="16" fillId="0" borderId="46" xfId="0" applyFont="1" applyFill="1" applyBorder="1" applyAlignment="1" applyProtection="1">
      <alignment vertical="top" wrapText="1"/>
    </xf>
    <xf numFmtId="0" fontId="5" fillId="0" borderId="46" xfId="0" applyFont="1" applyBorder="1" applyAlignment="1">
      <alignment horizontal="left" vertical="top" wrapText="1"/>
    </xf>
    <xf numFmtId="0" fontId="18" fillId="15" borderId="46" xfId="0" applyFont="1" applyFill="1" applyBorder="1" applyAlignment="1">
      <alignment vertical="top" wrapText="1"/>
    </xf>
    <xf numFmtId="0" fontId="18" fillId="15" borderId="46" xfId="1" applyFont="1" applyFill="1" applyBorder="1" applyAlignment="1">
      <alignment vertical="top" wrapText="1"/>
    </xf>
    <xf numFmtId="10" fontId="4" fillId="0" borderId="46" xfId="0" applyNumberFormat="1" applyFont="1" applyBorder="1" applyAlignment="1">
      <alignment horizontal="left" vertical="top" wrapText="1"/>
    </xf>
    <xf numFmtId="0" fontId="18" fillId="0" borderId="46" xfId="1" applyFont="1" applyBorder="1" applyAlignment="1">
      <alignment vertical="top" wrapText="1"/>
    </xf>
    <xf numFmtId="0" fontId="4" fillId="0" borderId="46" xfId="5" applyFont="1" applyBorder="1" applyAlignment="1">
      <alignment horizontal="left" vertical="top" wrapText="1"/>
    </xf>
    <xf numFmtId="0" fontId="18" fillId="0" borderId="46" xfId="0" applyFont="1" applyBorder="1" applyAlignment="1">
      <alignment vertical="top" wrapText="1"/>
    </xf>
    <xf numFmtId="10" fontId="4" fillId="15" borderId="46" xfId="7" applyNumberFormat="1" applyFill="1" applyBorder="1" applyAlignment="1">
      <alignment horizontal="left" vertical="top" wrapText="1"/>
    </xf>
    <xf numFmtId="0" fontId="4" fillId="15" borderId="46" xfId="5" applyFont="1" applyFill="1" applyBorder="1" applyAlignment="1">
      <alignment horizontal="left" vertical="top" wrapText="1"/>
    </xf>
    <xf numFmtId="10" fontId="4" fillId="15" borderId="46" xfId="0" applyNumberFormat="1" applyFont="1" applyFill="1" applyBorder="1" applyAlignment="1">
      <alignment horizontal="left" vertical="top" wrapText="1"/>
    </xf>
    <xf numFmtId="0" fontId="15" fillId="15" borderId="46" xfId="0" applyFont="1" applyFill="1" applyBorder="1" applyAlignment="1">
      <alignment horizontal="left" vertical="top" wrapText="1"/>
    </xf>
    <xf numFmtId="2" fontId="5" fillId="15" borderId="46" xfId="0" applyNumberFormat="1" applyFont="1" applyFill="1" applyBorder="1" applyAlignment="1">
      <alignment horizontal="left" vertical="top" wrapText="1"/>
    </xf>
    <xf numFmtId="0" fontId="18" fillId="15" borderId="46" xfId="0" applyFont="1" applyFill="1" applyBorder="1" applyAlignment="1">
      <alignment horizontal="left" vertical="top" wrapText="1"/>
    </xf>
    <xf numFmtId="10" fontId="4" fillId="0" borderId="46" xfId="7" applyNumberFormat="1" applyBorder="1" applyAlignment="1">
      <alignment horizontal="left" vertical="top" wrapText="1"/>
    </xf>
    <xf numFmtId="2" fontId="5" fillId="0" borderId="46" xfId="0" applyNumberFormat="1" applyFont="1" applyBorder="1" applyAlignment="1">
      <alignment horizontal="left" vertical="top" wrapText="1"/>
    </xf>
    <xf numFmtId="0" fontId="27" fillId="0" borderId="46" xfId="0" applyFont="1" applyBorder="1" applyAlignment="1">
      <alignment horizontal="left" vertical="top" wrapText="1"/>
    </xf>
    <xf numFmtId="0" fontId="4" fillId="0" borderId="46" xfId="8" applyFont="1" applyBorder="1" applyAlignment="1">
      <alignment vertical="top"/>
    </xf>
    <xf numFmtId="0" fontId="4" fillId="15" borderId="46" xfId="8" applyFont="1" applyFill="1" applyBorder="1" applyAlignment="1">
      <alignment vertical="top"/>
    </xf>
    <xf numFmtId="0" fontId="27" fillId="15" borderId="46" xfId="0" applyFont="1" applyFill="1" applyBorder="1" applyAlignment="1">
      <alignment horizontal="left" vertical="top" wrapText="1"/>
    </xf>
    <xf numFmtId="0" fontId="19" fillId="0" borderId="46" xfId="0" applyFont="1" applyBorder="1" applyAlignment="1">
      <alignment horizontal="left" vertical="top" wrapText="1"/>
    </xf>
    <xf numFmtId="0" fontId="16" fillId="12" borderId="46" xfId="0" applyFont="1" applyFill="1" applyBorder="1" applyAlignment="1" applyProtection="1">
      <alignment vertical="top" wrapText="1"/>
    </xf>
    <xf numFmtId="0" fontId="16" fillId="12" borderId="46" xfId="0" applyFont="1" applyFill="1" applyBorder="1" applyAlignment="1" applyProtection="1">
      <alignment wrapText="1"/>
    </xf>
    <xf numFmtId="0" fontId="16" fillId="0" borderId="46" xfId="0" applyFont="1" applyFill="1" applyBorder="1" applyAlignment="1" applyProtection="1">
      <alignment horizontal="left" vertical="top" wrapText="1"/>
    </xf>
    <xf numFmtId="0" fontId="16" fillId="0" borderId="46" xfId="0" applyFont="1" applyFill="1" applyBorder="1" applyAlignment="1" applyProtection="1">
      <alignment wrapText="1"/>
    </xf>
    <xf numFmtId="0" fontId="0" fillId="0" borderId="46" xfId="0" applyFill="1" applyBorder="1" applyAlignment="1" applyProtection="1">
      <alignment vertical="top"/>
    </xf>
    <xf numFmtId="0" fontId="0" fillId="0" borderId="46" xfId="0" applyFill="1" applyBorder="1" applyAlignment="1" applyProtection="1">
      <alignment horizontal="left" vertical="top" wrapText="1"/>
    </xf>
    <xf numFmtId="0" fontId="16" fillId="0" borderId="46" xfId="0" applyFont="1" applyFill="1" applyBorder="1" applyAlignment="1" applyProtection="1">
      <alignment vertical="center" wrapText="1"/>
    </xf>
    <xf numFmtId="0" fontId="16" fillId="0" borderId="46" xfId="0" applyFont="1" applyFill="1" applyBorder="1" applyAlignment="1" applyProtection="1">
      <alignment horizontal="left" wrapText="1"/>
    </xf>
    <xf numFmtId="0" fontId="16" fillId="0" borderId="46" xfId="0" applyFont="1" applyFill="1" applyBorder="1" applyAlignment="1" applyProtection="1">
      <alignment horizontal="center" vertical="center" wrapText="1"/>
    </xf>
    <xf numFmtId="0" fontId="16" fillId="0" borderId="46" xfId="0" applyFont="1" applyFill="1" applyBorder="1" applyAlignment="1" applyProtection="1">
      <alignment horizontal="center" wrapText="1"/>
    </xf>
    <xf numFmtId="0" fontId="4" fillId="0" borderId="46" xfId="0" applyFont="1" applyFill="1" applyBorder="1" applyAlignment="1">
      <alignment horizontal="left" vertical="top" wrapText="1"/>
    </xf>
    <xf numFmtId="0" fontId="4" fillId="0" borderId="37" xfId="0" applyFont="1" applyFill="1" applyBorder="1" applyAlignment="1" applyProtection="1">
      <alignment horizontal="left" vertical="top" wrapText="1"/>
    </xf>
    <xf numFmtId="0" fontId="4" fillId="0" borderId="38" xfId="0" applyFont="1" applyFill="1" applyBorder="1" applyAlignment="1" applyProtection="1">
      <alignment horizontal="left" vertical="top" wrapText="1"/>
    </xf>
    <xf numFmtId="0" fontId="4" fillId="0" borderId="27"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4" fillId="0" borderId="10"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xf>
    <xf numFmtId="0" fontId="6" fillId="8" borderId="37" xfId="2" applyFont="1" applyFill="1" applyBorder="1" applyAlignment="1" applyProtection="1">
      <alignment horizontal="left" vertical="top"/>
    </xf>
    <xf numFmtId="0" fontId="6" fillId="8" borderId="38" xfId="2" applyFont="1" applyFill="1" applyBorder="1" applyAlignment="1" applyProtection="1">
      <alignment horizontal="left" vertical="top"/>
    </xf>
    <xf numFmtId="0" fontId="6" fillId="8" borderId="27" xfId="2" applyFont="1" applyFill="1" applyBorder="1" applyAlignment="1" applyProtection="1">
      <alignment horizontal="left" vertical="top"/>
    </xf>
    <xf numFmtId="0" fontId="6" fillId="8" borderId="3" xfId="2" applyFont="1" applyFill="1" applyBorder="1" applyAlignment="1" applyProtection="1">
      <alignment horizontal="left" vertical="top"/>
    </xf>
    <xf numFmtId="0" fontId="6" fillId="8" borderId="10" xfId="2" applyFont="1" applyFill="1" applyBorder="1" applyAlignment="1" applyProtection="1">
      <alignment horizontal="left" vertical="top"/>
    </xf>
    <xf numFmtId="0" fontId="6" fillId="8" borderId="4" xfId="2" applyFont="1" applyFill="1" applyBorder="1" applyAlignment="1" applyProtection="1">
      <alignment horizontal="left" vertical="top"/>
    </xf>
    <xf numFmtId="0" fontId="4" fillId="3" borderId="37" xfId="2" applyFont="1" applyFill="1" applyBorder="1" applyAlignment="1" applyProtection="1">
      <alignment horizontal="left" vertical="top" wrapText="1"/>
    </xf>
    <xf numFmtId="0" fontId="4" fillId="3" borderId="38" xfId="2" applyFont="1" applyFill="1" applyBorder="1" applyAlignment="1" applyProtection="1">
      <alignment horizontal="left" vertical="top" wrapText="1"/>
    </xf>
    <xf numFmtId="0" fontId="4" fillId="3" borderId="27" xfId="2" applyFont="1" applyFill="1" applyBorder="1" applyAlignment="1" applyProtection="1">
      <alignment horizontal="left" vertical="top" wrapText="1"/>
    </xf>
    <xf numFmtId="0" fontId="4" fillId="3" borderId="3" xfId="2" applyFont="1" applyFill="1" applyBorder="1" applyAlignment="1" applyProtection="1">
      <alignment horizontal="left" vertical="top" wrapText="1"/>
    </xf>
    <xf numFmtId="0" fontId="4" fillId="3" borderId="10" xfId="2" applyFont="1" applyFill="1" applyBorder="1" applyAlignment="1" applyProtection="1">
      <alignment horizontal="left" vertical="top" wrapText="1"/>
    </xf>
    <xf numFmtId="0" fontId="4" fillId="3" borderId="4" xfId="2" applyFont="1" applyFill="1" applyBorder="1" applyAlignment="1" applyProtection="1">
      <alignment horizontal="left" vertical="top" wrapText="1"/>
    </xf>
    <xf numFmtId="0" fontId="4" fillId="0" borderId="37" xfId="2" applyFont="1" applyFill="1" applyBorder="1" applyAlignment="1" applyProtection="1">
      <alignment horizontal="left" vertical="top" wrapText="1"/>
    </xf>
    <xf numFmtId="0" fontId="4" fillId="0" borderId="38" xfId="2" applyFont="1" applyFill="1" applyBorder="1" applyAlignment="1" applyProtection="1">
      <alignment horizontal="left" vertical="top" wrapText="1"/>
    </xf>
    <xf numFmtId="0" fontId="4" fillId="0" borderId="27" xfId="2" applyFont="1" applyFill="1" applyBorder="1" applyAlignment="1" applyProtection="1">
      <alignment horizontal="left" vertical="top" wrapText="1"/>
    </xf>
    <xf numFmtId="0" fontId="4" fillId="0" borderId="11" xfId="2" applyFont="1" applyFill="1" applyBorder="1" applyAlignment="1" applyProtection="1">
      <alignment horizontal="left" vertical="top" wrapText="1"/>
    </xf>
    <xf numFmtId="0" fontId="4" fillId="0" borderId="0" xfId="2" applyFont="1" applyFill="1" applyAlignment="1" applyProtection="1">
      <alignment horizontal="left" vertical="top" wrapText="1"/>
    </xf>
    <xf numFmtId="0" fontId="4" fillId="0" borderId="5" xfId="2" applyFont="1" applyFill="1" applyBorder="1" applyAlignment="1" applyProtection="1">
      <alignment horizontal="left" vertical="top" wrapText="1"/>
    </xf>
    <xf numFmtId="0" fontId="4" fillId="0" borderId="3" xfId="2" applyFont="1" applyFill="1" applyBorder="1" applyAlignment="1" applyProtection="1">
      <alignment horizontal="left" vertical="top" wrapText="1"/>
    </xf>
    <xf numFmtId="0" fontId="4" fillId="0" borderId="10" xfId="2" applyFont="1" applyFill="1" applyBorder="1" applyAlignment="1" applyProtection="1">
      <alignment horizontal="left" vertical="top" wrapText="1"/>
    </xf>
    <xf numFmtId="0" fontId="4" fillId="0" borderId="4" xfId="2" applyFont="1" applyFill="1" applyBorder="1" applyAlignment="1" applyProtection="1">
      <alignment horizontal="left" vertical="top" wrapText="1"/>
    </xf>
    <xf numFmtId="0" fontId="4" fillId="3" borderId="20" xfId="2" applyFont="1" applyFill="1" applyBorder="1" applyAlignment="1" applyProtection="1">
      <alignment horizontal="left" vertical="top" wrapText="1"/>
    </xf>
    <xf numFmtId="0" fontId="4" fillId="3" borderId="21" xfId="2" applyFont="1" applyFill="1" applyBorder="1" applyAlignment="1" applyProtection="1">
      <alignment horizontal="left" vertical="top"/>
    </xf>
    <xf numFmtId="0" fontId="4" fillId="3" borderId="36" xfId="2" applyFont="1" applyFill="1" applyBorder="1" applyAlignment="1" applyProtection="1">
      <alignment horizontal="left" vertical="top"/>
    </xf>
    <xf numFmtId="0" fontId="4" fillId="3" borderId="9" xfId="2" applyFont="1" applyFill="1" applyBorder="1" applyAlignment="1" applyProtection="1">
      <alignment horizontal="left" vertical="top"/>
    </xf>
    <xf numFmtId="0" fontId="4" fillId="3" borderId="0" xfId="2" applyFont="1" applyFill="1" applyAlignment="1" applyProtection="1">
      <alignment horizontal="left" vertical="top"/>
    </xf>
    <xf numFmtId="0" fontId="4" fillId="3" borderId="14" xfId="2" applyFont="1" applyFill="1" applyBorder="1" applyAlignment="1" applyProtection="1">
      <alignment horizontal="left" vertical="top"/>
    </xf>
    <xf numFmtId="0" fontId="4" fillId="3" borderId="11" xfId="2" applyFont="1" applyFill="1" applyBorder="1" applyAlignment="1" applyProtection="1">
      <alignment horizontal="left" vertical="top" wrapText="1"/>
    </xf>
    <xf numFmtId="0" fontId="4" fillId="3" borderId="0" xfId="2" applyFont="1" applyFill="1" applyAlignment="1" applyProtection="1">
      <alignment horizontal="left" vertical="top" wrapText="1"/>
    </xf>
    <xf numFmtId="0" fontId="4" fillId="3" borderId="5" xfId="2" applyFont="1" applyFill="1" applyBorder="1" applyAlignment="1" applyProtection="1">
      <alignment horizontal="left" vertical="top" wrapText="1"/>
    </xf>
    <xf numFmtId="0" fontId="16" fillId="12" borderId="46" xfId="0" applyFont="1" applyFill="1" applyBorder="1" applyAlignment="1" applyProtection="1">
      <alignment horizontal="left" wrapText="1"/>
    </xf>
  </cellXfs>
  <cellStyles count="11">
    <cellStyle name="Normal" xfId="0" builtinId="0"/>
    <cellStyle name="Normal 2" xfId="1" xr:uid="{00000000-0005-0000-0000-000001000000}"/>
    <cellStyle name="Normal 2 2" xfId="4" xr:uid="{00000000-0005-0000-0000-000002000000}"/>
    <cellStyle name="Normal 257" xfId="5" xr:uid="{00000000-0005-0000-0000-000003000000}"/>
    <cellStyle name="Normal 257 2" xfId="10" xr:uid="{284D2458-9D42-4DDC-A195-B071041A099F}"/>
    <cellStyle name="Normal 3" xfId="2" xr:uid="{00000000-0005-0000-0000-000004000000}"/>
    <cellStyle name="Normal 4" xfId="3" xr:uid="{00000000-0005-0000-0000-000005000000}"/>
    <cellStyle name="Normal 5" xfId="7" xr:uid="{82174796-AA15-48B1-9713-A026126AFF40}"/>
    <cellStyle name="Normal 6" xfId="6" xr:uid="{BEE23203-B7D9-4216-B175-4B315FC9B7BD}"/>
    <cellStyle name="Normal 7" xfId="8" xr:uid="{D471FCC9-1659-4824-9327-BD32EDE089AC}"/>
    <cellStyle name="Normal 8" xfId="9" xr:uid="{991705F3-FD54-4BE4-837E-2E678A7CA1D8}"/>
  </cellStyles>
  <dxfs count="20">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0000"/>
      </font>
      <fill>
        <patternFill>
          <bgColor rgb="FFFFFF00"/>
        </patternFill>
      </fill>
    </dxf>
    <dxf>
      <font>
        <b/>
        <i val="0"/>
        <color rgb="FFFF0000"/>
      </font>
      <fill>
        <patternFill>
          <bgColor rgb="FFFFFF00"/>
        </patternFill>
      </fill>
    </dxf>
    <dxf>
      <font>
        <condense val="0"/>
        <extend val="0"/>
        <color indexed="16"/>
      </font>
      <fill>
        <patternFill>
          <bgColor indexed="43"/>
        </patternFill>
      </fill>
    </dxf>
    <dxf>
      <font>
        <condense val="0"/>
        <extend val="0"/>
        <color indexed="63"/>
      </font>
      <fill>
        <patternFill>
          <bgColor indexed="10"/>
        </patternFill>
      </fill>
    </dxf>
    <dxf>
      <font>
        <condense val="0"/>
        <extend val="0"/>
        <color indexed="42"/>
      </font>
      <fill>
        <patternFill>
          <bgColor indexed="17"/>
        </patternFill>
      </fill>
    </dxf>
    <dxf>
      <font>
        <color theme="0"/>
      </font>
      <fill>
        <patternFill>
          <bgColor rgb="FF008000"/>
        </patternFill>
      </fill>
    </dxf>
    <dxf>
      <font>
        <color auto="1"/>
      </font>
      <fill>
        <patternFill>
          <bgColor rgb="FFFF0000"/>
        </patternFill>
      </fill>
    </dxf>
    <dxf>
      <font>
        <color auto="1"/>
      </font>
      <fill>
        <patternFill>
          <bgColor rgb="FFFFFF99"/>
        </patternFill>
      </fill>
    </dxf>
    <dxf>
      <font>
        <color theme="0"/>
      </font>
      <fill>
        <patternFill>
          <bgColor rgb="FFFF0000"/>
        </patternFill>
      </fill>
    </dxf>
    <dxf>
      <font>
        <color theme="0"/>
      </font>
      <fill>
        <patternFill>
          <bgColor rgb="FF008000"/>
        </patternFill>
      </fill>
    </dxf>
    <dxf>
      <font>
        <color auto="1"/>
      </font>
      <fill>
        <patternFill>
          <bgColor rgb="FFFF0000"/>
        </patternFill>
      </fill>
    </dxf>
    <dxf>
      <font>
        <color auto="1"/>
      </font>
      <fill>
        <patternFill>
          <bgColor rgb="FFFFFF99"/>
        </patternFill>
      </fill>
    </dxf>
    <dxf>
      <font>
        <condense val="0"/>
        <extend val="0"/>
        <color indexed="10"/>
      </font>
      <fill>
        <patternFill>
          <bgColor indexed="43"/>
        </patternFill>
      </fill>
    </dxf>
    <dxf>
      <fill>
        <patternFill>
          <bgColor rgb="FFFFFF00"/>
        </patternFill>
      </fill>
    </dxf>
    <dxf>
      <fill>
        <patternFill>
          <bgColor rgb="FFFFFF00"/>
        </patternFill>
      </fill>
    </dxf>
    <dxf>
      <font>
        <color theme="0"/>
      </font>
    </dxf>
    <dxf>
      <font>
        <color theme="0"/>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1E5FE"/>
      <rgbColor rgb="00A4BED4"/>
      <rgbColor rgb="00E3E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49"/>
  <sheetViews>
    <sheetView showGridLines="0" zoomScale="80" zoomScaleNormal="80" workbookViewId="0">
      <selection activeCell="B4" sqref="B4"/>
    </sheetView>
  </sheetViews>
  <sheetFormatPr defaultColWidth="18.6328125" defaultRowHeight="12.75" customHeight="1" x14ac:dyDescent="0.35"/>
  <cols>
    <col min="1" max="2" width="11.453125" style="1" customWidth="1"/>
    <col min="3" max="3" width="108.36328125" style="1" customWidth="1"/>
    <col min="4" max="16384" width="18.6328125" style="1"/>
  </cols>
  <sheetData>
    <row r="1" spans="1:3" s="2" customFormat="1" ht="15.5" x14ac:dyDescent="0.35">
      <c r="A1" s="97" t="s">
        <v>0</v>
      </c>
      <c r="B1" s="98"/>
      <c r="C1" s="99"/>
    </row>
    <row r="2" spans="1:3" s="2" customFormat="1" ht="15.5" x14ac:dyDescent="0.35">
      <c r="A2" s="19" t="s">
        <v>1</v>
      </c>
      <c r="B2" s="18"/>
      <c r="C2" s="17"/>
    </row>
    <row r="3" spans="1:3" s="2" customFormat="1" ht="14.5" x14ac:dyDescent="0.35">
      <c r="A3" s="16"/>
      <c r="B3" s="15"/>
      <c r="C3" s="14"/>
    </row>
    <row r="4" spans="1:3" s="2" customFormat="1" ht="14.5" x14ac:dyDescent="0.35">
      <c r="A4" s="16" t="s">
        <v>2</v>
      </c>
      <c r="B4" s="15"/>
      <c r="C4" s="14"/>
    </row>
    <row r="5" spans="1:3" s="2" customFormat="1" ht="14.5" x14ac:dyDescent="0.35">
      <c r="A5" s="16" t="s">
        <v>4964</v>
      </c>
      <c r="B5" s="15"/>
      <c r="C5" s="14"/>
    </row>
    <row r="6" spans="1:3" s="2" customFormat="1" ht="14.5" x14ac:dyDescent="0.35">
      <c r="A6" s="16" t="s">
        <v>4959</v>
      </c>
      <c r="B6" s="15"/>
      <c r="C6" s="14"/>
    </row>
    <row r="7" spans="1:3" s="2" customFormat="1" ht="14.5" x14ac:dyDescent="0.35">
      <c r="A7" s="13"/>
      <c r="B7" s="12"/>
      <c r="C7" s="11"/>
    </row>
    <row r="8" spans="1:3" s="2" customFormat="1" ht="18" customHeight="1" x14ac:dyDescent="0.35">
      <c r="A8" s="100" t="s">
        <v>3</v>
      </c>
      <c r="B8" s="101"/>
      <c r="C8" s="102"/>
    </row>
    <row r="9" spans="1:3" s="2" customFormat="1" ht="12.75" customHeight="1" x14ac:dyDescent="0.35">
      <c r="A9" s="10" t="s">
        <v>4</v>
      </c>
      <c r="B9" s="9"/>
      <c r="C9" s="8"/>
    </row>
    <row r="10" spans="1:3" s="2" customFormat="1" ht="14.5" x14ac:dyDescent="0.35">
      <c r="A10" s="10" t="s">
        <v>4583</v>
      </c>
      <c r="B10" s="9"/>
      <c r="C10" s="8"/>
    </row>
    <row r="11" spans="1:3" s="2" customFormat="1" ht="14.5" x14ac:dyDescent="0.35">
      <c r="A11" s="10" t="s">
        <v>5</v>
      </c>
      <c r="B11" s="9"/>
      <c r="C11" s="8"/>
    </row>
    <row r="12" spans="1:3" s="2" customFormat="1" ht="14.5" x14ac:dyDescent="0.35">
      <c r="A12" s="10" t="s">
        <v>4584</v>
      </c>
      <c r="B12" s="9"/>
      <c r="C12" s="8"/>
    </row>
    <row r="13" spans="1:3" s="2" customFormat="1" ht="14.5" x14ac:dyDescent="0.35">
      <c r="A13" s="10" t="s">
        <v>6</v>
      </c>
      <c r="B13" s="9"/>
      <c r="C13" s="8"/>
    </row>
    <row r="14" spans="1:3" s="2" customFormat="1" ht="4.5" customHeight="1" x14ac:dyDescent="0.35">
      <c r="A14" s="7"/>
      <c r="B14" s="6"/>
      <c r="C14" s="5"/>
    </row>
    <row r="15" spans="1:3" s="2" customFormat="1" ht="14.5" x14ac:dyDescent="0.35">
      <c r="C15" s="4"/>
    </row>
    <row r="16" spans="1:3" s="2" customFormat="1" ht="14.5" x14ac:dyDescent="0.35">
      <c r="A16" s="146" t="s">
        <v>7</v>
      </c>
      <c r="B16" s="147"/>
      <c r="C16" s="103"/>
    </row>
    <row r="17" spans="1:3" s="2" customFormat="1" ht="14.5" x14ac:dyDescent="0.35">
      <c r="A17" s="148" t="s">
        <v>8</v>
      </c>
      <c r="B17" s="104"/>
      <c r="C17" s="105"/>
    </row>
    <row r="18" spans="1:3" s="2" customFormat="1" ht="14.5" x14ac:dyDescent="0.35">
      <c r="A18" s="148" t="s">
        <v>9</v>
      </c>
      <c r="B18" s="104"/>
      <c r="C18" s="105"/>
    </row>
    <row r="19" spans="1:3" s="2" customFormat="1" ht="14.5" x14ac:dyDescent="0.35">
      <c r="A19" s="148" t="s">
        <v>10</v>
      </c>
      <c r="B19" s="104"/>
      <c r="C19" s="105"/>
    </row>
    <row r="20" spans="1:3" s="2" customFormat="1" ht="14.5" x14ac:dyDescent="0.35">
      <c r="A20" s="148" t="s">
        <v>11</v>
      </c>
      <c r="B20" s="104"/>
      <c r="C20" s="106"/>
    </row>
    <row r="21" spans="1:3" s="2" customFormat="1" ht="14.5" x14ac:dyDescent="0.35">
      <c r="A21" s="148" t="s">
        <v>12</v>
      </c>
      <c r="B21" s="104"/>
      <c r="C21" s="107"/>
    </row>
    <row r="22" spans="1:3" s="2" customFormat="1" ht="14.5" x14ac:dyDescent="0.35">
      <c r="A22" s="148" t="s">
        <v>13</v>
      </c>
      <c r="B22" s="104"/>
      <c r="C22" s="105"/>
    </row>
    <row r="23" spans="1:3" s="2" customFormat="1" ht="14.5" x14ac:dyDescent="0.35">
      <c r="A23" s="148" t="s">
        <v>14</v>
      </c>
      <c r="B23" s="104"/>
      <c r="C23" s="105"/>
    </row>
    <row r="24" spans="1:3" s="2" customFormat="1" ht="14.5" x14ac:dyDescent="0.35">
      <c r="A24" s="148" t="s">
        <v>15</v>
      </c>
      <c r="B24" s="104"/>
      <c r="C24" s="105"/>
    </row>
    <row r="25" spans="1:3" s="2" customFormat="1" ht="14.5" x14ac:dyDescent="0.35">
      <c r="A25" s="148" t="s">
        <v>16</v>
      </c>
      <c r="B25" s="104"/>
      <c r="C25" s="105"/>
    </row>
    <row r="26" spans="1:3" s="39" customFormat="1" ht="14.5" x14ac:dyDescent="0.35">
      <c r="A26" s="149" t="s">
        <v>17</v>
      </c>
      <c r="B26" s="108"/>
      <c r="C26" s="105"/>
    </row>
    <row r="27" spans="1:3" s="40" customFormat="1" ht="13" x14ac:dyDescent="0.25">
      <c r="A27" s="149" t="s">
        <v>18</v>
      </c>
      <c r="B27" s="108"/>
      <c r="C27" s="105"/>
    </row>
    <row r="28" spans="1:3" s="2" customFormat="1" ht="14.5" x14ac:dyDescent="0.35">
      <c r="C28" s="4"/>
    </row>
    <row r="29" spans="1:3" s="2" customFormat="1" ht="14.5" x14ac:dyDescent="0.35">
      <c r="A29" s="146" t="s">
        <v>19</v>
      </c>
      <c r="B29" s="147"/>
      <c r="C29" s="103"/>
    </row>
    <row r="30" spans="1:3" s="2" customFormat="1" ht="14.5" x14ac:dyDescent="0.35">
      <c r="A30" s="150"/>
      <c r="B30" s="151"/>
      <c r="C30" s="109"/>
    </row>
    <row r="31" spans="1:3" s="2" customFormat="1" ht="14.5" x14ac:dyDescent="0.35">
      <c r="A31" s="148" t="s">
        <v>20</v>
      </c>
      <c r="B31" s="110"/>
      <c r="C31" s="111"/>
    </row>
    <row r="32" spans="1:3" s="2" customFormat="1" ht="14.5" x14ac:dyDescent="0.35">
      <c r="A32" s="148" t="s">
        <v>21</v>
      </c>
      <c r="B32" s="110"/>
      <c r="C32" s="111"/>
    </row>
    <row r="33" spans="1:3" s="2" customFormat="1" ht="12.75" customHeight="1" x14ac:dyDescent="0.35">
      <c r="A33" s="148" t="s">
        <v>22</v>
      </c>
      <c r="B33" s="110"/>
      <c r="C33" s="111"/>
    </row>
    <row r="34" spans="1:3" s="2" customFormat="1" ht="12.75" customHeight="1" x14ac:dyDescent="0.35">
      <c r="A34" s="148" t="s">
        <v>23</v>
      </c>
      <c r="B34" s="112"/>
      <c r="C34" s="113"/>
    </row>
    <row r="35" spans="1:3" s="2" customFormat="1" ht="14.5" x14ac:dyDescent="0.35">
      <c r="A35" s="148" t="s">
        <v>24</v>
      </c>
      <c r="B35" s="110"/>
      <c r="C35" s="111"/>
    </row>
    <row r="36" spans="1:3" s="2" customFormat="1" ht="14.5" x14ac:dyDescent="0.35">
      <c r="A36" s="150"/>
      <c r="B36" s="151"/>
      <c r="C36" s="109"/>
    </row>
    <row r="37" spans="1:3" s="2" customFormat="1" ht="14.5" x14ac:dyDescent="0.35">
      <c r="A37" s="148" t="s">
        <v>20</v>
      </c>
      <c r="B37" s="110"/>
      <c r="C37" s="111"/>
    </row>
    <row r="38" spans="1:3" s="2" customFormat="1" ht="14.5" x14ac:dyDescent="0.35">
      <c r="A38" s="148" t="s">
        <v>21</v>
      </c>
      <c r="B38" s="110"/>
      <c r="C38" s="111"/>
    </row>
    <row r="39" spans="1:3" s="2" customFormat="1" ht="14.5" x14ac:dyDescent="0.35">
      <c r="A39" s="148" t="s">
        <v>22</v>
      </c>
      <c r="B39" s="110"/>
      <c r="C39" s="111"/>
    </row>
    <row r="40" spans="1:3" s="2" customFormat="1" ht="14.5" x14ac:dyDescent="0.35">
      <c r="A40" s="148" t="s">
        <v>23</v>
      </c>
      <c r="B40" s="112"/>
      <c r="C40" s="113"/>
    </row>
    <row r="41" spans="1:3" s="2" customFormat="1" ht="14.5" x14ac:dyDescent="0.35">
      <c r="A41" s="148" t="s">
        <v>24</v>
      </c>
      <c r="B41" s="110"/>
      <c r="C41" s="111"/>
    </row>
    <row r="42" spans="1:3" s="2" customFormat="1" ht="14.5" x14ac:dyDescent="0.35"/>
    <row r="43" spans="1:3" s="2" customFormat="1" ht="14.5" x14ac:dyDescent="0.35">
      <c r="A43" s="3" t="s">
        <v>25</v>
      </c>
    </row>
    <row r="44" spans="1:3" s="2" customFormat="1" ht="14.5" x14ac:dyDescent="0.35">
      <c r="A44" s="3" t="s">
        <v>26</v>
      </c>
    </row>
    <row r="45" spans="1:3" s="2" customFormat="1" ht="14.5" x14ac:dyDescent="0.35">
      <c r="A45" s="3" t="s">
        <v>27</v>
      </c>
    </row>
    <row r="46" spans="1:3" s="2" customFormat="1" ht="14.5" x14ac:dyDescent="0.35"/>
    <row r="47" spans="1:3" s="2" customFormat="1" ht="12.75" hidden="1" customHeight="1" x14ac:dyDescent="0.35">
      <c r="A47" s="41" t="s">
        <v>28</v>
      </c>
      <c r="B47" s="2" t="s">
        <v>29</v>
      </c>
    </row>
    <row r="48" spans="1:3" s="2" customFormat="1" ht="12.75" hidden="1" customHeight="1" x14ac:dyDescent="0.35">
      <c r="A48" s="41" t="s">
        <v>30</v>
      </c>
      <c r="B48" s="2" t="s">
        <v>31</v>
      </c>
    </row>
    <row r="49" spans="1:2" s="2" customFormat="1" ht="12.75" hidden="1" customHeight="1" x14ac:dyDescent="0.35">
      <c r="A49" s="41" t="s">
        <v>32</v>
      </c>
      <c r="B49" s="2" t="s">
        <v>33</v>
      </c>
    </row>
  </sheetData>
  <dataValidations count="11">
    <dataValidation allowBlank="1" showInputMessage="1" showErrorMessage="1" prompt="Insert tester name and organization" sqref="C23" xr:uid="{00000000-0002-0000-0000-000000000000}"/>
    <dataValidation type="list" allowBlank="1" showInputMessage="1" showErrorMessage="1" prompt="Select logical network location of device" sqref="C26" xr:uid="{00000000-0002-0000-0000-000001000000}">
      <formula1>$A$47:$A$49</formula1>
    </dataValidation>
    <dataValidation allowBlank="1" showInputMessage="1" showErrorMessage="1" prompt="Insert device function" sqref="C27" xr:uid="{00000000-0002-0000-0000-000002000000}"/>
    <dataValidation allowBlank="1" showInputMessage="1" showErrorMessage="1" prompt="Insert complete agency name" sqref="C17" xr:uid="{00000000-0002-0000-0000-000003000000}"/>
    <dataValidation allowBlank="1" showInputMessage="1" showErrorMessage="1" prompt="Insert complete agency code" sqref="C18" xr:uid="{00000000-0002-0000-0000-000004000000}"/>
    <dataValidation allowBlank="1" showInputMessage="1" showErrorMessage="1" prompt="Insert city, state and address or building number" sqref="C19" xr:uid="{00000000-0002-0000-0000-000005000000}"/>
    <dataValidation allowBlank="1" showInputMessage="1" showErrorMessage="1" prompt="Insert date testing occurred" sqref="C20" xr:uid="{00000000-0002-0000-0000-000006000000}"/>
    <dataValidation allowBlank="1" showInputMessage="1" showErrorMessage="1" prompt="Insert date of closing conference" sqref="C21" xr:uid="{00000000-0002-0000-0000-000007000000}"/>
    <dataValidation allowBlank="1" showInputMessage="1" showErrorMessage="1" prompt="Insert agency code(s) for all shared agencies" sqref="C22" xr:uid="{00000000-0002-0000-0000-000008000000}"/>
    <dataValidation allowBlank="1" showInputMessage="1" showErrorMessage="1" prompt="Insert unique identifier for the computer or device" sqref="C24" xr:uid="{00000000-0002-0000-0000-000009000000}"/>
    <dataValidation allowBlank="1" showInputMessage="1" showErrorMessage="1" prompt="Identify OS or App Version and include Service Packs and Builds" sqref="C25" xr:uid="{00000000-0002-0000-0000-00000A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29"/>
  <sheetViews>
    <sheetView zoomScale="110" zoomScaleNormal="110" workbookViewId="0">
      <selection activeCell="E39" sqref="E39"/>
    </sheetView>
  </sheetViews>
  <sheetFormatPr defaultColWidth="18.6328125" defaultRowHeight="12.75" customHeight="1" x14ac:dyDescent="0.35"/>
  <cols>
    <col min="1" max="1" width="9.54296875" style="42" customWidth="1"/>
    <col min="2" max="3" width="13" style="42" customWidth="1"/>
    <col min="4" max="5" width="11.453125" style="42" customWidth="1"/>
    <col min="6" max="6" width="13" style="42" customWidth="1"/>
    <col min="7" max="7" width="12.36328125" style="42" customWidth="1"/>
    <col min="8" max="9" width="11.453125" style="42" hidden="1" customWidth="1"/>
    <col min="10" max="10" width="10.54296875" style="42" customWidth="1"/>
    <col min="11" max="11" width="11.453125" style="42" customWidth="1"/>
    <col min="12" max="12" width="5.453125" style="42" customWidth="1"/>
    <col min="13" max="13" width="9.6328125" style="42" customWidth="1"/>
    <col min="14" max="14" width="10.6328125" style="42" customWidth="1"/>
    <col min="15" max="16" width="11" style="42" customWidth="1"/>
    <col min="17" max="16384" width="18.6328125" style="42"/>
  </cols>
  <sheetData>
    <row r="1" spans="1:16" ht="14.5" x14ac:dyDescent="0.35">
      <c r="A1" s="82" t="s">
        <v>34</v>
      </c>
      <c r="B1" s="114"/>
      <c r="C1" s="114"/>
      <c r="D1" s="114"/>
      <c r="E1" s="114"/>
      <c r="F1" s="114"/>
      <c r="G1" s="114"/>
      <c r="H1" s="114"/>
      <c r="I1" s="114"/>
      <c r="J1" s="114"/>
      <c r="K1" s="114"/>
      <c r="L1" s="114"/>
      <c r="M1" s="114"/>
      <c r="N1" s="114"/>
      <c r="O1" s="114"/>
      <c r="P1" s="152"/>
    </row>
    <row r="2" spans="1:16" ht="18" customHeight="1" x14ac:dyDescent="0.35">
      <c r="A2" s="153" t="s">
        <v>35</v>
      </c>
      <c r="B2" s="154"/>
      <c r="C2" s="154"/>
      <c r="D2" s="154"/>
      <c r="E2" s="154"/>
      <c r="F2" s="154"/>
      <c r="G2" s="154"/>
      <c r="H2" s="154"/>
      <c r="I2" s="154"/>
      <c r="J2" s="154"/>
      <c r="K2" s="154"/>
      <c r="L2" s="154"/>
      <c r="M2" s="154"/>
      <c r="N2" s="154"/>
      <c r="O2" s="154"/>
      <c r="P2" s="115"/>
    </row>
    <row r="3" spans="1:16" ht="12.75" customHeight="1" x14ac:dyDescent="0.35">
      <c r="A3" s="77" t="s">
        <v>36</v>
      </c>
      <c r="B3" s="43"/>
      <c r="C3" s="43"/>
      <c r="D3" s="43"/>
      <c r="E3" s="43"/>
      <c r="F3" s="43"/>
      <c r="G3" s="43"/>
      <c r="H3" s="43"/>
      <c r="I3" s="43"/>
      <c r="J3" s="43"/>
      <c r="K3" s="43"/>
      <c r="L3" s="43"/>
      <c r="M3" s="43"/>
      <c r="N3" s="43"/>
      <c r="O3" s="43"/>
      <c r="P3" s="72"/>
    </row>
    <row r="4" spans="1:16" ht="14.5" x14ac:dyDescent="0.35">
      <c r="A4" s="77"/>
      <c r="B4" s="43"/>
      <c r="C4" s="43"/>
      <c r="D4" s="43"/>
      <c r="E4" s="43"/>
      <c r="F4" s="43"/>
      <c r="G4" s="43"/>
      <c r="H4" s="43"/>
      <c r="I4" s="43"/>
      <c r="J4" s="43"/>
      <c r="K4" s="43"/>
      <c r="L4" s="43"/>
      <c r="M4" s="43"/>
      <c r="N4" s="43"/>
      <c r="O4" s="43"/>
      <c r="P4" s="72"/>
    </row>
    <row r="5" spans="1:16" ht="14.5" x14ac:dyDescent="0.35">
      <c r="A5" s="77" t="s">
        <v>37</v>
      </c>
      <c r="B5" s="43"/>
      <c r="C5" s="43"/>
      <c r="D5" s="43"/>
      <c r="E5" s="43"/>
      <c r="F5" s="43"/>
      <c r="G5" s="43"/>
      <c r="H5" s="43"/>
      <c r="I5" s="43"/>
      <c r="J5" s="43"/>
      <c r="K5" s="43"/>
      <c r="L5" s="43"/>
      <c r="M5" s="43"/>
      <c r="N5" s="43"/>
      <c r="O5" s="43"/>
      <c r="P5" s="72"/>
    </row>
    <row r="6" spans="1:16" ht="14.5" x14ac:dyDescent="0.35">
      <c r="A6" s="77" t="s">
        <v>38</v>
      </c>
      <c r="B6" s="43"/>
      <c r="C6" s="43"/>
      <c r="D6" s="43"/>
      <c r="E6" s="43"/>
      <c r="F6" s="43"/>
      <c r="G6" s="43"/>
      <c r="H6" s="43"/>
      <c r="I6" s="43"/>
      <c r="J6" s="43"/>
      <c r="K6" s="43"/>
      <c r="L6" s="43"/>
      <c r="M6" s="43"/>
      <c r="N6" s="43"/>
      <c r="O6" s="43"/>
      <c r="P6" s="72"/>
    </row>
    <row r="7" spans="1:16" ht="14.5" x14ac:dyDescent="0.35">
      <c r="A7" s="78"/>
      <c r="B7" s="79"/>
      <c r="C7" s="79"/>
      <c r="D7" s="79"/>
      <c r="E7" s="79"/>
      <c r="F7" s="79"/>
      <c r="G7" s="79"/>
      <c r="H7" s="79"/>
      <c r="I7" s="79"/>
      <c r="J7" s="79"/>
      <c r="K7" s="79"/>
      <c r="L7" s="79"/>
      <c r="M7" s="79"/>
      <c r="N7" s="79"/>
      <c r="O7" s="79"/>
      <c r="P7" s="76"/>
    </row>
    <row r="8" spans="1:16" ht="12.75" customHeight="1" x14ac:dyDescent="0.35">
      <c r="A8" s="155"/>
      <c r="B8" s="156"/>
      <c r="C8" s="156"/>
      <c r="D8" s="156"/>
      <c r="E8" s="156"/>
      <c r="F8" s="156"/>
      <c r="G8" s="156"/>
      <c r="H8" s="156"/>
      <c r="I8" s="156"/>
      <c r="J8" s="156"/>
      <c r="K8" s="156"/>
      <c r="L8" s="156"/>
      <c r="M8" s="156"/>
      <c r="N8" s="156"/>
      <c r="O8" s="156"/>
      <c r="P8" s="115"/>
    </row>
    <row r="9" spans="1:16" ht="14.5" x14ac:dyDescent="0.35">
      <c r="A9" s="44"/>
      <c r="B9" s="157" t="s">
        <v>39</v>
      </c>
      <c r="C9" s="116"/>
      <c r="D9" s="116"/>
      <c r="E9" s="116"/>
      <c r="F9" s="116"/>
      <c r="G9" s="158"/>
      <c r="P9" s="72"/>
    </row>
    <row r="10" spans="1:16" ht="14.5" x14ac:dyDescent="0.35">
      <c r="A10" s="45"/>
      <c r="B10" s="83" t="s">
        <v>40</v>
      </c>
      <c r="C10" s="46"/>
      <c r="D10" s="47"/>
      <c r="E10" s="47"/>
      <c r="F10" s="47"/>
      <c r="G10" s="48"/>
      <c r="K10" s="117" t="s">
        <v>41</v>
      </c>
      <c r="L10" s="118"/>
      <c r="M10" s="118"/>
      <c r="N10" s="118"/>
      <c r="O10" s="119"/>
      <c r="P10" s="72"/>
    </row>
    <row r="11" spans="1:16" ht="36" x14ac:dyDescent="0.35">
      <c r="A11" s="49"/>
      <c r="B11" s="50" t="s">
        <v>42</v>
      </c>
      <c r="C11" s="84" t="s">
        <v>43</v>
      </c>
      <c r="D11" s="84" t="s">
        <v>44</v>
      </c>
      <c r="E11" s="84" t="s">
        <v>45</v>
      </c>
      <c r="F11" s="84" t="s">
        <v>46</v>
      </c>
      <c r="G11" s="85" t="s">
        <v>47</v>
      </c>
      <c r="K11" s="120" t="s">
        <v>48</v>
      </c>
      <c r="L11" s="121"/>
      <c r="M11" s="159" t="s">
        <v>49</v>
      </c>
      <c r="N11" s="159" t="s">
        <v>50</v>
      </c>
      <c r="O11" s="122" t="s">
        <v>51</v>
      </c>
      <c r="P11" s="72"/>
    </row>
    <row r="12" spans="1:16" ht="14.5" x14ac:dyDescent="0.35">
      <c r="A12" s="45"/>
      <c r="B12" s="51">
        <f>COUNTIF('Windows 10'!J:J,"Pass")</f>
        <v>0</v>
      </c>
      <c r="C12" s="52">
        <f>COUNTIF('Windows 10'!J:J,"Fail")</f>
        <v>0</v>
      </c>
      <c r="D12" s="51">
        <f>COUNTIF('Windows 10'!J:J,"Info")</f>
        <v>0</v>
      </c>
      <c r="E12" s="52">
        <f>COUNTIF('Windows 10'!J:J,"N/A")</f>
        <v>0</v>
      </c>
      <c r="F12" s="51">
        <f>B12+C12</f>
        <v>0</v>
      </c>
      <c r="G12" s="53">
        <f>D24/100</f>
        <v>0</v>
      </c>
      <c r="K12" s="123" t="s">
        <v>52</v>
      </c>
      <c r="L12" s="124"/>
      <c r="M12" s="125">
        <f>COUNTA('Windows 10'!J3:J369)</f>
        <v>0</v>
      </c>
      <c r="N12" s="125">
        <f>O12-M12</f>
        <v>367</v>
      </c>
      <c r="O12" s="126">
        <f>COUNTA('Windows 10'!A3:A369)</f>
        <v>367</v>
      </c>
      <c r="P12" s="72"/>
    </row>
    <row r="13" spans="1:16" ht="12.75" customHeight="1" x14ac:dyDescent="0.35">
      <c r="A13" s="45"/>
      <c r="B13" s="54"/>
      <c r="K13" s="55"/>
      <c r="L13" s="55"/>
      <c r="M13" s="55"/>
      <c r="N13" s="55"/>
      <c r="O13" s="55"/>
      <c r="P13" s="72"/>
    </row>
    <row r="14" spans="1:16" ht="14.25" customHeight="1" x14ac:dyDescent="0.35">
      <c r="A14" s="45"/>
      <c r="B14" s="86" t="s">
        <v>53</v>
      </c>
      <c r="C14" s="127"/>
      <c r="D14" s="127"/>
      <c r="E14" s="127"/>
      <c r="F14" s="127"/>
      <c r="G14" s="160"/>
      <c r="K14" s="55"/>
      <c r="L14" s="55"/>
      <c r="M14" s="55"/>
      <c r="N14" s="55"/>
      <c r="O14" s="55"/>
      <c r="P14" s="72"/>
    </row>
    <row r="15" spans="1:16" ht="15" customHeight="1" x14ac:dyDescent="0.35">
      <c r="A15" s="56"/>
      <c r="B15" s="57" t="s">
        <v>54</v>
      </c>
      <c r="C15" s="57" t="s">
        <v>55</v>
      </c>
      <c r="D15" s="57" t="s">
        <v>56</v>
      </c>
      <c r="E15" s="57" t="s">
        <v>57</v>
      </c>
      <c r="F15" s="57" t="s">
        <v>45</v>
      </c>
      <c r="G15" s="57" t="s">
        <v>58</v>
      </c>
      <c r="H15" s="58" t="s">
        <v>59</v>
      </c>
      <c r="I15" s="58" t="s">
        <v>60</v>
      </c>
      <c r="K15" s="59"/>
      <c r="L15" s="59"/>
      <c r="M15" s="59"/>
      <c r="N15" s="59"/>
      <c r="O15" s="59"/>
      <c r="P15" s="72"/>
    </row>
    <row r="16" spans="1:16" ht="14.5" x14ac:dyDescent="0.35">
      <c r="A16" s="56"/>
      <c r="B16" s="60">
        <v>8</v>
      </c>
      <c r="C16" s="61">
        <f>COUNTIF('Windows 10'!AB:AB,$B16)</f>
        <v>0</v>
      </c>
      <c r="D16" s="62">
        <f>COUNTIFS('Windows 10'!$AB:$AB,$B16,'Windows 10'!$J:$J,D$15)</f>
        <v>0</v>
      </c>
      <c r="E16" s="62">
        <f>COUNTIFS('Windows 10'!$AB:$AB,$B16,'Windows 10'!$J:$J,E$15)</f>
        <v>0</v>
      </c>
      <c r="F16" s="62">
        <f>COUNTIFS('Windows 10'!$AB:$AB,$B16,'Windows 10'!$J:$J,F$15)</f>
        <v>0</v>
      </c>
      <c r="G16" s="63">
        <v>1500</v>
      </c>
      <c r="H16" s="80">
        <f t="shared" ref="H16:H21" si="0">(C16-F16)*(G16)</f>
        <v>0</v>
      </c>
      <c r="I16" s="80">
        <f t="shared" ref="I16:I21" si="1">D16*G16</f>
        <v>0</v>
      </c>
      <c r="P16" s="72"/>
    </row>
    <row r="17" spans="1:16" ht="14.5" x14ac:dyDescent="0.35">
      <c r="A17" s="56"/>
      <c r="B17" s="60">
        <v>7</v>
      </c>
      <c r="C17" s="61">
        <f>COUNTIF('Windows 10'!AB:AB,$B17)</f>
        <v>3</v>
      </c>
      <c r="D17" s="62">
        <f>COUNTIFS('Windows 10'!$AB:$AB,$B17,'Windows 10'!$J:$J,D$15)</f>
        <v>0</v>
      </c>
      <c r="E17" s="62">
        <f>COUNTIFS('Windows 10'!$AB:$AB,$B17,'Windows 10'!$J:$J,E$15)</f>
        <v>0</v>
      </c>
      <c r="F17" s="62">
        <f>COUNTIFS('Windows 10'!$AB:$AB,$B17,'Windows 10'!$J:$J,F$15)</f>
        <v>0</v>
      </c>
      <c r="G17" s="63">
        <v>750</v>
      </c>
      <c r="H17" s="80">
        <f t="shared" si="0"/>
        <v>2250</v>
      </c>
      <c r="I17" s="80">
        <f t="shared" si="1"/>
        <v>0</v>
      </c>
      <c r="K17" s="74"/>
      <c r="P17" s="72"/>
    </row>
    <row r="18" spans="1:16" ht="14.5" x14ac:dyDescent="0.35">
      <c r="A18" s="56"/>
      <c r="B18" s="60">
        <v>6</v>
      </c>
      <c r="C18" s="61">
        <f>COUNTIF('Windows 10'!AB:AB,$B18)</f>
        <v>40</v>
      </c>
      <c r="D18" s="62">
        <f>COUNTIFS('Windows 10'!$AB:$AB,$B18,'Windows 10'!$J:$J,D$15)</f>
        <v>0</v>
      </c>
      <c r="E18" s="62">
        <f>COUNTIFS('Windows 10'!$AB:$AB,$B18,'Windows 10'!$J:$J,E$15)</f>
        <v>0</v>
      </c>
      <c r="F18" s="62">
        <f>COUNTIFS('Windows 10'!$AB:$AB,$B18,'Windows 10'!$J:$J,F$15)</f>
        <v>0</v>
      </c>
      <c r="G18" s="63">
        <v>100</v>
      </c>
      <c r="H18" s="80">
        <f t="shared" si="0"/>
        <v>4000</v>
      </c>
      <c r="I18" s="80">
        <f t="shared" si="1"/>
        <v>0</v>
      </c>
      <c r="P18" s="72"/>
    </row>
    <row r="19" spans="1:16" ht="14.5" x14ac:dyDescent="0.35">
      <c r="A19" s="56"/>
      <c r="B19" s="60">
        <v>5</v>
      </c>
      <c r="C19" s="61">
        <f>COUNTIF('Windows 10'!AB:AB,$B19)</f>
        <v>222</v>
      </c>
      <c r="D19" s="62">
        <f>COUNTIFS('Windows 10'!$AB:$AB,$B19,'Windows 10'!$J:$J,D$15)</f>
        <v>0</v>
      </c>
      <c r="E19" s="62">
        <f>COUNTIFS('Windows 10'!$AB:$AB,$B19,'Windows 10'!$J:$J,E$15)</f>
        <v>0</v>
      </c>
      <c r="F19" s="62">
        <f>COUNTIFS('Windows 10'!$AB:$AB,$B19,'Windows 10'!$J:$J,F$15)</f>
        <v>0</v>
      </c>
      <c r="G19" s="63">
        <v>50</v>
      </c>
      <c r="H19" s="80">
        <f t="shared" si="0"/>
        <v>11100</v>
      </c>
      <c r="I19" s="80">
        <f t="shared" si="1"/>
        <v>0</v>
      </c>
      <c r="P19" s="72"/>
    </row>
    <row r="20" spans="1:16" ht="14.5" x14ac:dyDescent="0.35">
      <c r="A20" s="56"/>
      <c r="B20" s="60">
        <v>4</v>
      </c>
      <c r="C20" s="61">
        <f>COUNTIF('Windows 10'!AB:AB,$B20)</f>
        <v>63</v>
      </c>
      <c r="D20" s="62">
        <f>COUNTIFS('Windows 10'!$AB:$AB,$B20,'Windows 10'!$J:$J,D$15)</f>
        <v>0</v>
      </c>
      <c r="E20" s="62">
        <f>COUNTIFS('Windows 10'!$AB:$AB,$B20,'Windows 10'!$J:$J,E$15)</f>
        <v>0</v>
      </c>
      <c r="F20" s="62">
        <f>COUNTIFS('Windows 10'!$AB:$AB,$B20,'Windows 10'!$J:$J,F$15)</f>
        <v>0</v>
      </c>
      <c r="G20" s="63">
        <v>10</v>
      </c>
      <c r="H20" s="80">
        <f t="shared" si="0"/>
        <v>630</v>
      </c>
      <c r="I20" s="80">
        <f t="shared" si="1"/>
        <v>0</v>
      </c>
      <c r="P20" s="72"/>
    </row>
    <row r="21" spans="1:16" ht="12.75" customHeight="1" x14ac:dyDescent="0.35">
      <c r="A21" s="56"/>
      <c r="B21" s="60">
        <v>3</v>
      </c>
      <c r="C21" s="61">
        <f>COUNTIF('Windows 10'!AB:AB,$B21)</f>
        <v>19</v>
      </c>
      <c r="D21" s="62">
        <f>COUNTIFS('Windows 10'!$AB:$AB,$B21,'Windows 10'!$J:$J,D$15)</f>
        <v>0</v>
      </c>
      <c r="E21" s="62">
        <f>COUNTIFS('Windows 10'!$AB:$AB,$B21,'Windows 10'!$J:$J,E$15)</f>
        <v>0</v>
      </c>
      <c r="F21" s="62">
        <f>COUNTIFS('Windows 10'!$AB:$AB,$B21,'Windows 10'!$J:$J,F$15)</f>
        <v>0</v>
      </c>
      <c r="G21" s="63">
        <v>5</v>
      </c>
      <c r="H21" s="80">
        <f t="shared" si="0"/>
        <v>95</v>
      </c>
      <c r="I21" s="80">
        <f t="shared" si="1"/>
        <v>0</v>
      </c>
      <c r="J21" s="64"/>
      <c r="K21" s="74"/>
      <c r="P21" s="72"/>
    </row>
    <row r="22" spans="1:16" ht="14.5" x14ac:dyDescent="0.35">
      <c r="A22" s="56"/>
      <c r="B22" s="60">
        <v>2</v>
      </c>
      <c r="C22" s="61">
        <f>COUNTIF('Windows 10'!AB:AB,$B22)</f>
        <v>8</v>
      </c>
      <c r="D22" s="62">
        <f>COUNTIFS('Windows 10'!$AB:$AB,$B22,'Windows 10'!$J:$J,D$15)</f>
        <v>0</v>
      </c>
      <c r="E22" s="62">
        <f>COUNTIFS('Windows 10'!$AB:$AB,$B22,'Windows 10'!$J:$J,E$15)</f>
        <v>0</v>
      </c>
      <c r="F22" s="62">
        <f>COUNTIFS('Windows 10'!$AB:$AB,$B22,'Windows 10'!$J:$J,F$15)</f>
        <v>0</v>
      </c>
      <c r="G22" s="63">
        <v>2</v>
      </c>
      <c r="H22" s="80">
        <f>(C22-F22)*(G22)</f>
        <v>16</v>
      </c>
      <c r="I22" s="80">
        <f>D22*G22</f>
        <v>0</v>
      </c>
      <c r="P22" s="72"/>
    </row>
    <row r="23" spans="1:16" ht="15" customHeight="1" x14ac:dyDescent="0.35">
      <c r="A23" s="56"/>
      <c r="B23" s="60">
        <v>1</v>
      </c>
      <c r="C23" s="61">
        <f>COUNTIF('Windows 10'!AB:AB,$B23)</f>
        <v>1</v>
      </c>
      <c r="D23" s="62">
        <f>COUNTIFS('Windows 10'!$AB:$AB,$B23,'Windows 10'!$J:$J,D$15)</f>
        <v>0</v>
      </c>
      <c r="E23" s="62">
        <f>COUNTIFS('Windows 10'!$AB:$AB,$B23,'Windows 10'!$J:$J,E$15)</f>
        <v>0</v>
      </c>
      <c r="F23" s="62">
        <f>COUNTIFS('Windows 10'!$AB:$AB,$B23,'Windows 10'!$J:$J,F$15)</f>
        <v>0</v>
      </c>
      <c r="G23" s="63">
        <v>1</v>
      </c>
      <c r="H23" s="80">
        <f>(C23-F23)*(G23)</f>
        <v>1</v>
      </c>
      <c r="I23" s="80">
        <f>D23*G23</f>
        <v>0</v>
      </c>
      <c r="P23" s="72"/>
    </row>
    <row r="24" spans="1:16" ht="14.5" hidden="1" x14ac:dyDescent="0.35">
      <c r="A24" s="56"/>
      <c r="B24" s="87" t="s">
        <v>61</v>
      </c>
      <c r="C24" s="128"/>
      <c r="D24" s="161">
        <f>SUM(I16:I23)/SUM(H16:H23)*100</f>
        <v>0</v>
      </c>
      <c r="E24" s="75"/>
      <c r="F24" s="75"/>
      <c r="G24" s="75"/>
      <c r="P24" s="72"/>
    </row>
    <row r="25" spans="1:16" ht="12.75" customHeight="1" x14ac:dyDescent="0.35">
      <c r="A25" s="65"/>
      <c r="B25" s="66"/>
      <c r="C25" s="66"/>
      <c r="D25" s="66"/>
      <c r="E25" s="66"/>
      <c r="F25" s="66"/>
      <c r="G25" s="66"/>
      <c r="H25" s="66"/>
      <c r="I25" s="66"/>
      <c r="J25" s="66"/>
      <c r="K25" s="67"/>
      <c r="L25" s="67"/>
      <c r="M25" s="67"/>
      <c r="N25" s="67"/>
      <c r="O25" s="67"/>
      <c r="P25" s="76"/>
    </row>
    <row r="27" spans="1:16" ht="15" customHeight="1" x14ac:dyDescent="0.35">
      <c r="A27" s="73">
        <f>D12+N12</f>
        <v>367</v>
      </c>
      <c r="B27" s="74" t="str">
        <f>"WARNING: THERE IS AT LEAST ONE TEST CASE WITH AN 'INFO' OR BLANK STATUS (SEE ABOVE)"</f>
        <v>WARNING: THERE IS AT LEAST ONE TEST CASE WITH AN 'INFO' OR BLANK STATUS (SEE ABOVE)</v>
      </c>
    </row>
    <row r="29" spans="1:16" ht="12.75" customHeight="1" x14ac:dyDescent="0.35">
      <c r="A29" s="73">
        <f>SUMPRODUCT(--ISERROR(#REF!))</f>
        <v>1</v>
      </c>
      <c r="B29" s="74" t="str">
        <f>"WARNING: THERE IS AT LEAST ONE TEST CASE WITH MULTIPLE OR INVALID ISSUE CODES (SEE TEST CASES TABS)"</f>
        <v>WARNING: THERE IS AT LEAST ONE TEST CASE WITH MULTIPLE OR INVALID ISSUE CODES (SEE TEST CASES TABS)</v>
      </c>
    </row>
  </sheetData>
  <conditionalFormatting sqref="B27">
    <cfRule type="expression" dxfId="19" priority="139" stopIfTrue="1">
      <formula>$A$27=0</formula>
    </cfRule>
  </conditionalFormatting>
  <conditionalFormatting sqref="B29">
    <cfRule type="expression" dxfId="18" priority="140" stopIfTrue="1">
      <formula>$A$29=0</formula>
    </cfRule>
  </conditionalFormatting>
  <conditionalFormatting sqref="D12">
    <cfRule type="cellIs" dxfId="17" priority="16" stopIfTrue="1" operator="greaterThan">
      <formula>0</formula>
    </cfRule>
  </conditionalFormatting>
  <conditionalFormatting sqref="N12">
    <cfRule type="cellIs" dxfId="16" priority="14" stopIfTrue="1" operator="greaterThan">
      <formula>0</formula>
    </cfRule>
    <cfRule type="cellIs" dxfId="15" priority="15" stopIfTrue="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47"/>
  <sheetViews>
    <sheetView showGridLines="0" zoomScale="90" zoomScaleNormal="90" workbookViewId="0">
      <selection activeCell="A3" sqref="A3:N15"/>
    </sheetView>
  </sheetViews>
  <sheetFormatPr defaultColWidth="18.6328125" defaultRowHeight="12.75" customHeight="1" x14ac:dyDescent="0.35"/>
  <cols>
    <col min="1" max="13" width="11.453125" style="1" customWidth="1"/>
    <col min="14" max="14" width="9.36328125" style="1" customWidth="1"/>
    <col min="15" max="16384" width="18.6328125" style="20"/>
  </cols>
  <sheetData>
    <row r="1" spans="1:14" ht="14.5" x14ac:dyDescent="0.35">
      <c r="A1" s="162" t="s">
        <v>62</v>
      </c>
      <c r="B1" s="163"/>
      <c r="C1" s="163"/>
      <c r="D1" s="163"/>
      <c r="E1" s="163"/>
      <c r="F1" s="163"/>
      <c r="G1" s="163"/>
      <c r="H1" s="163"/>
      <c r="I1" s="163"/>
      <c r="J1" s="163"/>
      <c r="K1" s="163"/>
      <c r="L1" s="163"/>
      <c r="M1" s="163"/>
      <c r="N1" s="129"/>
    </row>
    <row r="2" spans="1:14" ht="12.75" customHeight="1" x14ac:dyDescent="0.35">
      <c r="A2" s="130" t="s">
        <v>63</v>
      </c>
      <c r="B2" s="131"/>
      <c r="C2" s="131"/>
      <c r="D2" s="131"/>
      <c r="E2" s="131"/>
      <c r="F2" s="131"/>
      <c r="G2" s="131"/>
      <c r="H2" s="131"/>
      <c r="I2" s="131"/>
      <c r="J2" s="131"/>
      <c r="K2" s="131"/>
      <c r="L2" s="131"/>
      <c r="M2" s="131"/>
      <c r="N2" s="132"/>
    </row>
    <row r="3" spans="1:14" s="35" customFormat="1" ht="15.65" customHeight="1" x14ac:dyDescent="0.25">
      <c r="A3" s="294" t="s">
        <v>4570</v>
      </c>
      <c r="B3" s="295"/>
      <c r="C3" s="295"/>
      <c r="D3" s="295"/>
      <c r="E3" s="295"/>
      <c r="F3" s="295"/>
      <c r="G3" s="295"/>
      <c r="H3" s="295"/>
      <c r="I3" s="295"/>
      <c r="J3" s="295"/>
      <c r="K3" s="295"/>
      <c r="L3" s="295"/>
      <c r="M3" s="295"/>
      <c r="N3" s="296"/>
    </row>
    <row r="4" spans="1:14" s="35" customFormat="1" ht="15.65" customHeight="1" x14ac:dyDescent="0.25">
      <c r="A4" s="297"/>
      <c r="B4" s="298"/>
      <c r="C4" s="298"/>
      <c r="D4" s="298"/>
      <c r="E4" s="298"/>
      <c r="F4" s="298"/>
      <c r="G4" s="298"/>
      <c r="H4" s="298"/>
      <c r="I4" s="298"/>
      <c r="J4" s="298"/>
      <c r="K4" s="298"/>
      <c r="L4" s="298"/>
      <c r="M4" s="298"/>
      <c r="N4" s="299"/>
    </row>
    <row r="5" spans="1:14" s="35" customFormat="1" ht="15.65" customHeight="1" x14ac:dyDescent="0.25">
      <c r="A5" s="297"/>
      <c r="B5" s="298"/>
      <c r="C5" s="298"/>
      <c r="D5" s="298"/>
      <c r="E5" s="298"/>
      <c r="F5" s="298"/>
      <c r="G5" s="298"/>
      <c r="H5" s="298"/>
      <c r="I5" s="298"/>
      <c r="J5" s="298"/>
      <c r="K5" s="298"/>
      <c r="L5" s="298"/>
      <c r="M5" s="298"/>
      <c r="N5" s="299"/>
    </row>
    <row r="6" spans="1:14" s="35" customFormat="1" ht="15.65" customHeight="1" x14ac:dyDescent="0.25">
      <c r="A6" s="297"/>
      <c r="B6" s="298"/>
      <c r="C6" s="298"/>
      <c r="D6" s="298"/>
      <c r="E6" s="298"/>
      <c r="F6" s="298"/>
      <c r="G6" s="298"/>
      <c r="H6" s="298"/>
      <c r="I6" s="298"/>
      <c r="J6" s="298"/>
      <c r="K6" s="298"/>
      <c r="L6" s="298"/>
      <c r="M6" s="298"/>
      <c r="N6" s="299"/>
    </row>
    <row r="7" spans="1:14" s="35" customFormat="1" ht="15.65" customHeight="1" x14ac:dyDescent="0.25">
      <c r="A7" s="297"/>
      <c r="B7" s="298"/>
      <c r="C7" s="298"/>
      <c r="D7" s="298"/>
      <c r="E7" s="298"/>
      <c r="F7" s="298"/>
      <c r="G7" s="298"/>
      <c r="H7" s="298"/>
      <c r="I7" s="298"/>
      <c r="J7" s="298"/>
      <c r="K7" s="298"/>
      <c r="L7" s="298"/>
      <c r="M7" s="298"/>
      <c r="N7" s="299"/>
    </row>
    <row r="8" spans="1:14" s="35" customFormat="1" ht="15.65" customHeight="1" x14ac:dyDescent="0.25">
      <c r="A8" s="297"/>
      <c r="B8" s="298"/>
      <c r="C8" s="298"/>
      <c r="D8" s="298"/>
      <c r="E8" s="298"/>
      <c r="F8" s="298"/>
      <c r="G8" s="298"/>
      <c r="H8" s="298"/>
      <c r="I8" s="298"/>
      <c r="J8" s="298"/>
      <c r="K8" s="298"/>
      <c r="L8" s="298"/>
      <c r="M8" s="298"/>
      <c r="N8" s="299"/>
    </row>
    <row r="9" spans="1:14" s="35" customFormat="1" ht="15.65" customHeight="1" x14ac:dyDescent="0.25">
      <c r="A9" s="297"/>
      <c r="B9" s="298"/>
      <c r="C9" s="298"/>
      <c r="D9" s="298"/>
      <c r="E9" s="298"/>
      <c r="F9" s="298"/>
      <c r="G9" s="298"/>
      <c r="H9" s="298"/>
      <c r="I9" s="298"/>
      <c r="J9" s="298"/>
      <c r="K9" s="298"/>
      <c r="L9" s="298"/>
      <c r="M9" s="298"/>
      <c r="N9" s="299"/>
    </row>
    <row r="10" spans="1:14" s="35" customFormat="1" ht="15.65" customHeight="1" x14ac:dyDescent="0.25">
      <c r="A10" s="297"/>
      <c r="B10" s="298"/>
      <c r="C10" s="298"/>
      <c r="D10" s="298"/>
      <c r="E10" s="298"/>
      <c r="F10" s="298"/>
      <c r="G10" s="298"/>
      <c r="H10" s="298"/>
      <c r="I10" s="298"/>
      <c r="J10" s="298"/>
      <c r="K10" s="298"/>
      <c r="L10" s="298"/>
      <c r="M10" s="298"/>
      <c r="N10" s="299"/>
    </row>
    <row r="11" spans="1:14" s="35" customFormat="1" ht="15.65" customHeight="1" x14ac:dyDescent="0.25">
      <c r="A11" s="297"/>
      <c r="B11" s="298"/>
      <c r="C11" s="298"/>
      <c r="D11" s="298"/>
      <c r="E11" s="298"/>
      <c r="F11" s="298"/>
      <c r="G11" s="298"/>
      <c r="H11" s="298"/>
      <c r="I11" s="298"/>
      <c r="J11" s="298"/>
      <c r="K11" s="298"/>
      <c r="L11" s="298"/>
      <c r="M11" s="298"/>
      <c r="N11" s="299"/>
    </row>
    <row r="12" spans="1:14" s="35" customFormat="1" ht="15.65" customHeight="1" x14ac:dyDescent="0.25">
      <c r="A12" s="297"/>
      <c r="B12" s="298"/>
      <c r="C12" s="298"/>
      <c r="D12" s="298"/>
      <c r="E12" s="298"/>
      <c r="F12" s="298"/>
      <c r="G12" s="298"/>
      <c r="H12" s="298"/>
      <c r="I12" s="298"/>
      <c r="J12" s="298"/>
      <c r="K12" s="298"/>
      <c r="L12" s="298"/>
      <c r="M12" s="298"/>
      <c r="N12" s="299"/>
    </row>
    <row r="13" spans="1:14" s="35" customFormat="1" ht="15.65" customHeight="1" x14ac:dyDescent="0.25">
      <c r="A13" s="297"/>
      <c r="B13" s="298"/>
      <c r="C13" s="298"/>
      <c r="D13" s="298"/>
      <c r="E13" s="298"/>
      <c r="F13" s="298"/>
      <c r="G13" s="298"/>
      <c r="H13" s="298"/>
      <c r="I13" s="298"/>
      <c r="J13" s="298"/>
      <c r="K13" s="298"/>
      <c r="L13" s="298"/>
      <c r="M13" s="298"/>
      <c r="N13" s="299"/>
    </row>
    <row r="14" spans="1:14" s="35" customFormat="1" ht="15.65" customHeight="1" x14ac:dyDescent="0.25">
      <c r="A14" s="297"/>
      <c r="B14" s="298"/>
      <c r="C14" s="298"/>
      <c r="D14" s="298"/>
      <c r="E14" s="298"/>
      <c r="F14" s="298"/>
      <c r="G14" s="298"/>
      <c r="H14" s="298"/>
      <c r="I14" s="298"/>
      <c r="J14" s="298"/>
      <c r="K14" s="298"/>
      <c r="L14" s="298"/>
      <c r="M14" s="298"/>
      <c r="N14" s="299"/>
    </row>
    <row r="15" spans="1:14" s="35" customFormat="1" ht="9.65" customHeight="1" x14ac:dyDescent="0.25">
      <c r="A15" s="300"/>
      <c r="B15" s="301"/>
      <c r="C15" s="301"/>
      <c r="D15" s="301"/>
      <c r="E15" s="301"/>
      <c r="F15" s="301"/>
      <c r="G15" s="301"/>
      <c r="H15" s="301"/>
      <c r="I15" s="301"/>
      <c r="J15" s="301"/>
      <c r="K15" s="301"/>
      <c r="L15" s="301"/>
      <c r="M15" s="301"/>
      <c r="N15" s="302"/>
    </row>
    <row r="16" spans="1:14" s="35" customFormat="1" ht="12.75" customHeight="1" x14ac:dyDescent="0.25">
      <c r="A16" s="164" t="s">
        <v>64</v>
      </c>
      <c r="B16" s="165"/>
      <c r="C16" s="165"/>
      <c r="D16" s="165"/>
      <c r="E16" s="165"/>
      <c r="F16" s="165"/>
      <c r="G16" s="165"/>
      <c r="H16" s="165"/>
      <c r="I16" s="165"/>
      <c r="J16" s="165"/>
      <c r="K16" s="165"/>
      <c r="L16" s="165"/>
      <c r="M16" s="165"/>
      <c r="N16" s="133"/>
    </row>
    <row r="17" spans="1:14" s="35" customFormat="1" ht="12.75" customHeight="1" x14ac:dyDescent="0.25">
      <c r="A17" s="134" t="s">
        <v>65</v>
      </c>
      <c r="B17" s="135"/>
      <c r="C17" s="136"/>
      <c r="D17" s="137" t="s">
        <v>4582</v>
      </c>
      <c r="E17" s="138"/>
      <c r="F17" s="138"/>
      <c r="G17" s="138"/>
      <c r="H17" s="138"/>
      <c r="I17" s="138"/>
      <c r="J17" s="138"/>
      <c r="K17" s="138"/>
      <c r="L17" s="138"/>
      <c r="M17" s="138"/>
      <c r="N17" s="139"/>
    </row>
    <row r="18" spans="1:14" s="35" customFormat="1" ht="13" x14ac:dyDescent="0.25">
      <c r="A18" s="29"/>
      <c r="B18" s="28"/>
      <c r="C18" s="27"/>
      <c r="D18" s="26" t="s">
        <v>66</v>
      </c>
      <c r="E18" s="25"/>
      <c r="F18" s="25"/>
      <c r="G18" s="25"/>
      <c r="H18" s="25"/>
      <c r="I18" s="25"/>
      <c r="J18" s="25"/>
      <c r="K18" s="25"/>
      <c r="L18" s="25"/>
      <c r="M18" s="25"/>
      <c r="N18" s="24"/>
    </row>
    <row r="19" spans="1:14" s="35" customFormat="1" ht="12.75" customHeight="1" x14ac:dyDescent="0.25">
      <c r="A19" s="166" t="s">
        <v>67</v>
      </c>
      <c r="B19" s="167"/>
      <c r="C19" s="140"/>
      <c r="D19" s="168" t="s">
        <v>68</v>
      </c>
      <c r="E19" s="169"/>
      <c r="F19" s="169"/>
      <c r="G19" s="169"/>
      <c r="H19" s="169"/>
      <c r="I19" s="169"/>
      <c r="J19" s="169"/>
      <c r="K19" s="169"/>
      <c r="L19" s="169"/>
      <c r="M19" s="169"/>
      <c r="N19" s="141"/>
    </row>
    <row r="20" spans="1:14" ht="12.75" customHeight="1" x14ac:dyDescent="0.35">
      <c r="A20" s="134" t="s">
        <v>69</v>
      </c>
      <c r="B20" s="135"/>
      <c r="C20" s="136"/>
      <c r="D20" s="137" t="s">
        <v>70</v>
      </c>
      <c r="E20" s="138"/>
      <c r="F20" s="138"/>
      <c r="G20" s="138"/>
      <c r="H20" s="138"/>
      <c r="I20" s="138"/>
      <c r="J20" s="138"/>
      <c r="K20" s="138"/>
      <c r="L20" s="138"/>
      <c r="M20" s="138"/>
      <c r="N20" s="139"/>
    </row>
    <row r="21" spans="1:14" s="35" customFormat="1" ht="12.75" customHeight="1" x14ac:dyDescent="0.25">
      <c r="A21" s="134" t="s">
        <v>71</v>
      </c>
      <c r="B21" s="135"/>
      <c r="C21" s="136"/>
      <c r="D21" s="303" t="s">
        <v>72</v>
      </c>
      <c r="E21" s="304"/>
      <c r="F21" s="304"/>
      <c r="G21" s="304"/>
      <c r="H21" s="304"/>
      <c r="I21" s="304"/>
      <c r="J21" s="304"/>
      <c r="K21" s="304"/>
      <c r="L21" s="304"/>
      <c r="M21" s="304"/>
      <c r="N21" s="305"/>
    </row>
    <row r="22" spans="1:14" s="35" customFormat="1" ht="13" x14ac:dyDescent="0.25">
      <c r="A22" s="34"/>
      <c r="B22" s="22"/>
      <c r="C22" s="33"/>
      <c r="D22" s="306"/>
      <c r="E22" s="307"/>
      <c r="F22" s="307"/>
      <c r="G22" s="307"/>
      <c r="H22" s="307"/>
      <c r="I22" s="307"/>
      <c r="J22" s="307"/>
      <c r="K22" s="307"/>
      <c r="L22" s="307"/>
      <c r="M22" s="307"/>
      <c r="N22" s="308"/>
    </row>
    <row r="23" spans="1:14" s="35" customFormat="1" ht="12.75" customHeight="1" x14ac:dyDescent="0.25">
      <c r="A23" s="88" t="s">
        <v>73</v>
      </c>
      <c r="B23" s="142"/>
      <c r="C23" s="89"/>
      <c r="D23" s="90" t="s">
        <v>74</v>
      </c>
      <c r="E23" s="143"/>
      <c r="F23" s="143"/>
      <c r="G23" s="143"/>
      <c r="H23" s="143"/>
      <c r="I23" s="143"/>
      <c r="J23" s="143"/>
      <c r="K23" s="143"/>
      <c r="L23" s="143"/>
      <c r="M23" s="143"/>
      <c r="N23" s="170"/>
    </row>
    <row r="24" spans="1:14" ht="12.75" customHeight="1" x14ac:dyDescent="0.35">
      <c r="A24" s="34" t="s">
        <v>75</v>
      </c>
      <c r="B24" s="22"/>
      <c r="C24" s="33"/>
      <c r="D24" s="32" t="s">
        <v>4581</v>
      </c>
      <c r="E24" s="31"/>
      <c r="F24" s="31"/>
      <c r="G24" s="31"/>
      <c r="I24" s="31"/>
      <c r="J24" s="31"/>
      <c r="K24" s="31"/>
      <c r="L24" s="31"/>
      <c r="M24" s="31"/>
      <c r="N24" s="30"/>
    </row>
    <row r="25" spans="1:14" ht="14.5" x14ac:dyDescent="0.35">
      <c r="A25" s="29"/>
      <c r="B25" s="28"/>
      <c r="C25" s="27"/>
      <c r="D25" s="26" t="s">
        <v>76</v>
      </c>
      <c r="E25" s="25"/>
      <c r="F25" s="25"/>
      <c r="G25" s="25"/>
      <c r="H25" s="31"/>
      <c r="I25" s="25"/>
      <c r="J25" s="25"/>
      <c r="K25" s="25"/>
      <c r="L25" s="25"/>
      <c r="M25" s="25"/>
      <c r="N25" s="24"/>
    </row>
    <row r="26" spans="1:14" ht="12.75" customHeight="1" x14ac:dyDescent="0.35">
      <c r="A26" s="134" t="s">
        <v>77</v>
      </c>
      <c r="B26" s="135"/>
      <c r="C26" s="136"/>
      <c r="D26" s="137" t="s">
        <v>78</v>
      </c>
      <c r="E26" s="138"/>
      <c r="F26" s="138"/>
      <c r="G26" s="138"/>
      <c r="H26" s="138"/>
      <c r="J26" s="138"/>
      <c r="K26" s="138"/>
      <c r="L26" s="138"/>
      <c r="M26" s="138"/>
      <c r="N26" s="139"/>
    </row>
    <row r="27" spans="1:14" ht="14.5" x14ac:dyDescent="0.35">
      <c r="A27" s="29"/>
      <c r="B27" s="28"/>
      <c r="C27" s="27"/>
      <c r="D27" s="26" t="s">
        <v>79</v>
      </c>
      <c r="E27" s="25"/>
      <c r="F27" s="25"/>
      <c r="G27" s="25"/>
      <c r="H27" s="25"/>
      <c r="I27" s="25"/>
      <c r="J27" s="25"/>
      <c r="K27" s="25"/>
      <c r="L27" s="25"/>
      <c r="M27" s="25"/>
      <c r="N27" s="24"/>
    </row>
    <row r="28" spans="1:14" ht="12.75" customHeight="1" x14ac:dyDescent="0.35">
      <c r="A28" s="166" t="s">
        <v>80</v>
      </c>
      <c r="B28" s="167"/>
      <c r="C28" s="140"/>
      <c r="D28" s="168" t="s">
        <v>81</v>
      </c>
      <c r="E28" s="169"/>
      <c r="F28" s="169"/>
      <c r="G28" s="169"/>
      <c r="H28" s="169"/>
      <c r="I28" s="169"/>
      <c r="J28" s="169"/>
      <c r="K28" s="169"/>
      <c r="L28" s="169"/>
      <c r="M28" s="169"/>
      <c r="N28" s="141"/>
    </row>
    <row r="29" spans="1:14" ht="12.75" customHeight="1" x14ac:dyDescent="0.35">
      <c r="A29" s="134" t="s">
        <v>82</v>
      </c>
      <c r="B29" s="135"/>
      <c r="C29" s="136"/>
      <c r="D29" s="137" t="s">
        <v>4580</v>
      </c>
      <c r="E29" s="138"/>
      <c r="F29" s="138"/>
      <c r="G29" s="138"/>
      <c r="H29" s="138"/>
      <c r="I29" s="138"/>
      <c r="J29" s="138"/>
      <c r="K29" s="138"/>
      <c r="L29" s="138"/>
      <c r="M29" s="138"/>
      <c r="N29" s="139"/>
    </row>
    <row r="30" spans="1:14" ht="14.5" x14ac:dyDescent="0.35">
      <c r="A30" s="29"/>
      <c r="B30" s="28"/>
      <c r="C30" s="27"/>
      <c r="D30" s="26" t="s">
        <v>83</v>
      </c>
      <c r="E30" s="25"/>
      <c r="F30" s="25"/>
      <c r="G30" s="25"/>
      <c r="H30" s="25"/>
      <c r="I30" s="25"/>
      <c r="J30" s="25"/>
      <c r="K30" s="25"/>
      <c r="L30" s="25"/>
      <c r="M30" s="25"/>
      <c r="N30" s="24"/>
    </row>
    <row r="31" spans="1:14" ht="12.75" customHeight="1" x14ac:dyDescent="0.35">
      <c r="A31" s="134" t="s">
        <v>84</v>
      </c>
      <c r="B31" s="135"/>
      <c r="C31" s="136"/>
      <c r="D31" s="137" t="s">
        <v>4576</v>
      </c>
      <c r="E31" s="138"/>
      <c r="F31" s="138"/>
      <c r="G31" s="138"/>
      <c r="H31" s="138"/>
      <c r="I31" s="138"/>
      <c r="J31" s="138"/>
      <c r="K31" s="138"/>
      <c r="L31" s="138"/>
      <c r="M31" s="138"/>
      <c r="N31" s="139"/>
    </row>
    <row r="32" spans="1:14" ht="14.5" x14ac:dyDescent="0.35">
      <c r="A32" s="34"/>
      <c r="B32" s="22"/>
      <c r="C32" s="33"/>
      <c r="D32" s="32" t="s">
        <v>4577</v>
      </c>
      <c r="E32" s="31"/>
      <c r="F32" s="31"/>
      <c r="G32" s="31"/>
      <c r="H32" s="31"/>
      <c r="I32" s="31"/>
      <c r="J32" s="31"/>
      <c r="K32" s="31"/>
      <c r="L32" s="31"/>
      <c r="M32" s="31"/>
      <c r="N32" s="30"/>
    </row>
    <row r="33" spans="1:14" ht="14.5" x14ac:dyDescent="0.35">
      <c r="A33" s="34"/>
      <c r="B33" s="22"/>
      <c r="C33" s="33"/>
      <c r="D33" s="32" t="s">
        <v>85</v>
      </c>
      <c r="E33" s="31"/>
      <c r="F33" s="31"/>
      <c r="G33" s="31"/>
      <c r="H33" s="31"/>
      <c r="I33" s="31"/>
      <c r="J33" s="31"/>
      <c r="K33" s="31"/>
      <c r="L33" s="31"/>
      <c r="M33" s="31"/>
      <c r="N33" s="30"/>
    </row>
    <row r="34" spans="1:14" ht="14.5" x14ac:dyDescent="0.35">
      <c r="A34" s="34"/>
      <c r="B34" s="22"/>
      <c r="C34" s="33"/>
      <c r="D34" s="32" t="s">
        <v>4578</v>
      </c>
      <c r="E34" s="31"/>
      <c r="F34" s="31"/>
      <c r="G34" s="31"/>
      <c r="H34" s="31"/>
      <c r="I34" s="31"/>
      <c r="J34" s="31"/>
      <c r="K34" s="31"/>
      <c r="L34" s="31"/>
      <c r="M34" s="31"/>
      <c r="N34" s="30"/>
    </row>
    <row r="35" spans="1:14" ht="14.5" x14ac:dyDescent="0.35">
      <c r="A35" s="29"/>
      <c r="B35" s="28"/>
      <c r="C35" s="27"/>
      <c r="D35" s="26" t="s">
        <v>86</v>
      </c>
      <c r="E35" s="25"/>
      <c r="F35" s="25"/>
      <c r="G35" s="25"/>
      <c r="H35" s="25"/>
      <c r="I35" s="25"/>
      <c r="J35" s="25"/>
      <c r="K35" s="25"/>
      <c r="L35" s="25"/>
      <c r="M35" s="25"/>
      <c r="N35" s="24"/>
    </row>
    <row r="36" spans="1:14" ht="12.75" customHeight="1" x14ac:dyDescent="0.35">
      <c r="A36" s="134" t="s">
        <v>87</v>
      </c>
      <c r="B36" s="135"/>
      <c r="C36" s="136"/>
      <c r="D36" s="137" t="s">
        <v>88</v>
      </c>
      <c r="E36" s="138"/>
      <c r="F36" s="138"/>
      <c r="G36" s="138"/>
      <c r="H36" s="138"/>
      <c r="I36" s="138"/>
      <c r="J36" s="138"/>
      <c r="K36" s="138"/>
      <c r="L36" s="138"/>
      <c r="M36" s="138"/>
      <c r="N36" s="139"/>
    </row>
    <row r="37" spans="1:14" ht="14.5" x14ac:dyDescent="0.35">
      <c r="A37" s="29"/>
      <c r="B37" s="28"/>
      <c r="C37" s="27"/>
      <c r="D37" s="26" t="s">
        <v>4579</v>
      </c>
      <c r="E37" s="25"/>
      <c r="F37" s="25"/>
      <c r="G37" s="25"/>
      <c r="H37" s="25"/>
      <c r="J37" s="25"/>
      <c r="K37" s="25"/>
      <c r="L37" s="1" t="s">
        <v>4575</v>
      </c>
      <c r="M37" s="25"/>
      <c r="N37" s="24"/>
    </row>
    <row r="38" spans="1:14" ht="14.5" x14ac:dyDescent="0.35">
      <c r="A38" s="171" t="s">
        <v>89</v>
      </c>
      <c r="B38" s="172"/>
      <c r="C38" s="144"/>
      <c r="D38" s="288" t="s">
        <v>4574</v>
      </c>
      <c r="E38" s="289"/>
      <c r="F38" s="289"/>
      <c r="G38" s="289"/>
      <c r="H38" s="289"/>
      <c r="I38" s="289"/>
      <c r="J38" s="289"/>
      <c r="K38" s="289"/>
      <c r="L38" s="289"/>
      <c r="M38" s="289"/>
      <c r="N38" s="290"/>
    </row>
    <row r="39" spans="1:14" ht="23.25" customHeight="1" x14ac:dyDescent="0.35">
      <c r="A39" s="23"/>
      <c r="B39" s="22"/>
      <c r="C39" s="21"/>
      <c r="D39" s="309"/>
      <c r="E39" s="310"/>
      <c r="F39" s="310"/>
      <c r="G39" s="310"/>
      <c r="H39" s="310"/>
      <c r="I39" s="310"/>
      <c r="J39" s="310"/>
      <c r="K39" s="310"/>
      <c r="L39" s="310"/>
      <c r="M39" s="310"/>
      <c r="N39" s="311"/>
    </row>
    <row r="40" spans="1:14" ht="12.75" customHeight="1" x14ac:dyDescent="0.35">
      <c r="A40" s="91" t="s">
        <v>90</v>
      </c>
      <c r="B40" s="142"/>
      <c r="C40" s="173"/>
      <c r="D40" s="168" t="s">
        <v>91</v>
      </c>
      <c r="E40" s="169"/>
      <c r="F40" s="169"/>
      <c r="G40" s="169"/>
      <c r="H40" s="169"/>
      <c r="I40" s="169"/>
      <c r="J40" s="169"/>
      <c r="K40" s="169"/>
      <c r="L40" s="169"/>
      <c r="M40" s="169"/>
      <c r="N40" s="141"/>
    </row>
    <row r="41" spans="1:14" ht="12.75" customHeight="1" x14ac:dyDescent="0.35">
      <c r="A41" s="88" t="s">
        <v>92</v>
      </c>
      <c r="B41" s="142"/>
      <c r="C41" s="173"/>
      <c r="D41" s="168" t="s">
        <v>93</v>
      </c>
      <c r="E41" s="169"/>
      <c r="F41" s="169"/>
      <c r="G41" s="169"/>
      <c r="H41" s="169"/>
      <c r="I41" s="169"/>
      <c r="J41" s="169"/>
      <c r="K41" s="169"/>
      <c r="L41" s="169"/>
      <c r="M41" s="169"/>
      <c r="N41" s="141"/>
    </row>
    <row r="42" spans="1:14" ht="12.75" customHeight="1" x14ac:dyDescent="0.35">
      <c r="A42" s="282" t="s">
        <v>94</v>
      </c>
      <c r="B42" s="283"/>
      <c r="C42" s="284"/>
      <c r="D42" s="288" t="s">
        <v>4573</v>
      </c>
      <c r="E42" s="289"/>
      <c r="F42" s="289"/>
      <c r="G42" s="289"/>
      <c r="H42" s="289"/>
      <c r="I42" s="289"/>
      <c r="J42" s="289"/>
      <c r="K42" s="289"/>
      <c r="L42" s="289"/>
      <c r="M42" s="289"/>
      <c r="N42" s="290"/>
    </row>
    <row r="43" spans="1:14" ht="12.75" customHeight="1" x14ac:dyDescent="0.35">
      <c r="A43" s="285"/>
      <c r="B43" s="286"/>
      <c r="C43" s="287"/>
      <c r="D43" s="291"/>
      <c r="E43" s="292"/>
      <c r="F43" s="292"/>
      <c r="G43" s="292"/>
      <c r="H43" s="292"/>
      <c r="I43" s="292"/>
      <c r="J43" s="292"/>
      <c r="K43" s="292"/>
      <c r="L43" s="292"/>
      <c r="M43" s="292"/>
      <c r="N43" s="293"/>
    </row>
    <row r="44" spans="1:14" ht="12.75" customHeight="1" x14ac:dyDescent="0.35">
      <c r="A44" s="282" t="s">
        <v>95</v>
      </c>
      <c r="B44" s="283"/>
      <c r="C44" s="284"/>
      <c r="D44" s="288" t="s">
        <v>4572</v>
      </c>
      <c r="E44" s="289"/>
      <c r="F44" s="289"/>
      <c r="G44" s="289"/>
      <c r="H44" s="289"/>
      <c r="I44" s="289"/>
      <c r="J44" s="289"/>
      <c r="K44" s="289"/>
      <c r="L44" s="289"/>
      <c r="M44" s="289"/>
      <c r="N44" s="290"/>
    </row>
    <row r="45" spans="1:14" ht="12.75" customHeight="1" x14ac:dyDescent="0.35">
      <c r="A45" s="285"/>
      <c r="B45" s="286"/>
      <c r="C45" s="287"/>
      <c r="D45" s="291"/>
      <c r="E45" s="292"/>
      <c r="F45" s="292"/>
      <c r="G45" s="292"/>
      <c r="H45" s="292"/>
      <c r="I45" s="292"/>
      <c r="J45" s="292"/>
      <c r="K45" s="292"/>
      <c r="L45" s="292"/>
      <c r="M45" s="292"/>
      <c r="N45" s="293"/>
    </row>
    <row r="46" spans="1:14" ht="12.75" customHeight="1" x14ac:dyDescent="0.35">
      <c r="A46" s="174" t="s">
        <v>96</v>
      </c>
      <c r="B46" s="175"/>
      <c r="C46" s="145"/>
      <c r="D46" s="276" t="s">
        <v>4571</v>
      </c>
      <c r="E46" s="277"/>
      <c r="F46" s="277"/>
      <c r="G46" s="277"/>
      <c r="H46" s="277"/>
      <c r="I46" s="277"/>
      <c r="J46" s="277"/>
      <c r="K46" s="277"/>
      <c r="L46" s="277"/>
      <c r="M46" s="277"/>
      <c r="N46" s="278"/>
    </row>
    <row r="47" spans="1:14" ht="12.75" customHeight="1" x14ac:dyDescent="0.35">
      <c r="A47" s="69"/>
      <c r="B47" s="70"/>
      <c r="C47" s="71"/>
      <c r="D47" s="279"/>
      <c r="E47" s="280"/>
      <c r="F47" s="280"/>
      <c r="G47" s="280"/>
      <c r="H47" s="280"/>
      <c r="I47" s="280"/>
      <c r="J47" s="280"/>
      <c r="K47" s="280"/>
      <c r="L47" s="280"/>
      <c r="M47" s="280"/>
      <c r="N47" s="281"/>
    </row>
  </sheetData>
  <mergeCells count="8">
    <mergeCell ref="D46:N47"/>
    <mergeCell ref="A44:C45"/>
    <mergeCell ref="D44:N45"/>
    <mergeCell ref="A3:N15"/>
    <mergeCell ref="D21:N22"/>
    <mergeCell ref="D38:N39"/>
    <mergeCell ref="A42:C43"/>
    <mergeCell ref="D42:N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FF704-D488-49E8-87BE-7852DE86FEF6}">
  <sheetPr codeName="Sheet4"/>
  <dimension ref="A1:AG1048576"/>
  <sheetViews>
    <sheetView tabSelected="1" zoomScale="145" zoomScaleNormal="145" zoomScaleSheetLayoutView="80" workbookViewId="0">
      <pane xSplit="1" ySplit="2" topLeftCell="B7" activePane="bottomRight" state="frozen"/>
      <selection pane="topRight" activeCell="B1" sqref="B1"/>
      <selection pane="bottomLeft" activeCell="A3" sqref="A3"/>
      <selection pane="bottomRight" activeCell="J7" sqref="J7"/>
    </sheetView>
  </sheetViews>
  <sheetFormatPr defaultColWidth="0" defaultRowHeight="14.5" zeroHeight="1" x14ac:dyDescent="0.35"/>
  <cols>
    <col min="1" max="1" width="11.36328125" style="244" customWidth="1"/>
    <col min="2" max="2" width="9.36328125" style="272" customWidth="1"/>
    <col min="3" max="3" width="19.90625" style="272" customWidth="1"/>
    <col min="4" max="4" width="16" style="271" customWidth="1"/>
    <col min="5" max="5" width="21.08984375" style="271" customWidth="1"/>
    <col min="6" max="6" width="41.08984375" style="267" customWidth="1"/>
    <col min="7" max="7" width="47" style="267" customWidth="1"/>
    <col min="8" max="8" width="42.453125" style="267" customWidth="1"/>
    <col min="9" max="9" width="30.36328125" style="244" customWidth="1"/>
    <col min="10" max="10" width="13.54296875" style="244" customWidth="1"/>
    <col min="11" max="11" width="36" style="244" hidden="1" customWidth="1"/>
    <col min="12" max="12" width="21.6328125" style="244" customWidth="1"/>
    <col min="13" max="13" width="17" style="273" customWidth="1"/>
    <col min="14" max="14" width="15.36328125" style="273" customWidth="1"/>
    <col min="15" max="15" width="45.36328125" style="271" customWidth="1"/>
    <col min="16" max="16" width="2.453125" style="271" customWidth="1"/>
    <col min="17" max="17" width="25.36328125" style="274" customWidth="1"/>
    <col min="18" max="18" width="23.36328125" style="274" customWidth="1"/>
    <col min="19" max="20" width="55.453125" style="268" customWidth="1"/>
    <col min="21" max="21" width="64.453125" style="268" customWidth="1"/>
    <col min="22" max="22" width="85.6328125" style="268" hidden="1" customWidth="1"/>
    <col min="23" max="23" width="41" style="268" hidden="1" customWidth="1"/>
    <col min="24" max="24" width="2.08984375" style="204" customWidth="1"/>
    <col min="25" max="25" width="2.453125" style="268" customWidth="1"/>
    <col min="26" max="26" width="2.453125" style="204" customWidth="1"/>
    <col min="27" max="27" width="2" style="204" customWidth="1"/>
    <col min="28" max="28" width="13.6328125" style="268" customWidth="1"/>
    <col min="29" max="29" width="1.453125" style="268" customWidth="1"/>
    <col min="30" max="31" width="18.6328125" style="268" hidden="1" customWidth="1"/>
    <col min="32" max="33" width="0" style="268" hidden="1" customWidth="1"/>
    <col min="34" max="16384" width="18.6328125" style="268" hidden="1"/>
  </cols>
  <sheetData>
    <row r="1" spans="1:33" s="204" customFormat="1" x14ac:dyDescent="0.35">
      <c r="A1" s="200" t="s">
        <v>55</v>
      </c>
      <c r="B1" s="201"/>
      <c r="C1" s="201"/>
      <c r="D1" s="201"/>
      <c r="E1" s="201"/>
      <c r="F1" s="202"/>
      <c r="G1" s="202"/>
      <c r="H1" s="202"/>
      <c r="I1" s="201"/>
      <c r="J1" s="201"/>
      <c r="K1" s="203"/>
      <c r="L1" s="203"/>
      <c r="M1" s="203"/>
      <c r="N1" s="203"/>
      <c r="O1" s="203"/>
      <c r="P1" s="203"/>
      <c r="Q1" s="203"/>
      <c r="R1" s="203"/>
      <c r="S1" s="203"/>
      <c r="T1" s="203"/>
      <c r="U1" s="203"/>
      <c r="V1" s="203"/>
      <c r="W1" s="203"/>
      <c r="AB1" s="205"/>
    </row>
    <row r="2" spans="1:33" s="209" customFormat="1" ht="44.25" customHeight="1" x14ac:dyDescent="0.35">
      <c r="A2" s="206" t="s">
        <v>97</v>
      </c>
      <c r="B2" s="206" t="s">
        <v>98</v>
      </c>
      <c r="C2" s="206" t="s">
        <v>99</v>
      </c>
      <c r="D2" s="206" t="s">
        <v>100</v>
      </c>
      <c r="E2" s="206" t="s">
        <v>101</v>
      </c>
      <c r="F2" s="206" t="s">
        <v>102</v>
      </c>
      <c r="G2" s="206" t="s">
        <v>103</v>
      </c>
      <c r="H2" s="206" t="s">
        <v>104</v>
      </c>
      <c r="I2" s="206" t="s">
        <v>105</v>
      </c>
      <c r="J2" s="206" t="s">
        <v>106</v>
      </c>
      <c r="K2" s="207" t="s">
        <v>107</v>
      </c>
      <c r="L2" s="206" t="s">
        <v>108</v>
      </c>
      <c r="M2" s="206" t="s">
        <v>109</v>
      </c>
      <c r="N2" s="206" t="s">
        <v>110</v>
      </c>
      <c r="O2" s="206" t="s">
        <v>111</v>
      </c>
      <c r="P2" s="206"/>
      <c r="Q2" s="206" t="s">
        <v>112</v>
      </c>
      <c r="R2" s="206" t="s">
        <v>113</v>
      </c>
      <c r="S2" s="206" t="s">
        <v>114</v>
      </c>
      <c r="T2" s="206" t="s">
        <v>3961</v>
      </c>
      <c r="U2" s="206" t="s">
        <v>115</v>
      </c>
      <c r="V2" s="207" t="s">
        <v>116</v>
      </c>
      <c r="W2" s="208" t="s">
        <v>117</v>
      </c>
      <c r="AB2" s="210" t="s">
        <v>118</v>
      </c>
    </row>
    <row r="3" spans="1:33" s="220" customFormat="1" ht="141.65" customHeight="1" x14ac:dyDescent="0.35">
      <c r="A3" s="211" t="s">
        <v>119</v>
      </c>
      <c r="B3" s="212" t="s">
        <v>120</v>
      </c>
      <c r="C3" s="212" t="s">
        <v>121</v>
      </c>
      <c r="D3" s="211" t="s">
        <v>122</v>
      </c>
      <c r="E3" s="212" t="s">
        <v>123</v>
      </c>
      <c r="F3" s="212" t="s">
        <v>124</v>
      </c>
      <c r="G3" s="212" t="s">
        <v>125</v>
      </c>
      <c r="H3" s="212" t="s">
        <v>126</v>
      </c>
      <c r="I3" s="211"/>
      <c r="J3" s="213"/>
      <c r="K3" s="213" t="s">
        <v>127</v>
      </c>
      <c r="L3" s="214" t="s">
        <v>128</v>
      </c>
      <c r="M3" s="212" t="s">
        <v>129</v>
      </c>
      <c r="N3" s="215" t="s">
        <v>130</v>
      </c>
      <c r="O3" s="216" t="s">
        <v>131</v>
      </c>
      <c r="P3" s="217"/>
      <c r="Q3" s="218"/>
      <c r="R3" s="218"/>
      <c r="S3" s="212"/>
      <c r="T3" s="212"/>
      <c r="U3" s="212" t="s">
        <v>132</v>
      </c>
      <c r="V3" s="219" t="s">
        <v>133</v>
      </c>
      <c r="W3" s="219" t="s">
        <v>134</v>
      </c>
      <c r="AB3" s="221" t="e">
        <f>IF(OR(J3="Fail",ISBLANK(J3)),INDEX('Issue Code Table'!C:C,MATCH(N:N,'Issue Code Table'!A:A,0)),IF(M3="Critical",6,IF(M3="Significant",5,IF(M3="Moderate",3,2))))</f>
        <v>#N/A</v>
      </c>
      <c r="AC3" s="222"/>
      <c r="AD3" s="222"/>
      <c r="AE3" s="222"/>
      <c r="AG3" s="222"/>
    </row>
    <row r="4" spans="1:33" s="220" customFormat="1" ht="141.65" customHeight="1" x14ac:dyDescent="0.35">
      <c r="A4" s="223" t="s">
        <v>135</v>
      </c>
      <c r="B4" s="224" t="s">
        <v>136</v>
      </c>
      <c r="C4" s="224" t="s">
        <v>137</v>
      </c>
      <c r="D4" s="223" t="s">
        <v>122</v>
      </c>
      <c r="E4" s="224" t="s">
        <v>138</v>
      </c>
      <c r="F4" s="224" t="s">
        <v>139</v>
      </c>
      <c r="G4" s="224" t="s">
        <v>140</v>
      </c>
      <c r="H4" s="224" t="s">
        <v>141</v>
      </c>
      <c r="I4" s="223"/>
      <c r="J4" s="225"/>
      <c r="K4" s="225" t="s">
        <v>142</v>
      </c>
      <c r="L4" s="226"/>
      <c r="M4" s="224" t="s">
        <v>143</v>
      </c>
      <c r="N4" s="227" t="s">
        <v>144</v>
      </c>
      <c r="O4" s="228" t="s">
        <v>145</v>
      </c>
      <c r="P4" s="229"/>
      <c r="Q4" s="230"/>
      <c r="R4" s="230"/>
      <c r="S4" s="224"/>
      <c r="T4" s="212"/>
      <c r="U4" s="224" t="s">
        <v>146</v>
      </c>
      <c r="V4" s="225" t="s">
        <v>147</v>
      </c>
      <c r="W4" s="231" t="s">
        <v>134</v>
      </c>
      <c r="AB4" s="221" t="e">
        <f>IF(OR(J4="Fail",ISBLANK(J4)),INDEX('Issue Code Table'!C:C,MATCH(N:N,'Issue Code Table'!A:A,0)),IF(M4="Critical",6,IF(M4="Significant",5,IF(M4="Moderate",3,2))))</f>
        <v>#N/A</v>
      </c>
      <c r="AC4" s="222"/>
      <c r="AD4" s="222"/>
      <c r="AE4" s="222"/>
      <c r="AG4" s="222"/>
    </row>
    <row r="5" spans="1:33" s="236" customFormat="1" ht="301.5" x14ac:dyDescent="0.25">
      <c r="A5" s="211" t="s">
        <v>148</v>
      </c>
      <c r="B5" s="212" t="s">
        <v>149</v>
      </c>
      <c r="C5" s="212" t="s">
        <v>150</v>
      </c>
      <c r="D5" s="211" t="s">
        <v>122</v>
      </c>
      <c r="E5" s="212" t="s">
        <v>151</v>
      </c>
      <c r="F5" s="212" t="s">
        <v>152</v>
      </c>
      <c r="G5" s="212" t="s">
        <v>153</v>
      </c>
      <c r="H5" s="212" t="s">
        <v>154</v>
      </c>
      <c r="I5" s="232"/>
      <c r="J5" s="213"/>
      <c r="K5" s="233" t="s">
        <v>155</v>
      </c>
      <c r="L5" s="212" t="s">
        <v>156</v>
      </c>
      <c r="M5" s="234" t="s">
        <v>143</v>
      </c>
      <c r="N5" s="216" t="s">
        <v>157</v>
      </c>
      <c r="O5" s="212" t="s">
        <v>158</v>
      </c>
      <c r="P5" s="235"/>
      <c r="Q5" s="232"/>
      <c r="R5" s="232"/>
      <c r="S5" s="212"/>
      <c r="T5" s="212"/>
      <c r="U5" s="211" t="s">
        <v>4963</v>
      </c>
      <c r="V5" s="213" t="s">
        <v>159</v>
      </c>
      <c r="W5" s="213" t="s">
        <v>160</v>
      </c>
      <c r="AB5" s="221" t="e">
        <f>IF(OR(J5="Fail",ISBLANK(J5)),INDEX('Issue Code Table'!C:C,MATCH(N:N,'Issue Code Table'!A:A,0)),IF(M5="Critical",6,IF(M5="Significant",5,IF(M5="Moderate",3,2))))</f>
        <v>#N/A</v>
      </c>
    </row>
    <row r="6" spans="1:33" s="236" customFormat="1" ht="141.65" customHeight="1" x14ac:dyDescent="0.25">
      <c r="A6" s="223" t="s">
        <v>161</v>
      </c>
      <c r="B6" s="224" t="s">
        <v>162</v>
      </c>
      <c r="C6" s="224" t="s">
        <v>163</v>
      </c>
      <c r="D6" s="223" t="s">
        <v>122</v>
      </c>
      <c r="E6" s="224" t="s">
        <v>164</v>
      </c>
      <c r="F6" s="224" t="s">
        <v>165</v>
      </c>
      <c r="G6" s="224" t="s">
        <v>166</v>
      </c>
      <c r="H6" s="224" t="s">
        <v>167</v>
      </c>
      <c r="I6" s="237"/>
      <c r="J6" s="225"/>
      <c r="K6" s="238" t="s">
        <v>168</v>
      </c>
      <c r="L6" s="224"/>
      <c r="M6" s="239" t="s">
        <v>143</v>
      </c>
      <c r="N6" s="224" t="s">
        <v>169</v>
      </c>
      <c r="O6" s="224" t="s">
        <v>170</v>
      </c>
      <c r="P6" s="240"/>
      <c r="Q6" s="237"/>
      <c r="R6" s="237"/>
      <c r="S6" s="224"/>
      <c r="T6" s="212"/>
      <c r="U6" s="223" t="s">
        <v>171</v>
      </c>
      <c r="V6" s="225" t="s">
        <v>171</v>
      </c>
      <c r="W6" s="225" t="s">
        <v>172</v>
      </c>
      <c r="AB6" s="221">
        <f>IF(OR(J6="Fail",ISBLANK(J6)),INDEX('Issue Code Table'!C:C,MATCH(N:N,'Issue Code Table'!A:A,0)),IF(M6="Critical",6,IF(M6="Significant",5,IF(M6="Moderate",3,2))))</f>
        <v>6</v>
      </c>
    </row>
    <row r="7" spans="1:33" s="244" customFormat="1" ht="409.5" x14ac:dyDescent="0.3">
      <c r="A7" s="211" t="s">
        <v>4524</v>
      </c>
      <c r="B7" s="212" t="s">
        <v>174</v>
      </c>
      <c r="C7" s="212" t="s">
        <v>175</v>
      </c>
      <c r="D7" s="212" t="s">
        <v>122</v>
      </c>
      <c r="E7" s="212" t="s">
        <v>4466</v>
      </c>
      <c r="F7" s="212" t="s">
        <v>4467</v>
      </c>
      <c r="G7" s="212" t="s">
        <v>4949</v>
      </c>
      <c r="H7" s="212" t="s">
        <v>4468</v>
      </c>
      <c r="I7" s="212"/>
      <c r="J7" s="213"/>
      <c r="K7" s="241" t="s">
        <v>4469</v>
      </c>
      <c r="L7" s="241" t="s">
        <v>4470</v>
      </c>
      <c r="M7" s="234" t="s">
        <v>143</v>
      </c>
      <c r="N7" s="241" t="s">
        <v>2141</v>
      </c>
      <c r="O7" s="242" t="s">
        <v>4471</v>
      </c>
      <c r="P7" s="243"/>
      <c r="Q7" s="232"/>
      <c r="R7" s="232"/>
      <c r="S7" s="233" t="s">
        <v>4472</v>
      </c>
      <c r="T7" s="212"/>
      <c r="U7" s="211" t="s">
        <v>4950</v>
      </c>
      <c r="V7" s="211" t="s">
        <v>4473</v>
      </c>
      <c r="W7" s="211" t="s">
        <v>4474</v>
      </c>
      <c r="X7" s="223"/>
      <c r="Y7" s="223"/>
      <c r="Z7" s="223"/>
      <c r="AA7" s="223"/>
      <c r="AB7" s="221">
        <f>IF(OR(J7="Fail",ISBLANK(J7)),INDEX('Issue Code Table'!C:C,MATCH(N:N,'Issue Code Table'!A:A,0)),IF(M7="Critical",6,IF(M7="Significant",5,IF(M7="Moderate",3,2))))</f>
        <v>6</v>
      </c>
    </row>
    <row r="8" spans="1:33" s="244" customFormat="1" ht="141.65" customHeight="1" x14ac:dyDescent="0.25">
      <c r="A8" s="223" t="s">
        <v>173</v>
      </c>
      <c r="B8" s="224" t="s">
        <v>4475</v>
      </c>
      <c r="C8" s="224" t="s">
        <v>4476</v>
      </c>
      <c r="D8" s="224" t="s">
        <v>122</v>
      </c>
      <c r="E8" s="224" t="s">
        <v>4102</v>
      </c>
      <c r="F8" s="224" t="s">
        <v>3960</v>
      </c>
      <c r="G8" s="224" t="s">
        <v>177</v>
      </c>
      <c r="H8" s="224" t="s">
        <v>178</v>
      </c>
      <c r="I8" s="223"/>
      <c r="J8" s="225"/>
      <c r="K8" s="225" t="s">
        <v>179</v>
      </c>
      <c r="L8" s="225" t="s">
        <v>4525</v>
      </c>
      <c r="M8" s="224" t="s">
        <v>180</v>
      </c>
      <c r="N8" s="227" t="s">
        <v>181</v>
      </c>
      <c r="O8" s="228" t="s">
        <v>182</v>
      </c>
      <c r="P8" s="229"/>
      <c r="Q8" s="245" t="s">
        <v>183</v>
      </c>
      <c r="R8" s="245" t="s">
        <v>184</v>
      </c>
      <c r="S8" s="224" t="s">
        <v>3960</v>
      </c>
      <c r="T8" s="212" t="s">
        <v>3959</v>
      </c>
      <c r="U8" s="224" t="s">
        <v>3958</v>
      </c>
      <c r="V8" s="224" t="s">
        <v>4588</v>
      </c>
      <c r="W8" s="231"/>
      <c r="AB8" s="221">
        <f>IF(OR(J8="Fail",ISBLANK(J8)),INDEX('Issue Code Table'!C:C,MATCH(N:N,'Issue Code Table'!A:A,0)),IF(M8="Critical",6,IF(M8="Significant",5,IF(M8="Moderate",3,2))))</f>
        <v>3</v>
      </c>
    </row>
    <row r="9" spans="1:33" s="244" customFormat="1" ht="141.65" customHeight="1" x14ac:dyDescent="0.25">
      <c r="A9" s="211" t="s">
        <v>185</v>
      </c>
      <c r="B9" s="212" t="s">
        <v>4475</v>
      </c>
      <c r="C9" s="212" t="s">
        <v>4476</v>
      </c>
      <c r="D9" s="212" t="s">
        <v>122</v>
      </c>
      <c r="E9" s="212" t="s">
        <v>4455</v>
      </c>
      <c r="F9" s="212" t="s">
        <v>3957</v>
      </c>
      <c r="G9" s="212" t="s">
        <v>177</v>
      </c>
      <c r="H9" s="212" t="s">
        <v>186</v>
      </c>
      <c r="I9" s="211"/>
      <c r="J9" s="213"/>
      <c r="K9" s="213" t="s">
        <v>187</v>
      </c>
      <c r="L9" s="246" t="s">
        <v>4951</v>
      </c>
      <c r="M9" s="212" t="s">
        <v>143</v>
      </c>
      <c r="N9" s="215" t="s">
        <v>188</v>
      </c>
      <c r="O9" s="216" t="s">
        <v>189</v>
      </c>
      <c r="P9" s="217"/>
      <c r="Q9" s="241" t="s">
        <v>183</v>
      </c>
      <c r="R9" s="241" t="s">
        <v>190</v>
      </c>
      <c r="S9" s="212" t="s">
        <v>3957</v>
      </c>
      <c r="T9" s="212" t="s">
        <v>3956</v>
      </c>
      <c r="U9" s="212" t="s">
        <v>4960</v>
      </c>
      <c r="V9" s="212" t="s">
        <v>4961</v>
      </c>
      <c r="W9" s="219" t="s">
        <v>191</v>
      </c>
      <c r="AB9" s="221">
        <f>IF(OR(J9="Fail",ISBLANK(J9)),INDEX('Issue Code Table'!C:C,MATCH(N:N,'Issue Code Table'!A:A,0)),IF(M9="Critical",6,IF(M9="Significant",5,IF(M9="Moderate",3,2))))</f>
        <v>5</v>
      </c>
    </row>
    <row r="10" spans="1:33" s="244" customFormat="1" ht="141.65" customHeight="1" x14ac:dyDescent="0.25">
      <c r="A10" s="223" t="s">
        <v>192</v>
      </c>
      <c r="B10" s="224" t="s">
        <v>4475</v>
      </c>
      <c r="C10" s="224" t="s">
        <v>4476</v>
      </c>
      <c r="D10" s="224" t="s">
        <v>122</v>
      </c>
      <c r="E10" s="224" t="s">
        <v>4103</v>
      </c>
      <c r="F10" s="224" t="s">
        <v>3955</v>
      </c>
      <c r="G10" s="224" t="s">
        <v>177</v>
      </c>
      <c r="H10" s="224" t="s">
        <v>193</v>
      </c>
      <c r="I10" s="223"/>
      <c r="J10" s="225"/>
      <c r="K10" s="225" t="s">
        <v>194</v>
      </c>
      <c r="L10" s="225" t="s">
        <v>4525</v>
      </c>
      <c r="M10" s="224" t="s">
        <v>180</v>
      </c>
      <c r="N10" s="227" t="s">
        <v>195</v>
      </c>
      <c r="O10" s="228" t="s">
        <v>196</v>
      </c>
      <c r="P10" s="229"/>
      <c r="Q10" s="245" t="s">
        <v>183</v>
      </c>
      <c r="R10" s="245" t="s">
        <v>197</v>
      </c>
      <c r="S10" s="224" t="s">
        <v>3955</v>
      </c>
      <c r="T10" s="212" t="s">
        <v>3954</v>
      </c>
      <c r="U10" s="224" t="s">
        <v>3953</v>
      </c>
      <c r="V10" s="224" t="s">
        <v>4589</v>
      </c>
      <c r="W10" s="231"/>
      <c r="AB10" s="221">
        <f>IF(OR(J10="Fail",ISBLANK(J10)),INDEX('Issue Code Table'!C:C,MATCH(N:N,'Issue Code Table'!A:A,0)),IF(M10="Critical",6,IF(M10="Significant",5,IF(M10="Moderate",3,2))))</f>
        <v>5</v>
      </c>
    </row>
    <row r="11" spans="1:33" s="244" customFormat="1" ht="141.65" customHeight="1" x14ac:dyDescent="0.25">
      <c r="A11" s="211" t="s">
        <v>204</v>
      </c>
      <c r="B11" s="212" t="s">
        <v>4475</v>
      </c>
      <c r="C11" s="212" t="s">
        <v>4476</v>
      </c>
      <c r="D11" s="212" t="s">
        <v>122</v>
      </c>
      <c r="E11" s="212" t="s">
        <v>4105</v>
      </c>
      <c r="F11" s="212" t="s">
        <v>3949</v>
      </c>
      <c r="G11" s="212" t="s">
        <v>177</v>
      </c>
      <c r="H11" s="212" t="s">
        <v>205</v>
      </c>
      <c r="I11" s="211"/>
      <c r="J11" s="213"/>
      <c r="K11" s="213" t="s">
        <v>206</v>
      </c>
      <c r="L11" s="247" t="s">
        <v>4525</v>
      </c>
      <c r="M11" s="212" t="s">
        <v>143</v>
      </c>
      <c r="N11" s="215" t="s">
        <v>207</v>
      </c>
      <c r="O11" s="216" t="s">
        <v>208</v>
      </c>
      <c r="P11" s="217"/>
      <c r="Q11" s="241" t="s">
        <v>183</v>
      </c>
      <c r="R11" s="241" t="s">
        <v>209</v>
      </c>
      <c r="S11" s="212" t="s">
        <v>3949</v>
      </c>
      <c r="T11" s="212" t="s">
        <v>3948</v>
      </c>
      <c r="U11" s="212" t="s">
        <v>3947</v>
      </c>
      <c r="V11" s="212" t="s">
        <v>4590</v>
      </c>
      <c r="W11" s="219" t="s">
        <v>191</v>
      </c>
      <c r="AB11" s="221">
        <f>IF(OR(J11="Fail",ISBLANK(J11)),INDEX('Issue Code Table'!C:C,MATCH(N:N,'Issue Code Table'!A:A,0)),IF(M11="Critical",6,IF(M11="Significant",5,IF(M11="Moderate",3,2))))</f>
        <v>4</v>
      </c>
    </row>
    <row r="12" spans="1:33" s="244" customFormat="1" ht="141.65" customHeight="1" x14ac:dyDescent="0.25">
      <c r="A12" s="223" t="s">
        <v>234</v>
      </c>
      <c r="B12" s="275" t="s">
        <v>4475</v>
      </c>
      <c r="C12" s="224" t="s">
        <v>4476</v>
      </c>
      <c r="D12" s="223" t="s">
        <v>122</v>
      </c>
      <c r="E12" s="224" t="s">
        <v>4457</v>
      </c>
      <c r="F12" s="224" t="s">
        <v>3935</v>
      </c>
      <c r="G12" s="224" t="s">
        <v>177</v>
      </c>
      <c r="H12" s="224" t="s">
        <v>235</v>
      </c>
      <c r="I12" s="223"/>
      <c r="J12" s="225"/>
      <c r="K12" s="225" t="s">
        <v>236</v>
      </c>
      <c r="L12" s="249"/>
      <c r="M12" s="224" t="s">
        <v>180</v>
      </c>
      <c r="N12" s="227" t="s">
        <v>237</v>
      </c>
      <c r="O12" s="250" t="s">
        <v>238</v>
      </c>
      <c r="P12" s="229"/>
      <c r="Q12" s="245" t="s">
        <v>225</v>
      </c>
      <c r="R12" s="245" t="s">
        <v>239</v>
      </c>
      <c r="S12" s="224" t="s">
        <v>3935</v>
      </c>
      <c r="T12" s="212" t="s">
        <v>3934</v>
      </c>
      <c r="U12" s="224" t="s">
        <v>3933</v>
      </c>
      <c r="V12" s="224" t="s">
        <v>4591</v>
      </c>
      <c r="W12" s="231"/>
      <c r="AB12" s="221">
        <f>IF(OR(J12="Fail",ISBLANK(J12)),INDEX('Issue Code Table'!C:C,MATCH(N:N,'Issue Code Table'!A:A,0)),IF(M12="Critical",6,IF(M12="Significant",5,IF(M12="Moderate",3,2))))</f>
        <v>4</v>
      </c>
    </row>
    <row r="13" spans="1:33" s="244" customFormat="1" ht="141.65" customHeight="1" x14ac:dyDescent="0.25">
      <c r="A13" s="211" t="s">
        <v>506</v>
      </c>
      <c r="B13" s="212" t="s">
        <v>507</v>
      </c>
      <c r="C13" s="212" t="s">
        <v>508</v>
      </c>
      <c r="D13" s="212" t="s">
        <v>122</v>
      </c>
      <c r="E13" s="212" t="s">
        <v>4163</v>
      </c>
      <c r="F13" s="212" t="s">
        <v>509</v>
      </c>
      <c r="G13" s="212" t="s">
        <v>3804</v>
      </c>
      <c r="H13" s="212" t="s">
        <v>510</v>
      </c>
      <c r="I13" s="211"/>
      <c r="J13" s="213"/>
      <c r="K13" s="213" t="s">
        <v>511</v>
      </c>
      <c r="L13" s="246" t="s">
        <v>512</v>
      </c>
      <c r="M13" s="212" t="s">
        <v>296</v>
      </c>
      <c r="N13" s="215" t="s">
        <v>513</v>
      </c>
      <c r="O13" s="216" t="s">
        <v>514</v>
      </c>
      <c r="P13" s="217"/>
      <c r="Q13" s="241" t="s">
        <v>494</v>
      </c>
      <c r="R13" s="241" t="s">
        <v>515</v>
      </c>
      <c r="S13" s="212" t="s">
        <v>509</v>
      </c>
      <c r="T13" s="212" t="s">
        <v>3806</v>
      </c>
      <c r="U13" s="212" t="s">
        <v>3805</v>
      </c>
      <c r="V13" s="212" t="s">
        <v>4592</v>
      </c>
      <c r="W13" s="219"/>
      <c r="AB13" s="221" t="e">
        <f>IF(OR(J13="Fail",ISBLANK(J13)),INDEX('Issue Code Table'!C:C,MATCH(N:N,'Issue Code Table'!A:A,0)),IF(M13="Critical",6,IF(M13="Significant",5,IF(M13="Moderate",3,2))))</f>
        <v>#N/A</v>
      </c>
    </row>
    <row r="14" spans="1:33" s="244" customFormat="1" ht="141.65" customHeight="1" x14ac:dyDescent="0.25">
      <c r="A14" s="223" t="s">
        <v>516</v>
      </c>
      <c r="B14" s="224" t="s">
        <v>507</v>
      </c>
      <c r="C14" s="224" t="s">
        <v>508</v>
      </c>
      <c r="D14" s="224" t="s">
        <v>122</v>
      </c>
      <c r="E14" s="224" t="s">
        <v>4164</v>
      </c>
      <c r="F14" s="224" t="s">
        <v>517</v>
      </c>
      <c r="G14" s="224" t="s">
        <v>3801</v>
      </c>
      <c r="H14" s="224" t="s">
        <v>518</v>
      </c>
      <c r="I14" s="223"/>
      <c r="J14" s="225"/>
      <c r="K14" s="225" t="s">
        <v>519</v>
      </c>
      <c r="L14" s="251"/>
      <c r="M14" s="224" t="s">
        <v>296</v>
      </c>
      <c r="N14" s="227" t="s">
        <v>513</v>
      </c>
      <c r="O14" s="228" t="s">
        <v>514</v>
      </c>
      <c r="P14" s="229"/>
      <c r="Q14" s="245" t="s">
        <v>494</v>
      </c>
      <c r="R14" s="245" t="s">
        <v>520</v>
      </c>
      <c r="S14" s="224" t="s">
        <v>517</v>
      </c>
      <c r="T14" s="212" t="s">
        <v>3803</v>
      </c>
      <c r="U14" s="224" t="s">
        <v>3802</v>
      </c>
      <c r="V14" s="224" t="s">
        <v>4593</v>
      </c>
      <c r="W14" s="231"/>
      <c r="AB14" s="221" t="e">
        <f>IF(OR(J14="Fail",ISBLANK(J14)),INDEX('Issue Code Table'!C:C,MATCH(N:N,'Issue Code Table'!A:A,0)),IF(M14="Critical",6,IF(M14="Significant",5,IF(M14="Moderate",3,2))))</f>
        <v>#N/A</v>
      </c>
    </row>
    <row r="15" spans="1:33" s="244" customFormat="1" ht="141.65" customHeight="1" x14ac:dyDescent="0.25">
      <c r="A15" s="211" t="s">
        <v>642</v>
      </c>
      <c r="B15" s="252" t="s">
        <v>543</v>
      </c>
      <c r="C15" s="252" t="s">
        <v>544</v>
      </c>
      <c r="D15" s="212" t="s">
        <v>122</v>
      </c>
      <c r="E15" s="212" t="s">
        <v>4458</v>
      </c>
      <c r="F15" s="212" t="s">
        <v>3702</v>
      </c>
      <c r="G15" s="212" t="s">
        <v>177</v>
      </c>
      <c r="H15" s="212" t="s">
        <v>643</v>
      </c>
      <c r="I15" s="211"/>
      <c r="J15" s="213"/>
      <c r="K15" s="213" t="s">
        <v>644</v>
      </c>
      <c r="L15" s="241"/>
      <c r="M15" s="212" t="s">
        <v>180</v>
      </c>
      <c r="N15" s="212" t="s">
        <v>266</v>
      </c>
      <c r="O15" s="253" t="s">
        <v>267</v>
      </c>
      <c r="P15" s="217"/>
      <c r="Q15" s="241" t="s">
        <v>624</v>
      </c>
      <c r="R15" s="241" t="s">
        <v>645</v>
      </c>
      <c r="S15" s="212" t="s">
        <v>3702</v>
      </c>
      <c r="T15" s="212" t="s">
        <v>2737</v>
      </c>
      <c r="U15" s="212" t="s">
        <v>3701</v>
      </c>
      <c r="V15" s="212" t="s">
        <v>4594</v>
      </c>
      <c r="W15" s="219"/>
      <c r="AB15" s="221">
        <f>IF(OR(J15="Fail",ISBLANK(J15)),INDEX('Issue Code Table'!C:C,MATCH(N:N,'Issue Code Table'!A:A,0)),IF(M15="Critical",6,IF(M15="Significant",5,IF(M15="Moderate",3,2))))</f>
        <v>4</v>
      </c>
    </row>
    <row r="16" spans="1:33" s="244" customFormat="1" ht="141.65" customHeight="1" x14ac:dyDescent="0.25">
      <c r="A16" s="223" t="s">
        <v>198</v>
      </c>
      <c r="B16" s="224" t="s">
        <v>4475</v>
      </c>
      <c r="C16" s="224" t="s">
        <v>4476</v>
      </c>
      <c r="D16" s="223" t="s">
        <v>176</v>
      </c>
      <c r="E16" s="224" t="s">
        <v>4104</v>
      </c>
      <c r="F16" s="224" t="s">
        <v>3952</v>
      </c>
      <c r="G16" s="224" t="s">
        <v>177</v>
      </c>
      <c r="H16" s="224" t="s">
        <v>199</v>
      </c>
      <c r="I16" s="223"/>
      <c r="J16" s="225"/>
      <c r="K16" s="225" t="s">
        <v>200</v>
      </c>
      <c r="L16" s="249"/>
      <c r="M16" s="224" t="s">
        <v>143</v>
      </c>
      <c r="N16" s="227" t="s">
        <v>201</v>
      </c>
      <c r="O16" s="228" t="s">
        <v>202</v>
      </c>
      <c r="P16" s="229"/>
      <c r="Q16" s="245" t="s">
        <v>183</v>
      </c>
      <c r="R16" s="245" t="s">
        <v>203</v>
      </c>
      <c r="S16" s="224" t="s">
        <v>3952</v>
      </c>
      <c r="T16" s="212" t="s">
        <v>3951</v>
      </c>
      <c r="U16" s="224" t="s">
        <v>3950</v>
      </c>
      <c r="V16" s="224" t="s">
        <v>4595</v>
      </c>
      <c r="W16" s="231" t="s">
        <v>191</v>
      </c>
      <c r="AB16" s="221">
        <f>IF(OR(J16="Fail",ISBLANK(J16)),INDEX('Issue Code Table'!C:C,MATCH(N:N,'Issue Code Table'!A:A,0)),IF(M16="Critical",6,IF(M16="Significant",5,IF(M16="Moderate",3,2))))</f>
        <v>6</v>
      </c>
    </row>
    <row r="17" spans="1:28" s="244" customFormat="1" ht="141.65" customHeight="1" x14ac:dyDescent="0.25">
      <c r="A17" s="211" t="s">
        <v>210</v>
      </c>
      <c r="B17" s="212" t="s">
        <v>4475</v>
      </c>
      <c r="C17" s="212" t="s">
        <v>4476</v>
      </c>
      <c r="D17" s="211" t="s">
        <v>176</v>
      </c>
      <c r="E17" s="212" t="s">
        <v>4106</v>
      </c>
      <c r="F17" s="212" t="s">
        <v>3946</v>
      </c>
      <c r="G17" s="212" t="s">
        <v>3943</v>
      </c>
      <c r="H17" s="212" t="s">
        <v>211</v>
      </c>
      <c r="I17" s="211"/>
      <c r="J17" s="213"/>
      <c r="K17" s="213" t="s">
        <v>212</v>
      </c>
      <c r="L17" s="241"/>
      <c r="M17" s="212" t="s">
        <v>180</v>
      </c>
      <c r="N17" s="215" t="s">
        <v>207</v>
      </c>
      <c r="O17" s="216" t="s">
        <v>208</v>
      </c>
      <c r="P17" s="217"/>
      <c r="Q17" s="241" t="s">
        <v>183</v>
      </c>
      <c r="R17" s="241" t="s">
        <v>213</v>
      </c>
      <c r="S17" s="212" t="s">
        <v>3946</v>
      </c>
      <c r="T17" s="212" t="s">
        <v>3945</v>
      </c>
      <c r="U17" s="212" t="s">
        <v>3944</v>
      </c>
      <c r="V17" s="212" t="s">
        <v>4596</v>
      </c>
      <c r="W17" s="219"/>
      <c r="AB17" s="221">
        <f>IF(OR(J17="Fail",ISBLANK(J17)),INDEX('Issue Code Table'!C:C,MATCH(N:N,'Issue Code Table'!A:A,0)),IF(M17="Critical",6,IF(M17="Significant",5,IF(M17="Moderate",3,2))))</f>
        <v>4</v>
      </c>
    </row>
    <row r="18" spans="1:28" s="244" customFormat="1" ht="141.65" customHeight="1" x14ac:dyDescent="0.25">
      <c r="A18" s="223" t="s">
        <v>214</v>
      </c>
      <c r="B18" s="224" t="s">
        <v>4475</v>
      </c>
      <c r="C18" s="224" t="s">
        <v>4476</v>
      </c>
      <c r="D18" s="223" t="s">
        <v>176</v>
      </c>
      <c r="E18" s="224" t="s">
        <v>4107</v>
      </c>
      <c r="F18" s="224" t="s">
        <v>3942</v>
      </c>
      <c r="G18" s="224" t="s">
        <v>177</v>
      </c>
      <c r="H18" s="224" t="s">
        <v>215</v>
      </c>
      <c r="I18" s="223"/>
      <c r="J18" s="225"/>
      <c r="K18" s="225" t="s">
        <v>216</v>
      </c>
      <c r="L18" s="245"/>
      <c r="M18" s="224" t="s">
        <v>143</v>
      </c>
      <c r="N18" s="227" t="s">
        <v>217</v>
      </c>
      <c r="O18" s="228" t="s">
        <v>218</v>
      </c>
      <c r="P18" s="229"/>
      <c r="Q18" s="245" t="s">
        <v>183</v>
      </c>
      <c r="R18" s="245" t="s">
        <v>219</v>
      </c>
      <c r="S18" s="224" t="s">
        <v>3942</v>
      </c>
      <c r="T18" s="212" t="s">
        <v>3941</v>
      </c>
      <c r="U18" s="224" t="s">
        <v>3940</v>
      </c>
      <c r="V18" s="224" t="s">
        <v>4597</v>
      </c>
      <c r="W18" s="231" t="s">
        <v>191</v>
      </c>
      <c r="AB18" s="221">
        <f>IF(OR(J18="Fail",ISBLANK(J18)),INDEX('Issue Code Table'!C:C,MATCH(N:N,'Issue Code Table'!A:A,0)),IF(M18="Critical",6,IF(M18="Significant",5,IF(M18="Moderate",3,2))))</f>
        <v>7</v>
      </c>
    </row>
    <row r="19" spans="1:28" s="244" customFormat="1" ht="141.65" customHeight="1" x14ac:dyDescent="0.25">
      <c r="A19" s="211" t="s">
        <v>220</v>
      </c>
      <c r="B19" s="212" t="s">
        <v>221</v>
      </c>
      <c r="C19" s="212" t="s">
        <v>222</v>
      </c>
      <c r="D19" s="211" t="s">
        <v>176</v>
      </c>
      <c r="E19" s="212" t="s">
        <v>4108</v>
      </c>
      <c r="F19" s="212" t="s">
        <v>3939</v>
      </c>
      <c r="G19" s="212" t="s">
        <v>177</v>
      </c>
      <c r="H19" s="212" t="s">
        <v>4465</v>
      </c>
      <c r="I19" s="211"/>
      <c r="J19" s="213"/>
      <c r="K19" s="213" t="s">
        <v>4962</v>
      </c>
      <c r="L19" s="247"/>
      <c r="M19" s="212" t="s">
        <v>180</v>
      </c>
      <c r="N19" s="215" t="s">
        <v>223</v>
      </c>
      <c r="O19" s="216" t="s">
        <v>224</v>
      </c>
      <c r="P19" s="217"/>
      <c r="Q19" s="241" t="s">
        <v>225</v>
      </c>
      <c r="R19" s="241" t="s">
        <v>226</v>
      </c>
      <c r="S19" s="212" t="s">
        <v>3939</v>
      </c>
      <c r="T19" s="212" t="s">
        <v>3938</v>
      </c>
      <c r="U19" s="212" t="s">
        <v>3937</v>
      </c>
      <c r="V19" s="212" t="s">
        <v>4598</v>
      </c>
      <c r="W19" s="219"/>
      <c r="AB19" s="221">
        <f>IF(OR(J19="Fail",ISBLANK(J19)),INDEX('Issue Code Table'!C:C,MATCH(N:N,'Issue Code Table'!A:A,0)),IF(M19="Critical",6,IF(M19="Significant",5,IF(M19="Moderate",3,2))))</f>
        <v>5</v>
      </c>
    </row>
    <row r="20" spans="1:28" s="244" customFormat="1" ht="141.65" customHeight="1" x14ac:dyDescent="0.25">
      <c r="A20" s="223" t="s">
        <v>227</v>
      </c>
      <c r="B20" s="224" t="s">
        <v>221</v>
      </c>
      <c r="C20" s="224" t="s">
        <v>222</v>
      </c>
      <c r="D20" s="223" t="s">
        <v>176</v>
      </c>
      <c r="E20" s="224" t="s">
        <v>4456</v>
      </c>
      <c r="F20" s="224" t="s">
        <v>4460</v>
      </c>
      <c r="G20" s="224" t="s">
        <v>177</v>
      </c>
      <c r="H20" s="224" t="s">
        <v>228</v>
      </c>
      <c r="I20" s="223"/>
      <c r="J20" s="225"/>
      <c r="K20" s="225" t="s">
        <v>229</v>
      </c>
      <c r="L20" s="249" t="s">
        <v>230</v>
      </c>
      <c r="M20" s="224" t="s">
        <v>143</v>
      </c>
      <c r="N20" s="227" t="s">
        <v>231</v>
      </c>
      <c r="O20" s="228" t="s">
        <v>232</v>
      </c>
      <c r="P20" s="229"/>
      <c r="Q20" s="245" t="s">
        <v>225</v>
      </c>
      <c r="R20" s="245" t="s">
        <v>233</v>
      </c>
      <c r="S20" s="224" t="s">
        <v>4460</v>
      </c>
      <c r="T20" s="212" t="s">
        <v>3936</v>
      </c>
      <c r="U20" s="224" t="s">
        <v>4954</v>
      </c>
      <c r="V20" s="224" t="s">
        <v>4955</v>
      </c>
      <c r="W20" s="231" t="s">
        <v>191</v>
      </c>
      <c r="AB20" s="221">
        <f>IF(OR(J20="Fail",ISBLANK(J20)),INDEX('Issue Code Table'!C:C,MATCH(N:N,'Issue Code Table'!A:A,0)),IF(M20="Critical",6,IF(M20="Significant",5,IF(M20="Moderate",3,2))))</f>
        <v>5</v>
      </c>
    </row>
    <row r="21" spans="1:28" s="244" customFormat="1" ht="141.65" customHeight="1" x14ac:dyDescent="0.25">
      <c r="A21" s="211" t="s">
        <v>240</v>
      </c>
      <c r="B21" s="212" t="s">
        <v>221</v>
      </c>
      <c r="C21" s="212" t="s">
        <v>222</v>
      </c>
      <c r="D21" s="211" t="s">
        <v>176</v>
      </c>
      <c r="E21" s="212" t="s">
        <v>4109</v>
      </c>
      <c r="F21" s="212" t="s">
        <v>3932</v>
      </c>
      <c r="G21" s="212" t="s">
        <v>177</v>
      </c>
      <c r="H21" s="212" t="s">
        <v>241</v>
      </c>
      <c r="I21" s="211"/>
      <c r="J21" s="213"/>
      <c r="K21" s="213" t="s">
        <v>242</v>
      </c>
      <c r="L21" s="247"/>
      <c r="M21" s="212" t="s">
        <v>180</v>
      </c>
      <c r="N21" s="215" t="s">
        <v>237</v>
      </c>
      <c r="O21" s="253" t="s">
        <v>238</v>
      </c>
      <c r="P21" s="217"/>
      <c r="Q21" s="241" t="s">
        <v>225</v>
      </c>
      <c r="R21" s="241" t="s">
        <v>243</v>
      </c>
      <c r="S21" s="212" t="s">
        <v>3932</v>
      </c>
      <c r="T21" s="212" t="s">
        <v>3931</v>
      </c>
      <c r="U21" s="212" t="s">
        <v>3930</v>
      </c>
      <c r="V21" s="212" t="s">
        <v>4599</v>
      </c>
      <c r="W21" s="219"/>
      <c r="AB21" s="221">
        <f>IF(OR(J21="Fail",ISBLANK(J21)),INDEX('Issue Code Table'!C:C,MATCH(N:N,'Issue Code Table'!A:A,0)),IF(M21="Critical",6,IF(M21="Significant",5,IF(M21="Moderate",3,2))))</f>
        <v>4</v>
      </c>
    </row>
    <row r="22" spans="1:28" s="244" customFormat="1" ht="141.65" customHeight="1" x14ac:dyDescent="0.25">
      <c r="A22" s="223" t="s">
        <v>244</v>
      </c>
      <c r="B22" s="248" t="s">
        <v>245</v>
      </c>
      <c r="C22" s="248" t="s">
        <v>246</v>
      </c>
      <c r="D22" s="223" t="s">
        <v>176</v>
      </c>
      <c r="E22" s="224" t="s">
        <v>4110</v>
      </c>
      <c r="F22" s="224" t="s">
        <v>3929</v>
      </c>
      <c r="G22" s="224" t="s">
        <v>177</v>
      </c>
      <c r="H22" s="224" t="s">
        <v>247</v>
      </c>
      <c r="I22" s="223"/>
      <c r="J22" s="225"/>
      <c r="K22" s="225" t="s">
        <v>248</v>
      </c>
      <c r="L22" s="245"/>
      <c r="M22" s="224" t="s">
        <v>143</v>
      </c>
      <c r="N22" s="227" t="s">
        <v>249</v>
      </c>
      <c r="O22" s="228" t="s">
        <v>250</v>
      </c>
      <c r="P22" s="229"/>
      <c r="Q22" s="245" t="s">
        <v>251</v>
      </c>
      <c r="R22" s="245" t="s">
        <v>252</v>
      </c>
      <c r="S22" s="224" t="s">
        <v>3929</v>
      </c>
      <c r="T22" s="212" t="s">
        <v>2737</v>
      </c>
      <c r="U22" s="224" t="s">
        <v>3928</v>
      </c>
      <c r="V22" s="224" t="s">
        <v>4600</v>
      </c>
      <c r="W22" s="231" t="s">
        <v>191</v>
      </c>
      <c r="AB22" s="221">
        <f>IF(OR(J22="Fail",ISBLANK(J22)),INDEX('Issue Code Table'!C:C,MATCH(N:N,'Issue Code Table'!A:A,0)),IF(M22="Critical",6,IF(M22="Significant",5,IF(M22="Moderate",3,2))))</f>
        <v>5</v>
      </c>
    </row>
    <row r="23" spans="1:28" s="244" customFormat="1" ht="141.65" customHeight="1" x14ac:dyDescent="0.25">
      <c r="A23" s="211" t="s">
        <v>253</v>
      </c>
      <c r="B23" s="254" t="s">
        <v>245</v>
      </c>
      <c r="C23" s="254" t="s">
        <v>246</v>
      </c>
      <c r="D23" s="211" t="s">
        <v>176</v>
      </c>
      <c r="E23" s="212" t="s">
        <v>4111</v>
      </c>
      <c r="F23" s="212" t="s">
        <v>3927</v>
      </c>
      <c r="G23" s="212" t="s">
        <v>177</v>
      </c>
      <c r="H23" s="212" t="s">
        <v>254</v>
      </c>
      <c r="I23" s="211"/>
      <c r="J23" s="213"/>
      <c r="K23" s="213" t="s">
        <v>255</v>
      </c>
      <c r="L23" s="255"/>
      <c r="M23" s="212" t="s">
        <v>143</v>
      </c>
      <c r="N23" s="215" t="s">
        <v>249</v>
      </c>
      <c r="O23" s="216" t="s">
        <v>250</v>
      </c>
      <c r="P23" s="217"/>
      <c r="Q23" s="241" t="s">
        <v>251</v>
      </c>
      <c r="R23" s="241" t="s">
        <v>256</v>
      </c>
      <c r="S23" s="212" t="s">
        <v>3927</v>
      </c>
      <c r="T23" s="212" t="s">
        <v>3926</v>
      </c>
      <c r="U23" s="212" t="s">
        <v>3925</v>
      </c>
      <c r="V23" s="212" t="s">
        <v>4601</v>
      </c>
      <c r="W23" s="219" t="s">
        <v>191</v>
      </c>
      <c r="AB23" s="221">
        <f>IF(OR(J23="Fail",ISBLANK(J23)),INDEX('Issue Code Table'!C:C,MATCH(N:N,'Issue Code Table'!A:A,0)),IF(M23="Critical",6,IF(M23="Significant",5,IF(M23="Moderate",3,2))))</f>
        <v>5</v>
      </c>
    </row>
    <row r="24" spans="1:28" s="244" customFormat="1" ht="141.65" customHeight="1" x14ac:dyDescent="0.25">
      <c r="A24" s="223" t="s">
        <v>257</v>
      </c>
      <c r="B24" s="224" t="s">
        <v>245</v>
      </c>
      <c r="C24" s="224" t="s">
        <v>246</v>
      </c>
      <c r="D24" s="223" t="s">
        <v>176</v>
      </c>
      <c r="E24" s="224" t="s">
        <v>4112</v>
      </c>
      <c r="F24" s="224" t="s">
        <v>3924</v>
      </c>
      <c r="G24" s="224" t="s">
        <v>177</v>
      </c>
      <c r="H24" s="224" t="s">
        <v>260</v>
      </c>
      <c r="I24" s="223"/>
      <c r="J24" s="225"/>
      <c r="K24" s="225" t="s">
        <v>261</v>
      </c>
      <c r="L24" s="245"/>
      <c r="M24" s="224" t="s">
        <v>143</v>
      </c>
      <c r="N24" s="227" t="s">
        <v>249</v>
      </c>
      <c r="O24" s="228" t="s">
        <v>250</v>
      </c>
      <c r="P24" s="229"/>
      <c r="Q24" s="245" t="s">
        <v>251</v>
      </c>
      <c r="R24" s="245" t="s">
        <v>262</v>
      </c>
      <c r="S24" s="224" t="s">
        <v>3924</v>
      </c>
      <c r="T24" s="212" t="s">
        <v>3923</v>
      </c>
      <c r="U24" s="224" t="s">
        <v>3922</v>
      </c>
      <c r="V24" s="224" t="s">
        <v>4602</v>
      </c>
      <c r="W24" s="231" t="s">
        <v>191</v>
      </c>
      <c r="AB24" s="221">
        <f>IF(OR(J24="Fail",ISBLANK(J24)),INDEX('Issue Code Table'!C:C,MATCH(N:N,'Issue Code Table'!A:A,0)),IF(M24="Critical",6,IF(M24="Significant",5,IF(M24="Moderate",3,2))))</f>
        <v>5</v>
      </c>
    </row>
    <row r="25" spans="1:28" s="244" customFormat="1" ht="141.65" customHeight="1" x14ac:dyDescent="0.25">
      <c r="A25" s="211" t="s">
        <v>263</v>
      </c>
      <c r="B25" s="254" t="s">
        <v>245</v>
      </c>
      <c r="C25" s="254" t="s">
        <v>246</v>
      </c>
      <c r="D25" s="211" t="s">
        <v>176</v>
      </c>
      <c r="E25" s="212" t="s">
        <v>4113</v>
      </c>
      <c r="F25" s="212" t="s">
        <v>3921</v>
      </c>
      <c r="G25" s="212" t="s">
        <v>177</v>
      </c>
      <c r="H25" s="212" t="s">
        <v>264</v>
      </c>
      <c r="I25" s="211"/>
      <c r="J25" s="213"/>
      <c r="K25" s="213" t="s">
        <v>265</v>
      </c>
      <c r="L25" s="241"/>
      <c r="M25" s="212" t="s">
        <v>180</v>
      </c>
      <c r="N25" s="215" t="s">
        <v>266</v>
      </c>
      <c r="O25" s="216" t="s">
        <v>267</v>
      </c>
      <c r="P25" s="217"/>
      <c r="Q25" s="241" t="s">
        <v>251</v>
      </c>
      <c r="R25" s="256" t="s">
        <v>268</v>
      </c>
      <c r="S25" s="212" t="s">
        <v>3921</v>
      </c>
      <c r="T25" s="212" t="s">
        <v>3920</v>
      </c>
      <c r="U25" s="212" t="s">
        <v>3919</v>
      </c>
      <c r="V25" s="212" t="s">
        <v>4603</v>
      </c>
      <c r="W25" s="219"/>
      <c r="AB25" s="221">
        <f>IF(OR(J25="Fail",ISBLANK(J25)),INDEX('Issue Code Table'!C:C,MATCH(N:N,'Issue Code Table'!A:A,0)),IF(M25="Critical",6,IF(M25="Significant",5,IF(M25="Moderate",3,2))))</f>
        <v>4</v>
      </c>
    </row>
    <row r="26" spans="1:28" s="244" customFormat="1" ht="141.65" customHeight="1" x14ac:dyDescent="0.25">
      <c r="A26" s="223" t="s">
        <v>269</v>
      </c>
      <c r="B26" s="248" t="s">
        <v>245</v>
      </c>
      <c r="C26" s="248" t="s">
        <v>246</v>
      </c>
      <c r="D26" s="223" t="s">
        <v>176</v>
      </c>
      <c r="E26" s="224" t="s">
        <v>4114</v>
      </c>
      <c r="F26" s="224" t="s">
        <v>3918</v>
      </c>
      <c r="G26" s="224" t="s">
        <v>177</v>
      </c>
      <c r="H26" s="224" t="s">
        <v>270</v>
      </c>
      <c r="I26" s="223"/>
      <c r="J26" s="225"/>
      <c r="K26" s="225" t="s">
        <v>271</v>
      </c>
      <c r="L26" s="245"/>
      <c r="M26" s="224" t="s">
        <v>143</v>
      </c>
      <c r="N26" s="227" t="s">
        <v>249</v>
      </c>
      <c r="O26" s="228" t="s">
        <v>250</v>
      </c>
      <c r="P26" s="229"/>
      <c r="Q26" s="245" t="s">
        <v>251</v>
      </c>
      <c r="R26" s="245" t="s">
        <v>272</v>
      </c>
      <c r="S26" s="224" t="s">
        <v>3918</v>
      </c>
      <c r="T26" s="212" t="s">
        <v>3917</v>
      </c>
      <c r="U26" s="224" t="s">
        <v>3916</v>
      </c>
      <c r="V26" s="224" t="s">
        <v>4604</v>
      </c>
      <c r="W26" s="231" t="s">
        <v>191</v>
      </c>
      <c r="AB26" s="221">
        <f>IF(OR(J26="Fail",ISBLANK(J26)),INDEX('Issue Code Table'!C:C,MATCH(N:N,'Issue Code Table'!A:A,0)),IF(M26="Critical",6,IF(M26="Significant",5,IF(M26="Moderate",3,2))))</f>
        <v>5</v>
      </c>
    </row>
    <row r="27" spans="1:28" s="244" customFormat="1" ht="141.65" customHeight="1" x14ac:dyDescent="0.25">
      <c r="A27" s="211" t="s">
        <v>273</v>
      </c>
      <c r="B27" s="254" t="s">
        <v>245</v>
      </c>
      <c r="C27" s="254" t="s">
        <v>246</v>
      </c>
      <c r="D27" s="211" t="s">
        <v>176</v>
      </c>
      <c r="E27" s="212" t="s">
        <v>4115</v>
      </c>
      <c r="F27" s="212" t="s">
        <v>3915</v>
      </c>
      <c r="G27" s="212" t="s">
        <v>177</v>
      </c>
      <c r="H27" s="212" t="s">
        <v>274</v>
      </c>
      <c r="I27" s="211"/>
      <c r="J27" s="213"/>
      <c r="K27" s="213" t="s">
        <v>275</v>
      </c>
      <c r="L27" s="241"/>
      <c r="M27" s="212" t="s">
        <v>143</v>
      </c>
      <c r="N27" s="215" t="s">
        <v>249</v>
      </c>
      <c r="O27" s="216" t="s">
        <v>250</v>
      </c>
      <c r="P27" s="217"/>
      <c r="Q27" s="241" t="s">
        <v>251</v>
      </c>
      <c r="R27" s="241" t="s">
        <v>276</v>
      </c>
      <c r="S27" s="212" t="s">
        <v>3915</v>
      </c>
      <c r="T27" s="212" t="s">
        <v>3914</v>
      </c>
      <c r="U27" s="212" t="s">
        <v>3913</v>
      </c>
      <c r="V27" s="212" t="s">
        <v>4605</v>
      </c>
      <c r="W27" s="219" t="s">
        <v>191</v>
      </c>
      <c r="AB27" s="221">
        <f>IF(OR(J27="Fail",ISBLANK(J27)),INDEX('Issue Code Table'!C:C,MATCH(N:N,'Issue Code Table'!A:A,0)),IF(M27="Critical",6,IF(M27="Significant",5,IF(M27="Moderate",3,2))))</f>
        <v>5</v>
      </c>
    </row>
    <row r="28" spans="1:28" s="244" customFormat="1" ht="141.65" customHeight="1" x14ac:dyDescent="0.25">
      <c r="A28" s="223" t="s">
        <v>277</v>
      </c>
      <c r="B28" s="224" t="s">
        <v>278</v>
      </c>
      <c r="C28" s="224" t="s">
        <v>279</v>
      </c>
      <c r="D28" s="223" t="s">
        <v>176</v>
      </c>
      <c r="E28" s="224" t="s">
        <v>4116</v>
      </c>
      <c r="F28" s="224" t="s">
        <v>3912</v>
      </c>
      <c r="G28" s="224" t="s">
        <v>177</v>
      </c>
      <c r="H28" s="224" t="s">
        <v>280</v>
      </c>
      <c r="I28" s="223"/>
      <c r="J28" s="225"/>
      <c r="K28" s="225" t="s">
        <v>281</v>
      </c>
      <c r="L28" s="245"/>
      <c r="M28" s="224" t="s">
        <v>180</v>
      </c>
      <c r="N28" s="227" t="s">
        <v>266</v>
      </c>
      <c r="O28" s="228" t="s">
        <v>267</v>
      </c>
      <c r="P28" s="229"/>
      <c r="Q28" s="245" t="s">
        <v>251</v>
      </c>
      <c r="R28" s="245" t="s">
        <v>282</v>
      </c>
      <c r="S28" s="224" t="s">
        <v>3912</v>
      </c>
      <c r="T28" s="212" t="s">
        <v>3911</v>
      </c>
      <c r="U28" s="224" t="s">
        <v>3910</v>
      </c>
      <c r="V28" s="224" t="s">
        <v>4606</v>
      </c>
      <c r="W28" s="231"/>
      <c r="AB28" s="221">
        <f>IF(OR(J28="Fail",ISBLANK(J28)),INDEX('Issue Code Table'!C:C,MATCH(N:N,'Issue Code Table'!A:A,0)),IF(M28="Critical",6,IF(M28="Significant",5,IF(M28="Moderate",3,2))))</f>
        <v>4</v>
      </c>
    </row>
    <row r="29" spans="1:28" s="244" customFormat="1" ht="141.65" customHeight="1" x14ac:dyDescent="0.25">
      <c r="A29" s="211" t="s">
        <v>283</v>
      </c>
      <c r="B29" s="212" t="s">
        <v>284</v>
      </c>
      <c r="C29" s="212" t="s">
        <v>285</v>
      </c>
      <c r="D29" s="211" t="s">
        <v>176</v>
      </c>
      <c r="E29" s="212" t="s">
        <v>4117</v>
      </c>
      <c r="F29" s="212" t="s">
        <v>3909</v>
      </c>
      <c r="G29" s="212" t="s">
        <v>177</v>
      </c>
      <c r="H29" s="212" t="s">
        <v>286</v>
      </c>
      <c r="I29" s="211"/>
      <c r="J29" s="213"/>
      <c r="K29" s="213" t="s">
        <v>287</v>
      </c>
      <c r="L29" s="241"/>
      <c r="M29" s="212" t="s">
        <v>180</v>
      </c>
      <c r="N29" s="215" t="s">
        <v>266</v>
      </c>
      <c r="O29" s="216" t="s">
        <v>267</v>
      </c>
      <c r="P29" s="217"/>
      <c r="Q29" s="241" t="s">
        <v>251</v>
      </c>
      <c r="R29" s="241" t="s">
        <v>288</v>
      </c>
      <c r="S29" s="212" t="s">
        <v>3909</v>
      </c>
      <c r="T29" s="212" t="s">
        <v>3908</v>
      </c>
      <c r="U29" s="212" t="s">
        <v>3907</v>
      </c>
      <c r="V29" s="212" t="s">
        <v>4607</v>
      </c>
      <c r="W29" s="219"/>
      <c r="AB29" s="221">
        <f>IF(OR(J29="Fail",ISBLANK(J29)),INDEX('Issue Code Table'!C:C,MATCH(N:N,'Issue Code Table'!A:A,0)),IF(M29="Critical",6,IF(M29="Significant",5,IF(M29="Moderate",3,2))))</f>
        <v>4</v>
      </c>
    </row>
    <row r="30" spans="1:28" s="244" customFormat="1" ht="141.65" customHeight="1" x14ac:dyDescent="0.25">
      <c r="A30" s="223" t="s">
        <v>289</v>
      </c>
      <c r="B30" s="248" t="s">
        <v>245</v>
      </c>
      <c r="C30" s="248" t="s">
        <v>246</v>
      </c>
      <c r="D30" s="223" t="s">
        <v>176</v>
      </c>
      <c r="E30" s="224" t="s">
        <v>4118</v>
      </c>
      <c r="F30" s="224" t="s">
        <v>3906</v>
      </c>
      <c r="G30" s="224" t="s">
        <v>177</v>
      </c>
      <c r="H30" s="224" t="s">
        <v>290</v>
      </c>
      <c r="I30" s="223"/>
      <c r="J30" s="225"/>
      <c r="K30" s="225" t="s">
        <v>291</v>
      </c>
      <c r="L30" s="245"/>
      <c r="M30" s="224" t="s">
        <v>180</v>
      </c>
      <c r="N30" s="227" t="s">
        <v>266</v>
      </c>
      <c r="O30" s="228" t="s">
        <v>267</v>
      </c>
      <c r="P30" s="229"/>
      <c r="Q30" s="245" t="s">
        <v>251</v>
      </c>
      <c r="R30" s="245" t="s">
        <v>292</v>
      </c>
      <c r="S30" s="224" t="s">
        <v>3906</v>
      </c>
      <c r="T30" s="212" t="s">
        <v>2737</v>
      </c>
      <c r="U30" s="224" t="s">
        <v>3905</v>
      </c>
      <c r="V30" s="224" t="s">
        <v>4608</v>
      </c>
      <c r="W30" s="231"/>
      <c r="AB30" s="221">
        <f>IF(OR(J30="Fail",ISBLANK(J30)),INDEX('Issue Code Table'!C:C,MATCH(N:N,'Issue Code Table'!A:A,0)),IF(M30="Critical",6,IF(M30="Significant",5,IF(M30="Moderate",3,2))))</f>
        <v>4</v>
      </c>
    </row>
    <row r="31" spans="1:28" s="244" customFormat="1" ht="141.65" customHeight="1" x14ac:dyDescent="0.25">
      <c r="A31" s="211" t="s">
        <v>293</v>
      </c>
      <c r="B31" s="254" t="s">
        <v>245</v>
      </c>
      <c r="C31" s="254" t="s">
        <v>246</v>
      </c>
      <c r="D31" s="211" t="s">
        <v>176</v>
      </c>
      <c r="E31" s="212" t="s">
        <v>4119</v>
      </c>
      <c r="F31" s="212" t="s">
        <v>3904</v>
      </c>
      <c r="G31" s="212" t="s">
        <v>177</v>
      </c>
      <c r="H31" s="212" t="s">
        <v>294</v>
      </c>
      <c r="I31" s="211"/>
      <c r="J31" s="213"/>
      <c r="K31" s="213" t="s">
        <v>295</v>
      </c>
      <c r="L31" s="241"/>
      <c r="M31" s="212" t="s">
        <v>296</v>
      </c>
      <c r="N31" s="215" t="s">
        <v>266</v>
      </c>
      <c r="O31" s="216" t="s">
        <v>267</v>
      </c>
      <c r="P31" s="217"/>
      <c r="Q31" s="241" t="s">
        <v>251</v>
      </c>
      <c r="R31" s="241" t="s">
        <v>297</v>
      </c>
      <c r="S31" s="212" t="s">
        <v>3904</v>
      </c>
      <c r="T31" s="212" t="s">
        <v>2737</v>
      </c>
      <c r="U31" s="212" t="s">
        <v>3903</v>
      </c>
      <c r="V31" s="212" t="s">
        <v>4609</v>
      </c>
      <c r="W31" s="219"/>
      <c r="AB31" s="221">
        <f>IF(OR(J31="Fail",ISBLANK(J31)),INDEX('Issue Code Table'!C:C,MATCH(N:N,'Issue Code Table'!A:A,0)),IF(M31="Critical",6,IF(M31="Significant",5,IF(M31="Moderate",3,2))))</f>
        <v>4</v>
      </c>
    </row>
    <row r="32" spans="1:28" s="244" customFormat="1" ht="141.65" customHeight="1" x14ac:dyDescent="0.25">
      <c r="A32" s="223" t="s">
        <v>298</v>
      </c>
      <c r="B32" s="248" t="s">
        <v>245</v>
      </c>
      <c r="C32" s="248" t="s">
        <v>246</v>
      </c>
      <c r="D32" s="223" t="s">
        <v>176</v>
      </c>
      <c r="E32" s="224" t="s">
        <v>4120</v>
      </c>
      <c r="F32" s="224" t="s">
        <v>3902</v>
      </c>
      <c r="G32" s="224" t="s">
        <v>177</v>
      </c>
      <c r="H32" s="224" t="s">
        <v>299</v>
      </c>
      <c r="I32" s="223"/>
      <c r="J32" s="225"/>
      <c r="K32" s="225" t="s">
        <v>300</v>
      </c>
      <c r="L32" s="245"/>
      <c r="M32" s="224" t="s">
        <v>143</v>
      </c>
      <c r="N32" s="227" t="s">
        <v>249</v>
      </c>
      <c r="O32" s="228" t="s">
        <v>250</v>
      </c>
      <c r="P32" s="229"/>
      <c r="Q32" s="245" t="s">
        <v>251</v>
      </c>
      <c r="R32" s="245" t="s">
        <v>301</v>
      </c>
      <c r="S32" s="224" t="s">
        <v>3902</v>
      </c>
      <c r="T32" s="212" t="s">
        <v>2737</v>
      </c>
      <c r="U32" s="224" t="s">
        <v>3901</v>
      </c>
      <c r="V32" s="224" t="s">
        <v>4610</v>
      </c>
      <c r="W32" s="231" t="s">
        <v>191</v>
      </c>
      <c r="AB32" s="221">
        <f>IF(OR(J32="Fail",ISBLANK(J32)),INDEX('Issue Code Table'!C:C,MATCH(N:N,'Issue Code Table'!A:A,0)),IF(M32="Critical",6,IF(M32="Significant",5,IF(M32="Moderate",3,2))))</f>
        <v>5</v>
      </c>
    </row>
    <row r="33" spans="1:28" s="244" customFormat="1" ht="141.65" customHeight="1" x14ac:dyDescent="0.25">
      <c r="A33" s="211" t="s">
        <v>302</v>
      </c>
      <c r="B33" s="254" t="s">
        <v>245</v>
      </c>
      <c r="C33" s="254" t="s">
        <v>246</v>
      </c>
      <c r="D33" s="211" t="s">
        <v>176</v>
      </c>
      <c r="E33" s="212" t="s">
        <v>4121</v>
      </c>
      <c r="F33" s="212" t="s">
        <v>3900</v>
      </c>
      <c r="G33" s="212" t="s">
        <v>177</v>
      </c>
      <c r="H33" s="212" t="s">
        <v>303</v>
      </c>
      <c r="I33" s="211"/>
      <c r="J33" s="213"/>
      <c r="K33" s="213" t="s">
        <v>304</v>
      </c>
      <c r="L33" s="241"/>
      <c r="M33" s="212" t="s">
        <v>180</v>
      </c>
      <c r="N33" s="215" t="s">
        <v>266</v>
      </c>
      <c r="O33" s="216" t="s">
        <v>267</v>
      </c>
      <c r="P33" s="217"/>
      <c r="Q33" s="241" t="s">
        <v>251</v>
      </c>
      <c r="R33" s="241" t="s">
        <v>305</v>
      </c>
      <c r="S33" s="212" t="s">
        <v>3900</v>
      </c>
      <c r="T33" s="212" t="s">
        <v>2737</v>
      </c>
      <c r="U33" s="212" t="s">
        <v>3899</v>
      </c>
      <c r="V33" s="212" t="s">
        <v>4611</v>
      </c>
      <c r="W33" s="219"/>
      <c r="AB33" s="221">
        <f>IF(OR(J33="Fail",ISBLANK(J33)),INDEX('Issue Code Table'!C:C,MATCH(N:N,'Issue Code Table'!A:A,0)),IF(M33="Critical",6,IF(M33="Significant",5,IF(M33="Moderate",3,2))))</f>
        <v>4</v>
      </c>
    </row>
    <row r="34" spans="1:28" s="244" customFormat="1" ht="141.65" customHeight="1" x14ac:dyDescent="0.25">
      <c r="A34" s="223" t="s">
        <v>306</v>
      </c>
      <c r="B34" s="248" t="s">
        <v>245</v>
      </c>
      <c r="C34" s="248" t="s">
        <v>246</v>
      </c>
      <c r="D34" s="223" t="s">
        <v>176</v>
      </c>
      <c r="E34" s="224" t="s">
        <v>4122</v>
      </c>
      <c r="F34" s="224" t="s">
        <v>3898</v>
      </c>
      <c r="G34" s="224" t="s">
        <v>177</v>
      </c>
      <c r="H34" s="224" t="s">
        <v>307</v>
      </c>
      <c r="I34" s="223"/>
      <c r="J34" s="225"/>
      <c r="K34" s="225" t="s">
        <v>308</v>
      </c>
      <c r="L34" s="245"/>
      <c r="M34" s="224" t="s">
        <v>180</v>
      </c>
      <c r="N34" s="227" t="s">
        <v>266</v>
      </c>
      <c r="O34" s="228" t="s">
        <v>267</v>
      </c>
      <c r="P34" s="229"/>
      <c r="Q34" s="245" t="s">
        <v>251</v>
      </c>
      <c r="R34" s="245" t="s">
        <v>309</v>
      </c>
      <c r="S34" s="224" t="s">
        <v>3898</v>
      </c>
      <c r="T34" s="212" t="s">
        <v>2737</v>
      </c>
      <c r="U34" s="224" t="s">
        <v>3897</v>
      </c>
      <c r="V34" s="224" t="s">
        <v>4612</v>
      </c>
      <c r="W34" s="231"/>
      <c r="AB34" s="221">
        <f>IF(OR(J34="Fail",ISBLANK(J34)),INDEX('Issue Code Table'!C:C,MATCH(N:N,'Issue Code Table'!A:A,0)),IF(M34="Critical",6,IF(M34="Significant",5,IF(M34="Moderate",3,2))))</f>
        <v>4</v>
      </c>
    </row>
    <row r="35" spans="1:28" s="244" customFormat="1" ht="141.65" customHeight="1" x14ac:dyDescent="0.25">
      <c r="A35" s="211" t="s">
        <v>310</v>
      </c>
      <c r="B35" s="254" t="s">
        <v>245</v>
      </c>
      <c r="C35" s="254" t="s">
        <v>246</v>
      </c>
      <c r="D35" s="211" t="s">
        <v>176</v>
      </c>
      <c r="E35" s="212" t="s">
        <v>4123</v>
      </c>
      <c r="F35" s="212" t="s">
        <v>3896</v>
      </c>
      <c r="G35" s="212" t="s">
        <v>177</v>
      </c>
      <c r="H35" s="212" t="s">
        <v>311</v>
      </c>
      <c r="I35" s="211"/>
      <c r="J35" s="213"/>
      <c r="K35" s="213" t="s">
        <v>312</v>
      </c>
      <c r="L35" s="241"/>
      <c r="M35" s="212" t="s">
        <v>180</v>
      </c>
      <c r="N35" s="215" t="s">
        <v>266</v>
      </c>
      <c r="O35" s="216" t="s">
        <v>267</v>
      </c>
      <c r="P35" s="217"/>
      <c r="Q35" s="241" t="s">
        <v>251</v>
      </c>
      <c r="R35" s="241" t="s">
        <v>313</v>
      </c>
      <c r="S35" s="212" t="s">
        <v>3896</v>
      </c>
      <c r="T35" s="212" t="s">
        <v>3895</v>
      </c>
      <c r="U35" s="212" t="s">
        <v>3894</v>
      </c>
      <c r="V35" s="212" t="s">
        <v>4613</v>
      </c>
      <c r="W35" s="219"/>
      <c r="AB35" s="221">
        <f>IF(OR(J35="Fail",ISBLANK(J35)),INDEX('Issue Code Table'!C:C,MATCH(N:N,'Issue Code Table'!A:A,0)),IF(M35="Critical",6,IF(M35="Significant",5,IF(M35="Moderate",3,2))))</f>
        <v>4</v>
      </c>
    </row>
    <row r="36" spans="1:28" s="244" customFormat="1" ht="141.65" customHeight="1" x14ac:dyDescent="0.25">
      <c r="A36" s="223" t="s">
        <v>314</v>
      </c>
      <c r="B36" s="248" t="s">
        <v>245</v>
      </c>
      <c r="C36" s="248" t="s">
        <v>246</v>
      </c>
      <c r="D36" s="223" t="s">
        <v>176</v>
      </c>
      <c r="E36" s="224" t="s">
        <v>4124</v>
      </c>
      <c r="F36" s="224" t="s">
        <v>3893</v>
      </c>
      <c r="G36" s="224" t="s">
        <v>177</v>
      </c>
      <c r="H36" s="224" t="s">
        <v>315</v>
      </c>
      <c r="I36" s="223"/>
      <c r="J36" s="225"/>
      <c r="K36" s="225" t="s">
        <v>316</v>
      </c>
      <c r="L36" s="245"/>
      <c r="M36" s="224" t="s">
        <v>180</v>
      </c>
      <c r="N36" s="227" t="s">
        <v>266</v>
      </c>
      <c r="O36" s="228" t="s">
        <v>267</v>
      </c>
      <c r="P36" s="229"/>
      <c r="Q36" s="245" t="s">
        <v>251</v>
      </c>
      <c r="R36" s="245" t="s">
        <v>317</v>
      </c>
      <c r="S36" s="224" t="s">
        <v>3893</v>
      </c>
      <c r="T36" s="212" t="s">
        <v>3892</v>
      </c>
      <c r="U36" s="224" t="s">
        <v>3891</v>
      </c>
      <c r="V36" s="224" t="s">
        <v>4614</v>
      </c>
      <c r="W36" s="231"/>
      <c r="AB36" s="221">
        <f>IF(OR(J36="Fail",ISBLANK(J36)),INDEX('Issue Code Table'!C:C,MATCH(N:N,'Issue Code Table'!A:A,0)),IF(M36="Critical",6,IF(M36="Significant",5,IF(M36="Moderate",3,2))))</f>
        <v>4</v>
      </c>
    </row>
    <row r="37" spans="1:28" s="244" customFormat="1" ht="141.65" customHeight="1" x14ac:dyDescent="0.25">
      <c r="A37" s="211" t="s">
        <v>318</v>
      </c>
      <c r="B37" s="254" t="s">
        <v>245</v>
      </c>
      <c r="C37" s="254" t="s">
        <v>246</v>
      </c>
      <c r="D37" s="211" t="s">
        <v>176</v>
      </c>
      <c r="E37" s="212" t="s">
        <v>4125</v>
      </c>
      <c r="F37" s="212" t="s">
        <v>4101</v>
      </c>
      <c r="G37" s="212" t="s">
        <v>177</v>
      </c>
      <c r="H37" s="212" t="s">
        <v>319</v>
      </c>
      <c r="I37" s="211"/>
      <c r="J37" s="213"/>
      <c r="K37" s="213" t="s">
        <v>320</v>
      </c>
      <c r="L37" s="241"/>
      <c r="M37" s="212" t="s">
        <v>143</v>
      </c>
      <c r="N37" s="215" t="s">
        <v>321</v>
      </c>
      <c r="O37" s="216" t="s">
        <v>322</v>
      </c>
      <c r="P37" s="217"/>
      <c r="Q37" s="241" t="s">
        <v>251</v>
      </c>
      <c r="R37" s="241" t="s">
        <v>323</v>
      </c>
      <c r="S37" s="212" t="s">
        <v>4101</v>
      </c>
      <c r="T37" s="212" t="s">
        <v>3890</v>
      </c>
      <c r="U37" s="212" t="s">
        <v>4100</v>
      </c>
      <c r="V37" s="212" t="s">
        <v>4615</v>
      </c>
      <c r="W37" s="219" t="s">
        <v>191</v>
      </c>
      <c r="AB37" s="221">
        <f>IF(OR(J37="Fail",ISBLANK(J37)),INDEX('Issue Code Table'!C:C,MATCH(N:N,'Issue Code Table'!A:A,0)),IF(M37="Critical",6,IF(M37="Significant",5,IF(M37="Moderate",3,2))))</f>
        <v>6</v>
      </c>
    </row>
    <row r="38" spans="1:28" s="244" customFormat="1" ht="141.65" customHeight="1" x14ac:dyDescent="0.25">
      <c r="A38" s="223" t="s">
        <v>324</v>
      </c>
      <c r="B38" s="248" t="s">
        <v>245</v>
      </c>
      <c r="C38" s="248" t="s">
        <v>246</v>
      </c>
      <c r="D38" s="223" t="s">
        <v>176</v>
      </c>
      <c r="E38" s="224" t="s">
        <v>4126</v>
      </c>
      <c r="F38" s="224" t="s">
        <v>3889</v>
      </c>
      <c r="G38" s="224" t="s">
        <v>177</v>
      </c>
      <c r="H38" s="224" t="s">
        <v>325</v>
      </c>
      <c r="I38" s="223"/>
      <c r="J38" s="225"/>
      <c r="K38" s="225" t="s">
        <v>326</v>
      </c>
      <c r="L38" s="245"/>
      <c r="M38" s="224" t="s">
        <v>143</v>
      </c>
      <c r="N38" s="227" t="s">
        <v>321</v>
      </c>
      <c r="O38" s="228" t="s">
        <v>322</v>
      </c>
      <c r="P38" s="229"/>
      <c r="Q38" s="245" t="s">
        <v>251</v>
      </c>
      <c r="R38" s="245" t="s">
        <v>327</v>
      </c>
      <c r="S38" s="224" t="s">
        <v>3889</v>
      </c>
      <c r="T38" s="212" t="s">
        <v>3888</v>
      </c>
      <c r="U38" s="224" t="s">
        <v>3887</v>
      </c>
      <c r="V38" s="224" t="s">
        <v>4616</v>
      </c>
      <c r="W38" s="231" t="s">
        <v>191</v>
      </c>
      <c r="AB38" s="221">
        <f>IF(OR(J38="Fail",ISBLANK(J38)),INDEX('Issue Code Table'!C:C,MATCH(N:N,'Issue Code Table'!A:A,0)),IF(M38="Critical",6,IF(M38="Significant",5,IF(M38="Moderate",3,2))))</f>
        <v>6</v>
      </c>
    </row>
    <row r="39" spans="1:28" s="244" customFormat="1" ht="141.65" customHeight="1" x14ac:dyDescent="0.25">
      <c r="A39" s="211" t="s">
        <v>328</v>
      </c>
      <c r="B39" s="254" t="s">
        <v>245</v>
      </c>
      <c r="C39" s="254" t="s">
        <v>246</v>
      </c>
      <c r="D39" s="211" t="s">
        <v>176</v>
      </c>
      <c r="E39" s="212" t="s">
        <v>4127</v>
      </c>
      <c r="F39" s="212" t="s">
        <v>3886</v>
      </c>
      <c r="G39" s="212" t="s">
        <v>177</v>
      </c>
      <c r="H39" s="212" t="s">
        <v>329</v>
      </c>
      <c r="I39" s="211"/>
      <c r="J39" s="213"/>
      <c r="K39" s="213" t="s">
        <v>330</v>
      </c>
      <c r="L39" s="212"/>
      <c r="M39" s="212" t="s">
        <v>143</v>
      </c>
      <c r="N39" s="215" t="s">
        <v>321</v>
      </c>
      <c r="O39" s="216" t="s">
        <v>322</v>
      </c>
      <c r="P39" s="217"/>
      <c r="Q39" s="241" t="s">
        <v>251</v>
      </c>
      <c r="R39" s="241" t="s">
        <v>331</v>
      </c>
      <c r="S39" s="212" t="s">
        <v>3886</v>
      </c>
      <c r="T39" s="212" t="s">
        <v>3885</v>
      </c>
      <c r="U39" s="212" t="s">
        <v>3884</v>
      </c>
      <c r="V39" s="212" t="s">
        <v>4617</v>
      </c>
      <c r="W39" s="219" t="s">
        <v>191</v>
      </c>
      <c r="AB39" s="221">
        <f>IF(OR(J39="Fail",ISBLANK(J39)),INDEX('Issue Code Table'!C:C,MATCH(N:N,'Issue Code Table'!A:A,0)),IF(M39="Critical",6,IF(M39="Significant",5,IF(M39="Moderate",3,2))))</f>
        <v>6</v>
      </c>
    </row>
    <row r="40" spans="1:28" s="244" customFormat="1" ht="141.65" customHeight="1" x14ac:dyDescent="0.25">
      <c r="A40" s="223" t="s">
        <v>332</v>
      </c>
      <c r="B40" s="248" t="s">
        <v>245</v>
      </c>
      <c r="C40" s="248" t="s">
        <v>246</v>
      </c>
      <c r="D40" s="223" t="s">
        <v>176</v>
      </c>
      <c r="E40" s="224" t="s">
        <v>4128</v>
      </c>
      <c r="F40" s="224" t="s">
        <v>3883</v>
      </c>
      <c r="G40" s="224" t="s">
        <v>177</v>
      </c>
      <c r="H40" s="224" t="s">
        <v>333</v>
      </c>
      <c r="I40" s="223"/>
      <c r="J40" s="225"/>
      <c r="K40" s="225" t="s">
        <v>334</v>
      </c>
      <c r="L40" s="245"/>
      <c r="M40" s="224" t="s">
        <v>143</v>
      </c>
      <c r="N40" s="227" t="s">
        <v>321</v>
      </c>
      <c r="O40" s="228" t="s">
        <v>322</v>
      </c>
      <c r="P40" s="229"/>
      <c r="Q40" s="245" t="s">
        <v>251</v>
      </c>
      <c r="R40" s="245" t="s">
        <v>335</v>
      </c>
      <c r="S40" s="224" t="s">
        <v>3883</v>
      </c>
      <c r="T40" s="212" t="s">
        <v>3882</v>
      </c>
      <c r="U40" s="224" t="s">
        <v>3881</v>
      </c>
      <c r="V40" s="224" t="s">
        <v>4618</v>
      </c>
      <c r="W40" s="231" t="s">
        <v>191</v>
      </c>
      <c r="AB40" s="221">
        <f>IF(OR(J40="Fail",ISBLANK(J40)),INDEX('Issue Code Table'!C:C,MATCH(N:N,'Issue Code Table'!A:A,0)),IF(M40="Critical",6,IF(M40="Significant",5,IF(M40="Moderate",3,2))))</f>
        <v>6</v>
      </c>
    </row>
    <row r="41" spans="1:28" s="244" customFormat="1" ht="141.65" customHeight="1" x14ac:dyDescent="0.25">
      <c r="A41" s="211" t="s">
        <v>336</v>
      </c>
      <c r="B41" s="254" t="s">
        <v>245</v>
      </c>
      <c r="C41" s="254" t="s">
        <v>246</v>
      </c>
      <c r="D41" s="211" t="s">
        <v>176</v>
      </c>
      <c r="E41" s="212" t="s">
        <v>4129</v>
      </c>
      <c r="F41" s="212" t="s">
        <v>4099</v>
      </c>
      <c r="G41" s="212" t="s">
        <v>177</v>
      </c>
      <c r="H41" s="212" t="s">
        <v>337</v>
      </c>
      <c r="I41" s="211"/>
      <c r="J41" s="213"/>
      <c r="K41" s="213" t="s">
        <v>338</v>
      </c>
      <c r="L41" s="241"/>
      <c r="M41" s="212" t="s">
        <v>143</v>
      </c>
      <c r="N41" s="215" t="s">
        <v>249</v>
      </c>
      <c r="O41" s="216" t="s">
        <v>250</v>
      </c>
      <c r="P41" s="217"/>
      <c r="Q41" s="241" t="s">
        <v>251</v>
      </c>
      <c r="R41" s="241" t="s">
        <v>339</v>
      </c>
      <c r="S41" s="212" t="s">
        <v>4099</v>
      </c>
      <c r="T41" s="212" t="s">
        <v>3880</v>
      </c>
      <c r="U41" s="212" t="s">
        <v>4098</v>
      </c>
      <c r="V41" s="212" t="s">
        <v>4619</v>
      </c>
      <c r="W41" s="219" t="s">
        <v>191</v>
      </c>
      <c r="AB41" s="221">
        <f>IF(OR(J41="Fail",ISBLANK(J41)),INDEX('Issue Code Table'!C:C,MATCH(N:N,'Issue Code Table'!A:A,0)),IF(M41="Critical",6,IF(M41="Significant",5,IF(M41="Moderate",3,2))))</f>
        <v>5</v>
      </c>
    </row>
    <row r="42" spans="1:28" s="244" customFormat="1" ht="141.65" customHeight="1" x14ac:dyDescent="0.25">
      <c r="A42" s="223" t="s">
        <v>340</v>
      </c>
      <c r="B42" s="248" t="s">
        <v>245</v>
      </c>
      <c r="C42" s="248" t="s">
        <v>246</v>
      </c>
      <c r="D42" s="223" t="s">
        <v>176</v>
      </c>
      <c r="E42" s="224" t="s">
        <v>4130</v>
      </c>
      <c r="F42" s="224" t="s">
        <v>3879</v>
      </c>
      <c r="G42" s="224" t="s">
        <v>177</v>
      </c>
      <c r="H42" s="224" t="s">
        <v>341</v>
      </c>
      <c r="I42" s="223"/>
      <c r="J42" s="225"/>
      <c r="K42" s="225" t="s">
        <v>342</v>
      </c>
      <c r="L42" s="245"/>
      <c r="M42" s="224" t="s">
        <v>143</v>
      </c>
      <c r="N42" s="227" t="s">
        <v>249</v>
      </c>
      <c r="O42" s="228" t="s">
        <v>250</v>
      </c>
      <c r="P42" s="229"/>
      <c r="Q42" s="245" t="s">
        <v>251</v>
      </c>
      <c r="R42" s="245" t="s">
        <v>343</v>
      </c>
      <c r="S42" s="224" t="s">
        <v>3879</v>
      </c>
      <c r="T42" s="212" t="s">
        <v>2737</v>
      </c>
      <c r="U42" s="224" t="s">
        <v>3878</v>
      </c>
      <c r="V42" s="224" t="s">
        <v>4620</v>
      </c>
      <c r="W42" s="231" t="s">
        <v>191</v>
      </c>
      <c r="AB42" s="221">
        <f>IF(OR(J42="Fail",ISBLANK(J42)),INDEX('Issue Code Table'!C:C,MATCH(N:N,'Issue Code Table'!A:A,0)),IF(M42="Critical",6,IF(M42="Significant",5,IF(M42="Moderate",3,2))))</f>
        <v>5</v>
      </c>
    </row>
    <row r="43" spans="1:28" s="244" customFormat="1" ht="141.65" customHeight="1" x14ac:dyDescent="0.25">
      <c r="A43" s="211" t="s">
        <v>344</v>
      </c>
      <c r="B43" s="254" t="s">
        <v>245</v>
      </c>
      <c r="C43" s="254" t="s">
        <v>246</v>
      </c>
      <c r="D43" s="211" t="s">
        <v>176</v>
      </c>
      <c r="E43" s="212" t="s">
        <v>4131</v>
      </c>
      <c r="F43" s="212" t="s">
        <v>3877</v>
      </c>
      <c r="G43" s="212" t="s">
        <v>177</v>
      </c>
      <c r="H43" s="212" t="s">
        <v>345</v>
      </c>
      <c r="I43" s="211"/>
      <c r="J43" s="213"/>
      <c r="K43" s="213" t="s">
        <v>346</v>
      </c>
      <c r="L43" s="241"/>
      <c r="M43" s="212" t="s">
        <v>180</v>
      </c>
      <c r="N43" s="215" t="s">
        <v>266</v>
      </c>
      <c r="O43" s="216" t="s">
        <v>267</v>
      </c>
      <c r="P43" s="217"/>
      <c r="Q43" s="241" t="s">
        <v>251</v>
      </c>
      <c r="R43" s="256" t="s">
        <v>347</v>
      </c>
      <c r="S43" s="212" t="s">
        <v>3877</v>
      </c>
      <c r="T43" s="212" t="s">
        <v>3876</v>
      </c>
      <c r="U43" s="212" t="s">
        <v>3875</v>
      </c>
      <c r="V43" s="212" t="s">
        <v>4621</v>
      </c>
      <c r="W43" s="219"/>
      <c r="AB43" s="221">
        <f>IF(OR(J43="Fail",ISBLANK(J43)),INDEX('Issue Code Table'!C:C,MATCH(N:N,'Issue Code Table'!A:A,0)),IF(M43="Critical",6,IF(M43="Significant",5,IF(M43="Moderate",3,2))))</f>
        <v>4</v>
      </c>
    </row>
    <row r="44" spans="1:28" s="244" customFormat="1" ht="141.65" customHeight="1" x14ac:dyDescent="0.25">
      <c r="A44" s="223" t="s">
        <v>348</v>
      </c>
      <c r="B44" s="248" t="s">
        <v>245</v>
      </c>
      <c r="C44" s="248" t="s">
        <v>246</v>
      </c>
      <c r="D44" s="223" t="s">
        <v>176</v>
      </c>
      <c r="E44" s="224" t="s">
        <v>4132</v>
      </c>
      <c r="F44" s="224" t="s">
        <v>3874</v>
      </c>
      <c r="G44" s="224" t="s">
        <v>177</v>
      </c>
      <c r="H44" s="224" t="s">
        <v>349</v>
      </c>
      <c r="I44" s="223"/>
      <c r="J44" s="225"/>
      <c r="K44" s="225" t="s">
        <v>350</v>
      </c>
      <c r="L44" s="245"/>
      <c r="M44" s="224" t="s">
        <v>180</v>
      </c>
      <c r="N44" s="227" t="s">
        <v>266</v>
      </c>
      <c r="O44" s="228" t="s">
        <v>267</v>
      </c>
      <c r="P44" s="229"/>
      <c r="Q44" s="245" t="s">
        <v>251</v>
      </c>
      <c r="R44" s="245" t="s">
        <v>351</v>
      </c>
      <c r="S44" s="224" t="s">
        <v>3874</v>
      </c>
      <c r="T44" s="212" t="s">
        <v>3873</v>
      </c>
      <c r="U44" s="224" t="s">
        <v>3872</v>
      </c>
      <c r="V44" s="224" t="s">
        <v>4622</v>
      </c>
      <c r="W44" s="231"/>
      <c r="AB44" s="221">
        <f>IF(OR(J44="Fail",ISBLANK(J44)),INDEX('Issue Code Table'!C:C,MATCH(N:N,'Issue Code Table'!A:A,0)),IF(M44="Critical",6,IF(M44="Significant",5,IF(M44="Moderate",3,2))))</f>
        <v>4</v>
      </c>
    </row>
    <row r="45" spans="1:28" s="244" customFormat="1" ht="141.65" customHeight="1" x14ac:dyDescent="0.25">
      <c r="A45" s="211" t="s">
        <v>352</v>
      </c>
      <c r="B45" s="254" t="s">
        <v>245</v>
      </c>
      <c r="C45" s="254" t="s">
        <v>246</v>
      </c>
      <c r="D45" s="211" t="s">
        <v>176</v>
      </c>
      <c r="E45" s="212" t="s">
        <v>4133</v>
      </c>
      <c r="F45" s="212" t="s">
        <v>3871</v>
      </c>
      <c r="G45" s="212" t="s">
        <v>177</v>
      </c>
      <c r="H45" s="212" t="s">
        <v>353</v>
      </c>
      <c r="I45" s="211"/>
      <c r="J45" s="213"/>
      <c r="K45" s="213" t="s">
        <v>354</v>
      </c>
      <c r="L45" s="241"/>
      <c r="M45" s="212" t="s">
        <v>143</v>
      </c>
      <c r="N45" s="215" t="s">
        <v>249</v>
      </c>
      <c r="O45" s="216" t="s">
        <v>250</v>
      </c>
      <c r="P45" s="217"/>
      <c r="Q45" s="241" t="s">
        <v>251</v>
      </c>
      <c r="R45" s="241" t="s">
        <v>355</v>
      </c>
      <c r="S45" s="212" t="s">
        <v>3871</v>
      </c>
      <c r="T45" s="212" t="s">
        <v>3870</v>
      </c>
      <c r="U45" s="212" t="s">
        <v>3869</v>
      </c>
      <c r="V45" s="212" t="s">
        <v>4623</v>
      </c>
      <c r="W45" s="219" t="s">
        <v>191</v>
      </c>
      <c r="AB45" s="221">
        <f>IF(OR(J45="Fail",ISBLANK(J45)),INDEX('Issue Code Table'!C:C,MATCH(N:N,'Issue Code Table'!A:A,0)),IF(M45="Critical",6,IF(M45="Significant",5,IF(M45="Moderate",3,2))))</f>
        <v>5</v>
      </c>
    </row>
    <row r="46" spans="1:28" s="244" customFormat="1" ht="141.65" customHeight="1" x14ac:dyDescent="0.25">
      <c r="A46" s="223" t="s">
        <v>356</v>
      </c>
      <c r="B46" s="248" t="s">
        <v>245</v>
      </c>
      <c r="C46" s="248" t="s">
        <v>246</v>
      </c>
      <c r="D46" s="223" t="s">
        <v>176</v>
      </c>
      <c r="E46" s="224" t="s">
        <v>4134</v>
      </c>
      <c r="F46" s="224" t="s">
        <v>3868</v>
      </c>
      <c r="G46" s="224" t="s">
        <v>177</v>
      </c>
      <c r="H46" s="224" t="s">
        <v>357</v>
      </c>
      <c r="I46" s="223"/>
      <c r="J46" s="225"/>
      <c r="K46" s="225" t="s">
        <v>358</v>
      </c>
      <c r="L46" s="245"/>
      <c r="M46" s="224" t="s">
        <v>143</v>
      </c>
      <c r="N46" s="227" t="s">
        <v>359</v>
      </c>
      <c r="O46" s="228" t="s">
        <v>360</v>
      </c>
      <c r="P46" s="229"/>
      <c r="Q46" s="245" t="s">
        <v>251</v>
      </c>
      <c r="R46" s="245" t="s">
        <v>361</v>
      </c>
      <c r="S46" s="224" t="s">
        <v>3868</v>
      </c>
      <c r="T46" s="212" t="s">
        <v>2737</v>
      </c>
      <c r="U46" s="224" t="s">
        <v>3867</v>
      </c>
      <c r="V46" s="224" t="s">
        <v>4624</v>
      </c>
      <c r="W46" s="231" t="s">
        <v>191</v>
      </c>
      <c r="AB46" s="221">
        <f>IF(OR(J46="Fail",ISBLANK(J46)),INDEX('Issue Code Table'!C:C,MATCH(N:N,'Issue Code Table'!A:A,0)),IF(M46="Critical",6,IF(M46="Significant",5,IF(M46="Moderate",3,2))))</f>
        <v>5</v>
      </c>
    </row>
    <row r="47" spans="1:28" s="244" customFormat="1" ht="141.65" customHeight="1" x14ac:dyDescent="0.25">
      <c r="A47" s="211" t="s">
        <v>362</v>
      </c>
      <c r="B47" s="254" t="s">
        <v>245</v>
      </c>
      <c r="C47" s="254" t="s">
        <v>246</v>
      </c>
      <c r="D47" s="211" t="s">
        <v>176</v>
      </c>
      <c r="E47" s="212" t="s">
        <v>4135</v>
      </c>
      <c r="F47" s="212" t="s">
        <v>3866</v>
      </c>
      <c r="G47" s="212" t="s">
        <v>177</v>
      </c>
      <c r="H47" s="212" t="s">
        <v>363</v>
      </c>
      <c r="I47" s="211"/>
      <c r="J47" s="213"/>
      <c r="K47" s="213" t="s">
        <v>364</v>
      </c>
      <c r="L47" s="241"/>
      <c r="M47" s="212" t="s">
        <v>180</v>
      </c>
      <c r="N47" s="215" t="s">
        <v>266</v>
      </c>
      <c r="O47" s="216" t="s">
        <v>267</v>
      </c>
      <c r="P47" s="217"/>
      <c r="Q47" s="241" t="s">
        <v>251</v>
      </c>
      <c r="R47" s="256" t="s">
        <v>365</v>
      </c>
      <c r="S47" s="212" t="s">
        <v>3866</v>
      </c>
      <c r="T47" s="212" t="s">
        <v>3865</v>
      </c>
      <c r="U47" s="212" t="s">
        <v>3864</v>
      </c>
      <c r="V47" s="212" t="s">
        <v>4625</v>
      </c>
      <c r="W47" s="219"/>
      <c r="AB47" s="221">
        <f>IF(OR(J47="Fail",ISBLANK(J47)),INDEX('Issue Code Table'!C:C,MATCH(N:N,'Issue Code Table'!A:A,0)),IF(M47="Critical",6,IF(M47="Significant",5,IF(M47="Moderate",3,2))))</f>
        <v>4</v>
      </c>
    </row>
    <row r="48" spans="1:28" s="244" customFormat="1" ht="141.65" customHeight="1" x14ac:dyDescent="0.25">
      <c r="A48" s="223" t="s">
        <v>366</v>
      </c>
      <c r="B48" s="248" t="s">
        <v>245</v>
      </c>
      <c r="C48" s="248" t="s">
        <v>246</v>
      </c>
      <c r="D48" s="223" t="s">
        <v>176</v>
      </c>
      <c r="E48" s="224" t="s">
        <v>4136</v>
      </c>
      <c r="F48" s="224" t="s">
        <v>3863</v>
      </c>
      <c r="G48" s="224" t="s">
        <v>177</v>
      </c>
      <c r="H48" s="224" t="s">
        <v>367</v>
      </c>
      <c r="I48" s="223"/>
      <c r="J48" s="225"/>
      <c r="K48" s="225" t="s">
        <v>368</v>
      </c>
      <c r="L48" s="245"/>
      <c r="M48" s="224" t="s">
        <v>180</v>
      </c>
      <c r="N48" s="227" t="s">
        <v>266</v>
      </c>
      <c r="O48" s="228" t="s">
        <v>267</v>
      </c>
      <c r="P48" s="229"/>
      <c r="Q48" s="245" t="s">
        <v>251</v>
      </c>
      <c r="R48" s="245" t="s">
        <v>369</v>
      </c>
      <c r="S48" s="224" t="s">
        <v>3863</v>
      </c>
      <c r="T48" s="212" t="s">
        <v>2737</v>
      </c>
      <c r="U48" s="224" t="s">
        <v>3862</v>
      </c>
      <c r="V48" s="224" t="s">
        <v>4626</v>
      </c>
      <c r="W48" s="231"/>
      <c r="AB48" s="221">
        <f>IF(OR(J48="Fail",ISBLANK(J48)),INDEX('Issue Code Table'!C:C,MATCH(N:N,'Issue Code Table'!A:A,0)),IF(M48="Critical",6,IF(M48="Significant",5,IF(M48="Moderate",3,2))))</f>
        <v>4</v>
      </c>
    </row>
    <row r="49" spans="1:28" s="244" customFormat="1" ht="141.65" customHeight="1" x14ac:dyDescent="0.25">
      <c r="A49" s="211" t="s">
        <v>370</v>
      </c>
      <c r="B49" s="254" t="s">
        <v>245</v>
      </c>
      <c r="C49" s="254" t="s">
        <v>246</v>
      </c>
      <c r="D49" s="211" t="s">
        <v>176</v>
      </c>
      <c r="E49" s="212" t="s">
        <v>4137</v>
      </c>
      <c r="F49" s="212" t="s">
        <v>3861</v>
      </c>
      <c r="G49" s="212" t="s">
        <v>177</v>
      </c>
      <c r="H49" s="212" t="s">
        <v>371</v>
      </c>
      <c r="I49" s="211"/>
      <c r="J49" s="213"/>
      <c r="K49" s="213" t="s">
        <v>372</v>
      </c>
      <c r="L49" s="241"/>
      <c r="M49" s="212" t="s">
        <v>180</v>
      </c>
      <c r="N49" s="215" t="s">
        <v>266</v>
      </c>
      <c r="O49" s="216" t="s">
        <v>267</v>
      </c>
      <c r="P49" s="217"/>
      <c r="Q49" s="241" t="s">
        <v>251</v>
      </c>
      <c r="R49" s="241" t="s">
        <v>373</v>
      </c>
      <c r="S49" s="212" t="s">
        <v>3861</v>
      </c>
      <c r="T49" s="212" t="s">
        <v>2737</v>
      </c>
      <c r="U49" s="212" t="s">
        <v>3860</v>
      </c>
      <c r="V49" s="212" t="s">
        <v>4627</v>
      </c>
      <c r="W49" s="219"/>
      <c r="AB49" s="221">
        <f>IF(OR(J49="Fail",ISBLANK(J49)),INDEX('Issue Code Table'!C:C,MATCH(N:N,'Issue Code Table'!A:A,0)),IF(M49="Critical",6,IF(M49="Significant",5,IF(M49="Moderate",3,2))))</f>
        <v>4</v>
      </c>
    </row>
    <row r="50" spans="1:28" s="244" customFormat="1" ht="141.65" customHeight="1" x14ac:dyDescent="0.25">
      <c r="A50" s="223" t="s">
        <v>374</v>
      </c>
      <c r="B50" s="224" t="s">
        <v>375</v>
      </c>
      <c r="C50" s="224" t="s">
        <v>376</v>
      </c>
      <c r="D50" s="223" t="s">
        <v>176</v>
      </c>
      <c r="E50" s="224" t="s">
        <v>4138</v>
      </c>
      <c r="F50" s="224" t="s">
        <v>3859</v>
      </c>
      <c r="G50" s="224" t="s">
        <v>177</v>
      </c>
      <c r="H50" s="224" t="s">
        <v>377</v>
      </c>
      <c r="I50" s="223"/>
      <c r="J50" s="225"/>
      <c r="K50" s="225" t="s">
        <v>378</v>
      </c>
      <c r="L50" s="245"/>
      <c r="M50" s="224" t="s">
        <v>180</v>
      </c>
      <c r="N50" s="227" t="s">
        <v>266</v>
      </c>
      <c r="O50" s="228" t="s">
        <v>267</v>
      </c>
      <c r="P50" s="229"/>
      <c r="Q50" s="245" t="s">
        <v>251</v>
      </c>
      <c r="R50" s="245" t="s">
        <v>379</v>
      </c>
      <c r="S50" s="224" t="s">
        <v>3859</v>
      </c>
      <c r="T50" s="212" t="s">
        <v>2737</v>
      </c>
      <c r="U50" s="224" t="s">
        <v>3858</v>
      </c>
      <c r="V50" s="224" t="s">
        <v>4628</v>
      </c>
      <c r="W50" s="231"/>
      <c r="AB50" s="221">
        <f>IF(OR(J50="Fail",ISBLANK(J50)),INDEX('Issue Code Table'!C:C,MATCH(N:N,'Issue Code Table'!A:A,0)),IF(M50="Critical",6,IF(M50="Significant",5,IF(M50="Moderate",3,2))))</f>
        <v>4</v>
      </c>
    </row>
    <row r="51" spans="1:28" s="244" customFormat="1" ht="141.65" customHeight="1" x14ac:dyDescent="0.25">
      <c r="A51" s="211" t="s">
        <v>380</v>
      </c>
      <c r="B51" s="254" t="s">
        <v>245</v>
      </c>
      <c r="C51" s="254" t="s">
        <v>246</v>
      </c>
      <c r="D51" s="211" t="s">
        <v>176</v>
      </c>
      <c r="E51" s="212" t="s">
        <v>4139</v>
      </c>
      <c r="F51" s="212" t="s">
        <v>3857</v>
      </c>
      <c r="G51" s="212" t="s">
        <v>177</v>
      </c>
      <c r="H51" s="212" t="s">
        <v>381</v>
      </c>
      <c r="I51" s="211"/>
      <c r="J51" s="213"/>
      <c r="K51" s="213" t="s">
        <v>382</v>
      </c>
      <c r="L51" s="241"/>
      <c r="M51" s="212" t="s">
        <v>180</v>
      </c>
      <c r="N51" s="215" t="s">
        <v>266</v>
      </c>
      <c r="O51" s="216" t="s">
        <v>267</v>
      </c>
      <c r="P51" s="217"/>
      <c r="Q51" s="241" t="s">
        <v>251</v>
      </c>
      <c r="R51" s="241" t="s">
        <v>383</v>
      </c>
      <c r="S51" s="212" t="s">
        <v>3857</v>
      </c>
      <c r="T51" s="212" t="s">
        <v>2737</v>
      </c>
      <c r="U51" s="212" t="s">
        <v>3856</v>
      </c>
      <c r="V51" s="212" t="s">
        <v>4629</v>
      </c>
      <c r="W51" s="219"/>
      <c r="AB51" s="221">
        <f>IF(OR(J51="Fail",ISBLANK(J51)),INDEX('Issue Code Table'!C:C,MATCH(N:N,'Issue Code Table'!A:A,0)),IF(M51="Critical",6,IF(M51="Significant",5,IF(M51="Moderate",3,2))))</f>
        <v>4</v>
      </c>
    </row>
    <row r="52" spans="1:28" s="244" customFormat="1" ht="141.65" customHeight="1" x14ac:dyDescent="0.25">
      <c r="A52" s="223" t="s">
        <v>384</v>
      </c>
      <c r="B52" s="248" t="s">
        <v>245</v>
      </c>
      <c r="C52" s="248" t="s">
        <v>246</v>
      </c>
      <c r="D52" s="223" t="s">
        <v>176</v>
      </c>
      <c r="E52" s="224" t="s">
        <v>4140</v>
      </c>
      <c r="F52" s="224" t="s">
        <v>3855</v>
      </c>
      <c r="G52" s="224" t="s">
        <v>177</v>
      </c>
      <c r="H52" s="224" t="s">
        <v>385</v>
      </c>
      <c r="I52" s="223"/>
      <c r="J52" s="225"/>
      <c r="K52" s="225" t="s">
        <v>386</v>
      </c>
      <c r="L52" s="245"/>
      <c r="M52" s="224" t="s">
        <v>180</v>
      </c>
      <c r="N52" s="227" t="s">
        <v>266</v>
      </c>
      <c r="O52" s="228" t="s">
        <v>267</v>
      </c>
      <c r="P52" s="229"/>
      <c r="Q52" s="245" t="s">
        <v>251</v>
      </c>
      <c r="R52" s="245" t="s">
        <v>387</v>
      </c>
      <c r="S52" s="224" t="s">
        <v>3855</v>
      </c>
      <c r="T52" s="212" t="s">
        <v>2737</v>
      </c>
      <c r="U52" s="224" t="s">
        <v>3854</v>
      </c>
      <c r="V52" s="224" t="s">
        <v>4630</v>
      </c>
      <c r="W52" s="231"/>
      <c r="AB52" s="221">
        <f>IF(OR(J52="Fail",ISBLANK(J52)),INDEX('Issue Code Table'!C:C,MATCH(N:N,'Issue Code Table'!A:A,0)),IF(M52="Critical",6,IF(M52="Significant",5,IF(M52="Moderate",3,2))))</f>
        <v>4</v>
      </c>
    </row>
    <row r="53" spans="1:28" s="244" customFormat="1" ht="141.65" customHeight="1" x14ac:dyDescent="0.25">
      <c r="A53" s="211" t="s">
        <v>388</v>
      </c>
      <c r="B53" s="254" t="s">
        <v>245</v>
      </c>
      <c r="C53" s="254" t="s">
        <v>246</v>
      </c>
      <c r="D53" s="211" t="s">
        <v>176</v>
      </c>
      <c r="E53" s="212" t="s">
        <v>4141</v>
      </c>
      <c r="F53" s="212" t="s">
        <v>3853</v>
      </c>
      <c r="G53" s="212" t="s">
        <v>177</v>
      </c>
      <c r="H53" s="212" t="s">
        <v>389</v>
      </c>
      <c r="I53" s="211"/>
      <c r="J53" s="213"/>
      <c r="K53" s="213" t="s">
        <v>390</v>
      </c>
      <c r="L53" s="241"/>
      <c r="M53" s="212" t="s">
        <v>180</v>
      </c>
      <c r="N53" s="215" t="s">
        <v>266</v>
      </c>
      <c r="O53" s="216" t="s">
        <v>267</v>
      </c>
      <c r="P53" s="217"/>
      <c r="Q53" s="241" t="s">
        <v>251</v>
      </c>
      <c r="R53" s="241" t="s">
        <v>391</v>
      </c>
      <c r="S53" s="212" t="s">
        <v>3853</v>
      </c>
      <c r="T53" s="212" t="s">
        <v>2737</v>
      </c>
      <c r="U53" s="212" t="s">
        <v>3852</v>
      </c>
      <c r="V53" s="212" t="s">
        <v>4631</v>
      </c>
      <c r="W53" s="219"/>
      <c r="AB53" s="221">
        <f>IF(OR(J53="Fail",ISBLANK(J53)),INDEX('Issue Code Table'!C:C,MATCH(N:N,'Issue Code Table'!A:A,0)),IF(M53="Critical",6,IF(M53="Significant",5,IF(M53="Moderate",3,2))))</f>
        <v>4</v>
      </c>
    </row>
    <row r="54" spans="1:28" s="244" customFormat="1" ht="141.65" customHeight="1" x14ac:dyDescent="0.25">
      <c r="A54" s="223" t="s">
        <v>392</v>
      </c>
      <c r="B54" s="224" t="s">
        <v>258</v>
      </c>
      <c r="C54" s="224" t="s">
        <v>259</v>
      </c>
      <c r="D54" s="223" t="s">
        <v>176</v>
      </c>
      <c r="E54" s="224" t="s">
        <v>4142</v>
      </c>
      <c r="F54" s="224" t="s">
        <v>3851</v>
      </c>
      <c r="G54" s="224" t="s">
        <v>177</v>
      </c>
      <c r="H54" s="224" t="s">
        <v>393</v>
      </c>
      <c r="I54" s="223"/>
      <c r="J54" s="225"/>
      <c r="K54" s="225" t="s">
        <v>394</v>
      </c>
      <c r="L54" s="245"/>
      <c r="M54" s="224" t="s">
        <v>180</v>
      </c>
      <c r="N54" s="227" t="s">
        <v>266</v>
      </c>
      <c r="O54" s="228" t="s">
        <v>267</v>
      </c>
      <c r="P54" s="229"/>
      <c r="Q54" s="245" t="s">
        <v>251</v>
      </c>
      <c r="R54" s="245" t="s">
        <v>395</v>
      </c>
      <c r="S54" s="224" t="s">
        <v>3851</v>
      </c>
      <c r="T54" s="212" t="s">
        <v>2737</v>
      </c>
      <c r="U54" s="224" t="s">
        <v>3850</v>
      </c>
      <c r="V54" s="224" t="s">
        <v>4632</v>
      </c>
      <c r="W54" s="231"/>
      <c r="AB54" s="221">
        <f>IF(OR(J54="Fail",ISBLANK(J54)),INDEX('Issue Code Table'!C:C,MATCH(N:N,'Issue Code Table'!A:A,0)),IF(M54="Critical",6,IF(M54="Significant",5,IF(M54="Moderate",3,2))))</f>
        <v>4</v>
      </c>
    </row>
    <row r="55" spans="1:28" s="244" customFormat="1" ht="141.65" customHeight="1" x14ac:dyDescent="0.25">
      <c r="A55" s="211" t="s">
        <v>396</v>
      </c>
      <c r="B55" s="212" t="s">
        <v>258</v>
      </c>
      <c r="C55" s="212" t="s">
        <v>259</v>
      </c>
      <c r="D55" s="211" t="s">
        <v>176</v>
      </c>
      <c r="E55" s="212" t="s">
        <v>4143</v>
      </c>
      <c r="F55" s="212" t="s">
        <v>3849</v>
      </c>
      <c r="G55" s="212" t="s">
        <v>177</v>
      </c>
      <c r="H55" s="212" t="s">
        <v>397</v>
      </c>
      <c r="I55" s="211"/>
      <c r="J55" s="213"/>
      <c r="K55" s="213" t="s">
        <v>398</v>
      </c>
      <c r="L55" s="241"/>
      <c r="M55" s="212" t="s">
        <v>180</v>
      </c>
      <c r="N55" s="215" t="s">
        <v>266</v>
      </c>
      <c r="O55" s="216" t="s">
        <v>267</v>
      </c>
      <c r="P55" s="217"/>
      <c r="Q55" s="241" t="s">
        <v>251</v>
      </c>
      <c r="R55" s="241" t="s">
        <v>399</v>
      </c>
      <c r="S55" s="212" t="s">
        <v>3849</v>
      </c>
      <c r="T55" s="212" t="s">
        <v>3848</v>
      </c>
      <c r="U55" s="212" t="s">
        <v>3847</v>
      </c>
      <c r="V55" s="212" t="s">
        <v>4633</v>
      </c>
      <c r="W55" s="219"/>
      <c r="AB55" s="221">
        <f>IF(OR(J55="Fail",ISBLANK(J55)),INDEX('Issue Code Table'!C:C,MATCH(N:N,'Issue Code Table'!A:A,0)),IF(M55="Critical",6,IF(M55="Significant",5,IF(M55="Moderate",3,2))))</f>
        <v>4</v>
      </c>
    </row>
    <row r="56" spans="1:28" s="244" customFormat="1" ht="141.65" customHeight="1" x14ac:dyDescent="0.25">
      <c r="A56" s="223" t="s">
        <v>400</v>
      </c>
      <c r="B56" s="248" t="s">
        <v>245</v>
      </c>
      <c r="C56" s="248" t="s">
        <v>246</v>
      </c>
      <c r="D56" s="223" t="s">
        <v>176</v>
      </c>
      <c r="E56" s="224" t="s">
        <v>4144</v>
      </c>
      <c r="F56" s="224" t="s">
        <v>3846</v>
      </c>
      <c r="G56" s="224" t="s">
        <v>177</v>
      </c>
      <c r="H56" s="224" t="s">
        <v>401</v>
      </c>
      <c r="I56" s="223"/>
      <c r="J56" s="225"/>
      <c r="K56" s="225" t="s">
        <v>402</v>
      </c>
      <c r="L56" s="245"/>
      <c r="M56" s="224" t="s">
        <v>180</v>
      </c>
      <c r="N56" s="227" t="s">
        <v>266</v>
      </c>
      <c r="O56" s="228" t="s">
        <v>267</v>
      </c>
      <c r="P56" s="229"/>
      <c r="Q56" s="245" t="s">
        <v>251</v>
      </c>
      <c r="R56" s="245" t="s">
        <v>403</v>
      </c>
      <c r="S56" s="224" t="s">
        <v>3846</v>
      </c>
      <c r="T56" s="212" t="s">
        <v>3845</v>
      </c>
      <c r="U56" s="224" t="s">
        <v>3844</v>
      </c>
      <c r="V56" s="224" t="s">
        <v>4634</v>
      </c>
      <c r="W56" s="231"/>
      <c r="AB56" s="221">
        <f>IF(OR(J56="Fail",ISBLANK(J56)),INDEX('Issue Code Table'!C:C,MATCH(N:N,'Issue Code Table'!A:A,0)),IF(M56="Critical",6,IF(M56="Significant",5,IF(M56="Moderate",3,2))))</f>
        <v>4</v>
      </c>
    </row>
    <row r="57" spans="1:28" s="244" customFormat="1" ht="141.65" customHeight="1" x14ac:dyDescent="0.25">
      <c r="A57" s="211" t="s">
        <v>404</v>
      </c>
      <c r="B57" s="254" t="s">
        <v>245</v>
      </c>
      <c r="C57" s="254" t="s">
        <v>246</v>
      </c>
      <c r="D57" s="211" t="s">
        <v>176</v>
      </c>
      <c r="E57" s="212" t="s">
        <v>4145</v>
      </c>
      <c r="F57" s="212" t="s">
        <v>3843</v>
      </c>
      <c r="G57" s="212" t="s">
        <v>177</v>
      </c>
      <c r="H57" s="212" t="s">
        <v>405</v>
      </c>
      <c r="I57" s="211"/>
      <c r="J57" s="213"/>
      <c r="K57" s="213" t="s">
        <v>406</v>
      </c>
      <c r="L57" s="241"/>
      <c r="M57" s="212" t="s">
        <v>180</v>
      </c>
      <c r="N57" s="215" t="s">
        <v>266</v>
      </c>
      <c r="O57" s="216" t="s">
        <v>267</v>
      </c>
      <c r="P57" s="217"/>
      <c r="Q57" s="241" t="s">
        <v>251</v>
      </c>
      <c r="R57" s="256" t="s">
        <v>407</v>
      </c>
      <c r="S57" s="212" t="s">
        <v>3843</v>
      </c>
      <c r="T57" s="212" t="s">
        <v>3842</v>
      </c>
      <c r="U57" s="212" t="s">
        <v>3841</v>
      </c>
      <c r="V57" s="212" t="s">
        <v>4635</v>
      </c>
      <c r="W57" s="219"/>
      <c r="AB57" s="221">
        <f>IF(OR(J57="Fail",ISBLANK(J57)),INDEX('Issue Code Table'!C:C,MATCH(N:N,'Issue Code Table'!A:A,0)),IF(M57="Critical",6,IF(M57="Significant",5,IF(M57="Moderate",3,2))))</f>
        <v>4</v>
      </c>
    </row>
    <row r="58" spans="1:28" s="244" customFormat="1" ht="141.65" customHeight="1" x14ac:dyDescent="0.25">
      <c r="A58" s="223" t="s">
        <v>408</v>
      </c>
      <c r="B58" s="248" t="s">
        <v>245</v>
      </c>
      <c r="C58" s="248" t="s">
        <v>246</v>
      </c>
      <c r="D58" s="223" t="s">
        <v>176</v>
      </c>
      <c r="E58" s="224" t="s">
        <v>4146</v>
      </c>
      <c r="F58" s="224" t="s">
        <v>3840</v>
      </c>
      <c r="G58" s="224" t="s">
        <v>177</v>
      </c>
      <c r="H58" s="224" t="s">
        <v>409</v>
      </c>
      <c r="I58" s="223"/>
      <c r="J58" s="225"/>
      <c r="K58" s="225" t="s">
        <v>410</v>
      </c>
      <c r="L58" s="245"/>
      <c r="M58" s="224" t="s">
        <v>143</v>
      </c>
      <c r="N58" s="227" t="s">
        <v>249</v>
      </c>
      <c r="O58" s="228" t="s">
        <v>250</v>
      </c>
      <c r="P58" s="229"/>
      <c r="Q58" s="245" t="s">
        <v>251</v>
      </c>
      <c r="R58" s="245" t="s">
        <v>411</v>
      </c>
      <c r="S58" s="224" t="s">
        <v>3840</v>
      </c>
      <c r="T58" s="212" t="s">
        <v>2737</v>
      </c>
      <c r="U58" s="224" t="s">
        <v>3839</v>
      </c>
      <c r="V58" s="224" t="s">
        <v>4636</v>
      </c>
      <c r="W58" s="231" t="s">
        <v>191</v>
      </c>
      <c r="AB58" s="221">
        <f>IF(OR(J58="Fail",ISBLANK(J58)),INDEX('Issue Code Table'!C:C,MATCH(N:N,'Issue Code Table'!A:A,0)),IF(M58="Critical",6,IF(M58="Significant",5,IF(M58="Moderate",3,2))))</f>
        <v>5</v>
      </c>
    </row>
    <row r="59" spans="1:28" s="244" customFormat="1" ht="141.65" customHeight="1" x14ac:dyDescent="0.25">
      <c r="A59" s="211" t="s">
        <v>412</v>
      </c>
      <c r="B59" s="252" t="s">
        <v>413</v>
      </c>
      <c r="C59" s="252" t="s">
        <v>414</v>
      </c>
      <c r="D59" s="211" t="s">
        <v>176</v>
      </c>
      <c r="E59" s="212" t="s">
        <v>4147</v>
      </c>
      <c r="F59" s="212" t="s">
        <v>3838</v>
      </c>
      <c r="G59" s="212" t="s">
        <v>3835</v>
      </c>
      <c r="H59" s="212" t="s">
        <v>415</v>
      </c>
      <c r="I59" s="211"/>
      <c r="J59" s="213"/>
      <c r="K59" s="213" t="s">
        <v>416</v>
      </c>
      <c r="L59" s="241"/>
      <c r="M59" s="212" t="s">
        <v>180</v>
      </c>
      <c r="N59" s="215" t="s">
        <v>417</v>
      </c>
      <c r="O59" s="216" t="s">
        <v>418</v>
      </c>
      <c r="P59" s="217"/>
      <c r="Q59" s="241" t="s">
        <v>419</v>
      </c>
      <c r="R59" s="241" t="s">
        <v>420</v>
      </c>
      <c r="S59" s="212" t="s">
        <v>3838</v>
      </c>
      <c r="T59" s="212" t="s">
        <v>3837</v>
      </c>
      <c r="U59" s="212" t="s">
        <v>3836</v>
      </c>
      <c r="V59" s="212" t="s">
        <v>4637</v>
      </c>
      <c r="W59" s="219"/>
      <c r="AB59" s="221">
        <f>IF(OR(J59="Fail",ISBLANK(J59)),INDEX('Issue Code Table'!C:C,MATCH(N:N,'Issue Code Table'!A:A,0)),IF(M59="Critical",6,IF(M59="Significant",5,IF(M59="Moderate",3,2))))</f>
        <v>4</v>
      </c>
    </row>
    <row r="60" spans="1:28" s="244" customFormat="1" ht="141.65" customHeight="1" x14ac:dyDescent="0.25">
      <c r="A60" s="223" t="s">
        <v>421</v>
      </c>
      <c r="B60" s="224" t="s">
        <v>174</v>
      </c>
      <c r="C60" s="224" t="s">
        <v>175</v>
      </c>
      <c r="D60" s="223" t="s">
        <v>176</v>
      </c>
      <c r="E60" s="224" t="s">
        <v>4148</v>
      </c>
      <c r="F60" s="224" t="s">
        <v>3834</v>
      </c>
      <c r="G60" s="224" t="s">
        <v>177</v>
      </c>
      <c r="H60" s="224" t="s">
        <v>422</v>
      </c>
      <c r="I60" s="223"/>
      <c r="J60" s="225"/>
      <c r="K60" s="225" t="s">
        <v>423</v>
      </c>
      <c r="L60" s="245"/>
      <c r="M60" s="224" t="s">
        <v>143</v>
      </c>
      <c r="N60" s="227" t="s">
        <v>321</v>
      </c>
      <c r="O60" s="228" t="s">
        <v>322</v>
      </c>
      <c r="P60" s="229"/>
      <c r="Q60" s="245" t="s">
        <v>419</v>
      </c>
      <c r="R60" s="245" t="s">
        <v>424</v>
      </c>
      <c r="S60" s="224" t="s">
        <v>3834</v>
      </c>
      <c r="T60" s="212" t="s">
        <v>3833</v>
      </c>
      <c r="U60" s="224" t="s">
        <v>3832</v>
      </c>
      <c r="V60" s="224" t="s">
        <v>4638</v>
      </c>
      <c r="W60" s="231" t="s">
        <v>191</v>
      </c>
      <c r="AB60" s="221">
        <f>IF(OR(J60="Fail",ISBLANK(J60)),INDEX('Issue Code Table'!C:C,MATCH(N:N,'Issue Code Table'!A:A,0)),IF(M60="Critical",6,IF(M60="Significant",5,IF(M60="Moderate",3,2))))</f>
        <v>6</v>
      </c>
    </row>
    <row r="61" spans="1:28" s="244" customFormat="1" ht="141.65" customHeight="1" x14ac:dyDescent="0.25">
      <c r="A61" s="211" t="s">
        <v>425</v>
      </c>
      <c r="B61" s="212" t="s">
        <v>4475</v>
      </c>
      <c r="C61" s="212" t="s">
        <v>4476</v>
      </c>
      <c r="D61" s="211" t="s">
        <v>176</v>
      </c>
      <c r="E61" s="212" t="s">
        <v>4149</v>
      </c>
      <c r="F61" s="212" t="s">
        <v>3831</v>
      </c>
      <c r="G61" s="212" t="s">
        <v>3829</v>
      </c>
      <c r="H61" s="212" t="s">
        <v>426</v>
      </c>
      <c r="I61" s="211"/>
      <c r="J61" s="213"/>
      <c r="K61" s="213" t="s">
        <v>427</v>
      </c>
      <c r="L61" s="241"/>
      <c r="M61" s="212" t="s">
        <v>143</v>
      </c>
      <c r="N61" s="215" t="s">
        <v>428</v>
      </c>
      <c r="O61" s="216" t="s">
        <v>429</v>
      </c>
      <c r="P61" s="217"/>
      <c r="Q61" s="241" t="s">
        <v>419</v>
      </c>
      <c r="R61" s="241" t="s">
        <v>430</v>
      </c>
      <c r="S61" s="212" t="s">
        <v>3831</v>
      </c>
      <c r="T61" s="212" t="s">
        <v>2737</v>
      </c>
      <c r="U61" s="212" t="s">
        <v>3830</v>
      </c>
      <c r="V61" s="212" t="s">
        <v>4639</v>
      </c>
      <c r="W61" s="219" t="s">
        <v>191</v>
      </c>
      <c r="AB61" s="221">
        <f>IF(OR(J61="Fail",ISBLANK(J61)),INDEX('Issue Code Table'!C:C,MATCH(N:N,'Issue Code Table'!A:A,0)),IF(M61="Critical",6,IF(M61="Significant",5,IF(M61="Moderate",3,2))))</f>
        <v>5</v>
      </c>
    </row>
    <row r="62" spans="1:28" s="244" customFormat="1" ht="141.65" customHeight="1" x14ac:dyDescent="0.25">
      <c r="A62" s="223" t="s">
        <v>431</v>
      </c>
      <c r="B62" s="224" t="s">
        <v>174</v>
      </c>
      <c r="C62" s="224" t="s">
        <v>175</v>
      </c>
      <c r="D62" s="223" t="s">
        <v>176</v>
      </c>
      <c r="E62" s="224" t="s">
        <v>4150</v>
      </c>
      <c r="F62" s="224" t="s">
        <v>432</v>
      </c>
      <c r="G62" s="224" t="s">
        <v>177</v>
      </c>
      <c r="H62" s="224" t="s">
        <v>433</v>
      </c>
      <c r="I62" s="223"/>
      <c r="J62" s="225"/>
      <c r="K62" s="223" t="s">
        <v>434</v>
      </c>
      <c r="L62" s="245"/>
      <c r="M62" s="224" t="s">
        <v>296</v>
      </c>
      <c r="N62" s="227" t="s">
        <v>435</v>
      </c>
      <c r="O62" s="228" t="s">
        <v>436</v>
      </c>
      <c r="P62" s="229"/>
      <c r="Q62" s="245" t="s">
        <v>419</v>
      </c>
      <c r="R62" s="245" t="s">
        <v>437</v>
      </c>
      <c r="S62" s="224" t="s">
        <v>432</v>
      </c>
      <c r="T62" s="212" t="s">
        <v>3828</v>
      </c>
      <c r="U62" s="224" t="s">
        <v>3827</v>
      </c>
      <c r="V62" s="224" t="s">
        <v>4640</v>
      </c>
      <c r="W62" s="231"/>
      <c r="AB62" s="221">
        <f>IF(OR(J62="Fail",ISBLANK(J62)),INDEX('Issue Code Table'!C:C,MATCH(N:N,'Issue Code Table'!A:A,0)),IF(M62="Critical",6,IF(M62="Significant",5,IF(M62="Moderate",3,2))))</f>
        <v>6</v>
      </c>
    </row>
    <row r="63" spans="1:28" s="244" customFormat="1" ht="141.65" customHeight="1" x14ac:dyDescent="0.25">
      <c r="A63" s="211" t="s">
        <v>438</v>
      </c>
      <c r="B63" s="212" t="s">
        <v>258</v>
      </c>
      <c r="C63" s="212" t="s">
        <v>259</v>
      </c>
      <c r="D63" s="211" t="s">
        <v>176</v>
      </c>
      <c r="E63" s="212" t="s">
        <v>4151</v>
      </c>
      <c r="F63" s="212" t="s">
        <v>439</v>
      </c>
      <c r="G63" s="212" t="s">
        <v>177</v>
      </c>
      <c r="H63" s="212" t="s">
        <v>440</v>
      </c>
      <c r="I63" s="211"/>
      <c r="J63" s="213"/>
      <c r="K63" s="211" t="s">
        <v>441</v>
      </c>
      <c r="L63" s="241"/>
      <c r="M63" s="212" t="s">
        <v>296</v>
      </c>
      <c r="N63" s="215" t="s">
        <v>435</v>
      </c>
      <c r="O63" s="216" t="s">
        <v>436</v>
      </c>
      <c r="P63" s="217"/>
      <c r="Q63" s="241" t="s">
        <v>419</v>
      </c>
      <c r="R63" s="241" t="s">
        <v>442</v>
      </c>
      <c r="S63" s="212" t="s">
        <v>439</v>
      </c>
      <c r="T63" s="212" t="s">
        <v>3826</v>
      </c>
      <c r="U63" s="212" t="s">
        <v>3825</v>
      </c>
      <c r="V63" s="212" t="s">
        <v>4641</v>
      </c>
      <c r="W63" s="219"/>
      <c r="AB63" s="221">
        <f>IF(OR(J63="Fail",ISBLANK(J63)),INDEX('Issue Code Table'!C:C,MATCH(N:N,'Issue Code Table'!A:A,0)),IF(M63="Critical",6,IF(M63="Significant",5,IF(M63="Moderate",3,2))))</f>
        <v>6</v>
      </c>
    </row>
    <row r="64" spans="1:28" s="244" customFormat="1" ht="141.65" customHeight="1" x14ac:dyDescent="0.25">
      <c r="A64" s="223" t="s">
        <v>443</v>
      </c>
      <c r="B64" s="224" t="s">
        <v>444</v>
      </c>
      <c r="C64" s="224" t="s">
        <v>445</v>
      </c>
      <c r="D64" s="223" t="s">
        <v>176</v>
      </c>
      <c r="E64" s="224" t="s">
        <v>4152</v>
      </c>
      <c r="F64" s="224" t="s">
        <v>3824</v>
      </c>
      <c r="G64" s="224" t="s">
        <v>3822</v>
      </c>
      <c r="H64" s="224" t="s">
        <v>446</v>
      </c>
      <c r="I64" s="223"/>
      <c r="J64" s="225"/>
      <c r="K64" s="225" t="s">
        <v>447</v>
      </c>
      <c r="L64" s="245"/>
      <c r="M64" s="224" t="s">
        <v>143</v>
      </c>
      <c r="N64" s="227" t="s">
        <v>448</v>
      </c>
      <c r="O64" s="228" t="s">
        <v>449</v>
      </c>
      <c r="P64" s="229"/>
      <c r="Q64" s="245" t="s">
        <v>450</v>
      </c>
      <c r="R64" s="245" t="s">
        <v>451</v>
      </c>
      <c r="S64" s="224" t="s">
        <v>3824</v>
      </c>
      <c r="T64" s="212" t="s">
        <v>2737</v>
      </c>
      <c r="U64" s="224" t="s">
        <v>3823</v>
      </c>
      <c r="V64" s="224" t="s">
        <v>4642</v>
      </c>
      <c r="W64" s="231" t="s">
        <v>191</v>
      </c>
      <c r="AB64" s="221">
        <f>IF(OR(J64="Fail",ISBLANK(J64)),INDEX('Issue Code Table'!C:C,MATCH(N:N,'Issue Code Table'!A:A,0)),IF(M64="Critical",6,IF(M64="Significant",5,IF(M64="Moderate",3,2))))</f>
        <v>5</v>
      </c>
    </row>
    <row r="65" spans="1:28" s="244" customFormat="1" ht="141.65" customHeight="1" x14ac:dyDescent="0.25">
      <c r="A65" s="211" t="s">
        <v>452</v>
      </c>
      <c r="B65" s="212" t="s">
        <v>453</v>
      </c>
      <c r="C65" s="212" t="s">
        <v>454</v>
      </c>
      <c r="D65" s="211" t="s">
        <v>176</v>
      </c>
      <c r="E65" s="212" t="s">
        <v>4153</v>
      </c>
      <c r="F65" s="212" t="s">
        <v>3821</v>
      </c>
      <c r="G65" s="212" t="s">
        <v>3819</v>
      </c>
      <c r="H65" s="212" t="s">
        <v>455</v>
      </c>
      <c r="I65" s="211"/>
      <c r="J65" s="213"/>
      <c r="K65" s="213" t="s">
        <v>456</v>
      </c>
      <c r="L65" s="241"/>
      <c r="M65" s="212" t="s">
        <v>296</v>
      </c>
      <c r="N65" s="215" t="s">
        <v>457</v>
      </c>
      <c r="O65" s="216" t="s">
        <v>458</v>
      </c>
      <c r="P65" s="217"/>
      <c r="Q65" s="241" t="s">
        <v>450</v>
      </c>
      <c r="R65" s="241" t="s">
        <v>459</v>
      </c>
      <c r="S65" s="212" t="s">
        <v>3821</v>
      </c>
      <c r="T65" s="212" t="s">
        <v>2737</v>
      </c>
      <c r="U65" s="212" t="s">
        <v>3820</v>
      </c>
      <c r="V65" s="212" t="s">
        <v>4643</v>
      </c>
      <c r="W65" s="219"/>
      <c r="AB65" s="221">
        <f>IF(OR(J65="Fail",ISBLANK(J65)),INDEX('Issue Code Table'!C:C,MATCH(N:N,'Issue Code Table'!A:A,0)),IF(M65="Critical",6,IF(M65="Significant",5,IF(M65="Moderate",3,2))))</f>
        <v>4</v>
      </c>
    </row>
    <row r="66" spans="1:28" s="244" customFormat="1" ht="141.65" customHeight="1" x14ac:dyDescent="0.25">
      <c r="A66" s="223" t="s">
        <v>460</v>
      </c>
      <c r="B66" s="224" t="s">
        <v>461</v>
      </c>
      <c r="C66" s="224" t="s">
        <v>462</v>
      </c>
      <c r="D66" s="223" t="s">
        <v>176</v>
      </c>
      <c r="E66" s="224" t="s">
        <v>4154</v>
      </c>
      <c r="F66" s="224" t="s">
        <v>4097</v>
      </c>
      <c r="G66" s="224" t="s">
        <v>4094</v>
      </c>
      <c r="H66" s="224" t="s">
        <v>463</v>
      </c>
      <c r="I66" s="223"/>
      <c r="J66" s="225"/>
      <c r="K66" s="225" t="s">
        <v>464</v>
      </c>
      <c r="L66" s="245"/>
      <c r="M66" s="224" t="s">
        <v>143</v>
      </c>
      <c r="N66" s="227" t="s">
        <v>465</v>
      </c>
      <c r="O66" s="228" t="s">
        <v>466</v>
      </c>
      <c r="P66" s="229"/>
      <c r="Q66" s="245" t="s">
        <v>467</v>
      </c>
      <c r="R66" s="245" t="s">
        <v>468</v>
      </c>
      <c r="S66" s="224" t="s">
        <v>4097</v>
      </c>
      <c r="T66" s="212" t="s">
        <v>4096</v>
      </c>
      <c r="U66" s="224" t="s">
        <v>4095</v>
      </c>
      <c r="V66" s="224" t="s">
        <v>4644</v>
      </c>
      <c r="W66" s="231" t="s">
        <v>191</v>
      </c>
      <c r="AB66" s="221">
        <f>IF(OR(J66="Fail",ISBLANK(J66)),INDEX('Issue Code Table'!C:C,MATCH(N:N,'Issue Code Table'!A:A,0)),IF(M66="Critical",6,IF(M66="Significant",5,IF(M66="Moderate",3,2))))</f>
        <v>6</v>
      </c>
    </row>
    <row r="67" spans="1:28" s="244" customFormat="1" ht="141.65" customHeight="1" x14ac:dyDescent="0.25">
      <c r="A67" s="211" t="s">
        <v>469</v>
      </c>
      <c r="B67" s="212" t="s">
        <v>461</v>
      </c>
      <c r="C67" s="212" t="s">
        <v>462</v>
      </c>
      <c r="D67" s="211" t="s">
        <v>176</v>
      </c>
      <c r="E67" s="212" t="s">
        <v>4155</v>
      </c>
      <c r="F67" s="212" t="s">
        <v>4093</v>
      </c>
      <c r="G67" s="212" t="s">
        <v>4090</v>
      </c>
      <c r="H67" s="212" t="s">
        <v>470</v>
      </c>
      <c r="I67" s="211"/>
      <c r="J67" s="213"/>
      <c r="K67" s="213" t="s">
        <v>471</v>
      </c>
      <c r="L67" s="241"/>
      <c r="M67" s="212" t="s">
        <v>143</v>
      </c>
      <c r="N67" s="215" t="s">
        <v>465</v>
      </c>
      <c r="O67" s="216" t="s">
        <v>466</v>
      </c>
      <c r="P67" s="217"/>
      <c r="Q67" s="241" t="s">
        <v>467</v>
      </c>
      <c r="R67" s="241" t="s">
        <v>472</v>
      </c>
      <c r="S67" s="212" t="s">
        <v>4093</v>
      </c>
      <c r="T67" s="212" t="s">
        <v>4092</v>
      </c>
      <c r="U67" s="212" t="s">
        <v>4091</v>
      </c>
      <c r="V67" s="212" t="s">
        <v>4645</v>
      </c>
      <c r="W67" s="219" t="s">
        <v>191</v>
      </c>
      <c r="AB67" s="221">
        <f>IF(OR(J67="Fail",ISBLANK(J67)),INDEX('Issue Code Table'!C:C,MATCH(N:N,'Issue Code Table'!A:A,0)),IF(M67="Critical",6,IF(M67="Significant",5,IF(M67="Moderate",3,2))))</f>
        <v>6</v>
      </c>
    </row>
    <row r="68" spans="1:28" s="244" customFormat="1" ht="141.65" customHeight="1" x14ac:dyDescent="0.25">
      <c r="A68" s="223" t="s">
        <v>473</v>
      </c>
      <c r="B68" s="224" t="s">
        <v>461</v>
      </c>
      <c r="C68" s="224" t="s">
        <v>462</v>
      </c>
      <c r="D68" s="223" t="s">
        <v>176</v>
      </c>
      <c r="E68" s="224" t="s">
        <v>4156</v>
      </c>
      <c r="F68" s="224" t="s">
        <v>4089</v>
      </c>
      <c r="G68" s="224" t="s">
        <v>4086</v>
      </c>
      <c r="H68" s="224" t="s">
        <v>474</v>
      </c>
      <c r="I68" s="223"/>
      <c r="J68" s="225"/>
      <c r="K68" s="225" t="s">
        <v>475</v>
      </c>
      <c r="L68" s="245"/>
      <c r="M68" s="224" t="s">
        <v>143</v>
      </c>
      <c r="N68" s="227" t="s">
        <v>465</v>
      </c>
      <c r="O68" s="228" t="s">
        <v>466</v>
      </c>
      <c r="P68" s="229"/>
      <c r="Q68" s="245" t="s">
        <v>467</v>
      </c>
      <c r="R68" s="245" t="s">
        <v>476</v>
      </c>
      <c r="S68" s="224" t="s">
        <v>4089</v>
      </c>
      <c r="T68" s="212" t="s">
        <v>4088</v>
      </c>
      <c r="U68" s="224" t="s">
        <v>4087</v>
      </c>
      <c r="V68" s="224" t="s">
        <v>4646</v>
      </c>
      <c r="W68" s="231" t="s">
        <v>191</v>
      </c>
      <c r="AB68" s="221">
        <f>IF(OR(J68="Fail",ISBLANK(J68)),INDEX('Issue Code Table'!C:C,MATCH(N:N,'Issue Code Table'!A:A,0)),IF(M68="Critical",6,IF(M68="Significant",5,IF(M68="Moderate",3,2))))</f>
        <v>6</v>
      </c>
    </row>
    <row r="69" spans="1:28" s="244" customFormat="1" ht="141.65" customHeight="1" x14ac:dyDescent="0.25">
      <c r="A69" s="211" t="s">
        <v>477</v>
      </c>
      <c r="B69" s="212" t="s">
        <v>174</v>
      </c>
      <c r="C69" s="212" t="s">
        <v>175</v>
      </c>
      <c r="D69" s="211" t="s">
        <v>176</v>
      </c>
      <c r="E69" s="212" t="s">
        <v>4157</v>
      </c>
      <c r="F69" s="212" t="s">
        <v>4085</v>
      </c>
      <c r="G69" s="212" t="s">
        <v>4083</v>
      </c>
      <c r="H69" s="212" t="s">
        <v>478</v>
      </c>
      <c r="I69" s="211"/>
      <c r="J69" s="213"/>
      <c r="K69" s="213" t="s">
        <v>479</v>
      </c>
      <c r="L69" s="241"/>
      <c r="M69" s="212" t="s">
        <v>143</v>
      </c>
      <c r="N69" s="215" t="s">
        <v>428</v>
      </c>
      <c r="O69" s="216" t="s">
        <v>429</v>
      </c>
      <c r="P69" s="217"/>
      <c r="Q69" s="241" t="s">
        <v>467</v>
      </c>
      <c r="R69" s="241" t="s">
        <v>480</v>
      </c>
      <c r="S69" s="212" t="s">
        <v>4085</v>
      </c>
      <c r="T69" s="212" t="s">
        <v>2737</v>
      </c>
      <c r="U69" s="212" t="s">
        <v>4084</v>
      </c>
      <c r="V69" s="212" t="s">
        <v>4647</v>
      </c>
      <c r="W69" s="219" t="s">
        <v>191</v>
      </c>
      <c r="AB69" s="221">
        <f>IF(OR(J69="Fail",ISBLANK(J69)),INDEX('Issue Code Table'!C:C,MATCH(N:N,'Issue Code Table'!A:A,0)),IF(M69="Critical",6,IF(M69="Significant",5,IF(M69="Moderate",3,2))))</f>
        <v>5</v>
      </c>
    </row>
    <row r="70" spans="1:28" s="244" customFormat="1" ht="141.65" customHeight="1" x14ac:dyDescent="0.25">
      <c r="A70" s="223" t="s">
        <v>481</v>
      </c>
      <c r="B70" s="224" t="s">
        <v>174</v>
      </c>
      <c r="C70" s="224" t="s">
        <v>175</v>
      </c>
      <c r="D70" s="223" t="s">
        <v>176</v>
      </c>
      <c r="E70" s="224" t="s">
        <v>4158</v>
      </c>
      <c r="F70" s="224" t="s">
        <v>4082</v>
      </c>
      <c r="G70" s="224" t="s">
        <v>4080</v>
      </c>
      <c r="H70" s="224" t="s">
        <v>482</v>
      </c>
      <c r="I70" s="223"/>
      <c r="J70" s="225"/>
      <c r="K70" s="225" t="s">
        <v>483</v>
      </c>
      <c r="L70" s="245"/>
      <c r="M70" s="224" t="s">
        <v>143</v>
      </c>
      <c r="N70" s="227" t="s">
        <v>188</v>
      </c>
      <c r="O70" s="228" t="s">
        <v>189</v>
      </c>
      <c r="P70" s="229"/>
      <c r="Q70" s="245" t="s">
        <v>467</v>
      </c>
      <c r="R70" s="245" t="s">
        <v>484</v>
      </c>
      <c r="S70" s="224" t="s">
        <v>4082</v>
      </c>
      <c r="T70" s="212" t="s">
        <v>2737</v>
      </c>
      <c r="U70" s="224" t="s">
        <v>4081</v>
      </c>
      <c r="V70" s="224" t="s">
        <v>4648</v>
      </c>
      <c r="W70" s="231" t="s">
        <v>191</v>
      </c>
      <c r="AB70" s="221">
        <f>IF(OR(J70="Fail",ISBLANK(J70)),INDEX('Issue Code Table'!C:C,MATCH(N:N,'Issue Code Table'!A:A,0)),IF(M70="Critical",6,IF(M70="Significant",5,IF(M70="Moderate",3,2))))</f>
        <v>5</v>
      </c>
    </row>
    <row r="71" spans="1:28" s="244" customFormat="1" ht="141.65" customHeight="1" x14ac:dyDescent="0.25">
      <c r="A71" s="211" t="s">
        <v>485</v>
      </c>
      <c r="B71" s="212" t="s">
        <v>461</v>
      </c>
      <c r="C71" s="212" t="s">
        <v>462</v>
      </c>
      <c r="D71" s="211" t="s">
        <v>176</v>
      </c>
      <c r="E71" s="212" t="s">
        <v>4159</v>
      </c>
      <c r="F71" s="212" t="s">
        <v>4079</v>
      </c>
      <c r="G71" s="212" t="s">
        <v>4076</v>
      </c>
      <c r="H71" s="212" t="s">
        <v>488</v>
      </c>
      <c r="I71" s="211"/>
      <c r="J71" s="213"/>
      <c r="K71" s="213" t="s">
        <v>489</v>
      </c>
      <c r="L71" s="241"/>
      <c r="M71" s="212" t="s">
        <v>143</v>
      </c>
      <c r="N71" s="215" t="s">
        <v>169</v>
      </c>
      <c r="O71" s="216" t="s">
        <v>170</v>
      </c>
      <c r="P71" s="217"/>
      <c r="Q71" s="241" t="s">
        <v>467</v>
      </c>
      <c r="R71" s="241" t="s">
        <v>490</v>
      </c>
      <c r="S71" s="212" t="s">
        <v>4079</v>
      </c>
      <c r="T71" s="212" t="s">
        <v>4078</v>
      </c>
      <c r="U71" s="212" t="s">
        <v>4077</v>
      </c>
      <c r="V71" s="212" t="s">
        <v>4649</v>
      </c>
      <c r="W71" s="219" t="s">
        <v>191</v>
      </c>
      <c r="AB71" s="221">
        <f>IF(OR(J71="Fail",ISBLANK(J71)),INDEX('Issue Code Table'!C:C,MATCH(N:N,'Issue Code Table'!A:A,0)),IF(M71="Critical",6,IF(M71="Significant",5,IF(M71="Moderate",3,2))))</f>
        <v>6</v>
      </c>
    </row>
    <row r="72" spans="1:28" s="244" customFormat="1" ht="141.65" customHeight="1" x14ac:dyDescent="0.25">
      <c r="A72" s="223" t="s">
        <v>491</v>
      </c>
      <c r="B72" s="224" t="s">
        <v>258</v>
      </c>
      <c r="C72" s="224" t="s">
        <v>259</v>
      </c>
      <c r="D72" s="223" t="s">
        <v>176</v>
      </c>
      <c r="E72" s="224" t="s">
        <v>4160</v>
      </c>
      <c r="F72" s="224" t="s">
        <v>3818</v>
      </c>
      <c r="G72" s="224" t="s">
        <v>3815</v>
      </c>
      <c r="H72" s="224" t="s">
        <v>492</v>
      </c>
      <c r="I72" s="223"/>
      <c r="J72" s="225"/>
      <c r="K72" s="225" t="s">
        <v>493</v>
      </c>
      <c r="L72" s="245"/>
      <c r="M72" s="224" t="s">
        <v>180</v>
      </c>
      <c r="N72" s="227" t="s">
        <v>417</v>
      </c>
      <c r="O72" s="228" t="s">
        <v>418</v>
      </c>
      <c r="P72" s="229"/>
      <c r="Q72" s="245" t="s">
        <v>494</v>
      </c>
      <c r="R72" s="245" t="s">
        <v>495</v>
      </c>
      <c r="S72" s="224" t="s">
        <v>3818</v>
      </c>
      <c r="T72" s="212" t="s">
        <v>3817</v>
      </c>
      <c r="U72" s="224" t="s">
        <v>3816</v>
      </c>
      <c r="V72" s="224" t="s">
        <v>4650</v>
      </c>
      <c r="W72" s="231"/>
      <c r="AB72" s="221">
        <f>IF(OR(J72="Fail",ISBLANK(J72)),INDEX('Issue Code Table'!C:C,MATCH(N:N,'Issue Code Table'!A:A,0)),IF(M72="Critical",6,IF(M72="Significant",5,IF(M72="Moderate",3,2))))</f>
        <v>4</v>
      </c>
    </row>
    <row r="73" spans="1:28" s="244" customFormat="1" ht="141.65" customHeight="1" x14ac:dyDescent="0.25">
      <c r="A73" s="211" t="s">
        <v>496</v>
      </c>
      <c r="B73" s="212" t="s">
        <v>258</v>
      </c>
      <c r="C73" s="212" t="s">
        <v>259</v>
      </c>
      <c r="D73" s="211" t="s">
        <v>176</v>
      </c>
      <c r="E73" s="212" t="s">
        <v>4161</v>
      </c>
      <c r="F73" s="212" t="s">
        <v>3814</v>
      </c>
      <c r="G73" s="212" t="s">
        <v>3811</v>
      </c>
      <c r="H73" s="212" t="s">
        <v>497</v>
      </c>
      <c r="I73" s="211"/>
      <c r="J73" s="213"/>
      <c r="K73" s="213" t="s">
        <v>498</v>
      </c>
      <c r="L73" s="241"/>
      <c r="M73" s="212" t="s">
        <v>180</v>
      </c>
      <c r="N73" s="215" t="s">
        <v>417</v>
      </c>
      <c r="O73" s="216" t="s">
        <v>418</v>
      </c>
      <c r="P73" s="217"/>
      <c r="Q73" s="241" t="s">
        <v>494</v>
      </c>
      <c r="R73" s="241" t="s">
        <v>499</v>
      </c>
      <c r="S73" s="212" t="s">
        <v>3814</v>
      </c>
      <c r="T73" s="212" t="s">
        <v>3813</v>
      </c>
      <c r="U73" s="212" t="s">
        <v>3812</v>
      </c>
      <c r="V73" s="212" t="s">
        <v>4651</v>
      </c>
      <c r="W73" s="219"/>
      <c r="AB73" s="221">
        <f>IF(OR(J73="Fail",ISBLANK(J73)),INDEX('Issue Code Table'!C:C,MATCH(N:N,'Issue Code Table'!A:A,0)),IF(M73="Critical",6,IF(M73="Significant",5,IF(M73="Moderate",3,2))))</f>
        <v>4</v>
      </c>
    </row>
    <row r="74" spans="1:28" s="244" customFormat="1" ht="141.65" customHeight="1" x14ac:dyDescent="0.25">
      <c r="A74" s="223" t="s">
        <v>500</v>
      </c>
      <c r="B74" s="224" t="s">
        <v>501</v>
      </c>
      <c r="C74" s="224" t="s">
        <v>502</v>
      </c>
      <c r="D74" s="223" t="s">
        <v>176</v>
      </c>
      <c r="E74" s="224" t="s">
        <v>4162</v>
      </c>
      <c r="F74" s="224" t="s">
        <v>3810</v>
      </c>
      <c r="G74" s="224" t="s">
        <v>3807</v>
      </c>
      <c r="H74" s="224" t="s">
        <v>503</v>
      </c>
      <c r="I74" s="223"/>
      <c r="J74" s="225"/>
      <c r="K74" s="225" t="s">
        <v>504</v>
      </c>
      <c r="L74" s="245"/>
      <c r="M74" s="224" t="s">
        <v>180</v>
      </c>
      <c r="N74" s="227" t="s">
        <v>237</v>
      </c>
      <c r="O74" s="228" t="s">
        <v>238</v>
      </c>
      <c r="P74" s="229"/>
      <c r="Q74" s="245" t="s">
        <v>494</v>
      </c>
      <c r="R74" s="245" t="s">
        <v>505</v>
      </c>
      <c r="S74" s="224" t="s">
        <v>3810</v>
      </c>
      <c r="T74" s="212" t="s">
        <v>3809</v>
      </c>
      <c r="U74" s="224" t="s">
        <v>3808</v>
      </c>
      <c r="V74" s="224" t="s">
        <v>4652</v>
      </c>
      <c r="W74" s="231"/>
      <c r="AB74" s="221">
        <f>IF(OR(J74="Fail",ISBLANK(J74)),INDEX('Issue Code Table'!C:C,MATCH(N:N,'Issue Code Table'!A:A,0)),IF(M74="Critical",6,IF(M74="Significant",5,IF(M74="Moderate",3,2))))</f>
        <v>4</v>
      </c>
    </row>
    <row r="75" spans="1:28" s="244" customFormat="1" ht="141.65" customHeight="1" x14ac:dyDescent="0.25">
      <c r="A75" s="211" t="s">
        <v>521</v>
      </c>
      <c r="B75" s="212" t="s">
        <v>4475</v>
      </c>
      <c r="C75" s="212" t="s">
        <v>4476</v>
      </c>
      <c r="D75" s="211" t="s">
        <v>176</v>
      </c>
      <c r="E75" s="212" t="s">
        <v>4165</v>
      </c>
      <c r="F75" s="212" t="s">
        <v>3800</v>
      </c>
      <c r="G75" s="212" t="s">
        <v>3797</v>
      </c>
      <c r="H75" s="212" t="s">
        <v>4952</v>
      </c>
      <c r="I75" s="211"/>
      <c r="J75" s="213"/>
      <c r="K75" s="213" t="s">
        <v>4953</v>
      </c>
      <c r="L75" s="257"/>
      <c r="M75" s="212" t="s">
        <v>296</v>
      </c>
      <c r="N75" s="215" t="s">
        <v>522</v>
      </c>
      <c r="O75" s="216" t="s">
        <v>523</v>
      </c>
      <c r="P75" s="217"/>
      <c r="Q75" s="241" t="s">
        <v>494</v>
      </c>
      <c r="R75" s="241" t="s">
        <v>524</v>
      </c>
      <c r="S75" s="212" t="s">
        <v>3800</v>
      </c>
      <c r="T75" s="212" t="s">
        <v>3799</v>
      </c>
      <c r="U75" s="212" t="s">
        <v>3798</v>
      </c>
      <c r="V75" s="212" t="s">
        <v>4653</v>
      </c>
      <c r="W75" s="219"/>
      <c r="AB75" s="221">
        <f>IF(OR(J75="Fail",ISBLANK(J75)),INDEX('Issue Code Table'!C:C,MATCH(N:N,'Issue Code Table'!A:A,0)),IF(M75="Critical",6,IF(M75="Significant",5,IF(M75="Moderate",3,2))))</f>
        <v>1</v>
      </c>
    </row>
    <row r="76" spans="1:28" s="244" customFormat="1" ht="141.65" customHeight="1" x14ac:dyDescent="0.25">
      <c r="A76" s="223" t="s">
        <v>525</v>
      </c>
      <c r="B76" s="224" t="s">
        <v>501</v>
      </c>
      <c r="C76" s="224" t="s">
        <v>502</v>
      </c>
      <c r="D76" s="223" t="s">
        <v>176</v>
      </c>
      <c r="E76" s="224" t="s">
        <v>4166</v>
      </c>
      <c r="F76" s="224" t="s">
        <v>3796</v>
      </c>
      <c r="G76" s="224" t="s">
        <v>3793</v>
      </c>
      <c r="H76" s="224" t="s">
        <v>526</v>
      </c>
      <c r="I76" s="223"/>
      <c r="J76" s="225"/>
      <c r="K76" s="225" t="s">
        <v>527</v>
      </c>
      <c r="L76" s="245"/>
      <c r="M76" s="224" t="s">
        <v>180</v>
      </c>
      <c r="N76" s="227" t="s">
        <v>417</v>
      </c>
      <c r="O76" s="228" t="s">
        <v>418</v>
      </c>
      <c r="P76" s="229"/>
      <c r="Q76" s="245" t="s">
        <v>494</v>
      </c>
      <c r="R76" s="245" t="s">
        <v>528</v>
      </c>
      <c r="S76" s="224" t="s">
        <v>3796</v>
      </c>
      <c r="T76" s="212" t="s">
        <v>3795</v>
      </c>
      <c r="U76" s="224" t="s">
        <v>3794</v>
      </c>
      <c r="V76" s="224" t="s">
        <v>4654</v>
      </c>
      <c r="W76" s="231"/>
      <c r="AB76" s="221">
        <f>IF(OR(J76="Fail",ISBLANK(J76)),INDEX('Issue Code Table'!C:C,MATCH(N:N,'Issue Code Table'!A:A,0)),IF(M76="Critical",6,IF(M76="Significant",5,IF(M76="Moderate",3,2))))</f>
        <v>4</v>
      </c>
    </row>
    <row r="77" spans="1:28" s="244" customFormat="1" ht="141.65" customHeight="1" x14ac:dyDescent="0.25">
      <c r="A77" s="211" t="s">
        <v>529</v>
      </c>
      <c r="B77" s="212" t="s">
        <v>461</v>
      </c>
      <c r="C77" s="212" t="s">
        <v>462</v>
      </c>
      <c r="D77" s="211" t="s">
        <v>176</v>
      </c>
      <c r="E77" s="212" t="s">
        <v>4167</v>
      </c>
      <c r="F77" s="212" t="s">
        <v>3792</v>
      </c>
      <c r="G77" s="212" t="s">
        <v>3789</v>
      </c>
      <c r="H77" s="212" t="s">
        <v>530</v>
      </c>
      <c r="I77" s="211"/>
      <c r="J77" s="213"/>
      <c r="K77" s="213" t="s">
        <v>531</v>
      </c>
      <c r="L77" s="241"/>
      <c r="M77" s="212" t="s">
        <v>143</v>
      </c>
      <c r="N77" s="215" t="s">
        <v>169</v>
      </c>
      <c r="O77" s="216" t="s">
        <v>170</v>
      </c>
      <c r="P77" s="217"/>
      <c r="Q77" s="241" t="s">
        <v>532</v>
      </c>
      <c r="R77" s="241" t="s">
        <v>533</v>
      </c>
      <c r="S77" s="212" t="s">
        <v>3792</v>
      </c>
      <c r="T77" s="212" t="s">
        <v>3791</v>
      </c>
      <c r="U77" s="212" t="s">
        <v>3790</v>
      </c>
      <c r="V77" s="212" t="s">
        <v>4655</v>
      </c>
      <c r="W77" s="219" t="s">
        <v>191</v>
      </c>
      <c r="AB77" s="221">
        <f>IF(OR(J77="Fail",ISBLANK(J77)),INDEX('Issue Code Table'!C:C,MATCH(N:N,'Issue Code Table'!A:A,0)),IF(M77="Critical",6,IF(M77="Significant",5,IF(M77="Moderate",3,2))))</f>
        <v>6</v>
      </c>
    </row>
    <row r="78" spans="1:28" s="244" customFormat="1" ht="141.65" customHeight="1" x14ac:dyDescent="0.25">
      <c r="A78" s="223" t="s">
        <v>534</v>
      </c>
      <c r="B78" s="224" t="s">
        <v>461</v>
      </c>
      <c r="C78" s="224" t="s">
        <v>462</v>
      </c>
      <c r="D78" s="223" t="s">
        <v>176</v>
      </c>
      <c r="E78" s="224" t="s">
        <v>4168</v>
      </c>
      <c r="F78" s="224" t="s">
        <v>3788</v>
      </c>
      <c r="G78" s="224" t="s">
        <v>3785</v>
      </c>
      <c r="H78" s="224" t="s">
        <v>535</v>
      </c>
      <c r="I78" s="223"/>
      <c r="J78" s="225"/>
      <c r="K78" s="225" t="s">
        <v>536</v>
      </c>
      <c r="L78" s="245"/>
      <c r="M78" s="224" t="s">
        <v>143</v>
      </c>
      <c r="N78" s="227" t="s">
        <v>169</v>
      </c>
      <c r="O78" s="228" t="s">
        <v>170</v>
      </c>
      <c r="P78" s="229"/>
      <c r="Q78" s="245" t="s">
        <v>532</v>
      </c>
      <c r="R78" s="245" t="s">
        <v>537</v>
      </c>
      <c r="S78" s="224" t="s">
        <v>3788</v>
      </c>
      <c r="T78" s="212" t="s">
        <v>3787</v>
      </c>
      <c r="U78" s="224" t="s">
        <v>3786</v>
      </c>
      <c r="V78" s="224" t="s">
        <v>4656</v>
      </c>
      <c r="W78" s="231" t="s">
        <v>191</v>
      </c>
      <c r="AB78" s="221">
        <f>IF(OR(J78="Fail",ISBLANK(J78)),INDEX('Issue Code Table'!C:C,MATCH(N:N,'Issue Code Table'!A:A,0)),IF(M78="Critical",6,IF(M78="Significant",5,IF(M78="Moderate",3,2))))</f>
        <v>6</v>
      </c>
    </row>
    <row r="79" spans="1:28" s="244" customFormat="1" ht="141.65" customHeight="1" x14ac:dyDescent="0.25">
      <c r="A79" s="211" t="s">
        <v>538</v>
      </c>
      <c r="B79" s="212" t="s">
        <v>461</v>
      </c>
      <c r="C79" s="212" t="s">
        <v>462</v>
      </c>
      <c r="D79" s="211" t="s">
        <v>176</v>
      </c>
      <c r="E79" s="212" t="s">
        <v>4169</v>
      </c>
      <c r="F79" s="212" t="s">
        <v>3784</v>
      </c>
      <c r="G79" s="212" t="s">
        <v>3781</v>
      </c>
      <c r="H79" s="212" t="s">
        <v>539</v>
      </c>
      <c r="I79" s="211"/>
      <c r="J79" s="213"/>
      <c r="K79" s="213" t="s">
        <v>540</v>
      </c>
      <c r="L79" s="241"/>
      <c r="M79" s="212" t="s">
        <v>143</v>
      </c>
      <c r="N79" s="215" t="s">
        <v>465</v>
      </c>
      <c r="O79" s="216" t="s">
        <v>466</v>
      </c>
      <c r="P79" s="217"/>
      <c r="Q79" s="241" t="s">
        <v>532</v>
      </c>
      <c r="R79" s="241" t="s">
        <v>541</v>
      </c>
      <c r="S79" s="212" t="s">
        <v>3784</v>
      </c>
      <c r="T79" s="212" t="s">
        <v>3783</v>
      </c>
      <c r="U79" s="212" t="s">
        <v>3782</v>
      </c>
      <c r="V79" s="212" t="s">
        <v>4657</v>
      </c>
      <c r="W79" s="219" t="s">
        <v>191</v>
      </c>
      <c r="AB79" s="221">
        <f>IF(OR(J79="Fail",ISBLANK(J79)),INDEX('Issue Code Table'!C:C,MATCH(N:N,'Issue Code Table'!A:A,0)),IF(M79="Critical",6,IF(M79="Significant",5,IF(M79="Moderate",3,2))))</f>
        <v>6</v>
      </c>
    </row>
    <row r="80" spans="1:28" s="244" customFormat="1" ht="141.65" customHeight="1" x14ac:dyDescent="0.25">
      <c r="A80" s="223" t="s">
        <v>542</v>
      </c>
      <c r="B80" s="258" t="s">
        <v>543</v>
      </c>
      <c r="C80" s="258" t="s">
        <v>544</v>
      </c>
      <c r="D80" s="223" t="s">
        <v>176</v>
      </c>
      <c r="E80" s="224" t="s">
        <v>4585</v>
      </c>
      <c r="F80" s="224" t="s">
        <v>4587</v>
      </c>
      <c r="G80" s="224" t="s">
        <v>4586</v>
      </c>
      <c r="H80" s="224" t="s">
        <v>545</v>
      </c>
      <c r="I80" s="223"/>
      <c r="J80" s="225"/>
      <c r="K80" s="225" t="s">
        <v>546</v>
      </c>
      <c r="L80" s="245" t="s">
        <v>547</v>
      </c>
      <c r="M80" s="224" t="s">
        <v>180</v>
      </c>
      <c r="N80" s="227" t="s">
        <v>548</v>
      </c>
      <c r="O80" s="228" t="s">
        <v>549</v>
      </c>
      <c r="P80" s="229"/>
      <c r="Q80" s="245" t="s">
        <v>550</v>
      </c>
      <c r="R80" s="245" t="s">
        <v>551</v>
      </c>
      <c r="S80" s="224" t="s">
        <v>4587</v>
      </c>
      <c r="T80" s="212" t="s">
        <v>3780</v>
      </c>
      <c r="U80" s="224" t="s">
        <v>4948</v>
      </c>
      <c r="V80" s="224" t="s">
        <v>4947</v>
      </c>
      <c r="W80" s="231"/>
      <c r="AB80" s="221">
        <f>IF(OR(J80="Fail",ISBLANK(J80)),INDEX('Issue Code Table'!C:C,MATCH(N:N,'Issue Code Table'!A:A,0)),IF(M80="Critical",6,IF(M80="Significant",5,IF(M80="Moderate",3,2))))</f>
        <v>4</v>
      </c>
    </row>
    <row r="81" spans="1:28" s="244" customFormat="1" ht="141.65" customHeight="1" x14ac:dyDescent="0.25">
      <c r="A81" s="211" t="s">
        <v>552</v>
      </c>
      <c r="B81" s="212" t="s">
        <v>461</v>
      </c>
      <c r="C81" s="212" t="s">
        <v>462</v>
      </c>
      <c r="D81" s="211" t="s">
        <v>176</v>
      </c>
      <c r="E81" s="212" t="s">
        <v>4170</v>
      </c>
      <c r="F81" s="212" t="s">
        <v>3779</v>
      </c>
      <c r="G81" s="212" t="s">
        <v>3776</v>
      </c>
      <c r="H81" s="212" t="s">
        <v>553</v>
      </c>
      <c r="I81" s="211"/>
      <c r="J81" s="213"/>
      <c r="K81" s="213" t="s">
        <v>554</v>
      </c>
      <c r="L81" s="241"/>
      <c r="M81" s="212" t="s">
        <v>143</v>
      </c>
      <c r="N81" s="215" t="s">
        <v>169</v>
      </c>
      <c r="O81" s="216" t="s">
        <v>170</v>
      </c>
      <c r="P81" s="217"/>
      <c r="Q81" s="241" t="s">
        <v>550</v>
      </c>
      <c r="R81" s="241" t="s">
        <v>555</v>
      </c>
      <c r="S81" s="212" t="s">
        <v>3779</v>
      </c>
      <c r="T81" s="212" t="s">
        <v>3778</v>
      </c>
      <c r="U81" s="212" t="s">
        <v>3777</v>
      </c>
      <c r="V81" s="212" t="s">
        <v>4658</v>
      </c>
      <c r="W81" s="219" t="s">
        <v>191</v>
      </c>
      <c r="AB81" s="221">
        <f>IF(OR(J81="Fail",ISBLANK(J81)),INDEX('Issue Code Table'!C:C,MATCH(N:N,'Issue Code Table'!A:A,0)),IF(M81="Critical",6,IF(M81="Significant",5,IF(M81="Moderate",3,2))))</f>
        <v>6</v>
      </c>
    </row>
    <row r="82" spans="1:28" s="244" customFormat="1" ht="141.65" customHeight="1" x14ac:dyDescent="0.25">
      <c r="A82" s="223" t="s">
        <v>556</v>
      </c>
      <c r="B82" s="258" t="s">
        <v>486</v>
      </c>
      <c r="C82" s="258" t="s">
        <v>487</v>
      </c>
      <c r="D82" s="223" t="s">
        <v>176</v>
      </c>
      <c r="E82" s="224" t="s">
        <v>4171</v>
      </c>
      <c r="F82" s="224" t="s">
        <v>3775</v>
      </c>
      <c r="G82" s="224" t="s">
        <v>3772</v>
      </c>
      <c r="H82" s="224" t="s">
        <v>557</v>
      </c>
      <c r="I82" s="223"/>
      <c r="J82" s="225"/>
      <c r="K82" s="225" t="s">
        <v>558</v>
      </c>
      <c r="L82" s="245"/>
      <c r="M82" s="224" t="s">
        <v>143</v>
      </c>
      <c r="N82" s="227" t="s">
        <v>169</v>
      </c>
      <c r="O82" s="228" t="s">
        <v>170</v>
      </c>
      <c r="P82" s="229"/>
      <c r="Q82" s="245" t="s">
        <v>550</v>
      </c>
      <c r="R82" s="245" t="s">
        <v>559</v>
      </c>
      <c r="S82" s="224" t="s">
        <v>3775</v>
      </c>
      <c r="T82" s="212" t="s">
        <v>3774</v>
      </c>
      <c r="U82" s="224" t="s">
        <v>3773</v>
      </c>
      <c r="V82" s="224" t="s">
        <v>4659</v>
      </c>
      <c r="W82" s="231" t="s">
        <v>191</v>
      </c>
      <c r="AB82" s="221">
        <f>IF(OR(J82="Fail",ISBLANK(J82)),INDEX('Issue Code Table'!C:C,MATCH(N:N,'Issue Code Table'!A:A,0)),IF(M82="Critical",6,IF(M82="Significant",5,IF(M82="Moderate",3,2))))</f>
        <v>6</v>
      </c>
    </row>
    <row r="83" spans="1:28" s="244" customFormat="1" ht="141.65" customHeight="1" x14ac:dyDescent="0.25">
      <c r="A83" s="211" t="s">
        <v>560</v>
      </c>
      <c r="B83" s="212" t="s">
        <v>543</v>
      </c>
      <c r="C83" s="212" t="s">
        <v>544</v>
      </c>
      <c r="D83" s="211" t="s">
        <v>176</v>
      </c>
      <c r="E83" s="212" t="s">
        <v>4172</v>
      </c>
      <c r="F83" s="212" t="s">
        <v>3771</v>
      </c>
      <c r="G83" s="212" t="s">
        <v>3768</v>
      </c>
      <c r="H83" s="212" t="s">
        <v>561</v>
      </c>
      <c r="I83" s="211"/>
      <c r="J83" s="213"/>
      <c r="K83" s="213" t="s">
        <v>562</v>
      </c>
      <c r="L83" s="241"/>
      <c r="M83" s="212" t="s">
        <v>180</v>
      </c>
      <c r="N83" s="215" t="s">
        <v>417</v>
      </c>
      <c r="O83" s="216" t="s">
        <v>418</v>
      </c>
      <c r="P83" s="217"/>
      <c r="Q83" s="241" t="s">
        <v>550</v>
      </c>
      <c r="R83" s="241" t="s">
        <v>563</v>
      </c>
      <c r="S83" s="212" t="s">
        <v>3771</v>
      </c>
      <c r="T83" s="212" t="s">
        <v>3770</v>
      </c>
      <c r="U83" s="212" t="s">
        <v>3769</v>
      </c>
      <c r="V83" s="212" t="s">
        <v>4660</v>
      </c>
      <c r="W83" s="219"/>
      <c r="AB83" s="221">
        <f>IF(OR(J83="Fail",ISBLANK(J83)),INDEX('Issue Code Table'!C:C,MATCH(N:N,'Issue Code Table'!A:A,0)),IF(M83="Critical",6,IF(M83="Significant",5,IF(M83="Moderate",3,2))))</f>
        <v>4</v>
      </c>
    </row>
    <row r="84" spans="1:28" s="244" customFormat="1" ht="141.65" customHeight="1" x14ac:dyDescent="0.25">
      <c r="A84" s="223" t="s">
        <v>564</v>
      </c>
      <c r="B84" s="224" t="s">
        <v>543</v>
      </c>
      <c r="C84" s="224" t="s">
        <v>544</v>
      </c>
      <c r="D84" s="223" t="s">
        <v>176</v>
      </c>
      <c r="E84" s="224" t="s">
        <v>4173</v>
      </c>
      <c r="F84" s="224" t="s">
        <v>3767</v>
      </c>
      <c r="G84" s="224" t="s">
        <v>3764</v>
      </c>
      <c r="H84" s="224" t="s">
        <v>565</v>
      </c>
      <c r="I84" s="223"/>
      <c r="J84" s="225"/>
      <c r="K84" s="225" t="s">
        <v>566</v>
      </c>
      <c r="L84" s="245"/>
      <c r="M84" s="224" t="s">
        <v>143</v>
      </c>
      <c r="N84" s="227" t="s">
        <v>428</v>
      </c>
      <c r="O84" s="228" t="s">
        <v>429</v>
      </c>
      <c r="P84" s="229"/>
      <c r="Q84" s="245" t="s">
        <v>550</v>
      </c>
      <c r="R84" s="245" t="s">
        <v>567</v>
      </c>
      <c r="S84" s="224" t="s">
        <v>3767</v>
      </c>
      <c r="T84" s="212" t="s">
        <v>3766</v>
      </c>
      <c r="U84" s="224" t="s">
        <v>3765</v>
      </c>
      <c r="V84" s="224" t="s">
        <v>4661</v>
      </c>
      <c r="W84" s="231" t="s">
        <v>191</v>
      </c>
      <c r="AB84" s="221">
        <f>IF(OR(J84="Fail",ISBLANK(J84)),INDEX('Issue Code Table'!C:C,MATCH(N:N,'Issue Code Table'!A:A,0)),IF(M84="Critical",6,IF(M84="Significant",5,IF(M84="Moderate",3,2))))</f>
        <v>5</v>
      </c>
    </row>
    <row r="85" spans="1:28" s="244" customFormat="1" ht="141.65" customHeight="1" x14ac:dyDescent="0.25">
      <c r="A85" s="211" t="s">
        <v>568</v>
      </c>
      <c r="B85" s="254" t="s">
        <v>245</v>
      </c>
      <c r="C85" s="254" t="s">
        <v>246</v>
      </c>
      <c r="D85" s="211" t="s">
        <v>176</v>
      </c>
      <c r="E85" s="212" t="s">
        <v>4174</v>
      </c>
      <c r="F85" s="212" t="s">
        <v>3763</v>
      </c>
      <c r="G85" s="212" t="s">
        <v>177</v>
      </c>
      <c r="H85" s="212" t="s">
        <v>569</v>
      </c>
      <c r="I85" s="211"/>
      <c r="J85" s="213"/>
      <c r="K85" s="213" t="s">
        <v>570</v>
      </c>
      <c r="L85" s="241"/>
      <c r="M85" s="212" t="s">
        <v>143</v>
      </c>
      <c r="N85" s="215" t="s">
        <v>428</v>
      </c>
      <c r="O85" s="216" t="s">
        <v>429</v>
      </c>
      <c r="P85" s="217"/>
      <c r="Q85" s="241" t="s">
        <v>571</v>
      </c>
      <c r="R85" s="241" t="s">
        <v>572</v>
      </c>
      <c r="S85" s="212" t="s">
        <v>3763</v>
      </c>
      <c r="T85" s="212" t="s">
        <v>2737</v>
      </c>
      <c r="U85" s="212" t="s">
        <v>3762</v>
      </c>
      <c r="V85" s="212" t="s">
        <v>4662</v>
      </c>
      <c r="W85" s="219" t="s">
        <v>191</v>
      </c>
      <c r="AB85" s="221">
        <f>IF(OR(J85="Fail",ISBLANK(J85)),INDEX('Issue Code Table'!C:C,MATCH(N:N,'Issue Code Table'!A:A,0)),IF(M85="Critical",6,IF(M85="Significant",5,IF(M85="Moderate",3,2))))</f>
        <v>5</v>
      </c>
    </row>
    <row r="86" spans="1:28" s="244" customFormat="1" ht="141.65" customHeight="1" x14ac:dyDescent="0.25">
      <c r="A86" s="223" t="s">
        <v>573</v>
      </c>
      <c r="B86" s="248" t="s">
        <v>245</v>
      </c>
      <c r="C86" s="248" t="s">
        <v>246</v>
      </c>
      <c r="D86" s="223" t="s">
        <v>176</v>
      </c>
      <c r="E86" s="224" t="s">
        <v>4175</v>
      </c>
      <c r="F86" s="224" t="s">
        <v>3761</v>
      </c>
      <c r="G86" s="224" t="s">
        <v>3758</v>
      </c>
      <c r="H86" s="224" t="s">
        <v>574</v>
      </c>
      <c r="I86" s="223"/>
      <c r="J86" s="225"/>
      <c r="K86" s="225" t="s">
        <v>575</v>
      </c>
      <c r="L86" s="245"/>
      <c r="M86" s="224" t="s">
        <v>143</v>
      </c>
      <c r="N86" s="227" t="s">
        <v>428</v>
      </c>
      <c r="O86" s="228" t="s">
        <v>429</v>
      </c>
      <c r="P86" s="229"/>
      <c r="Q86" s="245" t="s">
        <v>571</v>
      </c>
      <c r="R86" s="245" t="s">
        <v>576</v>
      </c>
      <c r="S86" s="224" t="s">
        <v>3761</v>
      </c>
      <c r="T86" s="212" t="s">
        <v>3760</v>
      </c>
      <c r="U86" s="224" t="s">
        <v>3759</v>
      </c>
      <c r="V86" s="224" t="s">
        <v>4663</v>
      </c>
      <c r="W86" s="231" t="s">
        <v>191</v>
      </c>
      <c r="AB86" s="221">
        <f>IF(OR(J86="Fail",ISBLANK(J86)),INDEX('Issue Code Table'!C:C,MATCH(N:N,'Issue Code Table'!A:A,0)),IF(M86="Critical",6,IF(M86="Significant",5,IF(M86="Moderate",3,2))))</f>
        <v>5</v>
      </c>
    </row>
    <row r="87" spans="1:28" s="244" customFormat="1" ht="141.65" customHeight="1" x14ac:dyDescent="0.25">
      <c r="A87" s="211" t="s">
        <v>577</v>
      </c>
      <c r="B87" s="254" t="s">
        <v>245</v>
      </c>
      <c r="C87" s="254" t="s">
        <v>246</v>
      </c>
      <c r="D87" s="211" t="s">
        <v>176</v>
      </c>
      <c r="E87" s="212" t="s">
        <v>4176</v>
      </c>
      <c r="F87" s="212" t="s">
        <v>3757</v>
      </c>
      <c r="G87" s="212" t="s">
        <v>3754</v>
      </c>
      <c r="H87" s="212" t="s">
        <v>578</v>
      </c>
      <c r="I87" s="211"/>
      <c r="J87" s="213"/>
      <c r="K87" s="213" t="s">
        <v>579</v>
      </c>
      <c r="L87" s="241"/>
      <c r="M87" s="212" t="s">
        <v>143</v>
      </c>
      <c r="N87" s="215" t="s">
        <v>428</v>
      </c>
      <c r="O87" s="216" t="s">
        <v>429</v>
      </c>
      <c r="P87" s="217"/>
      <c r="Q87" s="241" t="s">
        <v>571</v>
      </c>
      <c r="R87" s="241" t="s">
        <v>580</v>
      </c>
      <c r="S87" s="212" t="s">
        <v>3757</v>
      </c>
      <c r="T87" s="212" t="s">
        <v>3756</v>
      </c>
      <c r="U87" s="212" t="s">
        <v>3755</v>
      </c>
      <c r="V87" s="212" t="s">
        <v>4664</v>
      </c>
      <c r="W87" s="219" t="s">
        <v>191</v>
      </c>
      <c r="AB87" s="221">
        <f>IF(OR(J87="Fail",ISBLANK(J87)),INDEX('Issue Code Table'!C:C,MATCH(N:N,'Issue Code Table'!A:A,0)),IF(M87="Critical",6,IF(M87="Significant",5,IF(M87="Moderate",3,2))))</f>
        <v>5</v>
      </c>
    </row>
    <row r="88" spans="1:28" s="244" customFormat="1" ht="141.65" customHeight="1" x14ac:dyDescent="0.25">
      <c r="A88" s="223" t="s">
        <v>581</v>
      </c>
      <c r="B88" s="224" t="s">
        <v>174</v>
      </c>
      <c r="C88" s="224" t="s">
        <v>175</v>
      </c>
      <c r="D88" s="223" t="s">
        <v>176</v>
      </c>
      <c r="E88" s="224" t="s">
        <v>4177</v>
      </c>
      <c r="F88" s="224" t="s">
        <v>3753</v>
      </c>
      <c r="G88" s="224" t="s">
        <v>3750</v>
      </c>
      <c r="H88" s="224" t="s">
        <v>582</v>
      </c>
      <c r="I88" s="223"/>
      <c r="J88" s="225"/>
      <c r="K88" s="225" t="s">
        <v>583</v>
      </c>
      <c r="L88" s="245"/>
      <c r="M88" s="224" t="s">
        <v>143</v>
      </c>
      <c r="N88" s="227" t="s">
        <v>584</v>
      </c>
      <c r="O88" s="228" t="s">
        <v>585</v>
      </c>
      <c r="P88" s="229"/>
      <c r="Q88" s="245" t="s">
        <v>571</v>
      </c>
      <c r="R88" s="259" t="s">
        <v>586</v>
      </c>
      <c r="S88" s="224" t="s">
        <v>3753</v>
      </c>
      <c r="T88" s="212" t="s">
        <v>3752</v>
      </c>
      <c r="U88" s="224" t="s">
        <v>3751</v>
      </c>
      <c r="V88" s="224" t="s">
        <v>4665</v>
      </c>
      <c r="W88" s="231" t="s">
        <v>191</v>
      </c>
      <c r="AB88" s="221">
        <f>IF(OR(J88="Fail",ISBLANK(J88)),INDEX('Issue Code Table'!C:C,MATCH(N:N,'Issue Code Table'!A:A,0)),IF(M88="Critical",6,IF(M88="Significant",5,IF(M88="Moderate",3,2))))</f>
        <v>5</v>
      </c>
    </row>
    <row r="89" spans="1:28" s="244" customFormat="1" ht="141.65" customHeight="1" x14ac:dyDescent="0.25">
      <c r="A89" s="211" t="s">
        <v>587</v>
      </c>
      <c r="B89" s="254" t="s">
        <v>245</v>
      </c>
      <c r="C89" s="254" t="s">
        <v>246</v>
      </c>
      <c r="D89" s="211" t="s">
        <v>176</v>
      </c>
      <c r="E89" s="212" t="s">
        <v>4178</v>
      </c>
      <c r="F89" s="212" t="s">
        <v>3749</v>
      </c>
      <c r="G89" s="212" t="s">
        <v>3747</v>
      </c>
      <c r="H89" s="212" t="s">
        <v>588</v>
      </c>
      <c r="I89" s="211"/>
      <c r="J89" s="213"/>
      <c r="K89" s="213" t="s">
        <v>589</v>
      </c>
      <c r="L89" s="241"/>
      <c r="M89" s="212" t="s">
        <v>143</v>
      </c>
      <c r="N89" s="215" t="s">
        <v>249</v>
      </c>
      <c r="O89" s="216" t="s">
        <v>250</v>
      </c>
      <c r="P89" s="217"/>
      <c r="Q89" s="241" t="s">
        <v>571</v>
      </c>
      <c r="R89" s="241" t="s">
        <v>590</v>
      </c>
      <c r="S89" s="212" t="s">
        <v>3749</v>
      </c>
      <c r="T89" s="212" t="s">
        <v>2737</v>
      </c>
      <c r="U89" s="212" t="s">
        <v>3748</v>
      </c>
      <c r="V89" s="212" t="s">
        <v>4666</v>
      </c>
      <c r="W89" s="219" t="s">
        <v>191</v>
      </c>
      <c r="AB89" s="221">
        <f>IF(OR(J89="Fail",ISBLANK(J89)),INDEX('Issue Code Table'!C:C,MATCH(N:N,'Issue Code Table'!A:A,0)),IF(M89="Critical",6,IF(M89="Significant",5,IF(M89="Moderate",3,2))))</f>
        <v>5</v>
      </c>
    </row>
    <row r="90" spans="1:28" s="244" customFormat="1" ht="141.65" customHeight="1" x14ac:dyDescent="0.25">
      <c r="A90" s="223" t="s">
        <v>591</v>
      </c>
      <c r="B90" s="258" t="s">
        <v>149</v>
      </c>
      <c r="C90" s="258" t="s">
        <v>150</v>
      </c>
      <c r="D90" s="223" t="s">
        <v>176</v>
      </c>
      <c r="E90" s="224" t="s">
        <v>4179</v>
      </c>
      <c r="F90" s="224" t="s">
        <v>3746</v>
      </c>
      <c r="G90" s="224" t="s">
        <v>3743</v>
      </c>
      <c r="H90" s="224" t="s">
        <v>592</v>
      </c>
      <c r="I90" s="223"/>
      <c r="J90" s="225"/>
      <c r="K90" s="225" t="s">
        <v>593</v>
      </c>
      <c r="L90" s="245"/>
      <c r="M90" s="224" t="s">
        <v>143</v>
      </c>
      <c r="N90" s="227" t="s">
        <v>428</v>
      </c>
      <c r="O90" s="228" t="s">
        <v>429</v>
      </c>
      <c r="P90" s="229"/>
      <c r="Q90" s="245" t="s">
        <v>571</v>
      </c>
      <c r="R90" s="245" t="s">
        <v>594</v>
      </c>
      <c r="S90" s="224" t="s">
        <v>3746</v>
      </c>
      <c r="T90" s="212" t="s">
        <v>3745</v>
      </c>
      <c r="U90" s="224" t="s">
        <v>3744</v>
      </c>
      <c r="V90" s="224" t="s">
        <v>4667</v>
      </c>
      <c r="W90" s="231" t="s">
        <v>191</v>
      </c>
      <c r="AB90" s="221">
        <f>IF(OR(J90="Fail",ISBLANK(J90)),INDEX('Issue Code Table'!C:C,MATCH(N:N,'Issue Code Table'!A:A,0)),IF(M90="Critical",6,IF(M90="Significant",5,IF(M90="Moderate",3,2))))</f>
        <v>5</v>
      </c>
    </row>
    <row r="91" spans="1:28" s="244" customFormat="1" ht="141.65" customHeight="1" x14ac:dyDescent="0.25">
      <c r="A91" s="211" t="s">
        <v>595</v>
      </c>
      <c r="B91" s="212" t="s">
        <v>375</v>
      </c>
      <c r="C91" s="212" t="s">
        <v>376</v>
      </c>
      <c r="D91" s="211" t="s">
        <v>176</v>
      </c>
      <c r="E91" s="212" t="s">
        <v>4180</v>
      </c>
      <c r="F91" s="212" t="s">
        <v>3742</v>
      </c>
      <c r="G91" s="212" t="s">
        <v>3740</v>
      </c>
      <c r="H91" s="212" t="s">
        <v>596</v>
      </c>
      <c r="I91" s="211"/>
      <c r="J91" s="213"/>
      <c r="K91" s="213" t="s">
        <v>597</v>
      </c>
      <c r="L91" s="241"/>
      <c r="M91" s="212" t="s">
        <v>143</v>
      </c>
      <c r="N91" s="215" t="s">
        <v>428</v>
      </c>
      <c r="O91" s="216" t="s">
        <v>429</v>
      </c>
      <c r="P91" s="217"/>
      <c r="Q91" s="241" t="s">
        <v>571</v>
      </c>
      <c r="R91" s="241" t="s">
        <v>598</v>
      </c>
      <c r="S91" s="212" t="s">
        <v>3742</v>
      </c>
      <c r="T91" s="212" t="s">
        <v>3738</v>
      </c>
      <c r="U91" s="212" t="s">
        <v>3741</v>
      </c>
      <c r="V91" s="212" t="s">
        <v>4668</v>
      </c>
      <c r="W91" s="219" t="s">
        <v>191</v>
      </c>
      <c r="AB91" s="221">
        <f>IF(OR(J91="Fail",ISBLANK(J91)),INDEX('Issue Code Table'!C:C,MATCH(N:N,'Issue Code Table'!A:A,0)),IF(M91="Critical",6,IF(M91="Significant",5,IF(M91="Moderate",3,2))))</f>
        <v>5</v>
      </c>
    </row>
    <row r="92" spans="1:28" s="244" customFormat="1" ht="141.65" customHeight="1" x14ac:dyDescent="0.25">
      <c r="A92" s="223" t="s">
        <v>599</v>
      </c>
      <c r="B92" s="224" t="s">
        <v>375</v>
      </c>
      <c r="C92" s="224" t="s">
        <v>376</v>
      </c>
      <c r="D92" s="223" t="s">
        <v>176</v>
      </c>
      <c r="E92" s="224" t="s">
        <v>4181</v>
      </c>
      <c r="F92" s="224" t="s">
        <v>3739</v>
      </c>
      <c r="G92" s="224" t="s">
        <v>3736</v>
      </c>
      <c r="H92" s="224" t="s">
        <v>600</v>
      </c>
      <c r="I92" s="223"/>
      <c r="J92" s="225"/>
      <c r="K92" s="225" t="s">
        <v>601</v>
      </c>
      <c r="L92" s="245"/>
      <c r="M92" s="224" t="s">
        <v>143</v>
      </c>
      <c r="N92" s="227" t="s">
        <v>428</v>
      </c>
      <c r="O92" s="228" t="s">
        <v>429</v>
      </c>
      <c r="P92" s="229"/>
      <c r="Q92" s="245" t="s">
        <v>571</v>
      </c>
      <c r="R92" s="245" t="s">
        <v>602</v>
      </c>
      <c r="S92" s="224" t="s">
        <v>3739</v>
      </c>
      <c r="T92" s="212" t="s">
        <v>3738</v>
      </c>
      <c r="U92" s="224" t="s">
        <v>3737</v>
      </c>
      <c r="V92" s="224" t="s">
        <v>4669</v>
      </c>
      <c r="W92" s="231" t="s">
        <v>191</v>
      </c>
      <c r="AB92" s="221">
        <f>IF(OR(J92="Fail",ISBLANK(J92)),INDEX('Issue Code Table'!C:C,MATCH(N:N,'Issue Code Table'!A:A,0)),IF(M92="Critical",6,IF(M92="Significant",5,IF(M92="Moderate",3,2))))</f>
        <v>5</v>
      </c>
    </row>
    <row r="93" spans="1:28" s="244" customFormat="1" ht="141.65" customHeight="1" x14ac:dyDescent="0.25">
      <c r="A93" s="211" t="s">
        <v>603</v>
      </c>
      <c r="B93" s="212" t="s">
        <v>375</v>
      </c>
      <c r="C93" s="212" t="s">
        <v>376</v>
      </c>
      <c r="D93" s="211" t="s">
        <v>176</v>
      </c>
      <c r="E93" s="212" t="s">
        <v>4182</v>
      </c>
      <c r="F93" s="212" t="s">
        <v>3735</v>
      </c>
      <c r="G93" s="212" t="s">
        <v>3732</v>
      </c>
      <c r="H93" s="212" t="s">
        <v>604</v>
      </c>
      <c r="I93" s="211"/>
      <c r="J93" s="213"/>
      <c r="K93" s="213" t="s">
        <v>605</v>
      </c>
      <c r="L93" s="241"/>
      <c r="M93" s="212" t="s">
        <v>143</v>
      </c>
      <c r="N93" s="215" t="s">
        <v>428</v>
      </c>
      <c r="O93" s="216" t="s">
        <v>429</v>
      </c>
      <c r="P93" s="217"/>
      <c r="Q93" s="241" t="s">
        <v>571</v>
      </c>
      <c r="R93" s="241" t="s">
        <v>606</v>
      </c>
      <c r="S93" s="212" t="s">
        <v>3735</v>
      </c>
      <c r="T93" s="212" t="s">
        <v>3734</v>
      </c>
      <c r="U93" s="212" t="s">
        <v>3733</v>
      </c>
      <c r="V93" s="212" t="s">
        <v>4670</v>
      </c>
      <c r="W93" s="219" t="s">
        <v>191</v>
      </c>
      <c r="AB93" s="221">
        <f>IF(OR(J93="Fail",ISBLANK(J93)),INDEX('Issue Code Table'!C:C,MATCH(N:N,'Issue Code Table'!A:A,0)),IF(M93="Critical",6,IF(M93="Significant",5,IF(M93="Moderate",3,2))))</f>
        <v>5</v>
      </c>
    </row>
    <row r="94" spans="1:28" s="244" customFormat="1" ht="141.65" customHeight="1" x14ac:dyDescent="0.25">
      <c r="A94" s="223" t="s">
        <v>607</v>
      </c>
      <c r="B94" s="248" t="s">
        <v>245</v>
      </c>
      <c r="C94" s="248" t="s">
        <v>246</v>
      </c>
      <c r="D94" s="223" t="s">
        <v>176</v>
      </c>
      <c r="E94" s="224" t="s">
        <v>4183</v>
      </c>
      <c r="F94" s="224" t="s">
        <v>3731</v>
      </c>
      <c r="G94" s="224" t="s">
        <v>3729</v>
      </c>
      <c r="H94" s="224" t="s">
        <v>608</v>
      </c>
      <c r="I94" s="237"/>
      <c r="J94" s="225"/>
      <c r="K94" s="225" t="s">
        <v>609</v>
      </c>
      <c r="L94" s="260"/>
      <c r="M94" s="224" t="s">
        <v>143</v>
      </c>
      <c r="N94" s="227" t="s">
        <v>428</v>
      </c>
      <c r="O94" s="228" t="s">
        <v>429</v>
      </c>
      <c r="P94" s="229"/>
      <c r="Q94" s="245" t="s">
        <v>571</v>
      </c>
      <c r="R94" s="245" t="s">
        <v>610</v>
      </c>
      <c r="S94" s="224" t="s">
        <v>3731</v>
      </c>
      <c r="T94" s="212" t="s">
        <v>2737</v>
      </c>
      <c r="U94" s="224" t="s">
        <v>3730</v>
      </c>
      <c r="V94" s="224" t="s">
        <v>4671</v>
      </c>
      <c r="W94" s="231" t="s">
        <v>191</v>
      </c>
      <c r="AB94" s="221">
        <f>IF(OR(J94="Fail",ISBLANK(J94)),INDEX('Issue Code Table'!C:C,MATCH(N:N,'Issue Code Table'!A:A,0)),IF(M94="Critical",6,IF(M94="Significant",5,IF(M94="Moderate",3,2))))</f>
        <v>5</v>
      </c>
    </row>
    <row r="95" spans="1:28" s="244" customFormat="1" ht="141.65" customHeight="1" x14ac:dyDescent="0.25">
      <c r="A95" s="211" t="s">
        <v>611</v>
      </c>
      <c r="B95" s="212" t="s">
        <v>245</v>
      </c>
      <c r="C95" s="212" t="s">
        <v>246</v>
      </c>
      <c r="D95" s="211" t="s">
        <v>176</v>
      </c>
      <c r="E95" s="212" t="s">
        <v>4184</v>
      </c>
      <c r="F95" s="212" t="s">
        <v>3728</v>
      </c>
      <c r="G95" s="212" t="s">
        <v>3726</v>
      </c>
      <c r="H95" s="212" t="s">
        <v>612</v>
      </c>
      <c r="I95" s="211"/>
      <c r="J95" s="213"/>
      <c r="K95" s="213" t="s">
        <v>613</v>
      </c>
      <c r="L95" s="241"/>
      <c r="M95" s="212" t="s">
        <v>143</v>
      </c>
      <c r="N95" s="215" t="s">
        <v>428</v>
      </c>
      <c r="O95" s="216" t="s">
        <v>429</v>
      </c>
      <c r="P95" s="217"/>
      <c r="Q95" s="241" t="s">
        <v>571</v>
      </c>
      <c r="R95" s="241" t="s">
        <v>614</v>
      </c>
      <c r="S95" s="212" t="s">
        <v>3728</v>
      </c>
      <c r="T95" s="212" t="s">
        <v>2737</v>
      </c>
      <c r="U95" s="212" t="s">
        <v>3727</v>
      </c>
      <c r="V95" s="212" t="s">
        <v>4672</v>
      </c>
      <c r="W95" s="219" t="s">
        <v>191</v>
      </c>
      <c r="AB95" s="221">
        <f>IF(OR(J95="Fail",ISBLANK(J95)),INDEX('Issue Code Table'!C:C,MATCH(N:N,'Issue Code Table'!A:A,0)),IF(M95="Critical",6,IF(M95="Significant",5,IF(M95="Moderate",3,2))))</f>
        <v>5</v>
      </c>
    </row>
    <row r="96" spans="1:28" s="244" customFormat="1" ht="141.65" customHeight="1" x14ac:dyDescent="0.25">
      <c r="A96" s="223" t="s">
        <v>615</v>
      </c>
      <c r="B96" s="224" t="s">
        <v>375</v>
      </c>
      <c r="C96" s="224" t="s">
        <v>376</v>
      </c>
      <c r="D96" s="223" t="s">
        <v>176</v>
      </c>
      <c r="E96" s="224" t="s">
        <v>4185</v>
      </c>
      <c r="F96" s="224" t="s">
        <v>3725</v>
      </c>
      <c r="G96" s="224" t="s">
        <v>3723</v>
      </c>
      <c r="H96" s="224" t="s">
        <v>616</v>
      </c>
      <c r="I96" s="223"/>
      <c r="J96" s="225"/>
      <c r="K96" s="225" t="s">
        <v>617</v>
      </c>
      <c r="L96" s="245"/>
      <c r="M96" s="224" t="s">
        <v>143</v>
      </c>
      <c r="N96" s="224" t="s">
        <v>249</v>
      </c>
      <c r="O96" s="250" t="s">
        <v>250</v>
      </c>
      <c r="P96" s="229"/>
      <c r="Q96" s="245" t="s">
        <v>571</v>
      </c>
      <c r="R96" s="245" t="s">
        <v>618</v>
      </c>
      <c r="S96" s="224" t="s">
        <v>3725</v>
      </c>
      <c r="T96" s="212" t="s">
        <v>3713</v>
      </c>
      <c r="U96" s="224" t="s">
        <v>3724</v>
      </c>
      <c r="V96" s="224" t="s">
        <v>4673</v>
      </c>
      <c r="W96" s="231" t="s">
        <v>191</v>
      </c>
      <c r="AB96" s="221">
        <f>IF(OR(J96="Fail",ISBLANK(J96)),INDEX('Issue Code Table'!C:C,MATCH(N:N,'Issue Code Table'!A:A,0)),IF(M96="Critical",6,IF(M96="Significant",5,IF(M96="Moderate",3,2))))</f>
        <v>5</v>
      </c>
    </row>
    <row r="97" spans="1:28" s="244" customFormat="1" ht="141.65" customHeight="1" x14ac:dyDescent="0.25">
      <c r="A97" s="211" t="s">
        <v>619</v>
      </c>
      <c r="B97" s="212" t="s">
        <v>486</v>
      </c>
      <c r="C97" s="212" t="s">
        <v>487</v>
      </c>
      <c r="D97" s="211" t="s">
        <v>176</v>
      </c>
      <c r="E97" s="212" t="s">
        <v>4186</v>
      </c>
      <c r="F97" s="212" t="s">
        <v>3722</v>
      </c>
      <c r="G97" s="212" t="s">
        <v>3719</v>
      </c>
      <c r="H97" s="212" t="s">
        <v>622</v>
      </c>
      <c r="I97" s="211"/>
      <c r="J97" s="213"/>
      <c r="K97" s="213" t="s">
        <v>623</v>
      </c>
      <c r="L97" s="241"/>
      <c r="M97" s="212" t="s">
        <v>143</v>
      </c>
      <c r="N97" s="215" t="s">
        <v>428</v>
      </c>
      <c r="O97" s="216" t="s">
        <v>429</v>
      </c>
      <c r="P97" s="217"/>
      <c r="Q97" s="241" t="s">
        <v>624</v>
      </c>
      <c r="R97" s="241" t="s">
        <v>625</v>
      </c>
      <c r="S97" s="212" t="s">
        <v>3722</v>
      </c>
      <c r="T97" s="212" t="s">
        <v>3721</v>
      </c>
      <c r="U97" s="212" t="s">
        <v>3720</v>
      </c>
      <c r="V97" s="212" t="s">
        <v>4674</v>
      </c>
      <c r="W97" s="219" t="s">
        <v>191</v>
      </c>
      <c r="AB97" s="221">
        <f>IF(OR(J97="Fail",ISBLANK(J97)),INDEX('Issue Code Table'!C:C,MATCH(N:N,'Issue Code Table'!A:A,0)),IF(M97="Critical",6,IF(M97="Significant",5,IF(M97="Moderate",3,2))))</f>
        <v>5</v>
      </c>
    </row>
    <row r="98" spans="1:28" s="244" customFormat="1" ht="141.65" customHeight="1" x14ac:dyDescent="0.25">
      <c r="A98" s="223" t="s">
        <v>626</v>
      </c>
      <c r="B98" s="224" t="s">
        <v>543</v>
      </c>
      <c r="C98" s="224" t="s">
        <v>544</v>
      </c>
      <c r="D98" s="223" t="s">
        <v>176</v>
      </c>
      <c r="E98" s="224" t="s">
        <v>4187</v>
      </c>
      <c r="F98" s="224" t="s">
        <v>3718</v>
      </c>
      <c r="G98" s="224" t="s">
        <v>3715</v>
      </c>
      <c r="H98" s="224" t="s">
        <v>627</v>
      </c>
      <c r="I98" s="223"/>
      <c r="J98" s="225"/>
      <c r="K98" s="225" t="s">
        <v>628</v>
      </c>
      <c r="L98" s="245"/>
      <c r="M98" s="224" t="s">
        <v>143</v>
      </c>
      <c r="N98" s="227" t="s">
        <v>428</v>
      </c>
      <c r="O98" s="228" t="s">
        <v>429</v>
      </c>
      <c r="P98" s="229"/>
      <c r="Q98" s="245" t="s">
        <v>624</v>
      </c>
      <c r="R98" s="245" t="s">
        <v>629</v>
      </c>
      <c r="S98" s="224" t="s">
        <v>3718</v>
      </c>
      <c r="T98" s="212" t="s">
        <v>3717</v>
      </c>
      <c r="U98" s="224" t="s">
        <v>3716</v>
      </c>
      <c r="V98" s="224" t="s">
        <v>4675</v>
      </c>
      <c r="W98" s="231" t="s">
        <v>191</v>
      </c>
      <c r="AB98" s="221">
        <f>IF(OR(J98="Fail",ISBLANK(J98)),INDEX('Issue Code Table'!C:C,MATCH(N:N,'Issue Code Table'!A:A,0)),IF(M98="Critical",6,IF(M98="Significant",5,IF(M98="Moderate",3,2))))</f>
        <v>5</v>
      </c>
    </row>
    <row r="99" spans="1:28" s="244" customFormat="1" ht="141.65" customHeight="1" x14ac:dyDescent="0.25">
      <c r="A99" s="211" t="s">
        <v>630</v>
      </c>
      <c r="B99" s="212" t="s">
        <v>413</v>
      </c>
      <c r="C99" s="212" t="s">
        <v>4569</v>
      </c>
      <c r="D99" s="211" t="s">
        <v>176</v>
      </c>
      <c r="E99" s="212" t="s">
        <v>4188</v>
      </c>
      <c r="F99" s="212" t="s">
        <v>3714</v>
      </c>
      <c r="G99" s="212" t="s">
        <v>3711</v>
      </c>
      <c r="H99" s="212" t="s">
        <v>631</v>
      </c>
      <c r="I99" s="211"/>
      <c r="J99" s="213"/>
      <c r="K99" s="213" t="s">
        <v>632</v>
      </c>
      <c r="L99" s="241"/>
      <c r="M99" s="212" t="s">
        <v>143</v>
      </c>
      <c r="N99" s="215" t="s">
        <v>428</v>
      </c>
      <c r="O99" s="216" t="s">
        <v>429</v>
      </c>
      <c r="P99" s="217"/>
      <c r="Q99" s="241" t="s">
        <v>624</v>
      </c>
      <c r="R99" s="241" t="s">
        <v>633</v>
      </c>
      <c r="S99" s="212" t="s">
        <v>3714</v>
      </c>
      <c r="T99" s="212" t="s">
        <v>3713</v>
      </c>
      <c r="U99" s="212" t="s">
        <v>3712</v>
      </c>
      <c r="V99" s="212" t="s">
        <v>4676</v>
      </c>
      <c r="W99" s="219" t="s">
        <v>191</v>
      </c>
      <c r="AB99" s="221">
        <f>IF(OR(J99="Fail",ISBLANK(J99)),INDEX('Issue Code Table'!C:C,MATCH(N:N,'Issue Code Table'!A:A,0)),IF(M99="Critical",6,IF(M99="Significant",5,IF(M99="Moderate",3,2))))</f>
        <v>5</v>
      </c>
    </row>
    <row r="100" spans="1:28" s="244" customFormat="1" ht="141.65" customHeight="1" x14ac:dyDescent="0.25">
      <c r="A100" s="223" t="s">
        <v>634</v>
      </c>
      <c r="B100" s="224" t="s">
        <v>4477</v>
      </c>
      <c r="C100" s="224" t="s">
        <v>4478</v>
      </c>
      <c r="D100" s="223" t="s">
        <v>176</v>
      </c>
      <c r="E100" s="224" t="s">
        <v>4189</v>
      </c>
      <c r="F100" s="224" t="s">
        <v>3710</v>
      </c>
      <c r="G100" s="224" t="s">
        <v>3707</v>
      </c>
      <c r="H100" s="224" t="s">
        <v>635</v>
      </c>
      <c r="I100" s="223"/>
      <c r="J100" s="225"/>
      <c r="K100" s="225" t="s">
        <v>636</v>
      </c>
      <c r="L100" s="245"/>
      <c r="M100" s="224" t="s">
        <v>143</v>
      </c>
      <c r="N100" s="227" t="s">
        <v>169</v>
      </c>
      <c r="O100" s="228" t="s">
        <v>170</v>
      </c>
      <c r="P100" s="229"/>
      <c r="Q100" s="245" t="s">
        <v>624</v>
      </c>
      <c r="R100" s="245" t="s">
        <v>637</v>
      </c>
      <c r="S100" s="224" t="s">
        <v>3710</v>
      </c>
      <c r="T100" s="212" t="s">
        <v>3709</v>
      </c>
      <c r="U100" s="224" t="s">
        <v>3708</v>
      </c>
      <c r="V100" s="224" t="s">
        <v>4677</v>
      </c>
      <c r="W100" s="231" t="s">
        <v>191</v>
      </c>
      <c r="AB100" s="221">
        <f>IF(OR(J100="Fail",ISBLANK(J100)),INDEX('Issue Code Table'!C:C,MATCH(N:N,'Issue Code Table'!A:A,0)),IF(M100="Critical",6,IF(M100="Significant",5,IF(M100="Moderate",3,2))))</f>
        <v>6</v>
      </c>
    </row>
    <row r="101" spans="1:28" s="244" customFormat="1" ht="141.65" customHeight="1" x14ac:dyDescent="0.25">
      <c r="A101" s="211" t="s">
        <v>638</v>
      </c>
      <c r="B101" s="212" t="s">
        <v>162</v>
      </c>
      <c r="C101" s="212" t="s">
        <v>163</v>
      </c>
      <c r="D101" s="211" t="s">
        <v>176</v>
      </c>
      <c r="E101" s="212" t="s">
        <v>4190</v>
      </c>
      <c r="F101" s="212" t="s">
        <v>3706</v>
      </c>
      <c r="G101" s="212" t="s">
        <v>3703</v>
      </c>
      <c r="H101" s="212" t="s">
        <v>639</v>
      </c>
      <c r="I101" s="211"/>
      <c r="J101" s="213"/>
      <c r="K101" s="213" t="s">
        <v>640</v>
      </c>
      <c r="L101" s="241"/>
      <c r="M101" s="212" t="s">
        <v>143</v>
      </c>
      <c r="N101" s="215" t="s">
        <v>217</v>
      </c>
      <c r="O101" s="253" t="s">
        <v>218</v>
      </c>
      <c r="P101" s="217"/>
      <c r="Q101" s="241" t="s">
        <v>624</v>
      </c>
      <c r="R101" s="241" t="s">
        <v>641</v>
      </c>
      <c r="S101" s="212" t="s">
        <v>3706</v>
      </c>
      <c r="T101" s="212" t="s">
        <v>3705</v>
      </c>
      <c r="U101" s="212" t="s">
        <v>3704</v>
      </c>
      <c r="V101" s="212" t="s">
        <v>4678</v>
      </c>
      <c r="W101" s="219" t="s">
        <v>191</v>
      </c>
      <c r="AB101" s="221">
        <f>IF(OR(J101="Fail",ISBLANK(J101)),INDEX('Issue Code Table'!C:C,MATCH(N:N,'Issue Code Table'!A:A,0)),IF(M101="Critical",6,IF(M101="Significant",5,IF(M101="Moderate",3,2))))</f>
        <v>7</v>
      </c>
    </row>
    <row r="102" spans="1:28" s="244" customFormat="1" ht="141.65" customHeight="1" x14ac:dyDescent="0.25">
      <c r="A102" s="223" t="s">
        <v>646</v>
      </c>
      <c r="B102" s="224" t="s">
        <v>461</v>
      </c>
      <c r="C102" s="224" t="s">
        <v>462</v>
      </c>
      <c r="D102" s="223" t="s">
        <v>176</v>
      </c>
      <c r="E102" s="224" t="s">
        <v>4191</v>
      </c>
      <c r="F102" s="224" t="s">
        <v>3700</v>
      </c>
      <c r="G102" s="224" t="s">
        <v>3697</v>
      </c>
      <c r="H102" s="224" t="s">
        <v>647</v>
      </c>
      <c r="I102" s="223"/>
      <c r="J102" s="225"/>
      <c r="K102" s="225" t="s">
        <v>648</v>
      </c>
      <c r="L102" s="245"/>
      <c r="M102" s="224" t="s">
        <v>143</v>
      </c>
      <c r="N102" s="227" t="s">
        <v>465</v>
      </c>
      <c r="O102" s="228" t="s">
        <v>466</v>
      </c>
      <c r="P102" s="229"/>
      <c r="Q102" s="245" t="s">
        <v>624</v>
      </c>
      <c r="R102" s="245" t="s">
        <v>649</v>
      </c>
      <c r="S102" s="224" t="s">
        <v>3700</v>
      </c>
      <c r="T102" s="212" t="s">
        <v>3699</v>
      </c>
      <c r="U102" s="224" t="s">
        <v>3698</v>
      </c>
      <c r="V102" s="224" t="s">
        <v>4679</v>
      </c>
      <c r="W102" s="231" t="s">
        <v>191</v>
      </c>
      <c r="AB102" s="221">
        <f>IF(OR(J102="Fail",ISBLANK(J102)),INDEX('Issue Code Table'!C:C,MATCH(N:N,'Issue Code Table'!A:A,0)),IF(M102="Critical",6,IF(M102="Significant",5,IF(M102="Moderate",3,2))))</f>
        <v>6</v>
      </c>
    </row>
    <row r="103" spans="1:28" s="244" customFormat="1" ht="141.65" customHeight="1" x14ac:dyDescent="0.25">
      <c r="A103" s="211" t="s">
        <v>650</v>
      </c>
      <c r="B103" s="212" t="s">
        <v>461</v>
      </c>
      <c r="C103" s="212" t="s">
        <v>462</v>
      </c>
      <c r="D103" s="211" t="s">
        <v>176</v>
      </c>
      <c r="E103" s="212" t="s">
        <v>4192</v>
      </c>
      <c r="F103" s="212" t="s">
        <v>3696</v>
      </c>
      <c r="G103" s="212" t="s">
        <v>3693</v>
      </c>
      <c r="H103" s="212" t="s">
        <v>651</v>
      </c>
      <c r="I103" s="211"/>
      <c r="J103" s="213"/>
      <c r="K103" s="213" t="s">
        <v>652</v>
      </c>
      <c r="L103" s="241"/>
      <c r="M103" s="212" t="s">
        <v>143</v>
      </c>
      <c r="N103" s="215" t="s">
        <v>169</v>
      </c>
      <c r="O103" s="216" t="s">
        <v>170</v>
      </c>
      <c r="P103" s="217"/>
      <c r="Q103" s="241" t="s">
        <v>624</v>
      </c>
      <c r="R103" s="241" t="s">
        <v>653</v>
      </c>
      <c r="S103" s="212" t="s">
        <v>3696</v>
      </c>
      <c r="T103" s="212" t="s">
        <v>3695</v>
      </c>
      <c r="U103" s="212" t="s">
        <v>3694</v>
      </c>
      <c r="V103" s="212" t="s">
        <v>4680</v>
      </c>
      <c r="W103" s="219" t="s">
        <v>191</v>
      </c>
      <c r="AB103" s="221">
        <f>IF(OR(J103="Fail",ISBLANK(J103)),INDEX('Issue Code Table'!C:C,MATCH(N:N,'Issue Code Table'!A:A,0)),IF(M103="Critical",6,IF(M103="Significant",5,IF(M103="Moderate",3,2))))</f>
        <v>6</v>
      </c>
    </row>
    <row r="104" spans="1:28" s="244" customFormat="1" ht="141.65" customHeight="1" x14ac:dyDescent="0.25">
      <c r="A104" s="223" t="s">
        <v>654</v>
      </c>
      <c r="B104" s="224" t="s">
        <v>461</v>
      </c>
      <c r="C104" s="224" t="s">
        <v>462</v>
      </c>
      <c r="D104" s="223" t="s">
        <v>176</v>
      </c>
      <c r="E104" s="224" t="s">
        <v>4193</v>
      </c>
      <c r="F104" s="224" t="s">
        <v>3692</v>
      </c>
      <c r="G104" s="224" t="s">
        <v>3689</v>
      </c>
      <c r="H104" s="224" t="s">
        <v>655</v>
      </c>
      <c r="I104" s="223"/>
      <c r="J104" s="225"/>
      <c r="K104" s="225" t="s">
        <v>656</v>
      </c>
      <c r="L104" s="245"/>
      <c r="M104" s="224" t="s">
        <v>143</v>
      </c>
      <c r="N104" s="227" t="s">
        <v>169</v>
      </c>
      <c r="O104" s="228" t="s">
        <v>170</v>
      </c>
      <c r="P104" s="229"/>
      <c r="Q104" s="245" t="s">
        <v>624</v>
      </c>
      <c r="R104" s="245" t="s">
        <v>657</v>
      </c>
      <c r="S104" s="224" t="s">
        <v>3692</v>
      </c>
      <c r="T104" s="212" t="s">
        <v>3691</v>
      </c>
      <c r="U104" s="224" t="s">
        <v>3690</v>
      </c>
      <c r="V104" s="224" t="s">
        <v>4681</v>
      </c>
      <c r="W104" s="231" t="s">
        <v>191</v>
      </c>
      <c r="AB104" s="221">
        <f>IF(OR(J104="Fail",ISBLANK(J104)),INDEX('Issue Code Table'!C:C,MATCH(N:N,'Issue Code Table'!A:A,0)),IF(M104="Critical",6,IF(M104="Significant",5,IF(M104="Moderate",3,2))))</f>
        <v>6</v>
      </c>
    </row>
    <row r="105" spans="1:28" s="244" customFormat="1" ht="141.65" customHeight="1" x14ac:dyDescent="0.25">
      <c r="A105" s="211" t="s">
        <v>658</v>
      </c>
      <c r="B105" s="212" t="s">
        <v>461</v>
      </c>
      <c r="C105" s="212" t="s">
        <v>462</v>
      </c>
      <c r="D105" s="211" t="s">
        <v>176</v>
      </c>
      <c r="E105" s="212" t="s">
        <v>4194</v>
      </c>
      <c r="F105" s="212" t="s">
        <v>3688</v>
      </c>
      <c r="G105" s="212" t="s">
        <v>3685</v>
      </c>
      <c r="H105" s="212" t="s">
        <v>659</v>
      </c>
      <c r="I105" s="211"/>
      <c r="J105" s="213"/>
      <c r="K105" s="213" t="s">
        <v>660</v>
      </c>
      <c r="L105" s="241"/>
      <c r="M105" s="212" t="s">
        <v>143</v>
      </c>
      <c r="N105" s="215" t="s">
        <v>169</v>
      </c>
      <c r="O105" s="216" t="s">
        <v>170</v>
      </c>
      <c r="P105" s="217"/>
      <c r="Q105" s="241" t="s">
        <v>624</v>
      </c>
      <c r="R105" s="241" t="s">
        <v>661</v>
      </c>
      <c r="S105" s="212" t="s">
        <v>3688</v>
      </c>
      <c r="T105" s="212" t="s">
        <v>3687</v>
      </c>
      <c r="U105" s="212" t="s">
        <v>3686</v>
      </c>
      <c r="V105" s="212" t="s">
        <v>4682</v>
      </c>
      <c r="W105" s="219" t="s">
        <v>191</v>
      </c>
      <c r="AB105" s="221">
        <f>IF(OR(J105="Fail",ISBLANK(J105)),INDEX('Issue Code Table'!C:C,MATCH(N:N,'Issue Code Table'!A:A,0)),IF(M105="Critical",6,IF(M105="Significant",5,IF(M105="Moderate",3,2))))</f>
        <v>6</v>
      </c>
    </row>
    <row r="106" spans="1:28" s="244" customFormat="1" ht="141.65" customHeight="1" x14ac:dyDescent="0.25">
      <c r="A106" s="261" t="s">
        <v>4546</v>
      </c>
      <c r="B106" s="224" t="s">
        <v>962</v>
      </c>
      <c r="C106" s="224" t="s">
        <v>963</v>
      </c>
      <c r="D106" s="223" t="s">
        <v>176</v>
      </c>
      <c r="E106" s="224" t="s">
        <v>4195</v>
      </c>
      <c r="F106" s="224" t="s">
        <v>3683</v>
      </c>
      <c r="G106" s="224" t="s">
        <v>3680</v>
      </c>
      <c r="H106" s="224" t="s">
        <v>4490</v>
      </c>
      <c r="I106" s="223"/>
      <c r="J106" s="225"/>
      <c r="K106" s="225" t="s">
        <v>4507</v>
      </c>
      <c r="L106" s="245"/>
      <c r="M106" s="224" t="s">
        <v>143</v>
      </c>
      <c r="N106" s="227" t="s">
        <v>169</v>
      </c>
      <c r="O106" s="228" t="s">
        <v>170</v>
      </c>
      <c r="P106" s="229"/>
      <c r="Q106" s="245" t="s">
        <v>624</v>
      </c>
      <c r="R106" s="245" t="s">
        <v>3684</v>
      </c>
      <c r="S106" s="224" t="s">
        <v>3683</v>
      </c>
      <c r="T106" s="212" t="s">
        <v>3682</v>
      </c>
      <c r="U106" s="224" t="s">
        <v>3681</v>
      </c>
      <c r="V106" s="224" t="s">
        <v>4683</v>
      </c>
      <c r="W106" s="231" t="s">
        <v>191</v>
      </c>
      <c r="AB106" s="221">
        <f>IF(OR(J106="Fail",ISBLANK(J106)),INDEX('Issue Code Table'!C:C,MATCH(N:N,'Issue Code Table'!A:A,0)),IF(M106="Critical",6,IF(M106="Significant",5,IF(M106="Moderate",3,2))))</f>
        <v>6</v>
      </c>
    </row>
    <row r="107" spans="1:28" s="244" customFormat="1" ht="141.65" customHeight="1" x14ac:dyDescent="0.25">
      <c r="A107" s="262" t="s">
        <v>4547</v>
      </c>
      <c r="B107" s="212" t="s">
        <v>444</v>
      </c>
      <c r="C107" s="212" t="s">
        <v>445</v>
      </c>
      <c r="D107" s="211" t="s">
        <v>176</v>
      </c>
      <c r="E107" s="212" t="s">
        <v>4196</v>
      </c>
      <c r="F107" s="212" t="s">
        <v>3678</v>
      </c>
      <c r="G107" s="212" t="s">
        <v>3675</v>
      </c>
      <c r="H107" s="212" t="s">
        <v>4491</v>
      </c>
      <c r="I107" s="211"/>
      <c r="J107" s="213"/>
      <c r="K107" s="213" t="s">
        <v>4508</v>
      </c>
      <c r="L107" s="241"/>
      <c r="M107" s="212" t="s">
        <v>143</v>
      </c>
      <c r="N107" s="215" t="s">
        <v>169</v>
      </c>
      <c r="O107" s="216" t="s">
        <v>170</v>
      </c>
      <c r="P107" s="217"/>
      <c r="Q107" s="241" t="s">
        <v>624</v>
      </c>
      <c r="R107" s="241" t="s">
        <v>3679</v>
      </c>
      <c r="S107" s="212" t="s">
        <v>3678</v>
      </c>
      <c r="T107" s="212" t="s">
        <v>3677</v>
      </c>
      <c r="U107" s="212" t="s">
        <v>3676</v>
      </c>
      <c r="V107" s="212" t="s">
        <v>4684</v>
      </c>
      <c r="W107" s="219" t="s">
        <v>191</v>
      </c>
      <c r="AB107" s="221">
        <f>IF(OR(J107="Fail",ISBLANK(J107)),INDEX('Issue Code Table'!C:C,MATCH(N:N,'Issue Code Table'!A:A,0)),IF(M107="Critical",6,IF(M107="Significant",5,IF(M107="Moderate",3,2))))</f>
        <v>6</v>
      </c>
    </row>
    <row r="108" spans="1:28" s="244" customFormat="1" ht="141.65" customHeight="1" x14ac:dyDescent="0.25">
      <c r="A108" s="223" t="s">
        <v>662</v>
      </c>
      <c r="B108" s="224" t="s">
        <v>258</v>
      </c>
      <c r="C108" s="224" t="s">
        <v>259</v>
      </c>
      <c r="D108" s="223" t="s">
        <v>176</v>
      </c>
      <c r="E108" s="224" t="s">
        <v>4197</v>
      </c>
      <c r="F108" s="224" t="s">
        <v>3674</v>
      </c>
      <c r="G108" s="224" t="s">
        <v>3672</v>
      </c>
      <c r="H108" s="224" t="s">
        <v>663</v>
      </c>
      <c r="I108" s="223"/>
      <c r="J108" s="225"/>
      <c r="K108" s="225" t="s">
        <v>664</v>
      </c>
      <c r="L108" s="245"/>
      <c r="M108" s="224" t="s">
        <v>180</v>
      </c>
      <c r="N108" s="227" t="s">
        <v>428</v>
      </c>
      <c r="O108" s="228" t="s">
        <v>429</v>
      </c>
      <c r="P108" s="229"/>
      <c r="Q108" s="245" t="s">
        <v>665</v>
      </c>
      <c r="R108" s="245" t="s">
        <v>666</v>
      </c>
      <c r="S108" s="224" t="s">
        <v>3674</v>
      </c>
      <c r="T108" s="212" t="s">
        <v>2737</v>
      </c>
      <c r="U108" s="224" t="s">
        <v>3673</v>
      </c>
      <c r="V108" s="224" t="s">
        <v>4685</v>
      </c>
      <c r="W108" s="231"/>
      <c r="AB108" s="221">
        <f>IF(OR(J108="Fail",ISBLANK(J108)),INDEX('Issue Code Table'!C:C,MATCH(N:N,'Issue Code Table'!A:A,0)),IF(M108="Critical",6,IF(M108="Significant",5,IF(M108="Moderate",3,2))))</f>
        <v>5</v>
      </c>
    </row>
    <row r="109" spans="1:28" s="244" customFormat="1" ht="141.65" customHeight="1" x14ac:dyDescent="0.25">
      <c r="A109" s="211" t="s">
        <v>667</v>
      </c>
      <c r="B109" s="212" t="s">
        <v>375</v>
      </c>
      <c r="C109" s="212" t="s">
        <v>376</v>
      </c>
      <c r="D109" s="211" t="s">
        <v>176</v>
      </c>
      <c r="E109" s="212" t="s">
        <v>4198</v>
      </c>
      <c r="F109" s="212" t="s">
        <v>3671</v>
      </c>
      <c r="G109" s="212" t="s">
        <v>3669</v>
      </c>
      <c r="H109" s="212" t="s">
        <v>668</v>
      </c>
      <c r="I109" s="211"/>
      <c r="J109" s="213"/>
      <c r="K109" s="213" t="s">
        <v>669</v>
      </c>
      <c r="L109" s="241"/>
      <c r="M109" s="212" t="s">
        <v>143</v>
      </c>
      <c r="N109" s="215" t="s">
        <v>249</v>
      </c>
      <c r="O109" s="216" t="s">
        <v>250</v>
      </c>
      <c r="P109" s="217"/>
      <c r="Q109" s="241" t="s">
        <v>665</v>
      </c>
      <c r="R109" s="241" t="s">
        <v>670</v>
      </c>
      <c r="S109" s="212" t="s">
        <v>3671</v>
      </c>
      <c r="T109" s="212" t="s">
        <v>2737</v>
      </c>
      <c r="U109" s="212" t="s">
        <v>3670</v>
      </c>
      <c r="V109" s="212" t="s">
        <v>4686</v>
      </c>
      <c r="W109" s="219" t="s">
        <v>191</v>
      </c>
      <c r="AB109" s="221">
        <f>IF(OR(J109="Fail",ISBLANK(J109)),INDEX('Issue Code Table'!C:C,MATCH(N:N,'Issue Code Table'!A:A,0)),IF(M109="Critical",6,IF(M109="Significant",5,IF(M109="Moderate",3,2))))</f>
        <v>5</v>
      </c>
    </row>
    <row r="110" spans="1:28" s="244" customFormat="1" ht="141.65" customHeight="1" x14ac:dyDescent="0.25">
      <c r="A110" s="223" t="s">
        <v>671</v>
      </c>
      <c r="B110" s="248" t="s">
        <v>245</v>
      </c>
      <c r="C110" s="248" t="s">
        <v>246</v>
      </c>
      <c r="D110" s="223" t="s">
        <v>176</v>
      </c>
      <c r="E110" s="224" t="s">
        <v>4199</v>
      </c>
      <c r="F110" s="224" t="s">
        <v>3668</v>
      </c>
      <c r="G110" s="224" t="s">
        <v>3665</v>
      </c>
      <c r="H110" s="224" t="s">
        <v>672</v>
      </c>
      <c r="I110" s="223"/>
      <c r="J110" s="225"/>
      <c r="K110" s="225" t="s">
        <v>673</v>
      </c>
      <c r="L110" s="245"/>
      <c r="M110" s="224" t="s">
        <v>143</v>
      </c>
      <c r="N110" s="227" t="s">
        <v>249</v>
      </c>
      <c r="O110" s="228" t="s">
        <v>250</v>
      </c>
      <c r="P110" s="229"/>
      <c r="Q110" s="245" t="s">
        <v>674</v>
      </c>
      <c r="R110" s="245" t="s">
        <v>675</v>
      </c>
      <c r="S110" s="224" t="s">
        <v>3668</v>
      </c>
      <c r="T110" s="212" t="s">
        <v>3667</v>
      </c>
      <c r="U110" s="224" t="s">
        <v>3666</v>
      </c>
      <c r="V110" s="224" t="s">
        <v>4687</v>
      </c>
      <c r="W110" s="231" t="s">
        <v>191</v>
      </c>
      <c r="AB110" s="221">
        <f>IF(OR(J110="Fail",ISBLANK(J110)),INDEX('Issue Code Table'!C:C,MATCH(N:N,'Issue Code Table'!A:A,0)),IF(M110="Critical",6,IF(M110="Significant",5,IF(M110="Moderate",3,2))))</f>
        <v>5</v>
      </c>
    </row>
    <row r="111" spans="1:28" s="244" customFormat="1" ht="141.65" customHeight="1" x14ac:dyDescent="0.25">
      <c r="A111" s="211" t="s">
        <v>676</v>
      </c>
      <c r="B111" s="254" t="s">
        <v>245</v>
      </c>
      <c r="C111" s="254" t="s">
        <v>246</v>
      </c>
      <c r="D111" s="211" t="s">
        <v>176</v>
      </c>
      <c r="E111" s="212" t="s">
        <v>4200</v>
      </c>
      <c r="F111" s="212" t="s">
        <v>3664</v>
      </c>
      <c r="G111" s="212" t="s">
        <v>3661</v>
      </c>
      <c r="H111" s="212" t="s">
        <v>677</v>
      </c>
      <c r="I111" s="211"/>
      <c r="J111" s="213"/>
      <c r="K111" s="213" t="s">
        <v>678</v>
      </c>
      <c r="L111" s="241"/>
      <c r="M111" s="212" t="s">
        <v>143</v>
      </c>
      <c r="N111" s="215" t="s">
        <v>249</v>
      </c>
      <c r="O111" s="216" t="s">
        <v>250</v>
      </c>
      <c r="P111" s="217"/>
      <c r="Q111" s="241" t="s">
        <v>674</v>
      </c>
      <c r="R111" s="241" t="s">
        <v>679</v>
      </c>
      <c r="S111" s="212" t="s">
        <v>3664</v>
      </c>
      <c r="T111" s="212" t="s">
        <v>3663</v>
      </c>
      <c r="U111" s="212" t="s">
        <v>3662</v>
      </c>
      <c r="V111" s="212" t="s">
        <v>4688</v>
      </c>
      <c r="W111" s="219" t="s">
        <v>191</v>
      </c>
      <c r="AB111" s="221">
        <f>IF(OR(J111="Fail",ISBLANK(J111)),INDEX('Issue Code Table'!C:C,MATCH(N:N,'Issue Code Table'!A:A,0)),IF(M111="Critical",6,IF(M111="Significant",5,IF(M111="Moderate",3,2))))</f>
        <v>5</v>
      </c>
    </row>
    <row r="112" spans="1:28" s="244" customFormat="1" ht="141.65" customHeight="1" x14ac:dyDescent="0.25">
      <c r="A112" s="223" t="s">
        <v>680</v>
      </c>
      <c r="B112" s="248" t="s">
        <v>245</v>
      </c>
      <c r="C112" s="248" t="s">
        <v>246</v>
      </c>
      <c r="D112" s="223" t="s">
        <v>176</v>
      </c>
      <c r="E112" s="224" t="s">
        <v>4201</v>
      </c>
      <c r="F112" s="224" t="s">
        <v>3660</v>
      </c>
      <c r="G112" s="224" t="s">
        <v>3657</v>
      </c>
      <c r="H112" s="224" t="s">
        <v>681</v>
      </c>
      <c r="I112" s="223"/>
      <c r="J112" s="225"/>
      <c r="K112" s="225" t="s">
        <v>682</v>
      </c>
      <c r="L112" s="245"/>
      <c r="M112" s="224" t="s">
        <v>143</v>
      </c>
      <c r="N112" s="227" t="s">
        <v>249</v>
      </c>
      <c r="O112" s="228" t="s">
        <v>250</v>
      </c>
      <c r="P112" s="229"/>
      <c r="Q112" s="245" t="s">
        <v>674</v>
      </c>
      <c r="R112" s="245" t="s">
        <v>683</v>
      </c>
      <c r="S112" s="224" t="s">
        <v>3660</v>
      </c>
      <c r="T112" s="212" t="s">
        <v>3659</v>
      </c>
      <c r="U112" s="224" t="s">
        <v>3658</v>
      </c>
      <c r="V112" s="224" t="s">
        <v>4689</v>
      </c>
      <c r="W112" s="231" t="s">
        <v>191</v>
      </c>
      <c r="AB112" s="221">
        <f>IF(OR(J112="Fail",ISBLANK(J112)),INDEX('Issue Code Table'!C:C,MATCH(N:N,'Issue Code Table'!A:A,0)),IF(M112="Critical",6,IF(M112="Significant",5,IF(M112="Moderate",3,2))))</f>
        <v>5</v>
      </c>
    </row>
    <row r="113" spans="1:28" s="244" customFormat="1" ht="141.65" customHeight="1" x14ac:dyDescent="0.25">
      <c r="A113" s="211" t="s">
        <v>684</v>
      </c>
      <c r="B113" s="254" t="s">
        <v>245</v>
      </c>
      <c r="C113" s="254" t="s">
        <v>246</v>
      </c>
      <c r="D113" s="211" t="s">
        <v>176</v>
      </c>
      <c r="E113" s="212" t="s">
        <v>4202</v>
      </c>
      <c r="F113" s="212" t="s">
        <v>3656</v>
      </c>
      <c r="G113" s="212" t="s">
        <v>3653</v>
      </c>
      <c r="H113" s="212" t="s">
        <v>685</v>
      </c>
      <c r="I113" s="211"/>
      <c r="J113" s="213"/>
      <c r="K113" s="213" t="s">
        <v>686</v>
      </c>
      <c r="L113" s="241"/>
      <c r="M113" s="212" t="s">
        <v>143</v>
      </c>
      <c r="N113" s="215" t="s">
        <v>687</v>
      </c>
      <c r="O113" s="216" t="s">
        <v>688</v>
      </c>
      <c r="P113" s="217"/>
      <c r="Q113" s="241" t="s">
        <v>674</v>
      </c>
      <c r="R113" s="241" t="s">
        <v>689</v>
      </c>
      <c r="S113" s="212" t="s">
        <v>3656</v>
      </c>
      <c r="T113" s="212" t="s">
        <v>3655</v>
      </c>
      <c r="U113" s="212" t="s">
        <v>3654</v>
      </c>
      <c r="V113" s="212" t="s">
        <v>4690</v>
      </c>
      <c r="W113" s="219" t="s">
        <v>191</v>
      </c>
      <c r="AB113" s="221">
        <f>IF(OR(J113="Fail",ISBLANK(J113)),INDEX('Issue Code Table'!C:C,MATCH(N:N,'Issue Code Table'!A:A,0)),IF(M113="Critical",6,IF(M113="Significant",5,IF(M113="Moderate",3,2))))</f>
        <v>5</v>
      </c>
    </row>
    <row r="114" spans="1:28" s="244" customFormat="1" ht="141.65" customHeight="1" x14ac:dyDescent="0.25">
      <c r="A114" s="223" t="s">
        <v>690</v>
      </c>
      <c r="B114" s="248" t="s">
        <v>245</v>
      </c>
      <c r="C114" s="248" t="s">
        <v>246</v>
      </c>
      <c r="D114" s="223" t="s">
        <v>176</v>
      </c>
      <c r="E114" s="224" t="s">
        <v>4203</v>
      </c>
      <c r="F114" s="224" t="s">
        <v>3652</v>
      </c>
      <c r="G114" s="224" t="s">
        <v>3650</v>
      </c>
      <c r="H114" s="224" t="s">
        <v>691</v>
      </c>
      <c r="I114" s="223"/>
      <c r="J114" s="225"/>
      <c r="K114" s="225" t="s">
        <v>692</v>
      </c>
      <c r="L114" s="245"/>
      <c r="M114" s="224" t="s">
        <v>143</v>
      </c>
      <c r="N114" s="227" t="s">
        <v>428</v>
      </c>
      <c r="O114" s="228" t="s">
        <v>429</v>
      </c>
      <c r="P114" s="229"/>
      <c r="Q114" s="245" t="s">
        <v>674</v>
      </c>
      <c r="R114" s="245" t="s">
        <v>693</v>
      </c>
      <c r="S114" s="224" t="s">
        <v>3652</v>
      </c>
      <c r="T114" s="212" t="s">
        <v>2737</v>
      </c>
      <c r="U114" s="224" t="s">
        <v>3651</v>
      </c>
      <c r="V114" s="224" t="s">
        <v>4691</v>
      </c>
      <c r="W114" s="231" t="s">
        <v>191</v>
      </c>
      <c r="AB114" s="221">
        <f>IF(OR(J114="Fail",ISBLANK(J114)),INDEX('Issue Code Table'!C:C,MATCH(N:N,'Issue Code Table'!A:A,0)),IF(M114="Critical",6,IF(M114="Significant",5,IF(M114="Moderate",3,2))))</f>
        <v>5</v>
      </c>
    </row>
    <row r="115" spans="1:28" s="244" customFormat="1" ht="141.65" customHeight="1" x14ac:dyDescent="0.25">
      <c r="A115" s="211" t="s">
        <v>694</v>
      </c>
      <c r="B115" s="254" t="s">
        <v>245</v>
      </c>
      <c r="C115" s="254" t="s">
        <v>246</v>
      </c>
      <c r="D115" s="211" t="s">
        <v>176</v>
      </c>
      <c r="E115" s="212" t="s">
        <v>4204</v>
      </c>
      <c r="F115" s="212" t="s">
        <v>3649</v>
      </c>
      <c r="G115" s="212" t="s">
        <v>3646</v>
      </c>
      <c r="H115" s="212" t="s">
        <v>695</v>
      </c>
      <c r="I115" s="211"/>
      <c r="J115" s="213"/>
      <c r="K115" s="213" t="s">
        <v>696</v>
      </c>
      <c r="L115" s="241"/>
      <c r="M115" s="212" t="s">
        <v>143</v>
      </c>
      <c r="N115" s="215" t="s">
        <v>249</v>
      </c>
      <c r="O115" s="216" t="s">
        <v>250</v>
      </c>
      <c r="P115" s="217"/>
      <c r="Q115" s="241" t="s">
        <v>674</v>
      </c>
      <c r="R115" s="241" t="s">
        <v>697</v>
      </c>
      <c r="S115" s="212" t="s">
        <v>3649</v>
      </c>
      <c r="T115" s="212" t="s">
        <v>3648</v>
      </c>
      <c r="U115" s="212" t="s">
        <v>3647</v>
      </c>
      <c r="V115" s="212" t="s">
        <v>4692</v>
      </c>
      <c r="W115" s="219" t="s">
        <v>191</v>
      </c>
      <c r="AB115" s="221">
        <f>IF(OR(J115="Fail",ISBLANK(J115)),INDEX('Issue Code Table'!C:C,MATCH(N:N,'Issue Code Table'!A:A,0)),IF(M115="Critical",6,IF(M115="Significant",5,IF(M115="Moderate",3,2))))</f>
        <v>5</v>
      </c>
    </row>
    <row r="116" spans="1:28" s="244" customFormat="1" ht="141.65" customHeight="1" x14ac:dyDescent="0.25">
      <c r="A116" s="223" t="s">
        <v>698</v>
      </c>
      <c r="B116" s="248" t="s">
        <v>245</v>
      </c>
      <c r="C116" s="248" t="s">
        <v>246</v>
      </c>
      <c r="D116" s="223" t="s">
        <v>176</v>
      </c>
      <c r="E116" s="224" t="s">
        <v>4205</v>
      </c>
      <c r="F116" s="224" t="s">
        <v>3645</v>
      </c>
      <c r="G116" s="224" t="s">
        <v>3643</v>
      </c>
      <c r="H116" s="224" t="s">
        <v>699</v>
      </c>
      <c r="I116" s="223"/>
      <c r="J116" s="225"/>
      <c r="K116" s="225" t="s">
        <v>700</v>
      </c>
      <c r="L116" s="245"/>
      <c r="M116" s="224" t="s">
        <v>143</v>
      </c>
      <c r="N116" s="227" t="s">
        <v>428</v>
      </c>
      <c r="O116" s="228" t="s">
        <v>429</v>
      </c>
      <c r="P116" s="229"/>
      <c r="Q116" s="245" t="s">
        <v>674</v>
      </c>
      <c r="R116" s="245" t="s">
        <v>701</v>
      </c>
      <c r="S116" s="224" t="s">
        <v>3645</v>
      </c>
      <c r="T116" s="212" t="s">
        <v>2737</v>
      </c>
      <c r="U116" s="224" t="s">
        <v>3644</v>
      </c>
      <c r="V116" s="224" t="s">
        <v>4693</v>
      </c>
      <c r="W116" s="231" t="s">
        <v>191</v>
      </c>
      <c r="AB116" s="221">
        <f>IF(OR(J116="Fail",ISBLANK(J116)),INDEX('Issue Code Table'!C:C,MATCH(N:N,'Issue Code Table'!A:A,0)),IF(M116="Critical",6,IF(M116="Significant",5,IF(M116="Moderate",3,2))))</f>
        <v>5</v>
      </c>
    </row>
    <row r="117" spans="1:28" s="244" customFormat="1" ht="141.65" customHeight="1" x14ac:dyDescent="0.25">
      <c r="A117" s="211" t="s">
        <v>702</v>
      </c>
      <c r="B117" s="212" t="s">
        <v>245</v>
      </c>
      <c r="C117" s="212" t="s">
        <v>246</v>
      </c>
      <c r="D117" s="211" t="s">
        <v>176</v>
      </c>
      <c r="E117" s="212" t="s">
        <v>4206</v>
      </c>
      <c r="F117" s="212" t="s">
        <v>3642</v>
      </c>
      <c r="G117" s="212" t="s">
        <v>3640</v>
      </c>
      <c r="H117" s="212" t="s">
        <v>703</v>
      </c>
      <c r="I117" s="211"/>
      <c r="J117" s="213"/>
      <c r="K117" s="213" t="s">
        <v>704</v>
      </c>
      <c r="L117" s="241"/>
      <c r="M117" s="212" t="s">
        <v>180</v>
      </c>
      <c r="N117" s="212" t="s">
        <v>705</v>
      </c>
      <c r="O117" s="253" t="s">
        <v>706</v>
      </c>
      <c r="P117" s="217"/>
      <c r="Q117" s="241" t="s">
        <v>674</v>
      </c>
      <c r="R117" s="241" t="s">
        <v>707</v>
      </c>
      <c r="S117" s="212" t="s">
        <v>3642</v>
      </c>
      <c r="T117" s="212" t="s">
        <v>2737</v>
      </c>
      <c r="U117" s="212" t="s">
        <v>3641</v>
      </c>
      <c r="V117" s="212" t="s">
        <v>4694</v>
      </c>
      <c r="W117" s="219"/>
      <c r="AB117" s="221">
        <f>IF(OR(J117="Fail",ISBLANK(J117)),INDEX('Issue Code Table'!C:C,MATCH(N:N,'Issue Code Table'!A:A,0)),IF(M117="Critical",6,IF(M117="Significant",5,IF(M117="Moderate",3,2))))</f>
        <v>3</v>
      </c>
    </row>
    <row r="118" spans="1:28" s="244" customFormat="1" ht="141.65" customHeight="1" x14ac:dyDescent="0.25">
      <c r="A118" s="223" t="s">
        <v>708</v>
      </c>
      <c r="B118" s="224" t="s">
        <v>620</v>
      </c>
      <c r="C118" s="224" t="s">
        <v>621</v>
      </c>
      <c r="D118" s="223" t="s">
        <v>176</v>
      </c>
      <c r="E118" s="224" t="s">
        <v>4207</v>
      </c>
      <c r="F118" s="224" t="s">
        <v>3639</v>
      </c>
      <c r="G118" s="224" t="s">
        <v>3636</v>
      </c>
      <c r="H118" s="224" t="s">
        <v>709</v>
      </c>
      <c r="I118" s="223"/>
      <c r="J118" s="225"/>
      <c r="K118" s="225" t="s">
        <v>710</v>
      </c>
      <c r="L118" s="245"/>
      <c r="M118" s="224" t="s">
        <v>143</v>
      </c>
      <c r="N118" s="227" t="s">
        <v>711</v>
      </c>
      <c r="O118" s="228" t="s">
        <v>712</v>
      </c>
      <c r="P118" s="229"/>
      <c r="Q118" s="245" t="s">
        <v>713</v>
      </c>
      <c r="R118" s="245" t="s">
        <v>714</v>
      </c>
      <c r="S118" s="224" t="s">
        <v>3639</v>
      </c>
      <c r="T118" s="212" t="s">
        <v>3638</v>
      </c>
      <c r="U118" s="224" t="s">
        <v>3637</v>
      </c>
      <c r="V118" s="224" t="s">
        <v>4695</v>
      </c>
      <c r="W118" s="231" t="s">
        <v>191</v>
      </c>
      <c r="AB118" s="221">
        <f>IF(OR(J118="Fail",ISBLANK(J118)),INDEX('Issue Code Table'!C:C,MATCH(N:N,'Issue Code Table'!A:A,0)),IF(M118="Critical",6,IF(M118="Significant",5,IF(M118="Moderate",3,2))))</f>
        <v>5</v>
      </c>
    </row>
    <row r="119" spans="1:28" s="244" customFormat="1" ht="141.65" customHeight="1" x14ac:dyDescent="0.25">
      <c r="A119" s="211" t="s">
        <v>715</v>
      </c>
      <c r="B119" s="212" t="s">
        <v>620</v>
      </c>
      <c r="C119" s="212" t="s">
        <v>621</v>
      </c>
      <c r="D119" s="211" t="s">
        <v>176</v>
      </c>
      <c r="E119" s="212" t="s">
        <v>4208</v>
      </c>
      <c r="F119" s="212" t="s">
        <v>3635</v>
      </c>
      <c r="G119" s="212" t="s">
        <v>3632</v>
      </c>
      <c r="H119" s="212" t="s">
        <v>716</v>
      </c>
      <c r="I119" s="211"/>
      <c r="J119" s="213"/>
      <c r="K119" s="213" t="s">
        <v>717</v>
      </c>
      <c r="L119" s="241"/>
      <c r="M119" s="212" t="s">
        <v>143</v>
      </c>
      <c r="N119" s="215" t="s">
        <v>711</v>
      </c>
      <c r="O119" s="216" t="s">
        <v>712</v>
      </c>
      <c r="P119" s="217"/>
      <c r="Q119" s="241" t="s">
        <v>713</v>
      </c>
      <c r="R119" s="241" t="s">
        <v>718</v>
      </c>
      <c r="S119" s="212" t="s">
        <v>3635</v>
      </c>
      <c r="T119" s="212" t="s">
        <v>3634</v>
      </c>
      <c r="U119" s="212" t="s">
        <v>3633</v>
      </c>
      <c r="V119" s="212" t="s">
        <v>4696</v>
      </c>
      <c r="W119" s="219" t="s">
        <v>191</v>
      </c>
      <c r="AB119" s="221">
        <f>IF(OR(J119="Fail",ISBLANK(J119)),INDEX('Issue Code Table'!C:C,MATCH(N:N,'Issue Code Table'!A:A,0)),IF(M119="Critical",6,IF(M119="Significant",5,IF(M119="Moderate",3,2))))</f>
        <v>5</v>
      </c>
    </row>
    <row r="120" spans="1:28" s="244" customFormat="1" ht="141.65" customHeight="1" x14ac:dyDescent="0.25">
      <c r="A120" s="223" t="s">
        <v>719</v>
      </c>
      <c r="B120" s="224" t="s">
        <v>620</v>
      </c>
      <c r="C120" s="224" t="s">
        <v>621</v>
      </c>
      <c r="D120" s="223" t="s">
        <v>176</v>
      </c>
      <c r="E120" s="224" t="s">
        <v>4209</v>
      </c>
      <c r="F120" s="224" t="s">
        <v>3631</v>
      </c>
      <c r="G120" s="224" t="s">
        <v>3628</v>
      </c>
      <c r="H120" s="224" t="s">
        <v>720</v>
      </c>
      <c r="I120" s="223"/>
      <c r="J120" s="225"/>
      <c r="K120" s="225" t="s">
        <v>721</v>
      </c>
      <c r="L120" s="245"/>
      <c r="M120" s="224" t="s">
        <v>143</v>
      </c>
      <c r="N120" s="227" t="s">
        <v>711</v>
      </c>
      <c r="O120" s="228" t="s">
        <v>712</v>
      </c>
      <c r="P120" s="229"/>
      <c r="Q120" s="245" t="s">
        <v>713</v>
      </c>
      <c r="R120" s="245" t="s">
        <v>722</v>
      </c>
      <c r="S120" s="224" t="s">
        <v>3631</v>
      </c>
      <c r="T120" s="212" t="s">
        <v>3630</v>
      </c>
      <c r="U120" s="224" t="s">
        <v>3629</v>
      </c>
      <c r="V120" s="224" t="s">
        <v>4697</v>
      </c>
      <c r="W120" s="231" t="s">
        <v>191</v>
      </c>
      <c r="AB120" s="221">
        <f>IF(OR(J120="Fail",ISBLANK(J120)),INDEX('Issue Code Table'!C:C,MATCH(N:N,'Issue Code Table'!A:A,0)),IF(M120="Critical",6,IF(M120="Significant",5,IF(M120="Moderate",3,2))))</f>
        <v>5</v>
      </c>
    </row>
    <row r="121" spans="1:28" s="244" customFormat="1" ht="141.65" customHeight="1" x14ac:dyDescent="0.25">
      <c r="A121" s="211" t="s">
        <v>723</v>
      </c>
      <c r="B121" s="212" t="s">
        <v>620</v>
      </c>
      <c r="C121" s="212" t="s">
        <v>621</v>
      </c>
      <c r="D121" s="211" t="s">
        <v>176</v>
      </c>
      <c r="E121" s="212" t="s">
        <v>4210</v>
      </c>
      <c r="F121" s="212" t="s">
        <v>3627</v>
      </c>
      <c r="G121" s="212" t="s">
        <v>3624</v>
      </c>
      <c r="H121" s="212" t="s">
        <v>724</v>
      </c>
      <c r="I121" s="211"/>
      <c r="J121" s="213"/>
      <c r="K121" s="213" t="s">
        <v>725</v>
      </c>
      <c r="L121" s="241"/>
      <c r="M121" s="212" t="s">
        <v>143</v>
      </c>
      <c r="N121" s="215" t="s">
        <v>711</v>
      </c>
      <c r="O121" s="216" t="s">
        <v>712</v>
      </c>
      <c r="P121" s="217"/>
      <c r="Q121" s="241" t="s">
        <v>713</v>
      </c>
      <c r="R121" s="241" t="s">
        <v>726</v>
      </c>
      <c r="S121" s="212" t="s">
        <v>3627</v>
      </c>
      <c r="T121" s="212" t="s">
        <v>3626</v>
      </c>
      <c r="U121" s="212" t="s">
        <v>3625</v>
      </c>
      <c r="V121" s="212" t="s">
        <v>4698</v>
      </c>
      <c r="W121" s="219" t="s">
        <v>191</v>
      </c>
      <c r="AB121" s="221">
        <f>IF(OR(J121="Fail",ISBLANK(J121)),INDEX('Issue Code Table'!C:C,MATCH(N:N,'Issue Code Table'!A:A,0)),IF(M121="Critical",6,IF(M121="Significant",5,IF(M121="Moderate",3,2))))</f>
        <v>5</v>
      </c>
    </row>
    <row r="122" spans="1:28" s="244" customFormat="1" ht="141.65" customHeight="1" x14ac:dyDescent="0.25">
      <c r="A122" s="223" t="s">
        <v>727</v>
      </c>
      <c r="B122" s="224" t="s">
        <v>620</v>
      </c>
      <c r="C122" s="224" t="s">
        <v>621</v>
      </c>
      <c r="D122" s="223" t="s">
        <v>176</v>
      </c>
      <c r="E122" s="224" t="s">
        <v>4211</v>
      </c>
      <c r="F122" s="224" t="s">
        <v>3623</v>
      </c>
      <c r="G122" s="224" t="s">
        <v>3620</v>
      </c>
      <c r="H122" s="224" t="s">
        <v>728</v>
      </c>
      <c r="I122" s="223"/>
      <c r="J122" s="225"/>
      <c r="K122" s="225" t="s">
        <v>729</v>
      </c>
      <c r="L122" s="245"/>
      <c r="M122" s="224" t="s">
        <v>143</v>
      </c>
      <c r="N122" s="227" t="s">
        <v>711</v>
      </c>
      <c r="O122" s="228" t="s">
        <v>712</v>
      </c>
      <c r="P122" s="229"/>
      <c r="Q122" s="245" t="s">
        <v>713</v>
      </c>
      <c r="R122" s="245" t="s">
        <v>730</v>
      </c>
      <c r="S122" s="224" t="s">
        <v>3623</v>
      </c>
      <c r="T122" s="212" t="s">
        <v>3622</v>
      </c>
      <c r="U122" s="224" t="s">
        <v>3621</v>
      </c>
      <c r="V122" s="224" t="s">
        <v>4699</v>
      </c>
      <c r="W122" s="231" t="s">
        <v>191</v>
      </c>
      <c r="AB122" s="221">
        <f>IF(OR(J122="Fail",ISBLANK(J122)),INDEX('Issue Code Table'!C:C,MATCH(N:N,'Issue Code Table'!A:A,0)),IF(M122="Critical",6,IF(M122="Significant",5,IF(M122="Moderate",3,2))))</f>
        <v>5</v>
      </c>
    </row>
    <row r="123" spans="1:28" s="244" customFormat="1" ht="141.65" customHeight="1" x14ac:dyDescent="0.25">
      <c r="A123" s="211" t="s">
        <v>731</v>
      </c>
      <c r="B123" s="212" t="s">
        <v>620</v>
      </c>
      <c r="C123" s="212" t="s">
        <v>621</v>
      </c>
      <c r="D123" s="211" t="s">
        <v>176</v>
      </c>
      <c r="E123" s="212" t="s">
        <v>4212</v>
      </c>
      <c r="F123" s="212" t="s">
        <v>3619</v>
      </c>
      <c r="G123" s="212" t="s">
        <v>3616</v>
      </c>
      <c r="H123" s="212" t="s">
        <v>732</v>
      </c>
      <c r="I123" s="211"/>
      <c r="J123" s="213"/>
      <c r="K123" s="213" t="s">
        <v>733</v>
      </c>
      <c r="L123" s="241"/>
      <c r="M123" s="212" t="s">
        <v>143</v>
      </c>
      <c r="N123" s="215" t="s">
        <v>711</v>
      </c>
      <c r="O123" s="216" t="s">
        <v>712</v>
      </c>
      <c r="P123" s="217"/>
      <c r="Q123" s="241" t="s">
        <v>713</v>
      </c>
      <c r="R123" s="241" t="s">
        <v>734</v>
      </c>
      <c r="S123" s="212" t="s">
        <v>3619</v>
      </c>
      <c r="T123" s="212" t="s">
        <v>3618</v>
      </c>
      <c r="U123" s="212" t="s">
        <v>3617</v>
      </c>
      <c r="V123" s="212" t="s">
        <v>4700</v>
      </c>
      <c r="W123" s="219" t="s">
        <v>191</v>
      </c>
      <c r="AB123" s="221">
        <f>IF(OR(J123="Fail",ISBLANK(J123)),INDEX('Issue Code Table'!C:C,MATCH(N:N,'Issue Code Table'!A:A,0)),IF(M123="Critical",6,IF(M123="Significant",5,IF(M123="Moderate",3,2))))</f>
        <v>5</v>
      </c>
    </row>
    <row r="124" spans="1:28" s="244" customFormat="1" ht="141.65" customHeight="1" x14ac:dyDescent="0.25">
      <c r="A124" s="223" t="s">
        <v>735</v>
      </c>
      <c r="B124" s="224" t="s">
        <v>620</v>
      </c>
      <c r="C124" s="224" t="s">
        <v>621</v>
      </c>
      <c r="D124" s="223" t="s">
        <v>176</v>
      </c>
      <c r="E124" s="224" t="s">
        <v>4213</v>
      </c>
      <c r="F124" s="224" t="s">
        <v>3615</v>
      </c>
      <c r="G124" s="224" t="s">
        <v>3612</v>
      </c>
      <c r="H124" s="224" t="s">
        <v>736</v>
      </c>
      <c r="I124" s="223"/>
      <c r="J124" s="225"/>
      <c r="K124" s="225" t="s">
        <v>737</v>
      </c>
      <c r="L124" s="245"/>
      <c r="M124" s="224" t="s">
        <v>143</v>
      </c>
      <c r="N124" s="227" t="s">
        <v>711</v>
      </c>
      <c r="O124" s="228" t="s">
        <v>712</v>
      </c>
      <c r="P124" s="229"/>
      <c r="Q124" s="245" t="s">
        <v>713</v>
      </c>
      <c r="R124" s="245" t="s">
        <v>738</v>
      </c>
      <c r="S124" s="224" t="s">
        <v>3615</v>
      </c>
      <c r="T124" s="212" t="s">
        <v>3614</v>
      </c>
      <c r="U124" s="224" t="s">
        <v>3613</v>
      </c>
      <c r="V124" s="224" t="s">
        <v>4701</v>
      </c>
      <c r="W124" s="231" t="s">
        <v>191</v>
      </c>
      <c r="AB124" s="221">
        <f>IF(OR(J124="Fail",ISBLANK(J124)),INDEX('Issue Code Table'!C:C,MATCH(N:N,'Issue Code Table'!A:A,0)),IF(M124="Critical",6,IF(M124="Significant",5,IF(M124="Moderate",3,2))))</f>
        <v>5</v>
      </c>
    </row>
    <row r="125" spans="1:28" s="244" customFormat="1" ht="141.65" customHeight="1" x14ac:dyDescent="0.25">
      <c r="A125" s="211" t="s">
        <v>739</v>
      </c>
      <c r="B125" s="212" t="s">
        <v>620</v>
      </c>
      <c r="C125" s="212" t="s">
        <v>621</v>
      </c>
      <c r="D125" s="211" t="s">
        <v>176</v>
      </c>
      <c r="E125" s="212" t="s">
        <v>4214</v>
      </c>
      <c r="F125" s="212" t="s">
        <v>3611</v>
      </c>
      <c r="G125" s="212" t="s">
        <v>3608</v>
      </c>
      <c r="H125" s="212" t="s">
        <v>740</v>
      </c>
      <c r="I125" s="211"/>
      <c r="J125" s="213"/>
      <c r="K125" s="213" t="s">
        <v>741</v>
      </c>
      <c r="L125" s="241"/>
      <c r="M125" s="212" t="s">
        <v>143</v>
      </c>
      <c r="N125" s="215" t="s">
        <v>711</v>
      </c>
      <c r="O125" s="216" t="s">
        <v>712</v>
      </c>
      <c r="P125" s="217"/>
      <c r="Q125" s="241" t="s">
        <v>713</v>
      </c>
      <c r="R125" s="241" t="s">
        <v>742</v>
      </c>
      <c r="S125" s="212" t="s">
        <v>3611</v>
      </c>
      <c r="T125" s="212" t="s">
        <v>3610</v>
      </c>
      <c r="U125" s="212" t="s">
        <v>3609</v>
      </c>
      <c r="V125" s="212" t="s">
        <v>4702</v>
      </c>
      <c r="W125" s="219" t="s">
        <v>191</v>
      </c>
      <c r="AB125" s="221">
        <f>IF(OR(J125="Fail",ISBLANK(J125)),INDEX('Issue Code Table'!C:C,MATCH(N:N,'Issue Code Table'!A:A,0)),IF(M125="Critical",6,IF(M125="Significant",5,IF(M125="Moderate",3,2))))</f>
        <v>5</v>
      </c>
    </row>
    <row r="126" spans="1:28" s="244" customFormat="1" ht="141.65" customHeight="1" x14ac:dyDescent="0.25">
      <c r="A126" s="223" t="s">
        <v>743</v>
      </c>
      <c r="B126" s="224" t="s">
        <v>620</v>
      </c>
      <c r="C126" s="224" t="s">
        <v>621</v>
      </c>
      <c r="D126" s="223" t="s">
        <v>176</v>
      </c>
      <c r="E126" s="224" t="s">
        <v>4215</v>
      </c>
      <c r="F126" s="224" t="s">
        <v>3607</v>
      </c>
      <c r="G126" s="224" t="s">
        <v>3604</v>
      </c>
      <c r="H126" s="224" t="s">
        <v>744</v>
      </c>
      <c r="I126" s="223"/>
      <c r="J126" s="225"/>
      <c r="K126" s="225" t="s">
        <v>745</v>
      </c>
      <c r="L126" s="245"/>
      <c r="M126" s="224" t="s">
        <v>143</v>
      </c>
      <c r="N126" s="227" t="s">
        <v>711</v>
      </c>
      <c r="O126" s="228" t="s">
        <v>712</v>
      </c>
      <c r="P126" s="229"/>
      <c r="Q126" s="245" t="s">
        <v>713</v>
      </c>
      <c r="R126" s="245" t="s">
        <v>746</v>
      </c>
      <c r="S126" s="224" t="s">
        <v>3607</v>
      </c>
      <c r="T126" s="212" t="s">
        <v>3606</v>
      </c>
      <c r="U126" s="224" t="s">
        <v>3605</v>
      </c>
      <c r="V126" s="224" t="s">
        <v>4703</v>
      </c>
      <c r="W126" s="231" t="s">
        <v>191</v>
      </c>
      <c r="AB126" s="221">
        <f>IF(OR(J126="Fail",ISBLANK(J126)),INDEX('Issue Code Table'!C:C,MATCH(N:N,'Issue Code Table'!A:A,0)),IF(M126="Critical",6,IF(M126="Significant",5,IF(M126="Moderate",3,2))))</f>
        <v>5</v>
      </c>
    </row>
    <row r="127" spans="1:28" s="244" customFormat="1" ht="141.65" customHeight="1" x14ac:dyDescent="0.25">
      <c r="A127" s="211" t="s">
        <v>747</v>
      </c>
      <c r="B127" s="212" t="s">
        <v>620</v>
      </c>
      <c r="C127" s="212" t="s">
        <v>621</v>
      </c>
      <c r="D127" s="211" t="s">
        <v>176</v>
      </c>
      <c r="E127" s="212" t="s">
        <v>4216</v>
      </c>
      <c r="F127" s="212" t="s">
        <v>4565</v>
      </c>
      <c r="G127" s="212" t="s">
        <v>3601</v>
      </c>
      <c r="H127" s="212" t="s">
        <v>748</v>
      </c>
      <c r="I127" s="211"/>
      <c r="J127" s="213"/>
      <c r="K127" s="213" t="s">
        <v>749</v>
      </c>
      <c r="L127" s="241"/>
      <c r="M127" s="212" t="s">
        <v>143</v>
      </c>
      <c r="N127" s="215" t="s">
        <v>711</v>
      </c>
      <c r="O127" s="216" t="s">
        <v>712</v>
      </c>
      <c r="P127" s="217"/>
      <c r="Q127" s="241" t="s">
        <v>713</v>
      </c>
      <c r="R127" s="241" t="s">
        <v>750</v>
      </c>
      <c r="S127" s="212" t="s">
        <v>4565</v>
      </c>
      <c r="T127" s="212" t="s">
        <v>3603</v>
      </c>
      <c r="U127" s="212" t="s">
        <v>3602</v>
      </c>
      <c r="V127" s="212" t="s">
        <v>4704</v>
      </c>
      <c r="W127" s="219" t="s">
        <v>191</v>
      </c>
      <c r="AB127" s="221">
        <f>IF(OR(J127="Fail",ISBLANK(J127)),INDEX('Issue Code Table'!C:C,MATCH(N:N,'Issue Code Table'!A:A,0)),IF(M127="Critical",6,IF(M127="Significant",5,IF(M127="Moderate",3,2))))</f>
        <v>5</v>
      </c>
    </row>
    <row r="128" spans="1:28" s="244" customFormat="1" ht="141.65" customHeight="1" x14ac:dyDescent="0.25">
      <c r="A128" s="223" t="s">
        <v>751</v>
      </c>
      <c r="B128" s="224" t="s">
        <v>620</v>
      </c>
      <c r="C128" s="224" t="s">
        <v>621</v>
      </c>
      <c r="D128" s="223" t="s">
        <v>176</v>
      </c>
      <c r="E128" s="224" t="s">
        <v>4217</v>
      </c>
      <c r="F128" s="224" t="s">
        <v>3600</v>
      </c>
      <c r="G128" s="224" t="s">
        <v>3597</v>
      </c>
      <c r="H128" s="224" t="s">
        <v>752</v>
      </c>
      <c r="I128" s="223"/>
      <c r="J128" s="225"/>
      <c r="K128" s="225" t="s">
        <v>753</v>
      </c>
      <c r="L128" s="245"/>
      <c r="M128" s="224" t="s">
        <v>143</v>
      </c>
      <c r="N128" s="227" t="s">
        <v>711</v>
      </c>
      <c r="O128" s="228" t="s">
        <v>712</v>
      </c>
      <c r="P128" s="229"/>
      <c r="Q128" s="245" t="s">
        <v>713</v>
      </c>
      <c r="R128" s="245" t="s">
        <v>754</v>
      </c>
      <c r="S128" s="224" t="s">
        <v>3600</v>
      </c>
      <c r="T128" s="212" t="s">
        <v>3599</v>
      </c>
      <c r="U128" s="224" t="s">
        <v>3598</v>
      </c>
      <c r="V128" s="224" t="s">
        <v>4705</v>
      </c>
      <c r="W128" s="231" t="s">
        <v>191</v>
      </c>
      <c r="AB128" s="221">
        <f>IF(OR(J128="Fail",ISBLANK(J128)),INDEX('Issue Code Table'!C:C,MATCH(N:N,'Issue Code Table'!A:A,0)),IF(M128="Critical",6,IF(M128="Significant",5,IF(M128="Moderate",3,2))))</f>
        <v>5</v>
      </c>
    </row>
    <row r="129" spans="1:28" s="244" customFormat="1" ht="141.65" customHeight="1" x14ac:dyDescent="0.25">
      <c r="A129" s="211" t="s">
        <v>755</v>
      </c>
      <c r="B129" s="212" t="s">
        <v>620</v>
      </c>
      <c r="C129" s="212" t="s">
        <v>621</v>
      </c>
      <c r="D129" s="211" t="s">
        <v>176</v>
      </c>
      <c r="E129" s="212" t="s">
        <v>4218</v>
      </c>
      <c r="F129" s="212" t="s">
        <v>3596</v>
      </c>
      <c r="G129" s="212" t="s">
        <v>3593</v>
      </c>
      <c r="H129" s="212" t="s">
        <v>756</v>
      </c>
      <c r="I129" s="211"/>
      <c r="J129" s="213"/>
      <c r="K129" s="213" t="s">
        <v>757</v>
      </c>
      <c r="L129" s="241"/>
      <c r="M129" s="212" t="s">
        <v>143</v>
      </c>
      <c r="N129" s="215" t="s">
        <v>711</v>
      </c>
      <c r="O129" s="216" t="s">
        <v>712</v>
      </c>
      <c r="P129" s="217"/>
      <c r="Q129" s="241" t="s">
        <v>713</v>
      </c>
      <c r="R129" s="241" t="s">
        <v>758</v>
      </c>
      <c r="S129" s="212" t="s">
        <v>3596</v>
      </c>
      <c r="T129" s="212" t="s">
        <v>3595</v>
      </c>
      <c r="U129" s="212" t="s">
        <v>3594</v>
      </c>
      <c r="V129" s="212" t="s">
        <v>4706</v>
      </c>
      <c r="W129" s="219" t="s">
        <v>191</v>
      </c>
      <c r="AB129" s="221">
        <f>IF(OR(J129="Fail",ISBLANK(J129)),INDEX('Issue Code Table'!C:C,MATCH(N:N,'Issue Code Table'!A:A,0)),IF(M129="Critical",6,IF(M129="Significant",5,IF(M129="Moderate",3,2))))</f>
        <v>5</v>
      </c>
    </row>
    <row r="130" spans="1:28" s="244" customFormat="1" ht="141.65" customHeight="1" x14ac:dyDescent="0.25">
      <c r="A130" s="223" t="s">
        <v>759</v>
      </c>
      <c r="B130" s="224" t="s">
        <v>620</v>
      </c>
      <c r="C130" s="224" t="s">
        <v>621</v>
      </c>
      <c r="D130" s="223" t="s">
        <v>176</v>
      </c>
      <c r="E130" s="224" t="s">
        <v>4219</v>
      </c>
      <c r="F130" s="224" t="s">
        <v>3592</v>
      </c>
      <c r="G130" s="224" t="s">
        <v>3589</v>
      </c>
      <c r="H130" s="224" t="s">
        <v>760</v>
      </c>
      <c r="I130" s="223"/>
      <c r="J130" s="225"/>
      <c r="K130" s="225" t="s">
        <v>761</v>
      </c>
      <c r="L130" s="245"/>
      <c r="M130" s="224" t="s">
        <v>143</v>
      </c>
      <c r="N130" s="227" t="s">
        <v>711</v>
      </c>
      <c r="O130" s="228" t="s">
        <v>712</v>
      </c>
      <c r="P130" s="229"/>
      <c r="Q130" s="245" t="s">
        <v>713</v>
      </c>
      <c r="R130" s="245" t="s">
        <v>762</v>
      </c>
      <c r="S130" s="224" t="s">
        <v>3592</v>
      </c>
      <c r="T130" s="212" t="s">
        <v>3591</v>
      </c>
      <c r="U130" s="224" t="s">
        <v>3590</v>
      </c>
      <c r="V130" s="224" t="s">
        <v>4707</v>
      </c>
      <c r="W130" s="231" t="s">
        <v>191</v>
      </c>
      <c r="AB130" s="221">
        <f>IF(OR(J130="Fail",ISBLANK(J130)),INDEX('Issue Code Table'!C:C,MATCH(N:N,'Issue Code Table'!A:A,0)),IF(M130="Critical",6,IF(M130="Significant",5,IF(M130="Moderate",3,2))))</f>
        <v>5</v>
      </c>
    </row>
    <row r="131" spans="1:28" s="244" customFormat="1" ht="141.65" customHeight="1" x14ac:dyDescent="0.25">
      <c r="A131" s="211" t="s">
        <v>763</v>
      </c>
      <c r="B131" s="212" t="s">
        <v>620</v>
      </c>
      <c r="C131" s="212" t="s">
        <v>621</v>
      </c>
      <c r="D131" s="211" t="s">
        <v>176</v>
      </c>
      <c r="E131" s="212" t="s">
        <v>4220</v>
      </c>
      <c r="F131" s="212" t="s">
        <v>3588</v>
      </c>
      <c r="G131" s="212" t="s">
        <v>3585</v>
      </c>
      <c r="H131" s="212" t="s">
        <v>764</v>
      </c>
      <c r="I131" s="211"/>
      <c r="J131" s="213"/>
      <c r="K131" s="213" t="s">
        <v>765</v>
      </c>
      <c r="L131" s="241"/>
      <c r="M131" s="212" t="s">
        <v>143</v>
      </c>
      <c r="N131" s="215" t="s">
        <v>711</v>
      </c>
      <c r="O131" s="216" t="s">
        <v>712</v>
      </c>
      <c r="P131" s="217"/>
      <c r="Q131" s="241" t="s">
        <v>713</v>
      </c>
      <c r="R131" s="241" t="s">
        <v>766</v>
      </c>
      <c r="S131" s="212" t="s">
        <v>3588</v>
      </c>
      <c r="T131" s="212" t="s">
        <v>3587</v>
      </c>
      <c r="U131" s="212" t="s">
        <v>3586</v>
      </c>
      <c r="V131" s="212" t="s">
        <v>4708</v>
      </c>
      <c r="W131" s="219" t="s">
        <v>191</v>
      </c>
      <c r="AB131" s="221">
        <f>IF(OR(J131="Fail",ISBLANK(J131)),INDEX('Issue Code Table'!C:C,MATCH(N:N,'Issue Code Table'!A:A,0)),IF(M131="Critical",6,IF(M131="Significant",5,IF(M131="Moderate",3,2))))</f>
        <v>5</v>
      </c>
    </row>
    <row r="132" spans="1:28" s="244" customFormat="1" ht="141.65" customHeight="1" x14ac:dyDescent="0.25">
      <c r="A132" s="223" t="s">
        <v>767</v>
      </c>
      <c r="B132" s="224" t="s">
        <v>620</v>
      </c>
      <c r="C132" s="224" t="s">
        <v>621</v>
      </c>
      <c r="D132" s="223" t="s">
        <v>176</v>
      </c>
      <c r="E132" s="224" t="s">
        <v>4221</v>
      </c>
      <c r="F132" s="224" t="s">
        <v>3584</v>
      </c>
      <c r="G132" s="224" t="s">
        <v>3581</v>
      </c>
      <c r="H132" s="224" t="s">
        <v>768</v>
      </c>
      <c r="I132" s="223"/>
      <c r="J132" s="225"/>
      <c r="K132" s="225" t="s">
        <v>769</v>
      </c>
      <c r="L132" s="245"/>
      <c r="M132" s="224" t="s">
        <v>143</v>
      </c>
      <c r="N132" s="227" t="s">
        <v>711</v>
      </c>
      <c r="O132" s="228" t="s">
        <v>712</v>
      </c>
      <c r="P132" s="229"/>
      <c r="Q132" s="245" t="s">
        <v>713</v>
      </c>
      <c r="R132" s="245" t="s">
        <v>770</v>
      </c>
      <c r="S132" s="224" t="s">
        <v>3584</v>
      </c>
      <c r="T132" s="212" t="s">
        <v>3583</v>
      </c>
      <c r="U132" s="224" t="s">
        <v>3582</v>
      </c>
      <c r="V132" s="224" t="s">
        <v>4709</v>
      </c>
      <c r="W132" s="231" t="s">
        <v>191</v>
      </c>
      <c r="AB132" s="221">
        <f>IF(OR(J132="Fail",ISBLANK(J132)),INDEX('Issue Code Table'!C:C,MATCH(N:N,'Issue Code Table'!A:A,0)),IF(M132="Critical",6,IF(M132="Significant",5,IF(M132="Moderate",3,2))))</f>
        <v>5</v>
      </c>
    </row>
    <row r="133" spans="1:28" s="244" customFormat="1" ht="141.65" customHeight="1" x14ac:dyDescent="0.25">
      <c r="A133" s="211" t="s">
        <v>771</v>
      </c>
      <c r="B133" s="212" t="s">
        <v>620</v>
      </c>
      <c r="C133" s="212" t="s">
        <v>621</v>
      </c>
      <c r="D133" s="211" t="s">
        <v>176</v>
      </c>
      <c r="E133" s="212" t="s">
        <v>4222</v>
      </c>
      <c r="F133" s="212" t="s">
        <v>3580</v>
      </c>
      <c r="G133" s="212" t="s">
        <v>3577</v>
      </c>
      <c r="H133" s="212" t="s">
        <v>772</v>
      </c>
      <c r="I133" s="211"/>
      <c r="J133" s="213"/>
      <c r="K133" s="213" t="s">
        <v>773</v>
      </c>
      <c r="L133" s="241"/>
      <c r="M133" s="212" t="s">
        <v>143</v>
      </c>
      <c r="N133" s="215" t="s">
        <v>711</v>
      </c>
      <c r="O133" s="216" t="s">
        <v>712</v>
      </c>
      <c r="P133" s="217"/>
      <c r="Q133" s="241" t="s">
        <v>713</v>
      </c>
      <c r="R133" s="241" t="s">
        <v>774</v>
      </c>
      <c r="S133" s="212" t="s">
        <v>3580</v>
      </c>
      <c r="T133" s="212" t="s">
        <v>3579</v>
      </c>
      <c r="U133" s="212" t="s">
        <v>3578</v>
      </c>
      <c r="V133" s="212" t="s">
        <v>4710</v>
      </c>
      <c r="W133" s="219" t="s">
        <v>191</v>
      </c>
      <c r="AB133" s="221">
        <f>IF(OR(J133="Fail",ISBLANK(J133)),INDEX('Issue Code Table'!C:C,MATCH(N:N,'Issue Code Table'!A:A,0)),IF(M133="Critical",6,IF(M133="Significant",5,IF(M133="Moderate",3,2))))</f>
        <v>5</v>
      </c>
    </row>
    <row r="134" spans="1:28" s="244" customFormat="1" ht="141.65" customHeight="1" x14ac:dyDescent="0.25">
      <c r="A134" s="223" t="s">
        <v>775</v>
      </c>
      <c r="B134" s="224" t="s">
        <v>620</v>
      </c>
      <c r="C134" s="224" t="s">
        <v>621</v>
      </c>
      <c r="D134" s="223" t="s">
        <v>176</v>
      </c>
      <c r="E134" s="224" t="s">
        <v>4223</v>
      </c>
      <c r="F134" s="224" t="s">
        <v>3576</v>
      </c>
      <c r="G134" s="224" t="s">
        <v>3573</v>
      </c>
      <c r="H134" s="224" t="s">
        <v>776</v>
      </c>
      <c r="I134" s="223"/>
      <c r="J134" s="225"/>
      <c r="K134" s="225" t="s">
        <v>777</v>
      </c>
      <c r="L134" s="245"/>
      <c r="M134" s="224" t="s">
        <v>143</v>
      </c>
      <c r="N134" s="227" t="s">
        <v>711</v>
      </c>
      <c r="O134" s="228" t="s">
        <v>712</v>
      </c>
      <c r="P134" s="229"/>
      <c r="Q134" s="245" t="s">
        <v>713</v>
      </c>
      <c r="R134" s="245" t="s">
        <v>778</v>
      </c>
      <c r="S134" s="224" t="s">
        <v>3576</v>
      </c>
      <c r="T134" s="212" t="s">
        <v>3575</v>
      </c>
      <c r="U134" s="224" t="s">
        <v>3574</v>
      </c>
      <c r="V134" s="224" t="s">
        <v>4711</v>
      </c>
      <c r="W134" s="231" t="s">
        <v>191</v>
      </c>
      <c r="AB134" s="221">
        <f>IF(OR(J134="Fail",ISBLANK(J134)),INDEX('Issue Code Table'!C:C,MATCH(N:N,'Issue Code Table'!A:A,0)),IF(M134="Critical",6,IF(M134="Significant",5,IF(M134="Moderate",3,2))))</f>
        <v>5</v>
      </c>
    </row>
    <row r="135" spans="1:28" s="244" customFormat="1" ht="141.65" customHeight="1" x14ac:dyDescent="0.25">
      <c r="A135" s="211" t="s">
        <v>779</v>
      </c>
      <c r="B135" s="212" t="s">
        <v>620</v>
      </c>
      <c r="C135" s="212" t="s">
        <v>621</v>
      </c>
      <c r="D135" s="211" t="s">
        <v>176</v>
      </c>
      <c r="E135" s="212" t="s">
        <v>4224</v>
      </c>
      <c r="F135" s="212" t="s">
        <v>3572</v>
      </c>
      <c r="G135" s="212" t="s">
        <v>3569</v>
      </c>
      <c r="H135" s="212" t="s">
        <v>780</v>
      </c>
      <c r="I135" s="211"/>
      <c r="J135" s="213"/>
      <c r="K135" s="213" t="s">
        <v>781</v>
      </c>
      <c r="L135" s="241"/>
      <c r="M135" s="212" t="s">
        <v>143</v>
      </c>
      <c r="N135" s="215" t="s">
        <v>711</v>
      </c>
      <c r="O135" s="216" t="s">
        <v>712</v>
      </c>
      <c r="P135" s="217"/>
      <c r="Q135" s="241" t="s">
        <v>713</v>
      </c>
      <c r="R135" s="241" t="s">
        <v>782</v>
      </c>
      <c r="S135" s="212" t="s">
        <v>3572</v>
      </c>
      <c r="T135" s="212" t="s">
        <v>3571</v>
      </c>
      <c r="U135" s="212" t="s">
        <v>3570</v>
      </c>
      <c r="V135" s="212" t="s">
        <v>4712</v>
      </c>
      <c r="W135" s="219" t="s">
        <v>191</v>
      </c>
      <c r="AB135" s="221">
        <f>IF(OR(J135="Fail",ISBLANK(J135)),INDEX('Issue Code Table'!C:C,MATCH(N:N,'Issue Code Table'!A:A,0)),IF(M135="Critical",6,IF(M135="Significant",5,IF(M135="Moderate",3,2))))</f>
        <v>5</v>
      </c>
    </row>
    <row r="136" spans="1:28" s="244" customFormat="1" ht="141.65" customHeight="1" x14ac:dyDescent="0.25">
      <c r="A136" s="223" t="s">
        <v>783</v>
      </c>
      <c r="B136" s="224" t="s">
        <v>620</v>
      </c>
      <c r="C136" s="224" t="s">
        <v>621</v>
      </c>
      <c r="D136" s="223" t="s">
        <v>176</v>
      </c>
      <c r="E136" s="224" t="s">
        <v>4225</v>
      </c>
      <c r="F136" s="224" t="s">
        <v>3568</v>
      </c>
      <c r="G136" s="224" t="s">
        <v>3566</v>
      </c>
      <c r="H136" s="224" t="s">
        <v>784</v>
      </c>
      <c r="I136" s="223"/>
      <c r="J136" s="225"/>
      <c r="K136" s="225" t="s">
        <v>785</v>
      </c>
      <c r="L136" s="245"/>
      <c r="M136" s="224" t="s">
        <v>143</v>
      </c>
      <c r="N136" s="227" t="s">
        <v>711</v>
      </c>
      <c r="O136" s="228" t="s">
        <v>712</v>
      </c>
      <c r="P136" s="229"/>
      <c r="Q136" s="245" t="s">
        <v>713</v>
      </c>
      <c r="R136" s="245" t="s">
        <v>786</v>
      </c>
      <c r="S136" s="224" t="s">
        <v>3568</v>
      </c>
      <c r="T136" s="212" t="s">
        <v>3560</v>
      </c>
      <c r="U136" s="224" t="s">
        <v>3567</v>
      </c>
      <c r="V136" s="224" t="s">
        <v>4713</v>
      </c>
      <c r="W136" s="231" t="s">
        <v>191</v>
      </c>
      <c r="AB136" s="221">
        <f>IF(OR(J136="Fail",ISBLANK(J136)),INDEX('Issue Code Table'!C:C,MATCH(N:N,'Issue Code Table'!A:A,0)),IF(M136="Critical",6,IF(M136="Significant",5,IF(M136="Moderate",3,2))))</f>
        <v>5</v>
      </c>
    </row>
    <row r="137" spans="1:28" s="244" customFormat="1" ht="141.65" customHeight="1" x14ac:dyDescent="0.25">
      <c r="A137" s="211" t="s">
        <v>787</v>
      </c>
      <c r="B137" s="212" t="s">
        <v>620</v>
      </c>
      <c r="C137" s="212" t="s">
        <v>621</v>
      </c>
      <c r="D137" s="211" t="s">
        <v>176</v>
      </c>
      <c r="E137" s="212" t="s">
        <v>4226</v>
      </c>
      <c r="F137" s="212" t="s">
        <v>3565</v>
      </c>
      <c r="G137" s="212" t="s">
        <v>3562</v>
      </c>
      <c r="H137" s="212" t="s">
        <v>788</v>
      </c>
      <c r="I137" s="211"/>
      <c r="J137" s="213"/>
      <c r="K137" s="213" t="s">
        <v>789</v>
      </c>
      <c r="L137" s="241"/>
      <c r="M137" s="212" t="s">
        <v>143</v>
      </c>
      <c r="N137" s="215" t="s">
        <v>711</v>
      </c>
      <c r="O137" s="216" t="s">
        <v>712</v>
      </c>
      <c r="P137" s="217"/>
      <c r="Q137" s="241" t="s">
        <v>713</v>
      </c>
      <c r="R137" s="241" t="s">
        <v>790</v>
      </c>
      <c r="S137" s="212" t="s">
        <v>3565</v>
      </c>
      <c r="T137" s="212" t="s">
        <v>3564</v>
      </c>
      <c r="U137" s="212" t="s">
        <v>3563</v>
      </c>
      <c r="V137" s="212" t="s">
        <v>4714</v>
      </c>
      <c r="W137" s="219" t="s">
        <v>191</v>
      </c>
      <c r="AB137" s="221">
        <f>IF(OR(J137="Fail",ISBLANK(J137)),INDEX('Issue Code Table'!C:C,MATCH(N:N,'Issue Code Table'!A:A,0)),IF(M137="Critical",6,IF(M137="Significant",5,IF(M137="Moderate",3,2))))</f>
        <v>5</v>
      </c>
    </row>
    <row r="138" spans="1:28" s="244" customFormat="1" ht="141.65" customHeight="1" x14ac:dyDescent="0.25">
      <c r="A138" s="223" t="s">
        <v>791</v>
      </c>
      <c r="B138" s="224" t="s">
        <v>620</v>
      </c>
      <c r="C138" s="224" t="s">
        <v>621</v>
      </c>
      <c r="D138" s="223" t="s">
        <v>176</v>
      </c>
      <c r="E138" s="224" t="s">
        <v>4227</v>
      </c>
      <c r="F138" s="224" t="s">
        <v>3561</v>
      </c>
      <c r="G138" s="224" t="s">
        <v>3558</v>
      </c>
      <c r="H138" s="224" t="s">
        <v>792</v>
      </c>
      <c r="I138" s="223"/>
      <c r="J138" s="225"/>
      <c r="K138" s="225" t="s">
        <v>793</v>
      </c>
      <c r="L138" s="245"/>
      <c r="M138" s="224" t="s">
        <v>143</v>
      </c>
      <c r="N138" s="227" t="s">
        <v>711</v>
      </c>
      <c r="O138" s="228" t="s">
        <v>712</v>
      </c>
      <c r="P138" s="229"/>
      <c r="Q138" s="245" t="s">
        <v>713</v>
      </c>
      <c r="R138" s="245" t="s">
        <v>794</v>
      </c>
      <c r="S138" s="224" t="s">
        <v>3561</v>
      </c>
      <c r="T138" s="212" t="s">
        <v>3560</v>
      </c>
      <c r="U138" s="224" t="s">
        <v>3559</v>
      </c>
      <c r="V138" s="224" t="s">
        <v>4715</v>
      </c>
      <c r="W138" s="231" t="s">
        <v>191</v>
      </c>
      <c r="AB138" s="221">
        <f>IF(OR(J138="Fail",ISBLANK(J138)),INDEX('Issue Code Table'!C:C,MATCH(N:N,'Issue Code Table'!A:A,0)),IF(M138="Critical",6,IF(M138="Significant",5,IF(M138="Moderate",3,2))))</f>
        <v>5</v>
      </c>
    </row>
    <row r="139" spans="1:28" s="244" customFormat="1" ht="141.65" customHeight="1" x14ac:dyDescent="0.25">
      <c r="A139" s="211" t="s">
        <v>795</v>
      </c>
      <c r="B139" s="212" t="s">
        <v>796</v>
      </c>
      <c r="C139" s="212" t="s">
        <v>797</v>
      </c>
      <c r="D139" s="211" t="s">
        <v>176</v>
      </c>
      <c r="E139" s="212" t="s">
        <v>4228</v>
      </c>
      <c r="F139" s="212" t="s">
        <v>3541</v>
      </c>
      <c r="G139" s="212" t="s">
        <v>4074</v>
      </c>
      <c r="H139" s="212" t="s">
        <v>798</v>
      </c>
      <c r="I139" s="211"/>
      <c r="J139" s="213"/>
      <c r="K139" s="213" t="s">
        <v>799</v>
      </c>
      <c r="L139" s="241"/>
      <c r="M139" s="212" t="s">
        <v>180</v>
      </c>
      <c r="N139" s="215" t="s">
        <v>800</v>
      </c>
      <c r="O139" s="216" t="s">
        <v>801</v>
      </c>
      <c r="P139" s="217"/>
      <c r="Q139" s="241" t="s">
        <v>802</v>
      </c>
      <c r="R139" s="241" t="s">
        <v>803</v>
      </c>
      <c r="S139" s="212" t="s">
        <v>3541</v>
      </c>
      <c r="T139" s="212" t="s">
        <v>2737</v>
      </c>
      <c r="U139" s="212" t="s">
        <v>4075</v>
      </c>
      <c r="V139" s="212" t="s">
        <v>4716</v>
      </c>
      <c r="W139" s="219"/>
      <c r="AB139" s="221">
        <f>IF(OR(J139="Fail",ISBLANK(J139)),INDEX('Issue Code Table'!C:C,MATCH(N:N,'Issue Code Table'!A:A,0)),IF(M139="Critical",6,IF(M139="Significant",5,IF(M139="Moderate",3,2))))</f>
        <v>3</v>
      </c>
    </row>
    <row r="140" spans="1:28" s="244" customFormat="1" ht="141.65" customHeight="1" x14ac:dyDescent="0.25">
      <c r="A140" s="223" t="s">
        <v>804</v>
      </c>
      <c r="B140" s="224" t="s">
        <v>805</v>
      </c>
      <c r="C140" s="224" t="s">
        <v>806</v>
      </c>
      <c r="D140" s="223" t="s">
        <v>176</v>
      </c>
      <c r="E140" s="224" t="s">
        <v>4229</v>
      </c>
      <c r="F140" s="224" t="s">
        <v>3538</v>
      </c>
      <c r="G140" s="224" t="s">
        <v>4072</v>
      </c>
      <c r="H140" s="224" t="s">
        <v>807</v>
      </c>
      <c r="I140" s="223"/>
      <c r="J140" s="225"/>
      <c r="K140" s="225" t="s">
        <v>808</v>
      </c>
      <c r="L140" s="245"/>
      <c r="M140" s="224" t="s">
        <v>180</v>
      </c>
      <c r="N140" s="227" t="s">
        <v>800</v>
      </c>
      <c r="O140" s="228" t="s">
        <v>801</v>
      </c>
      <c r="P140" s="229"/>
      <c r="Q140" s="245" t="s">
        <v>802</v>
      </c>
      <c r="R140" s="245" t="s">
        <v>809</v>
      </c>
      <c r="S140" s="224" t="s">
        <v>3538</v>
      </c>
      <c r="T140" s="212" t="s">
        <v>2737</v>
      </c>
      <c r="U140" s="224" t="s">
        <v>4073</v>
      </c>
      <c r="V140" s="224" t="s">
        <v>4717</v>
      </c>
      <c r="W140" s="231"/>
      <c r="AB140" s="221">
        <f>IF(OR(J140="Fail",ISBLANK(J140)),INDEX('Issue Code Table'!C:C,MATCH(N:N,'Issue Code Table'!A:A,0)),IF(M140="Critical",6,IF(M140="Significant",5,IF(M140="Moderate",3,2))))</f>
        <v>3</v>
      </c>
    </row>
    <row r="141" spans="1:28" s="244" customFormat="1" ht="141.65" customHeight="1" x14ac:dyDescent="0.25">
      <c r="A141" s="223" t="s">
        <v>811</v>
      </c>
      <c r="B141" s="224" t="s">
        <v>4479</v>
      </c>
      <c r="C141" s="224" t="s">
        <v>4480</v>
      </c>
      <c r="D141" s="223" t="s">
        <v>176</v>
      </c>
      <c r="E141" s="224" t="s">
        <v>4230</v>
      </c>
      <c r="F141" s="224" t="s">
        <v>4071</v>
      </c>
      <c r="G141" s="224" t="s">
        <v>4069</v>
      </c>
      <c r="H141" s="224" t="s">
        <v>814</v>
      </c>
      <c r="I141" s="223"/>
      <c r="J141" s="225"/>
      <c r="K141" s="225" t="s">
        <v>815</v>
      </c>
      <c r="L141" s="245"/>
      <c r="M141" s="224" t="s">
        <v>180</v>
      </c>
      <c r="N141" s="227" t="s">
        <v>800</v>
      </c>
      <c r="O141" s="228" t="s">
        <v>801</v>
      </c>
      <c r="P141" s="229"/>
      <c r="Q141" s="245" t="s">
        <v>802</v>
      </c>
      <c r="R141" s="245" t="s">
        <v>810</v>
      </c>
      <c r="S141" s="224" t="s">
        <v>4071</v>
      </c>
      <c r="T141" s="212" t="s">
        <v>3534</v>
      </c>
      <c r="U141" s="224" t="s">
        <v>4070</v>
      </c>
      <c r="V141" s="224" t="s">
        <v>4718</v>
      </c>
      <c r="W141" s="231"/>
      <c r="AB141" s="221">
        <f>IF(OR(J141="Fail",ISBLANK(J141)),INDEX('Issue Code Table'!C:C,MATCH(N:N,'Issue Code Table'!A:A,0)),IF(M141="Critical",6,IF(M141="Significant",5,IF(M141="Moderate",3,2))))</f>
        <v>3</v>
      </c>
    </row>
    <row r="142" spans="1:28" s="244" customFormat="1" ht="176.25" customHeight="1" x14ac:dyDescent="0.25">
      <c r="A142" s="211" t="s">
        <v>817</v>
      </c>
      <c r="B142" s="212" t="s">
        <v>822</v>
      </c>
      <c r="C142" s="212" t="s">
        <v>823</v>
      </c>
      <c r="D142" s="211" t="s">
        <v>176</v>
      </c>
      <c r="E142" s="212" t="s">
        <v>4231</v>
      </c>
      <c r="F142" s="212" t="s">
        <v>4068</v>
      </c>
      <c r="G142" s="212" t="s">
        <v>4066</v>
      </c>
      <c r="H142" s="212" t="s">
        <v>818</v>
      </c>
      <c r="I142" s="211"/>
      <c r="J142" s="213"/>
      <c r="K142" s="213" t="s">
        <v>819</v>
      </c>
      <c r="L142" s="215"/>
      <c r="M142" s="212" t="s">
        <v>180</v>
      </c>
      <c r="N142" s="215" t="s">
        <v>800</v>
      </c>
      <c r="O142" s="216" t="s">
        <v>801</v>
      </c>
      <c r="P142" s="217"/>
      <c r="Q142" s="241" t="s">
        <v>802</v>
      </c>
      <c r="R142" s="241" t="s">
        <v>816</v>
      </c>
      <c r="S142" s="212" t="s">
        <v>4068</v>
      </c>
      <c r="T142" s="212" t="s">
        <v>3522</v>
      </c>
      <c r="U142" s="212" t="s">
        <v>4067</v>
      </c>
      <c r="V142" s="212" t="s">
        <v>4719</v>
      </c>
      <c r="W142" s="219"/>
      <c r="AB142" s="221">
        <f>IF(OR(J142="Fail",ISBLANK(J142)),INDEX('Issue Code Table'!C:C,MATCH(N:N,'Issue Code Table'!A:A,0)),IF(M142="Critical",6,IF(M142="Significant",5,IF(M142="Moderate",3,2))))</f>
        <v>3</v>
      </c>
    </row>
    <row r="143" spans="1:28" s="244" customFormat="1" ht="141.65" customHeight="1" x14ac:dyDescent="0.25">
      <c r="A143" s="223" t="s">
        <v>821</v>
      </c>
      <c r="B143" s="248" t="s">
        <v>822</v>
      </c>
      <c r="C143" s="248" t="s">
        <v>823</v>
      </c>
      <c r="D143" s="223" t="s">
        <v>176</v>
      </c>
      <c r="E143" s="224" t="s">
        <v>4232</v>
      </c>
      <c r="F143" s="224" t="s">
        <v>3519</v>
      </c>
      <c r="G143" s="224" t="s">
        <v>4064</v>
      </c>
      <c r="H143" s="224" t="s">
        <v>824</v>
      </c>
      <c r="I143" s="223"/>
      <c r="J143" s="225"/>
      <c r="K143" s="225" t="s">
        <v>825</v>
      </c>
      <c r="L143" s="227"/>
      <c r="M143" s="224" t="s">
        <v>296</v>
      </c>
      <c r="N143" s="227" t="s">
        <v>826</v>
      </c>
      <c r="O143" s="228" t="s">
        <v>827</v>
      </c>
      <c r="P143" s="229"/>
      <c r="Q143" s="245" t="s">
        <v>802</v>
      </c>
      <c r="R143" s="245" t="s">
        <v>820</v>
      </c>
      <c r="S143" s="224" t="s">
        <v>3519</v>
      </c>
      <c r="T143" s="212" t="s">
        <v>3518</v>
      </c>
      <c r="U143" s="224" t="s">
        <v>4065</v>
      </c>
      <c r="V143" s="224" t="s">
        <v>4720</v>
      </c>
      <c r="W143" s="231"/>
      <c r="AB143" s="221">
        <f>IF(OR(J143="Fail",ISBLANK(J143)),INDEX('Issue Code Table'!C:C,MATCH(N:N,'Issue Code Table'!A:A,0)),IF(M143="Critical",6,IF(M143="Significant",5,IF(M143="Moderate",3,2))))</f>
        <v>2</v>
      </c>
    </row>
    <row r="144" spans="1:28" s="244" customFormat="1" ht="141.65" customHeight="1" x14ac:dyDescent="0.25">
      <c r="A144" s="211" t="s">
        <v>829</v>
      </c>
      <c r="B144" s="212" t="s">
        <v>962</v>
      </c>
      <c r="C144" s="212" t="s">
        <v>963</v>
      </c>
      <c r="D144" s="211" t="s">
        <v>176</v>
      </c>
      <c r="E144" s="212" t="s">
        <v>4233</v>
      </c>
      <c r="F144" s="212" t="s">
        <v>3515</v>
      </c>
      <c r="G144" s="212" t="s">
        <v>4062</v>
      </c>
      <c r="H144" s="212" t="s">
        <v>830</v>
      </c>
      <c r="I144" s="211"/>
      <c r="J144" s="213"/>
      <c r="K144" s="213" t="s">
        <v>831</v>
      </c>
      <c r="L144" s="215"/>
      <c r="M144" s="212" t="s">
        <v>180</v>
      </c>
      <c r="N144" s="215" t="s">
        <v>448</v>
      </c>
      <c r="O144" s="216" t="s">
        <v>449</v>
      </c>
      <c r="P144" s="217"/>
      <c r="Q144" s="241" t="s">
        <v>802</v>
      </c>
      <c r="R144" s="241" t="s">
        <v>828</v>
      </c>
      <c r="S144" s="212" t="s">
        <v>3515</v>
      </c>
      <c r="T144" s="212" t="s">
        <v>3514</v>
      </c>
      <c r="U144" s="212" t="s">
        <v>4063</v>
      </c>
      <c r="V144" s="212" t="s">
        <v>4721</v>
      </c>
      <c r="W144" s="219"/>
      <c r="AB144" s="221">
        <f>IF(OR(J144="Fail",ISBLANK(J144)),INDEX('Issue Code Table'!C:C,MATCH(N:N,'Issue Code Table'!A:A,0)),IF(M144="Critical",6,IF(M144="Significant",5,IF(M144="Moderate",3,2))))</f>
        <v>5</v>
      </c>
    </row>
    <row r="145" spans="1:28" s="244" customFormat="1" ht="141.65" customHeight="1" x14ac:dyDescent="0.25">
      <c r="A145" s="223" t="s">
        <v>833</v>
      </c>
      <c r="B145" s="224" t="s">
        <v>962</v>
      </c>
      <c r="C145" s="224" t="s">
        <v>963</v>
      </c>
      <c r="D145" s="223" t="s">
        <v>176</v>
      </c>
      <c r="E145" s="224" t="s">
        <v>4234</v>
      </c>
      <c r="F145" s="224" t="s">
        <v>3511</v>
      </c>
      <c r="G145" s="224" t="s">
        <v>4060</v>
      </c>
      <c r="H145" s="224" t="s">
        <v>834</v>
      </c>
      <c r="I145" s="223"/>
      <c r="J145" s="225"/>
      <c r="K145" s="225" t="s">
        <v>835</v>
      </c>
      <c r="L145" s="227"/>
      <c r="M145" s="224" t="s">
        <v>180</v>
      </c>
      <c r="N145" s="227" t="s">
        <v>836</v>
      </c>
      <c r="O145" s="228" t="s">
        <v>837</v>
      </c>
      <c r="P145" s="229"/>
      <c r="Q145" s="245" t="s">
        <v>802</v>
      </c>
      <c r="R145" s="245" t="s">
        <v>832</v>
      </c>
      <c r="S145" s="224" t="s">
        <v>3511</v>
      </c>
      <c r="T145" s="212" t="s">
        <v>3510</v>
      </c>
      <c r="U145" s="224" t="s">
        <v>4061</v>
      </c>
      <c r="V145" s="224" t="s">
        <v>4722</v>
      </c>
      <c r="W145" s="231"/>
      <c r="AB145" s="221">
        <f>IF(OR(J145="Fail",ISBLANK(J145)),INDEX('Issue Code Table'!C:C,MATCH(N:N,'Issue Code Table'!A:A,0)),IF(M145="Critical",6,IF(M145="Significant",5,IF(M145="Moderate",3,2))))</f>
        <v>5</v>
      </c>
    </row>
    <row r="146" spans="1:28" s="244" customFormat="1" ht="141.65" customHeight="1" x14ac:dyDescent="0.25">
      <c r="A146" s="211" t="s">
        <v>838</v>
      </c>
      <c r="B146" s="212" t="s">
        <v>805</v>
      </c>
      <c r="C146" s="212" t="s">
        <v>806</v>
      </c>
      <c r="D146" s="211" t="s">
        <v>176</v>
      </c>
      <c r="E146" s="212" t="s">
        <v>4235</v>
      </c>
      <c r="F146" s="212" t="s">
        <v>3541</v>
      </c>
      <c r="G146" s="212" t="s">
        <v>3556</v>
      </c>
      <c r="H146" s="212" t="s">
        <v>839</v>
      </c>
      <c r="I146" s="211"/>
      <c r="J146" s="213"/>
      <c r="K146" s="213" t="s">
        <v>840</v>
      </c>
      <c r="L146" s="215"/>
      <c r="M146" s="212" t="s">
        <v>180</v>
      </c>
      <c r="N146" s="215" t="s">
        <v>800</v>
      </c>
      <c r="O146" s="216" t="s">
        <v>801</v>
      </c>
      <c r="P146" s="217"/>
      <c r="Q146" s="241" t="s">
        <v>841</v>
      </c>
      <c r="R146" s="241" t="s">
        <v>842</v>
      </c>
      <c r="S146" s="212" t="s">
        <v>3541</v>
      </c>
      <c r="T146" s="212" t="s">
        <v>2737</v>
      </c>
      <c r="U146" s="212" t="s">
        <v>3557</v>
      </c>
      <c r="V146" s="212" t="s">
        <v>4723</v>
      </c>
      <c r="W146" s="219"/>
      <c r="AB146" s="221">
        <f>IF(OR(J146="Fail",ISBLANK(J146)),INDEX('Issue Code Table'!C:C,MATCH(N:N,'Issue Code Table'!A:A,0)),IF(M146="Critical",6,IF(M146="Significant",5,IF(M146="Moderate",3,2))))</f>
        <v>3</v>
      </c>
    </row>
    <row r="147" spans="1:28" s="244" customFormat="1" ht="141.65" customHeight="1" x14ac:dyDescent="0.25">
      <c r="A147" s="223" t="s">
        <v>843</v>
      </c>
      <c r="B147" s="224" t="s">
        <v>805</v>
      </c>
      <c r="C147" s="224" t="s">
        <v>806</v>
      </c>
      <c r="D147" s="223" t="s">
        <v>176</v>
      </c>
      <c r="E147" s="224" t="s">
        <v>4236</v>
      </c>
      <c r="F147" s="224" t="s">
        <v>3538</v>
      </c>
      <c r="G147" s="224" t="s">
        <v>3554</v>
      </c>
      <c r="H147" s="224" t="s">
        <v>844</v>
      </c>
      <c r="I147" s="223"/>
      <c r="J147" s="225"/>
      <c r="K147" s="225" t="s">
        <v>845</v>
      </c>
      <c r="L147" s="227"/>
      <c r="M147" s="224" t="s">
        <v>180</v>
      </c>
      <c r="N147" s="227" t="s">
        <v>800</v>
      </c>
      <c r="O147" s="228" t="s">
        <v>801</v>
      </c>
      <c r="P147" s="229"/>
      <c r="Q147" s="245" t="s">
        <v>841</v>
      </c>
      <c r="R147" s="245" t="s">
        <v>846</v>
      </c>
      <c r="S147" s="224" t="s">
        <v>3538</v>
      </c>
      <c r="T147" s="212" t="s">
        <v>2737</v>
      </c>
      <c r="U147" s="224" t="s">
        <v>3555</v>
      </c>
      <c r="V147" s="224" t="s">
        <v>4724</v>
      </c>
      <c r="W147" s="231"/>
      <c r="AB147" s="221">
        <f>IF(OR(J147="Fail",ISBLANK(J147)),INDEX('Issue Code Table'!C:C,MATCH(N:N,'Issue Code Table'!A:A,0)),IF(M147="Critical",6,IF(M147="Significant",5,IF(M147="Moderate",3,2))))</f>
        <v>3</v>
      </c>
    </row>
    <row r="148" spans="1:28" s="244" customFormat="1" ht="141.65" customHeight="1" x14ac:dyDescent="0.25">
      <c r="A148" s="211" t="s">
        <v>848</v>
      </c>
      <c r="B148" s="212" t="s">
        <v>4479</v>
      </c>
      <c r="C148" s="212" t="s">
        <v>4480</v>
      </c>
      <c r="D148" s="211" t="s">
        <v>176</v>
      </c>
      <c r="E148" s="212" t="s">
        <v>4237</v>
      </c>
      <c r="F148" s="212" t="s">
        <v>3553</v>
      </c>
      <c r="G148" s="212" t="s">
        <v>3551</v>
      </c>
      <c r="H148" s="212" t="s">
        <v>849</v>
      </c>
      <c r="I148" s="211"/>
      <c r="J148" s="213"/>
      <c r="K148" s="213" t="s">
        <v>850</v>
      </c>
      <c r="L148" s="215"/>
      <c r="M148" s="212" t="s">
        <v>180</v>
      </c>
      <c r="N148" s="215" t="s">
        <v>705</v>
      </c>
      <c r="O148" s="216" t="s">
        <v>706</v>
      </c>
      <c r="P148" s="217"/>
      <c r="Q148" s="241" t="s">
        <v>841</v>
      </c>
      <c r="R148" s="241" t="s">
        <v>847</v>
      </c>
      <c r="S148" s="212" t="s">
        <v>3553</v>
      </c>
      <c r="T148" s="212" t="s">
        <v>3534</v>
      </c>
      <c r="U148" s="212" t="s">
        <v>3552</v>
      </c>
      <c r="V148" s="212" t="s">
        <v>4725</v>
      </c>
      <c r="W148" s="219"/>
      <c r="AB148" s="221">
        <f>IF(OR(J148="Fail",ISBLANK(J148)),INDEX('Issue Code Table'!C:C,MATCH(N:N,'Issue Code Table'!A:A,0)),IF(M148="Critical",6,IF(M148="Significant",5,IF(M148="Moderate",3,2))))</f>
        <v>3</v>
      </c>
    </row>
    <row r="149" spans="1:28" s="244" customFormat="1" ht="141.65" customHeight="1" x14ac:dyDescent="0.25">
      <c r="A149" s="223" t="s">
        <v>852</v>
      </c>
      <c r="B149" s="224" t="s">
        <v>822</v>
      </c>
      <c r="C149" s="224" t="s">
        <v>823</v>
      </c>
      <c r="D149" s="223" t="s">
        <v>176</v>
      </c>
      <c r="E149" s="224" t="s">
        <v>4238</v>
      </c>
      <c r="F149" s="224" t="s">
        <v>3550</v>
      </c>
      <c r="G149" s="224" t="s">
        <v>3548</v>
      </c>
      <c r="H149" s="224" t="s">
        <v>853</v>
      </c>
      <c r="I149" s="223"/>
      <c r="J149" s="225"/>
      <c r="K149" s="225" t="s">
        <v>854</v>
      </c>
      <c r="L149" s="227"/>
      <c r="M149" s="224" t="s">
        <v>180</v>
      </c>
      <c r="N149" s="227" t="s">
        <v>855</v>
      </c>
      <c r="O149" s="228" t="s">
        <v>856</v>
      </c>
      <c r="P149" s="229"/>
      <c r="Q149" s="245" t="s">
        <v>841</v>
      </c>
      <c r="R149" s="245" t="s">
        <v>851</v>
      </c>
      <c r="S149" s="224" t="s">
        <v>3550</v>
      </c>
      <c r="T149" s="212" t="s">
        <v>3522</v>
      </c>
      <c r="U149" s="224" t="s">
        <v>3549</v>
      </c>
      <c r="V149" s="224" t="s">
        <v>4726</v>
      </c>
      <c r="W149" s="231"/>
      <c r="AB149" s="221">
        <f>IF(OR(J149="Fail",ISBLANK(J149)),INDEX('Issue Code Table'!C:C,MATCH(N:N,'Issue Code Table'!A:A,0)),IF(M149="Critical",6,IF(M149="Significant",5,IF(M149="Moderate",3,2))))</f>
        <v>3</v>
      </c>
    </row>
    <row r="150" spans="1:28" s="244" customFormat="1" ht="141.65" customHeight="1" x14ac:dyDescent="0.25">
      <c r="A150" s="211" t="s">
        <v>858</v>
      </c>
      <c r="B150" s="212" t="s">
        <v>822</v>
      </c>
      <c r="C150" s="212" t="s">
        <v>823</v>
      </c>
      <c r="D150" s="211" t="s">
        <v>176</v>
      </c>
      <c r="E150" s="212" t="s">
        <v>4239</v>
      </c>
      <c r="F150" s="212" t="s">
        <v>3519</v>
      </c>
      <c r="G150" s="212" t="s">
        <v>3546</v>
      </c>
      <c r="H150" s="212" t="s">
        <v>859</v>
      </c>
      <c r="I150" s="211"/>
      <c r="J150" s="213"/>
      <c r="K150" s="213" t="s">
        <v>860</v>
      </c>
      <c r="L150" s="215"/>
      <c r="M150" s="212" t="s">
        <v>296</v>
      </c>
      <c r="N150" s="215" t="s">
        <v>826</v>
      </c>
      <c r="O150" s="216" t="s">
        <v>827</v>
      </c>
      <c r="P150" s="217"/>
      <c r="Q150" s="241" t="s">
        <v>841</v>
      </c>
      <c r="R150" s="241" t="s">
        <v>857</v>
      </c>
      <c r="S150" s="212" t="s">
        <v>3519</v>
      </c>
      <c r="T150" s="212" t="s">
        <v>3518</v>
      </c>
      <c r="U150" s="212" t="s">
        <v>3547</v>
      </c>
      <c r="V150" s="212" t="s">
        <v>4727</v>
      </c>
      <c r="W150" s="219"/>
      <c r="AB150" s="221">
        <f>IF(OR(J150="Fail",ISBLANK(J150)),INDEX('Issue Code Table'!C:C,MATCH(N:N,'Issue Code Table'!A:A,0)),IF(M150="Critical",6,IF(M150="Significant",5,IF(M150="Moderate",3,2))))</f>
        <v>2</v>
      </c>
    </row>
    <row r="151" spans="1:28" s="244" customFormat="1" ht="141.65" customHeight="1" x14ac:dyDescent="0.25">
      <c r="A151" s="223" t="s">
        <v>862</v>
      </c>
      <c r="B151" s="224" t="s">
        <v>962</v>
      </c>
      <c r="C151" s="224" t="s">
        <v>963</v>
      </c>
      <c r="D151" s="223" t="s">
        <v>176</v>
      </c>
      <c r="E151" s="224" t="s">
        <v>4240</v>
      </c>
      <c r="F151" s="224" t="s">
        <v>3515</v>
      </c>
      <c r="G151" s="224" t="s">
        <v>3544</v>
      </c>
      <c r="H151" s="224" t="s">
        <v>863</v>
      </c>
      <c r="I151" s="223"/>
      <c r="J151" s="225"/>
      <c r="K151" s="225" t="s">
        <v>864</v>
      </c>
      <c r="L151" s="227"/>
      <c r="M151" s="224" t="s">
        <v>143</v>
      </c>
      <c r="N151" s="227" t="s">
        <v>448</v>
      </c>
      <c r="O151" s="228" t="s">
        <v>449</v>
      </c>
      <c r="P151" s="229"/>
      <c r="Q151" s="245" t="s">
        <v>841</v>
      </c>
      <c r="R151" s="245" t="s">
        <v>861</v>
      </c>
      <c r="S151" s="224" t="s">
        <v>3515</v>
      </c>
      <c r="T151" s="212" t="s">
        <v>3514</v>
      </c>
      <c r="U151" s="224" t="s">
        <v>3545</v>
      </c>
      <c r="V151" s="224" t="s">
        <v>4728</v>
      </c>
      <c r="W151" s="231" t="s">
        <v>191</v>
      </c>
      <c r="AB151" s="221">
        <f>IF(OR(J151="Fail",ISBLANK(J151)),INDEX('Issue Code Table'!C:C,MATCH(N:N,'Issue Code Table'!A:A,0)),IF(M151="Critical",6,IF(M151="Significant",5,IF(M151="Moderate",3,2))))</f>
        <v>5</v>
      </c>
    </row>
    <row r="152" spans="1:28" s="244" customFormat="1" ht="141.65" customHeight="1" x14ac:dyDescent="0.25">
      <c r="A152" s="211" t="s">
        <v>866</v>
      </c>
      <c r="B152" s="212" t="s">
        <v>962</v>
      </c>
      <c r="C152" s="212" t="s">
        <v>963</v>
      </c>
      <c r="D152" s="211" t="s">
        <v>176</v>
      </c>
      <c r="E152" s="212" t="s">
        <v>4241</v>
      </c>
      <c r="F152" s="212" t="s">
        <v>3511</v>
      </c>
      <c r="G152" s="212" t="s">
        <v>3542</v>
      </c>
      <c r="H152" s="212" t="s">
        <v>867</v>
      </c>
      <c r="I152" s="211"/>
      <c r="J152" s="213"/>
      <c r="K152" s="213" t="s">
        <v>868</v>
      </c>
      <c r="L152" s="215"/>
      <c r="M152" s="212" t="s">
        <v>180</v>
      </c>
      <c r="N152" s="215" t="s">
        <v>836</v>
      </c>
      <c r="O152" s="216" t="s">
        <v>837</v>
      </c>
      <c r="P152" s="217"/>
      <c r="Q152" s="241" t="s">
        <v>841</v>
      </c>
      <c r="R152" s="241" t="s">
        <v>865</v>
      </c>
      <c r="S152" s="212" t="s">
        <v>3511</v>
      </c>
      <c r="T152" s="212" t="s">
        <v>3510</v>
      </c>
      <c r="U152" s="212" t="s">
        <v>3543</v>
      </c>
      <c r="V152" s="212" t="s">
        <v>4729</v>
      </c>
      <c r="W152" s="219"/>
      <c r="AB152" s="221">
        <f>IF(OR(J152="Fail",ISBLANK(J152)),INDEX('Issue Code Table'!C:C,MATCH(N:N,'Issue Code Table'!A:A,0)),IF(M152="Critical",6,IF(M152="Significant",5,IF(M152="Moderate",3,2))))</f>
        <v>5</v>
      </c>
    </row>
    <row r="153" spans="1:28" s="244" customFormat="1" ht="141.65" customHeight="1" x14ac:dyDescent="0.25">
      <c r="A153" s="223" t="s">
        <v>869</v>
      </c>
      <c r="B153" s="224" t="s">
        <v>805</v>
      </c>
      <c r="C153" s="224" t="s">
        <v>806</v>
      </c>
      <c r="D153" s="223" t="s">
        <v>176</v>
      </c>
      <c r="E153" s="224" t="s">
        <v>4242</v>
      </c>
      <c r="F153" s="224" t="s">
        <v>3541</v>
      </c>
      <c r="G153" s="224" t="s">
        <v>3539</v>
      </c>
      <c r="H153" s="224" t="s">
        <v>870</v>
      </c>
      <c r="I153" s="223"/>
      <c r="J153" s="225"/>
      <c r="K153" s="225" t="s">
        <v>871</v>
      </c>
      <c r="L153" s="227"/>
      <c r="M153" s="224" t="s">
        <v>180</v>
      </c>
      <c r="N153" s="227" t="s">
        <v>800</v>
      </c>
      <c r="O153" s="228" t="s">
        <v>801</v>
      </c>
      <c r="P153" s="229"/>
      <c r="Q153" s="245" t="s">
        <v>872</v>
      </c>
      <c r="R153" s="245" t="s">
        <v>873</v>
      </c>
      <c r="S153" s="224" t="s">
        <v>3541</v>
      </c>
      <c r="T153" s="212" t="s">
        <v>2737</v>
      </c>
      <c r="U153" s="224" t="s">
        <v>3540</v>
      </c>
      <c r="V153" s="224" t="s">
        <v>4730</v>
      </c>
      <c r="W153" s="231"/>
      <c r="AB153" s="221">
        <f>IF(OR(J153="Fail",ISBLANK(J153)),INDEX('Issue Code Table'!C:C,MATCH(N:N,'Issue Code Table'!A:A,0)),IF(M153="Critical",6,IF(M153="Significant",5,IF(M153="Moderate",3,2))))</f>
        <v>3</v>
      </c>
    </row>
    <row r="154" spans="1:28" s="244" customFormat="1" ht="141.65" customHeight="1" x14ac:dyDescent="0.25">
      <c r="A154" s="211" t="s">
        <v>874</v>
      </c>
      <c r="B154" s="212" t="s">
        <v>805</v>
      </c>
      <c r="C154" s="212" t="s">
        <v>806</v>
      </c>
      <c r="D154" s="211" t="s">
        <v>176</v>
      </c>
      <c r="E154" s="212" t="s">
        <v>4243</v>
      </c>
      <c r="F154" s="212" t="s">
        <v>3538</v>
      </c>
      <c r="G154" s="212" t="s">
        <v>3536</v>
      </c>
      <c r="H154" s="212" t="s">
        <v>875</v>
      </c>
      <c r="I154" s="211"/>
      <c r="J154" s="213"/>
      <c r="K154" s="213" t="s">
        <v>876</v>
      </c>
      <c r="L154" s="215"/>
      <c r="M154" s="212" t="s">
        <v>180</v>
      </c>
      <c r="N154" s="215" t="s">
        <v>800</v>
      </c>
      <c r="O154" s="216" t="s">
        <v>801</v>
      </c>
      <c r="P154" s="217"/>
      <c r="Q154" s="241" t="s">
        <v>872</v>
      </c>
      <c r="R154" s="241" t="s">
        <v>877</v>
      </c>
      <c r="S154" s="212" t="s">
        <v>3538</v>
      </c>
      <c r="T154" s="212" t="s">
        <v>2737</v>
      </c>
      <c r="U154" s="212" t="s">
        <v>3537</v>
      </c>
      <c r="V154" s="212" t="s">
        <v>4731</v>
      </c>
      <c r="W154" s="219"/>
      <c r="AB154" s="221">
        <f>IF(OR(J154="Fail",ISBLANK(J154)),INDEX('Issue Code Table'!C:C,MATCH(N:N,'Issue Code Table'!A:A,0)),IF(M154="Critical",6,IF(M154="Significant",5,IF(M154="Moderate",3,2))))</f>
        <v>3</v>
      </c>
    </row>
    <row r="155" spans="1:28" s="244" customFormat="1" ht="141.65" customHeight="1" x14ac:dyDescent="0.25">
      <c r="A155" s="223" t="s">
        <v>879</v>
      </c>
      <c r="B155" s="224" t="s">
        <v>4479</v>
      </c>
      <c r="C155" s="224" t="s">
        <v>4480</v>
      </c>
      <c r="D155" s="223" t="s">
        <v>176</v>
      </c>
      <c r="E155" s="224" t="s">
        <v>4244</v>
      </c>
      <c r="F155" s="224" t="s">
        <v>3535</v>
      </c>
      <c r="G155" s="224" t="s">
        <v>3532</v>
      </c>
      <c r="H155" s="224" t="s">
        <v>880</v>
      </c>
      <c r="I155" s="223"/>
      <c r="J155" s="225"/>
      <c r="K155" s="225" t="s">
        <v>881</v>
      </c>
      <c r="L155" s="227"/>
      <c r="M155" s="224" t="s">
        <v>180</v>
      </c>
      <c r="N155" s="227" t="s">
        <v>705</v>
      </c>
      <c r="O155" s="228" t="s">
        <v>706</v>
      </c>
      <c r="P155" s="229"/>
      <c r="Q155" s="245" t="s">
        <v>872</v>
      </c>
      <c r="R155" s="245" t="s">
        <v>878</v>
      </c>
      <c r="S155" s="224" t="s">
        <v>3535</v>
      </c>
      <c r="T155" s="212" t="s">
        <v>3534</v>
      </c>
      <c r="U155" s="224" t="s">
        <v>3533</v>
      </c>
      <c r="V155" s="224" t="s">
        <v>4732</v>
      </c>
      <c r="W155" s="231"/>
      <c r="AB155" s="221">
        <f>IF(OR(J155="Fail",ISBLANK(J155)),INDEX('Issue Code Table'!C:C,MATCH(N:N,'Issue Code Table'!A:A,0)),IF(M155="Critical",6,IF(M155="Significant",5,IF(M155="Moderate",3,2))))</f>
        <v>3</v>
      </c>
    </row>
    <row r="156" spans="1:28" s="244" customFormat="1" ht="141.65" customHeight="1" x14ac:dyDescent="0.25">
      <c r="A156" s="211" t="s">
        <v>883</v>
      </c>
      <c r="B156" s="212" t="s">
        <v>805</v>
      </c>
      <c r="C156" s="212" t="s">
        <v>806</v>
      </c>
      <c r="D156" s="211" t="s">
        <v>176</v>
      </c>
      <c r="E156" s="212" t="s">
        <v>4245</v>
      </c>
      <c r="F156" s="212" t="s">
        <v>3531</v>
      </c>
      <c r="G156" s="212" t="s">
        <v>3528</v>
      </c>
      <c r="H156" s="212" t="s">
        <v>884</v>
      </c>
      <c r="I156" s="232"/>
      <c r="J156" s="213"/>
      <c r="K156" s="213" t="s">
        <v>885</v>
      </c>
      <c r="L156" s="263"/>
      <c r="M156" s="212" t="s">
        <v>180</v>
      </c>
      <c r="N156" s="215" t="s">
        <v>800</v>
      </c>
      <c r="O156" s="216" t="s">
        <v>886</v>
      </c>
      <c r="P156" s="217"/>
      <c r="Q156" s="241" t="s">
        <v>872</v>
      </c>
      <c r="R156" s="241" t="s">
        <v>882</v>
      </c>
      <c r="S156" s="212" t="s">
        <v>3531</v>
      </c>
      <c r="T156" s="212" t="s">
        <v>3530</v>
      </c>
      <c r="U156" s="212" t="s">
        <v>3529</v>
      </c>
      <c r="V156" s="212" t="s">
        <v>4733</v>
      </c>
      <c r="W156" s="219"/>
      <c r="AB156" s="221">
        <f>IF(OR(J156="Fail",ISBLANK(J156)),INDEX('Issue Code Table'!C:C,MATCH(N:N,'Issue Code Table'!A:A,0)),IF(M156="Critical",6,IF(M156="Significant",5,IF(M156="Moderate",3,2))))</f>
        <v>3</v>
      </c>
    </row>
    <row r="157" spans="1:28" s="244" customFormat="1" ht="141.65" customHeight="1" x14ac:dyDescent="0.25">
      <c r="A157" s="223" t="s">
        <v>888</v>
      </c>
      <c r="B157" s="224" t="s">
        <v>258</v>
      </c>
      <c r="C157" s="224" t="s">
        <v>259</v>
      </c>
      <c r="D157" s="223" t="s">
        <v>176</v>
      </c>
      <c r="E157" s="224" t="s">
        <v>4246</v>
      </c>
      <c r="F157" s="224" t="s">
        <v>3527</v>
      </c>
      <c r="G157" s="224" t="s">
        <v>3524</v>
      </c>
      <c r="H157" s="224" t="s">
        <v>889</v>
      </c>
      <c r="I157" s="223"/>
      <c r="J157" s="225"/>
      <c r="K157" s="225" t="s">
        <v>890</v>
      </c>
      <c r="L157" s="227"/>
      <c r="M157" s="224" t="s">
        <v>180</v>
      </c>
      <c r="N157" s="227" t="s">
        <v>800</v>
      </c>
      <c r="O157" s="228" t="s">
        <v>801</v>
      </c>
      <c r="P157" s="229"/>
      <c r="Q157" s="245" t="s">
        <v>872</v>
      </c>
      <c r="R157" s="245" t="s">
        <v>887</v>
      </c>
      <c r="S157" s="224" t="s">
        <v>3527</v>
      </c>
      <c r="T157" s="212" t="s">
        <v>3526</v>
      </c>
      <c r="U157" s="224" t="s">
        <v>3525</v>
      </c>
      <c r="V157" s="224" t="s">
        <v>4734</v>
      </c>
      <c r="W157" s="231"/>
      <c r="AB157" s="221">
        <f>IF(OR(J157="Fail",ISBLANK(J157)),INDEX('Issue Code Table'!C:C,MATCH(N:N,'Issue Code Table'!A:A,0)),IF(M157="Critical",6,IF(M157="Significant",5,IF(M157="Moderate",3,2))))</f>
        <v>3</v>
      </c>
    </row>
    <row r="158" spans="1:28" s="244" customFormat="1" ht="141.65" customHeight="1" x14ac:dyDescent="0.25">
      <c r="A158" s="211" t="s">
        <v>892</v>
      </c>
      <c r="B158" s="212" t="s">
        <v>822</v>
      </c>
      <c r="C158" s="212" t="s">
        <v>823</v>
      </c>
      <c r="D158" s="211" t="s">
        <v>176</v>
      </c>
      <c r="E158" s="212" t="s">
        <v>4247</v>
      </c>
      <c r="F158" s="212" t="s">
        <v>3523</v>
      </c>
      <c r="G158" s="212" t="s">
        <v>3520</v>
      </c>
      <c r="H158" s="212" t="s">
        <v>893</v>
      </c>
      <c r="I158" s="211"/>
      <c r="J158" s="213"/>
      <c r="K158" s="213" t="s">
        <v>894</v>
      </c>
      <c r="L158" s="215"/>
      <c r="M158" s="212" t="s">
        <v>180</v>
      </c>
      <c r="N158" s="215" t="s">
        <v>855</v>
      </c>
      <c r="O158" s="216" t="s">
        <v>856</v>
      </c>
      <c r="P158" s="217"/>
      <c r="Q158" s="241" t="s">
        <v>872</v>
      </c>
      <c r="R158" s="241" t="s">
        <v>891</v>
      </c>
      <c r="S158" s="212" t="s">
        <v>3523</v>
      </c>
      <c r="T158" s="212" t="s">
        <v>3522</v>
      </c>
      <c r="U158" s="212" t="s">
        <v>3521</v>
      </c>
      <c r="V158" s="212" t="s">
        <v>4735</v>
      </c>
      <c r="W158" s="219"/>
      <c r="AB158" s="221">
        <f>IF(OR(J158="Fail",ISBLANK(J158)),INDEX('Issue Code Table'!C:C,MATCH(N:N,'Issue Code Table'!A:A,0)),IF(M158="Critical",6,IF(M158="Significant",5,IF(M158="Moderate",3,2))))</f>
        <v>3</v>
      </c>
    </row>
    <row r="159" spans="1:28" s="244" customFormat="1" ht="141.65" customHeight="1" x14ac:dyDescent="0.25">
      <c r="A159" s="223" t="s">
        <v>896</v>
      </c>
      <c r="B159" s="224" t="s">
        <v>822</v>
      </c>
      <c r="C159" s="224" t="s">
        <v>823</v>
      </c>
      <c r="D159" s="223" t="s">
        <v>176</v>
      </c>
      <c r="E159" s="224" t="s">
        <v>4248</v>
      </c>
      <c r="F159" s="224" t="s">
        <v>3519</v>
      </c>
      <c r="G159" s="224" t="s">
        <v>3516</v>
      </c>
      <c r="H159" s="224" t="s">
        <v>897</v>
      </c>
      <c r="I159" s="223"/>
      <c r="J159" s="225"/>
      <c r="K159" s="225" t="s">
        <v>898</v>
      </c>
      <c r="L159" s="227"/>
      <c r="M159" s="224" t="s">
        <v>296</v>
      </c>
      <c r="N159" s="227" t="s">
        <v>826</v>
      </c>
      <c r="O159" s="228" t="s">
        <v>827</v>
      </c>
      <c r="P159" s="229"/>
      <c r="Q159" s="245" t="s">
        <v>872</v>
      </c>
      <c r="R159" s="245" t="s">
        <v>895</v>
      </c>
      <c r="S159" s="224" t="s">
        <v>3519</v>
      </c>
      <c r="T159" s="212" t="s">
        <v>3518</v>
      </c>
      <c r="U159" s="224" t="s">
        <v>3517</v>
      </c>
      <c r="V159" s="224" t="s">
        <v>4736</v>
      </c>
      <c r="W159" s="231"/>
      <c r="AB159" s="221">
        <f>IF(OR(J159="Fail",ISBLANK(J159)),INDEX('Issue Code Table'!C:C,MATCH(N:N,'Issue Code Table'!A:A,0)),IF(M159="Critical",6,IF(M159="Significant",5,IF(M159="Moderate",3,2))))</f>
        <v>2</v>
      </c>
    </row>
    <row r="160" spans="1:28" s="244" customFormat="1" ht="141.65" customHeight="1" x14ac:dyDescent="0.25">
      <c r="A160" s="211" t="s">
        <v>900</v>
      </c>
      <c r="B160" s="212" t="s">
        <v>962</v>
      </c>
      <c r="C160" s="212" t="s">
        <v>963</v>
      </c>
      <c r="D160" s="211" t="s">
        <v>176</v>
      </c>
      <c r="E160" s="212" t="s">
        <v>4249</v>
      </c>
      <c r="F160" s="212" t="s">
        <v>3515</v>
      </c>
      <c r="G160" s="212" t="s">
        <v>3512</v>
      </c>
      <c r="H160" s="212" t="s">
        <v>901</v>
      </c>
      <c r="I160" s="211"/>
      <c r="J160" s="213"/>
      <c r="K160" s="213" t="s">
        <v>902</v>
      </c>
      <c r="L160" s="215"/>
      <c r="M160" s="212" t="s">
        <v>180</v>
      </c>
      <c r="N160" s="215" t="s">
        <v>448</v>
      </c>
      <c r="O160" s="216" t="s">
        <v>449</v>
      </c>
      <c r="P160" s="217"/>
      <c r="Q160" s="241" t="s">
        <v>872</v>
      </c>
      <c r="R160" s="241" t="s">
        <v>899</v>
      </c>
      <c r="S160" s="212" t="s">
        <v>3515</v>
      </c>
      <c r="T160" s="212" t="s">
        <v>3514</v>
      </c>
      <c r="U160" s="212" t="s">
        <v>3513</v>
      </c>
      <c r="V160" s="212" t="s">
        <v>4737</v>
      </c>
      <c r="W160" s="219"/>
      <c r="AB160" s="221">
        <f>IF(OR(J160="Fail",ISBLANK(J160)),INDEX('Issue Code Table'!C:C,MATCH(N:N,'Issue Code Table'!A:A,0)),IF(M160="Critical",6,IF(M160="Significant",5,IF(M160="Moderate",3,2))))</f>
        <v>5</v>
      </c>
    </row>
    <row r="161" spans="1:28" s="244" customFormat="1" ht="141.65" customHeight="1" x14ac:dyDescent="0.25">
      <c r="A161" s="223" t="s">
        <v>904</v>
      </c>
      <c r="B161" s="224" t="s">
        <v>962</v>
      </c>
      <c r="C161" s="224" t="s">
        <v>963</v>
      </c>
      <c r="D161" s="223" t="s">
        <v>176</v>
      </c>
      <c r="E161" s="224" t="s">
        <v>4250</v>
      </c>
      <c r="F161" s="224" t="s">
        <v>3511</v>
      </c>
      <c r="G161" s="224" t="s">
        <v>3508</v>
      </c>
      <c r="H161" s="224" t="s">
        <v>905</v>
      </c>
      <c r="I161" s="223"/>
      <c r="J161" s="225"/>
      <c r="K161" s="225" t="s">
        <v>906</v>
      </c>
      <c r="L161" s="227"/>
      <c r="M161" s="224" t="s">
        <v>180</v>
      </c>
      <c r="N161" s="227" t="s">
        <v>836</v>
      </c>
      <c r="O161" s="228" t="s">
        <v>837</v>
      </c>
      <c r="P161" s="229"/>
      <c r="Q161" s="245" t="s">
        <v>872</v>
      </c>
      <c r="R161" s="245" t="s">
        <v>903</v>
      </c>
      <c r="S161" s="224" t="s">
        <v>3511</v>
      </c>
      <c r="T161" s="212" t="s">
        <v>3510</v>
      </c>
      <c r="U161" s="224" t="s">
        <v>3509</v>
      </c>
      <c r="V161" s="224" t="s">
        <v>4738</v>
      </c>
      <c r="W161" s="231"/>
      <c r="AB161" s="221">
        <f>IF(OR(J161="Fail",ISBLANK(J161)),INDEX('Issue Code Table'!C:C,MATCH(N:N,'Issue Code Table'!A:A,0)),IF(M161="Critical",6,IF(M161="Significant",5,IF(M161="Moderate",3,2))))</f>
        <v>5</v>
      </c>
    </row>
    <row r="162" spans="1:28" s="244" customFormat="1" ht="141.65" customHeight="1" x14ac:dyDescent="0.25">
      <c r="A162" s="211" t="s">
        <v>907</v>
      </c>
      <c r="B162" s="212" t="s">
        <v>962</v>
      </c>
      <c r="C162" s="212" t="s">
        <v>963</v>
      </c>
      <c r="D162" s="211" t="s">
        <v>176</v>
      </c>
      <c r="E162" s="212" t="s">
        <v>4251</v>
      </c>
      <c r="F162" s="212" t="s">
        <v>3507</v>
      </c>
      <c r="G162" s="212" t="s">
        <v>3505</v>
      </c>
      <c r="H162" s="212" t="s">
        <v>908</v>
      </c>
      <c r="I162" s="211"/>
      <c r="J162" s="213"/>
      <c r="K162" s="213" t="s">
        <v>909</v>
      </c>
      <c r="L162" s="215"/>
      <c r="M162" s="212" t="s">
        <v>180</v>
      </c>
      <c r="N162" s="215" t="s">
        <v>836</v>
      </c>
      <c r="O162" s="216" t="s">
        <v>837</v>
      </c>
      <c r="P162" s="217"/>
      <c r="Q162" s="241" t="s">
        <v>910</v>
      </c>
      <c r="R162" s="241" t="s">
        <v>911</v>
      </c>
      <c r="S162" s="212" t="s">
        <v>3507</v>
      </c>
      <c r="T162" s="212" t="s">
        <v>3429</v>
      </c>
      <c r="U162" s="212" t="s">
        <v>3506</v>
      </c>
      <c r="V162" s="212" t="s">
        <v>4739</v>
      </c>
      <c r="W162" s="219"/>
      <c r="AB162" s="221">
        <f>IF(OR(J162="Fail",ISBLANK(J162)),INDEX('Issue Code Table'!C:C,MATCH(N:N,'Issue Code Table'!A:A,0)),IF(M162="Critical",6,IF(M162="Significant",5,IF(M162="Moderate",3,2))))</f>
        <v>5</v>
      </c>
    </row>
    <row r="163" spans="1:28" s="244" customFormat="1" ht="141.65" customHeight="1" x14ac:dyDescent="0.25">
      <c r="A163" s="223" t="s">
        <v>912</v>
      </c>
      <c r="B163" s="224" t="s">
        <v>962</v>
      </c>
      <c r="C163" s="224" t="s">
        <v>963</v>
      </c>
      <c r="D163" s="223" t="s">
        <v>176</v>
      </c>
      <c r="E163" s="224" t="s">
        <v>4252</v>
      </c>
      <c r="F163" s="224" t="s">
        <v>3504</v>
      </c>
      <c r="G163" s="224" t="s">
        <v>3502</v>
      </c>
      <c r="H163" s="224" t="s">
        <v>913</v>
      </c>
      <c r="I163" s="223"/>
      <c r="J163" s="225"/>
      <c r="K163" s="225" t="s">
        <v>914</v>
      </c>
      <c r="L163" s="227"/>
      <c r="M163" s="224" t="s">
        <v>180</v>
      </c>
      <c r="N163" s="227" t="s">
        <v>915</v>
      </c>
      <c r="O163" s="228" t="s">
        <v>916</v>
      </c>
      <c r="P163" s="229"/>
      <c r="Q163" s="245" t="s">
        <v>917</v>
      </c>
      <c r="R163" s="245" t="s">
        <v>918</v>
      </c>
      <c r="S163" s="224" t="s">
        <v>3504</v>
      </c>
      <c r="T163" s="212" t="s">
        <v>3429</v>
      </c>
      <c r="U163" s="224" t="s">
        <v>3503</v>
      </c>
      <c r="V163" s="224" t="s">
        <v>4740</v>
      </c>
      <c r="W163" s="231"/>
      <c r="AB163" s="221">
        <f>IF(OR(J163="Fail",ISBLANK(J163)),INDEX('Issue Code Table'!C:C,MATCH(N:N,'Issue Code Table'!A:A,0)),IF(M163="Critical",6,IF(M163="Significant",5,IF(M163="Moderate",3,2))))</f>
        <v>4</v>
      </c>
    </row>
    <row r="164" spans="1:28" s="244" customFormat="1" ht="141.65" customHeight="1" x14ac:dyDescent="0.25">
      <c r="A164" s="211" t="s">
        <v>919</v>
      </c>
      <c r="B164" s="212" t="s">
        <v>444</v>
      </c>
      <c r="C164" s="212" t="s">
        <v>445</v>
      </c>
      <c r="D164" s="211" t="s">
        <v>176</v>
      </c>
      <c r="E164" s="212" t="s">
        <v>4253</v>
      </c>
      <c r="F164" s="212" t="s">
        <v>3501</v>
      </c>
      <c r="G164" s="212" t="s">
        <v>3499</v>
      </c>
      <c r="H164" s="212" t="s">
        <v>920</v>
      </c>
      <c r="I164" s="211"/>
      <c r="J164" s="213"/>
      <c r="K164" s="213" t="s">
        <v>921</v>
      </c>
      <c r="L164" s="215"/>
      <c r="M164" s="212" t="s">
        <v>180</v>
      </c>
      <c r="N164" s="215" t="s">
        <v>915</v>
      </c>
      <c r="O164" s="216" t="s">
        <v>916</v>
      </c>
      <c r="P164" s="217"/>
      <c r="Q164" s="241" t="s">
        <v>917</v>
      </c>
      <c r="R164" s="241" t="s">
        <v>922</v>
      </c>
      <c r="S164" s="212" t="s">
        <v>3501</v>
      </c>
      <c r="T164" s="212" t="s">
        <v>3429</v>
      </c>
      <c r="U164" s="212" t="s">
        <v>3500</v>
      </c>
      <c r="V164" s="212" t="s">
        <v>4741</v>
      </c>
      <c r="W164" s="219"/>
      <c r="AB164" s="221">
        <f>IF(OR(J164="Fail",ISBLANK(J164)),INDEX('Issue Code Table'!C:C,MATCH(N:N,'Issue Code Table'!A:A,0)),IF(M164="Critical",6,IF(M164="Significant",5,IF(M164="Moderate",3,2))))</f>
        <v>4</v>
      </c>
    </row>
    <row r="165" spans="1:28" s="244" customFormat="1" ht="141.65" customHeight="1" x14ac:dyDescent="0.25">
      <c r="A165" s="223" t="s">
        <v>923</v>
      </c>
      <c r="B165" s="224" t="s">
        <v>444</v>
      </c>
      <c r="C165" s="224" t="s">
        <v>445</v>
      </c>
      <c r="D165" s="223" t="s">
        <v>176</v>
      </c>
      <c r="E165" s="224" t="s">
        <v>4254</v>
      </c>
      <c r="F165" s="224" t="s">
        <v>3498</v>
      </c>
      <c r="G165" s="224" t="s">
        <v>3496</v>
      </c>
      <c r="H165" s="224" t="s">
        <v>924</v>
      </c>
      <c r="I165" s="223"/>
      <c r="J165" s="225"/>
      <c r="K165" s="225" t="s">
        <v>925</v>
      </c>
      <c r="L165" s="227"/>
      <c r="M165" s="224" t="s">
        <v>180</v>
      </c>
      <c r="N165" s="227" t="s">
        <v>915</v>
      </c>
      <c r="O165" s="228" t="s">
        <v>916</v>
      </c>
      <c r="P165" s="229"/>
      <c r="Q165" s="245" t="s">
        <v>917</v>
      </c>
      <c r="R165" s="245" t="s">
        <v>926</v>
      </c>
      <c r="S165" s="224" t="s">
        <v>3498</v>
      </c>
      <c r="T165" s="212" t="s">
        <v>3429</v>
      </c>
      <c r="U165" s="224" t="s">
        <v>3497</v>
      </c>
      <c r="V165" s="224" t="s">
        <v>4742</v>
      </c>
      <c r="W165" s="231"/>
      <c r="AB165" s="221">
        <f>IF(OR(J165="Fail",ISBLANK(J165)),INDEX('Issue Code Table'!C:C,MATCH(N:N,'Issue Code Table'!A:A,0)),IF(M165="Critical",6,IF(M165="Significant",5,IF(M165="Moderate",3,2))))</f>
        <v>4</v>
      </c>
    </row>
    <row r="166" spans="1:28" s="244" customFormat="1" ht="141.65" customHeight="1" x14ac:dyDescent="0.25">
      <c r="A166" s="211" t="s">
        <v>927</v>
      </c>
      <c r="B166" s="212" t="s">
        <v>962</v>
      </c>
      <c r="C166" s="212" t="s">
        <v>963</v>
      </c>
      <c r="D166" s="211" t="s">
        <v>176</v>
      </c>
      <c r="E166" s="212" t="s">
        <v>4255</v>
      </c>
      <c r="F166" s="212" t="s">
        <v>3495</v>
      </c>
      <c r="G166" s="212" t="s">
        <v>3493</v>
      </c>
      <c r="H166" s="212" t="s">
        <v>928</v>
      </c>
      <c r="I166" s="211"/>
      <c r="J166" s="213"/>
      <c r="K166" s="213" t="s">
        <v>929</v>
      </c>
      <c r="L166" s="215"/>
      <c r="M166" s="212" t="s">
        <v>180</v>
      </c>
      <c r="N166" s="215" t="s">
        <v>448</v>
      </c>
      <c r="O166" s="216" t="s">
        <v>449</v>
      </c>
      <c r="P166" s="217"/>
      <c r="Q166" s="241" t="s">
        <v>930</v>
      </c>
      <c r="R166" s="241" t="s">
        <v>931</v>
      </c>
      <c r="S166" s="212" t="s">
        <v>3495</v>
      </c>
      <c r="T166" s="212" t="s">
        <v>3429</v>
      </c>
      <c r="U166" s="212" t="s">
        <v>3494</v>
      </c>
      <c r="V166" s="212" t="s">
        <v>4743</v>
      </c>
      <c r="W166" s="219"/>
      <c r="AB166" s="221">
        <f>IF(OR(J166="Fail",ISBLANK(J166)),INDEX('Issue Code Table'!C:C,MATCH(N:N,'Issue Code Table'!A:A,0)),IF(M166="Critical",6,IF(M166="Significant",5,IF(M166="Moderate",3,2))))</f>
        <v>5</v>
      </c>
    </row>
    <row r="167" spans="1:28" s="244" customFormat="1" ht="141.65" customHeight="1" x14ac:dyDescent="0.25">
      <c r="A167" s="223" t="s">
        <v>932</v>
      </c>
      <c r="B167" s="224" t="s">
        <v>962</v>
      </c>
      <c r="C167" s="224" t="s">
        <v>963</v>
      </c>
      <c r="D167" s="223" t="s">
        <v>176</v>
      </c>
      <c r="E167" s="224" t="s">
        <v>4256</v>
      </c>
      <c r="F167" s="224" t="s">
        <v>3492</v>
      </c>
      <c r="G167" s="224" t="s">
        <v>3490</v>
      </c>
      <c r="H167" s="224" t="s">
        <v>933</v>
      </c>
      <c r="I167" s="223"/>
      <c r="J167" s="225"/>
      <c r="K167" s="225" t="s">
        <v>934</v>
      </c>
      <c r="L167" s="227"/>
      <c r="M167" s="224" t="s">
        <v>180</v>
      </c>
      <c r="N167" s="227" t="s">
        <v>448</v>
      </c>
      <c r="O167" s="228" t="s">
        <v>449</v>
      </c>
      <c r="P167" s="229"/>
      <c r="Q167" s="245" t="s">
        <v>930</v>
      </c>
      <c r="R167" s="245" t="s">
        <v>935</v>
      </c>
      <c r="S167" s="224" t="s">
        <v>3492</v>
      </c>
      <c r="T167" s="212" t="s">
        <v>3429</v>
      </c>
      <c r="U167" s="224" t="s">
        <v>3491</v>
      </c>
      <c r="V167" s="224" t="s">
        <v>4744</v>
      </c>
      <c r="W167" s="231"/>
      <c r="AB167" s="221">
        <f>IF(OR(J167="Fail",ISBLANK(J167)),INDEX('Issue Code Table'!C:C,MATCH(N:N,'Issue Code Table'!A:A,0)),IF(M167="Critical",6,IF(M167="Significant",5,IF(M167="Moderate",3,2))))</f>
        <v>5</v>
      </c>
    </row>
    <row r="168" spans="1:28" s="244" customFormat="1" ht="141.65" customHeight="1" x14ac:dyDescent="0.25">
      <c r="A168" s="211" t="s">
        <v>936</v>
      </c>
      <c r="B168" s="212" t="s">
        <v>962</v>
      </c>
      <c r="C168" s="212" t="s">
        <v>963</v>
      </c>
      <c r="D168" s="211" t="s">
        <v>176</v>
      </c>
      <c r="E168" s="212" t="s">
        <v>4257</v>
      </c>
      <c r="F168" s="212" t="s">
        <v>3489</v>
      </c>
      <c r="G168" s="212" t="s">
        <v>3487</v>
      </c>
      <c r="H168" s="212" t="s">
        <v>937</v>
      </c>
      <c r="I168" s="211"/>
      <c r="J168" s="213"/>
      <c r="K168" s="213" t="s">
        <v>938</v>
      </c>
      <c r="L168" s="215"/>
      <c r="M168" s="212" t="s">
        <v>180</v>
      </c>
      <c r="N168" s="215" t="s">
        <v>448</v>
      </c>
      <c r="O168" s="216" t="s">
        <v>449</v>
      </c>
      <c r="P168" s="217"/>
      <c r="Q168" s="241" t="s">
        <v>939</v>
      </c>
      <c r="R168" s="241" t="s">
        <v>940</v>
      </c>
      <c r="S168" s="212" t="s">
        <v>3489</v>
      </c>
      <c r="T168" s="212" t="s">
        <v>3429</v>
      </c>
      <c r="U168" s="212" t="s">
        <v>3488</v>
      </c>
      <c r="V168" s="212" t="s">
        <v>4745</v>
      </c>
      <c r="W168" s="219"/>
      <c r="AB168" s="221">
        <f>IF(OR(J168="Fail",ISBLANK(J168)),INDEX('Issue Code Table'!C:C,MATCH(N:N,'Issue Code Table'!A:A,0)),IF(M168="Critical",6,IF(M168="Significant",5,IF(M168="Moderate",3,2))))</f>
        <v>5</v>
      </c>
    </row>
    <row r="169" spans="1:28" s="244" customFormat="1" ht="141.65" customHeight="1" x14ac:dyDescent="0.25">
      <c r="A169" s="223" t="s">
        <v>941</v>
      </c>
      <c r="B169" s="224" t="s">
        <v>962</v>
      </c>
      <c r="C169" s="224" t="s">
        <v>963</v>
      </c>
      <c r="D169" s="223" t="s">
        <v>176</v>
      </c>
      <c r="E169" s="224" t="s">
        <v>4258</v>
      </c>
      <c r="F169" s="224" t="s">
        <v>3486</v>
      </c>
      <c r="G169" s="224" t="s">
        <v>3484</v>
      </c>
      <c r="H169" s="224" t="s">
        <v>942</v>
      </c>
      <c r="I169" s="223"/>
      <c r="J169" s="225"/>
      <c r="K169" s="225" t="s">
        <v>943</v>
      </c>
      <c r="L169" s="227"/>
      <c r="M169" s="224" t="s">
        <v>180</v>
      </c>
      <c r="N169" s="227" t="s">
        <v>915</v>
      </c>
      <c r="O169" s="228" t="s">
        <v>916</v>
      </c>
      <c r="P169" s="229"/>
      <c r="Q169" s="245" t="s">
        <v>939</v>
      </c>
      <c r="R169" s="245" t="s">
        <v>944</v>
      </c>
      <c r="S169" s="224" t="s">
        <v>3486</v>
      </c>
      <c r="T169" s="212" t="s">
        <v>3429</v>
      </c>
      <c r="U169" s="224" t="s">
        <v>3485</v>
      </c>
      <c r="V169" s="224" t="s">
        <v>4746</v>
      </c>
      <c r="W169" s="231"/>
      <c r="AB169" s="221">
        <f>IF(OR(J169="Fail",ISBLANK(J169)),INDEX('Issue Code Table'!C:C,MATCH(N:N,'Issue Code Table'!A:A,0)),IF(M169="Critical",6,IF(M169="Significant",5,IF(M169="Moderate",3,2))))</f>
        <v>4</v>
      </c>
    </row>
    <row r="170" spans="1:28" s="244" customFormat="1" ht="141.65" customHeight="1" x14ac:dyDescent="0.25">
      <c r="A170" s="211" t="s">
        <v>945</v>
      </c>
      <c r="B170" s="212" t="s">
        <v>962</v>
      </c>
      <c r="C170" s="212" t="s">
        <v>963</v>
      </c>
      <c r="D170" s="211" t="s">
        <v>176</v>
      </c>
      <c r="E170" s="212" t="s">
        <v>4259</v>
      </c>
      <c r="F170" s="212" t="s">
        <v>3483</v>
      </c>
      <c r="G170" s="212" t="s">
        <v>3481</v>
      </c>
      <c r="H170" s="212" t="s">
        <v>946</v>
      </c>
      <c r="I170" s="211"/>
      <c r="J170" s="213"/>
      <c r="K170" s="213" t="s">
        <v>947</v>
      </c>
      <c r="L170" s="215"/>
      <c r="M170" s="212" t="s">
        <v>180</v>
      </c>
      <c r="N170" s="215" t="s">
        <v>448</v>
      </c>
      <c r="O170" s="216" t="s">
        <v>449</v>
      </c>
      <c r="P170" s="217"/>
      <c r="Q170" s="241" t="s">
        <v>939</v>
      </c>
      <c r="R170" s="241" t="s">
        <v>948</v>
      </c>
      <c r="S170" s="212" t="s">
        <v>3483</v>
      </c>
      <c r="T170" s="212" t="s">
        <v>3429</v>
      </c>
      <c r="U170" s="212" t="s">
        <v>3482</v>
      </c>
      <c r="V170" s="212" t="s">
        <v>4747</v>
      </c>
      <c r="W170" s="219"/>
      <c r="AB170" s="221">
        <f>IF(OR(J170="Fail",ISBLANK(J170)),INDEX('Issue Code Table'!C:C,MATCH(N:N,'Issue Code Table'!A:A,0)),IF(M170="Critical",6,IF(M170="Significant",5,IF(M170="Moderate",3,2))))</f>
        <v>5</v>
      </c>
    </row>
    <row r="171" spans="1:28" s="244" customFormat="1" ht="141.65" customHeight="1" x14ac:dyDescent="0.25">
      <c r="A171" s="223" t="s">
        <v>949</v>
      </c>
      <c r="B171" s="224" t="s">
        <v>962</v>
      </c>
      <c r="C171" s="224" t="s">
        <v>963</v>
      </c>
      <c r="D171" s="223" t="s">
        <v>176</v>
      </c>
      <c r="E171" s="224" t="s">
        <v>4260</v>
      </c>
      <c r="F171" s="224" t="s">
        <v>3480</v>
      </c>
      <c r="G171" s="224" t="s">
        <v>3478</v>
      </c>
      <c r="H171" s="224" t="s">
        <v>950</v>
      </c>
      <c r="I171" s="223"/>
      <c r="J171" s="225"/>
      <c r="K171" s="225" t="s">
        <v>951</v>
      </c>
      <c r="L171" s="227"/>
      <c r="M171" s="224" t="s">
        <v>143</v>
      </c>
      <c r="N171" s="227" t="s">
        <v>836</v>
      </c>
      <c r="O171" s="228" t="s">
        <v>837</v>
      </c>
      <c r="P171" s="229"/>
      <c r="Q171" s="245" t="s">
        <v>939</v>
      </c>
      <c r="R171" s="245" t="s">
        <v>952</v>
      </c>
      <c r="S171" s="224" t="s">
        <v>3480</v>
      </c>
      <c r="T171" s="212" t="s">
        <v>3429</v>
      </c>
      <c r="U171" s="224" t="s">
        <v>3479</v>
      </c>
      <c r="V171" s="224" t="s">
        <v>4748</v>
      </c>
      <c r="W171" s="231" t="s">
        <v>191</v>
      </c>
      <c r="AB171" s="221">
        <f>IF(OR(J171="Fail",ISBLANK(J171)),INDEX('Issue Code Table'!C:C,MATCH(N:N,'Issue Code Table'!A:A,0)),IF(M171="Critical",6,IF(M171="Significant",5,IF(M171="Moderate",3,2))))</f>
        <v>5</v>
      </c>
    </row>
    <row r="172" spans="1:28" s="244" customFormat="1" ht="141.65" customHeight="1" x14ac:dyDescent="0.25">
      <c r="A172" s="211" t="s">
        <v>953</v>
      </c>
      <c r="B172" s="212" t="s">
        <v>962</v>
      </c>
      <c r="C172" s="212" t="s">
        <v>963</v>
      </c>
      <c r="D172" s="211" t="s">
        <v>176</v>
      </c>
      <c r="E172" s="212" t="s">
        <v>4261</v>
      </c>
      <c r="F172" s="212" t="s">
        <v>3477</v>
      </c>
      <c r="G172" s="212" t="s">
        <v>3475</v>
      </c>
      <c r="H172" s="212" t="s">
        <v>954</v>
      </c>
      <c r="I172" s="211"/>
      <c r="J172" s="213"/>
      <c r="K172" s="213" t="s">
        <v>955</v>
      </c>
      <c r="L172" s="215"/>
      <c r="M172" s="212" t="s">
        <v>143</v>
      </c>
      <c r="N172" s="215" t="s">
        <v>836</v>
      </c>
      <c r="O172" s="216" t="s">
        <v>837</v>
      </c>
      <c r="P172" s="217"/>
      <c r="Q172" s="241" t="s">
        <v>939</v>
      </c>
      <c r="R172" s="241" t="s">
        <v>956</v>
      </c>
      <c r="S172" s="212" t="s">
        <v>3477</v>
      </c>
      <c r="T172" s="212" t="s">
        <v>3429</v>
      </c>
      <c r="U172" s="212" t="s">
        <v>3476</v>
      </c>
      <c r="V172" s="212" t="s">
        <v>4749</v>
      </c>
      <c r="W172" s="219" t="s">
        <v>191</v>
      </c>
      <c r="AB172" s="221">
        <f>IF(OR(J172="Fail",ISBLANK(J172)),INDEX('Issue Code Table'!C:C,MATCH(N:N,'Issue Code Table'!A:A,0)),IF(M172="Critical",6,IF(M172="Significant",5,IF(M172="Moderate",3,2))))</f>
        <v>5</v>
      </c>
    </row>
    <row r="173" spans="1:28" s="244" customFormat="1" ht="141.65" customHeight="1" x14ac:dyDescent="0.25">
      <c r="A173" s="223" t="s">
        <v>957</v>
      </c>
      <c r="B173" s="224" t="s">
        <v>962</v>
      </c>
      <c r="C173" s="224" t="s">
        <v>963</v>
      </c>
      <c r="D173" s="223" t="s">
        <v>176</v>
      </c>
      <c r="E173" s="224" t="s">
        <v>4262</v>
      </c>
      <c r="F173" s="224" t="s">
        <v>3474</v>
      </c>
      <c r="G173" s="224" t="s">
        <v>3472</v>
      </c>
      <c r="H173" s="224" t="s">
        <v>958</v>
      </c>
      <c r="I173" s="223"/>
      <c r="J173" s="225"/>
      <c r="K173" s="225" t="s">
        <v>959</v>
      </c>
      <c r="L173" s="227"/>
      <c r="M173" s="224" t="s">
        <v>143</v>
      </c>
      <c r="N173" s="227" t="s">
        <v>836</v>
      </c>
      <c r="O173" s="228" t="s">
        <v>837</v>
      </c>
      <c r="P173" s="229"/>
      <c r="Q173" s="245" t="s">
        <v>939</v>
      </c>
      <c r="R173" s="245" t="s">
        <v>960</v>
      </c>
      <c r="S173" s="224" t="s">
        <v>3474</v>
      </c>
      <c r="T173" s="212" t="s">
        <v>3429</v>
      </c>
      <c r="U173" s="224" t="s">
        <v>3473</v>
      </c>
      <c r="V173" s="224" t="s">
        <v>4750</v>
      </c>
      <c r="W173" s="231" t="s">
        <v>191</v>
      </c>
      <c r="AB173" s="221">
        <f>IF(OR(J173="Fail",ISBLANK(J173)),INDEX('Issue Code Table'!C:C,MATCH(N:N,'Issue Code Table'!A:A,0)),IF(M173="Critical",6,IF(M173="Significant",5,IF(M173="Moderate",3,2))))</f>
        <v>5</v>
      </c>
    </row>
    <row r="174" spans="1:28" s="244" customFormat="1" ht="141.65" customHeight="1" x14ac:dyDescent="0.25">
      <c r="A174" s="211" t="s">
        <v>961</v>
      </c>
      <c r="B174" s="212" t="s">
        <v>962</v>
      </c>
      <c r="C174" s="212" t="s">
        <v>963</v>
      </c>
      <c r="D174" s="211" t="s">
        <v>176</v>
      </c>
      <c r="E174" s="212" t="s">
        <v>4263</v>
      </c>
      <c r="F174" s="212" t="s">
        <v>3471</v>
      </c>
      <c r="G174" s="212" t="s">
        <v>3469</v>
      </c>
      <c r="H174" s="212" t="s">
        <v>964</v>
      </c>
      <c r="I174" s="211"/>
      <c r="J174" s="213"/>
      <c r="K174" s="213" t="s">
        <v>965</v>
      </c>
      <c r="L174" s="215"/>
      <c r="M174" s="212" t="s">
        <v>180</v>
      </c>
      <c r="N174" s="215" t="s">
        <v>448</v>
      </c>
      <c r="O174" s="216" t="s">
        <v>449</v>
      </c>
      <c r="P174" s="217"/>
      <c r="Q174" s="241" t="s">
        <v>966</v>
      </c>
      <c r="R174" s="241" t="s">
        <v>967</v>
      </c>
      <c r="S174" s="212" t="s">
        <v>3471</v>
      </c>
      <c r="T174" s="212" t="s">
        <v>3429</v>
      </c>
      <c r="U174" s="212" t="s">
        <v>3470</v>
      </c>
      <c r="V174" s="212" t="s">
        <v>4751</v>
      </c>
      <c r="W174" s="219"/>
      <c r="AB174" s="221">
        <f>IF(OR(J174="Fail",ISBLANK(J174)),INDEX('Issue Code Table'!C:C,MATCH(N:N,'Issue Code Table'!A:A,0)),IF(M174="Critical",6,IF(M174="Significant",5,IF(M174="Moderate",3,2))))</f>
        <v>5</v>
      </c>
    </row>
    <row r="175" spans="1:28" s="244" customFormat="1" ht="141.65" customHeight="1" x14ac:dyDescent="0.25">
      <c r="A175" s="223" t="s">
        <v>968</v>
      </c>
      <c r="B175" s="224" t="s">
        <v>962</v>
      </c>
      <c r="C175" s="224" t="s">
        <v>963</v>
      </c>
      <c r="D175" s="223" t="s">
        <v>176</v>
      </c>
      <c r="E175" s="224" t="s">
        <v>4264</v>
      </c>
      <c r="F175" s="224" t="s">
        <v>3468</v>
      </c>
      <c r="G175" s="224" t="s">
        <v>3466</v>
      </c>
      <c r="H175" s="224" t="s">
        <v>969</v>
      </c>
      <c r="I175" s="223"/>
      <c r="J175" s="225"/>
      <c r="K175" s="225" t="s">
        <v>970</v>
      </c>
      <c r="L175" s="227"/>
      <c r="M175" s="224" t="s">
        <v>180</v>
      </c>
      <c r="N175" s="227" t="s">
        <v>448</v>
      </c>
      <c r="O175" s="228" t="s">
        <v>449</v>
      </c>
      <c r="P175" s="229"/>
      <c r="Q175" s="245" t="s">
        <v>966</v>
      </c>
      <c r="R175" s="245" t="s">
        <v>971</v>
      </c>
      <c r="S175" s="224" t="s">
        <v>3468</v>
      </c>
      <c r="T175" s="212" t="s">
        <v>3429</v>
      </c>
      <c r="U175" s="224" t="s">
        <v>3467</v>
      </c>
      <c r="V175" s="224" t="s">
        <v>4752</v>
      </c>
      <c r="W175" s="231"/>
      <c r="AB175" s="221">
        <f>IF(OR(J175="Fail",ISBLANK(J175)),INDEX('Issue Code Table'!C:C,MATCH(N:N,'Issue Code Table'!A:A,0)),IF(M175="Critical",6,IF(M175="Significant",5,IF(M175="Moderate",3,2))))</f>
        <v>5</v>
      </c>
    </row>
    <row r="176" spans="1:28" s="244" customFormat="1" ht="141.65" customHeight="1" x14ac:dyDescent="0.25">
      <c r="A176" s="211" t="s">
        <v>972</v>
      </c>
      <c r="B176" s="212" t="s">
        <v>962</v>
      </c>
      <c r="C176" s="212" t="s">
        <v>963</v>
      </c>
      <c r="D176" s="211" t="s">
        <v>176</v>
      </c>
      <c r="E176" s="212" t="s">
        <v>4265</v>
      </c>
      <c r="F176" s="212" t="s">
        <v>3465</v>
      </c>
      <c r="G176" s="212" t="s">
        <v>3463</v>
      </c>
      <c r="H176" s="212" t="s">
        <v>973</v>
      </c>
      <c r="I176" s="211"/>
      <c r="J176" s="213"/>
      <c r="K176" s="213" t="s">
        <v>974</v>
      </c>
      <c r="L176" s="215"/>
      <c r="M176" s="212" t="s">
        <v>180</v>
      </c>
      <c r="N176" s="215" t="s">
        <v>448</v>
      </c>
      <c r="O176" s="216" t="s">
        <v>449</v>
      </c>
      <c r="P176" s="217"/>
      <c r="Q176" s="241" t="s">
        <v>966</v>
      </c>
      <c r="R176" s="241" t="s">
        <v>975</v>
      </c>
      <c r="S176" s="212" t="s">
        <v>3465</v>
      </c>
      <c r="T176" s="212" t="s">
        <v>3429</v>
      </c>
      <c r="U176" s="212" t="s">
        <v>3464</v>
      </c>
      <c r="V176" s="212" t="s">
        <v>4753</v>
      </c>
      <c r="W176" s="219"/>
      <c r="AB176" s="221">
        <f>IF(OR(J176="Fail",ISBLANK(J176)),INDEX('Issue Code Table'!C:C,MATCH(N:N,'Issue Code Table'!A:A,0)),IF(M176="Critical",6,IF(M176="Significant",5,IF(M176="Moderate",3,2))))</f>
        <v>5</v>
      </c>
    </row>
    <row r="177" spans="1:28" s="244" customFormat="1" ht="141.65" customHeight="1" x14ac:dyDescent="0.25">
      <c r="A177" s="223" t="s">
        <v>976</v>
      </c>
      <c r="B177" s="224" t="s">
        <v>962</v>
      </c>
      <c r="C177" s="224" t="s">
        <v>963</v>
      </c>
      <c r="D177" s="223" t="s">
        <v>176</v>
      </c>
      <c r="E177" s="224" t="s">
        <v>4266</v>
      </c>
      <c r="F177" s="224" t="s">
        <v>3462</v>
      </c>
      <c r="G177" s="224" t="s">
        <v>3460</v>
      </c>
      <c r="H177" s="224" t="s">
        <v>977</v>
      </c>
      <c r="I177" s="223"/>
      <c r="J177" s="225"/>
      <c r="K177" s="225" t="s">
        <v>978</v>
      </c>
      <c r="L177" s="227"/>
      <c r="M177" s="224" t="s">
        <v>180</v>
      </c>
      <c r="N177" s="227" t="s">
        <v>448</v>
      </c>
      <c r="O177" s="228" t="s">
        <v>449</v>
      </c>
      <c r="P177" s="229"/>
      <c r="Q177" s="245" t="s">
        <v>966</v>
      </c>
      <c r="R177" s="245" t="s">
        <v>979</v>
      </c>
      <c r="S177" s="224" t="s">
        <v>3462</v>
      </c>
      <c r="T177" s="212" t="s">
        <v>3429</v>
      </c>
      <c r="U177" s="224" t="s">
        <v>3461</v>
      </c>
      <c r="V177" s="224" t="s">
        <v>4754</v>
      </c>
      <c r="W177" s="231"/>
      <c r="AB177" s="221">
        <f>IF(OR(J177="Fail",ISBLANK(J177)),INDEX('Issue Code Table'!C:C,MATCH(N:N,'Issue Code Table'!A:A,0)),IF(M177="Critical",6,IF(M177="Significant",5,IF(M177="Moderate",3,2))))</f>
        <v>5</v>
      </c>
    </row>
    <row r="178" spans="1:28" s="244" customFormat="1" ht="141.65" customHeight="1" x14ac:dyDescent="0.25">
      <c r="A178" s="211" t="s">
        <v>980</v>
      </c>
      <c r="B178" s="212" t="s">
        <v>962</v>
      </c>
      <c r="C178" s="212" t="s">
        <v>963</v>
      </c>
      <c r="D178" s="211" t="s">
        <v>176</v>
      </c>
      <c r="E178" s="212" t="s">
        <v>4566</v>
      </c>
      <c r="F178" s="212" t="s">
        <v>3459</v>
      </c>
      <c r="G178" s="212" t="s">
        <v>3458</v>
      </c>
      <c r="H178" s="212" t="s">
        <v>981</v>
      </c>
      <c r="I178" s="211"/>
      <c r="J178" s="213"/>
      <c r="K178" s="213" t="s">
        <v>982</v>
      </c>
      <c r="L178" s="215"/>
      <c r="M178" s="212" t="s">
        <v>180</v>
      </c>
      <c r="N178" s="215" t="s">
        <v>448</v>
      </c>
      <c r="O178" s="216" t="s">
        <v>449</v>
      </c>
      <c r="P178" s="217"/>
      <c r="Q178" s="241" t="s">
        <v>983</v>
      </c>
      <c r="R178" s="241" t="s">
        <v>984</v>
      </c>
      <c r="S178" s="212" t="s">
        <v>3459</v>
      </c>
      <c r="T178" s="212" t="s">
        <v>3429</v>
      </c>
      <c r="U178" s="212" t="s">
        <v>4567</v>
      </c>
      <c r="V178" s="212" t="s">
        <v>4755</v>
      </c>
      <c r="W178" s="219"/>
      <c r="AB178" s="221">
        <f>IF(OR(J178="Fail",ISBLANK(J178)),INDEX('Issue Code Table'!C:C,MATCH(N:N,'Issue Code Table'!A:A,0)),IF(M178="Critical",6,IF(M178="Significant",5,IF(M178="Moderate",3,2))))</f>
        <v>5</v>
      </c>
    </row>
    <row r="179" spans="1:28" s="244" customFormat="1" ht="141.65" customHeight="1" x14ac:dyDescent="0.25">
      <c r="A179" s="223" t="s">
        <v>985</v>
      </c>
      <c r="B179" s="224" t="s">
        <v>962</v>
      </c>
      <c r="C179" s="224" t="s">
        <v>963</v>
      </c>
      <c r="D179" s="223" t="s">
        <v>176</v>
      </c>
      <c r="E179" s="224" t="s">
        <v>4267</v>
      </c>
      <c r="F179" s="224" t="s">
        <v>3457</v>
      </c>
      <c r="G179" s="224" t="s">
        <v>3455</v>
      </c>
      <c r="H179" s="224" t="s">
        <v>986</v>
      </c>
      <c r="I179" s="223"/>
      <c r="J179" s="225"/>
      <c r="K179" s="225" t="s">
        <v>987</v>
      </c>
      <c r="L179" s="227"/>
      <c r="M179" s="224" t="s">
        <v>180</v>
      </c>
      <c r="N179" s="227" t="s">
        <v>448</v>
      </c>
      <c r="O179" s="228" t="s">
        <v>449</v>
      </c>
      <c r="P179" s="229"/>
      <c r="Q179" s="245" t="s">
        <v>983</v>
      </c>
      <c r="R179" s="245" t="s">
        <v>988</v>
      </c>
      <c r="S179" s="224" t="s">
        <v>3457</v>
      </c>
      <c r="T179" s="212" t="s">
        <v>3429</v>
      </c>
      <c r="U179" s="224" t="s">
        <v>3456</v>
      </c>
      <c r="V179" s="224" t="s">
        <v>4756</v>
      </c>
      <c r="W179" s="231"/>
      <c r="AB179" s="221">
        <f>IF(OR(J179="Fail",ISBLANK(J179)),INDEX('Issue Code Table'!C:C,MATCH(N:N,'Issue Code Table'!A:A,0)),IF(M179="Critical",6,IF(M179="Significant",5,IF(M179="Moderate",3,2))))</f>
        <v>5</v>
      </c>
    </row>
    <row r="180" spans="1:28" s="244" customFormat="1" ht="141.65" customHeight="1" x14ac:dyDescent="0.25">
      <c r="A180" s="211" t="s">
        <v>989</v>
      </c>
      <c r="B180" s="212" t="s">
        <v>962</v>
      </c>
      <c r="C180" s="212" t="s">
        <v>963</v>
      </c>
      <c r="D180" s="211" t="s">
        <v>176</v>
      </c>
      <c r="E180" s="212" t="s">
        <v>4268</v>
      </c>
      <c r="F180" s="212" t="s">
        <v>3454</v>
      </c>
      <c r="G180" s="212" t="s">
        <v>3452</v>
      </c>
      <c r="H180" s="212" t="s">
        <v>990</v>
      </c>
      <c r="I180" s="211"/>
      <c r="J180" s="213"/>
      <c r="K180" s="213" t="s">
        <v>991</v>
      </c>
      <c r="L180" s="215"/>
      <c r="M180" s="212" t="s">
        <v>180</v>
      </c>
      <c r="N180" s="215" t="s">
        <v>448</v>
      </c>
      <c r="O180" s="216" t="s">
        <v>449</v>
      </c>
      <c r="P180" s="217"/>
      <c r="Q180" s="241" t="s">
        <v>983</v>
      </c>
      <c r="R180" s="241" t="s">
        <v>992</v>
      </c>
      <c r="S180" s="212" t="s">
        <v>3454</v>
      </c>
      <c r="T180" s="212" t="s">
        <v>3429</v>
      </c>
      <c r="U180" s="212" t="s">
        <v>3453</v>
      </c>
      <c r="V180" s="212" t="s">
        <v>4757</v>
      </c>
      <c r="W180" s="219"/>
      <c r="AB180" s="221">
        <f>IF(OR(J180="Fail",ISBLANK(J180)),INDEX('Issue Code Table'!C:C,MATCH(N:N,'Issue Code Table'!A:A,0)),IF(M180="Critical",6,IF(M180="Significant",5,IF(M180="Moderate",3,2))))</f>
        <v>5</v>
      </c>
    </row>
    <row r="181" spans="1:28" s="244" customFormat="1" ht="141.65" customHeight="1" x14ac:dyDescent="0.25">
      <c r="A181" s="223" t="s">
        <v>993</v>
      </c>
      <c r="B181" s="224" t="s">
        <v>962</v>
      </c>
      <c r="C181" s="224" t="s">
        <v>963</v>
      </c>
      <c r="D181" s="223" t="s">
        <v>176</v>
      </c>
      <c r="E181" s="224" t="s">
        <v>4269</v>
      </c>
      <c r="F181" s="224" t="s">
        <v>3451</v>
      </c>
      <c r="G181" s="224" t="s">
        <v>3449</v>
      </c>
      <c r="H181" s="224" t="s">
        <v>994</v>
      </c>
      <c r="I181" s="223"/>
      <c r="J181" s="225"/>
      <c r="K181" s="225" t="s">
        <v>995</v>
      </c>
      <c r="L181" s="227"/>
      <c r="M181" s="224" t="s">
        <v>180</v>
      </c>
      <c r="N181" s="227" t="s">
        <v>448</v>
      </c>
      <c r="O181" s="228" t="s">
        <v>449</v>
      </c>
      <c r="P181" s="229"/>
      <c r="Q181" s="245" t="s">
        <v>983</v>
      </c>
      <c r="R181" s="245" t="s">
        <v>996</v>
      </c>
      <c r="S181" s="224" t="s">
        <v>3451</v>
      </c>
      <c r="T181" s="212" t="s">
        <v>3429</v>
      </c>
      <c r="U181" s="224" t="s">
        <v>3450</v>
      </c>
      <c r="V181" s="224" t="s">
        <v>4758</v>
      </c>
      <c r="W181" s="231"/>
      <c r="AB181" s="221">
        <f>IF(OR(J181="Fail",ISBLANK(J181)),INDEX('Issue Code Table'!C:C,MATCH(N:N,'Issue Code Table'!A:A,0)),IF(M181="Critical",6,IF(M181="Significant",5,IF(M181="Moderate",3,2))))</f>
        <v>5</v>
      </c>
    </row>
    <row r="182" spans="1:28" s="244" customFormat="1" ht="141.65" customHeight="1" x14ac:dyDescent="0.25">
      <c r="A182" s="211" t="s">
        <v>997</v>
      </c>
      <c r="B182" s="212" t="s">
        <v>962</v>
      </c>
      <c r="C182" s="212" t="s">
        <v>963</v>
      </c>
      <c r="D182" s="211" t="s">
        <v>176</v>
      </c>
      <c r="E182" s="212" t="s">
        <v>4270</v>
      </c>
      <c r="F182" s="212" t="s">
        <v>3448</v>
      </c>
      <c r="G182" s="212" t="s">
        <v>3446</v>
      </c>
      <c r="H182" s="212" t="s">
        <v>998</v>
      </c>
      <c r="I182" s="211"/>
      <c r="J182" s="213"/>
      <c r="K182" s="213" t="s">
        <v>999</v>
      </c>
      <c r="L182" s="215"/>
      <c r="M182" s="212" t="s">
        <v>180</v>
      </c>
      <c r="N182" s="215" t="s">
        <v>448</v>
      </c>
      <c r="O182" s="216" t="s">
        <v>449</v>
      </c>
      <c r="P182" s="217"/>
      <c r="Q182" s="241" t="s">
        <v>983</v>
      </c>
      <c r="R182" s="241" t="s">
        <v>1000</v>
      </c>
      <c r="S182" s="212" t="s">
        <v>3448</v>
      </c>
      <c r="T182" s="212" t="s">
        <v>3429</v>
      </c>
      <c r="U182" s="212" t="s">
        <v>3447</v>
      </c>
      <c r="V182" s="212" t="s">
        <v>4759</v>
      </c>
      <c r="W182" s="219"/>
      <c r="AB182" s="221">
        <f>IF(OR(J182="Fail",ISBLANK(J182)),INDEX('Issue Code Table'!C:C,MATCH(N:N,'Issue Code Table'!A:A,0)),IF(M182="Critical",6,IF(M182="Significant",5,IF(M182="Moderate",3,2))))</f>
        <v>5</v>
      </c>
    </row>
    <row r="183" spans="1:28" s="244" customFormat="1" ht="141.65" customHeight="1" x14ac:dyDescent="0.25">
      <c r="A183" s="223" t="s">
        <v>1001</v>
      </c>
      <c r="B183" s="224" t="s">
        <v>962</v>
      </c>
      <c r="C183" s="224" t="s">
        <v>963</v>
      </c>
      <c r="D183" s="223" t="s">
        <v>176</v>
      </c>
      <c r="E183" s="224" t="s">
        <v>4271</v>
      </c>
      <c r="F183" s="224" t="s">
        <v>3445</v>
      </c>
      <c r="G183" s="224" t="s">
        <v>3443</v>
      </c>
      <c r="H183" s="224" t="s">
        <v>1002</v>
      </c>
      <c r="I183" s="223"/>
      <c r="J183" s="225"/>
      <c r="K183" s="225" t="s">
        <v>1003</v>
      </c>
      <c r="L183" s="227"/>
      <c r="M183" s="224" t="s">
        <v>143</v>
      </c>
      <c r="N183" s="227" t="s">
        <v>836</v>
      </c>
      <c r="O183" s="228" t="s">
        <v>837</v>
      </c>
      <c r="P183" s="229"/>
      <c r="Q183" s="245" t="s">
        <v>1004</v>
      </c>
      <c r="R183" s="245" t="s">
        <v>1005</v>
      </c>
      <c r="S183" s="224" t="s">
        <v>3445</v>
      </c>
      <c r="T183" s="212" t="s">
        <v>3429</v>
      </c>
      <c r="U183" s="224" t="s">
        <v>3444</v>
      </c>
      <c r="V183" s="224" t="s">
        <v>4760</v>
      </c>
      <c r="W183" s="231" t="s">
        <v>191</v>
      </c>
      <c r="AB183" s="221">
        <f>IF(OR(J183="Fail",ISBLANK(J183)),INDEX('Issue Code Table'!C:C,MATCH(N:N,'Issue Code Table'!A:A,0)),IF(M183="Critical",6,IF(M183="Significant",5,IF(M183="Moderate",3,2))))</f>
        <v>5</v>
      </c>
    </row>
    <row r="184" spans="1:28" s="244" customFormat="1" ht="141.65" customHeight="1" x14ac:dyDescent="0.25">
      <c r="A184" s="211" t="s">
        <v>1006</v>
      </c>
      <c r="B184" s="212" t="s">
        <v>962</v>
      </c>
      <c r="C184" s="212" t="s">
        <v>963</v>
      </c>
      <c r="D184" s="211" t="s">
        <v>176</v>
      </c>
      <c r="E184" s="212" t="s">
        <v>4272</v>
      </c>
      <c r="F184" s="212" t="s">
        <v>3442</v>
      </c>
      <c r="G184" s="212" t="s">
        <v>3440</v>
      </c>
      <c r="H184" s="212" t="s">
        <v>1007</v>
      </c>
      <c r="I184" s="211"/>
      <c r="J184" s="213"/>
      <c r="K184" s="213" t="s">
        <v>1008</v>
      </c>
      <c r="L184" s="215"/>
      <c r="M184" s="212" t="s">
        <v>180</v>
      </c>
      <c r="N184" s="215" t="s">
        <v>448</v>
      </c>
      <c r="O184" s="216" t="s">
        <v>449</v>
      </c>
      <c r="P184" s="217"/>
      <c r="Q184" s="241" t="s">
        <v>1009</v>
      </c>
      <c r="R184" s="241" t="s">
        <v>1010</v>
      </c>
      <c r="S184" s="212" t="s">
        <v>3442</v>
      </c>
      <c r="T184" s="212" t="s">
        <v>3429</v>
      </c>
      <c r="U184" s="212" t="s">
        <v>3441</v>
      </c>
      <c r="V184" s="212" t="s">
        <v>4761</v>
      </c>
      <c r="W184" s="219"/>
      <c r="AB184" s="221">
        <f>IF(OR(J184="Fail",ISBLANK(J184)),INDEX('Issue Code Table'!C:C,MATCH(N:N,'Issue Code Table'!A:A,0)),IF(M184="Critical",6,IF(M184="Significant",5,IF(M184="Moderate",3,2))))</f>
        <v>5</v>
      </c>
    </row>
    <row r="185" spans="1:28" s="244" customFormat="1" ht="141.65" customHeight="1" x14ac:dyDescent="0.25">
      <c r="A185" s="223" t="s">
        <v>1011</v>
      </c>
      <c r="B185" s="224" t="s">
        <v>962</v>
      </c>
      <c r="C185" s="224" t="s">
        <v>963</v>
      </c>
      <c r="D185" s="223" t="s">
        <v>176</v>
      </c>
      <c r="E185" s="224" t="s">
        <v>4273</v>
      </c>
      <c r="F185" s="224" t="s">
        <v>3439</v>
      </c>
      <c r="G185" s="224" t="s">
        <v>3437</v>
      </c>
      <c r="H185" s="224" t="s">
        <v>1012</v>
      </c>
      <c r="I185" s="223"/>
      <c r="J185" s="225"/>
      <c r="K185" s="225" t="s">
        <v>1013</v>
      </c>
      <c r="L185" s="227"/>
      <c r="M185" s="224" t="s">
        <v>143</v>
      </c>
      <c r="N185" s="227" t="s">
        <v>448</v>
      </c>
      <c r="O185" s="228" t="s">
        <v>449</v>
      </c>
      <c r="P185" s="229"/>
      <c r="Q185" s="245" t="s">
        <v>1009</v>
      </c>
      <c r="R185" s="245" t="s">
        <v>1014</v>
      </c>
      <c r="S185" s="224" t="s">
        <v>3439</v>
      </c>
      <c r="T185" s="212" t="s">
        <v>3429</v>
      </c>
      <c r="U185" s="224" t="s">
        <v>3438</v>
      </c>
      <c r="V185" s="224" t="s">
        <v>4762</v>
      </c>
      <c r="W185" s="231" t="s">
        <v>191</v>
      </c>
      <c r="AB185" s="221">
        <f>IF(OR(J185="Fail",ISBLANK(J185)),INDEX('Issue Code Table'!C:C,MATCH(N:N,'Issue Code Table'!A:A,0)),IF(M185="Critical",6,IF(M185="Significant",5,IF(M185="Moderate",3,2))))</f>
        <v>5</v>
      </c>
    </row>
    <row r="186" spans="1:28" s="244" customFormat="1" ht="141.65" customHeight="1" x14ac:dyDescent="0.25">
      <c r="A186" s="211" t="s">
        <v>1015</v>
      </c>
      <c r="B186" s="212" t="s">
        <v>962</v>
      </c>
      <c r="C186" s="212" t="s">
        <v>963</v>
      </c>
      <c r="D186" s="211" t="s">
        <v>176</v>
      </c>
      <c r="E186" s="212" t="s">
        <v>4274</v>
      </c>
      <c r="F186" s="212" t="s">
        <v>3436</v>
      </c>
      <c r="G186" s="212" t="s">
        <v>3434</v>
      </c>
      <c r="H186" s="212" t="s">
        <v>4957</v>
      </c>
      <c r="I186" s="211"/>
      <c r="J186" s="213"/>
      <c r="K186" s="213" t="s">
        <v>4956</v>
      </c>
      <c r="L186" s="246"/>
      <c r="M186" s="212" t="s">
        <v>143</v>
      </c>
      <c r="N186" s="215" t="s">
        <v>448</v>
      </c>
      <c r="O186" s="216" t="s">
        <v>449</v>
      </c>
      <c r="P186" s="217"/>
      <c r="Q186" s="241" t="s">
        <v>1009</v>
      </c>
      <c r="R186" s="241" t="s">
        <v>1016</v>
      </c>
      <c r="S186" s="212" t="s">
        <v>3436</v>
      </c>
      <c r="T186" s="212" t="s">
        <v>3429</v>
      </c>
      <c r="U186" s="212" t="s">
        <v>3435</v>
      </c>
      <c r="V186" s="212" t="s">
        <v>4763</v>
      </c>
      <c r="W186" s="219" t="s">
        <v>191</v>
      </c>
      <c r="AB186" s="221">
        <f>IF(OR(J186="Fail",ISBLANK(J186)),INDEX('Issue Code Table'!C:C,MATCH(N:N,'Issue Code Table'!A:A,0)),IF(M186="Critical",6,IF(M186="Significant",5,IF(M186="Moderate",3,2))))</f>
        <v>5</v>
      </c>
    </row>
    <row r="187" spans="1:28" s="244" customFormat="1" ht="141.65" customHeight="1" x14ac:dyDescent="0.25">
      <c r="A187" s="223" t="s">
        <v>1017</v>
      </c>
      <c r="B187" s="224" t="s">
        <v>962</v>
      </c>
      <c r="C187" s="224" t="s">
        <v>963</v>
      </c>
      <c r="D187" s="223" t="s">
        <v>176</v>
      </c>
      <c r="E187" s="224" t="s">
        <v>4275</v>
      </c>
      <c r="F187" s="224" t="s">
        <v>3433</v>
      </c>
      <c r="G187" s="224" t="s">
        <v>3431</v>
      </c>
      <c r="H187" s="224" t="s">
        <v>1018</v>
      </c>
      <c r="I187" s="223"/>
      <c r="J187" s="225"/>
      <c r="K187" s="225" t="s">
        <v>1019</v>
      </c>
      <c r="L187" s="227"/>
      <c r="M187" s="224" t="s">
        <v>180</v>
      </c>
      <c r="N187" s="227" t="s">
        <v>915</v>
      </c>
      <c r="O187" s="228" t="s">
        <v>916</v>
      </c>
      <c r="P187" s="229"/>
      <c r="Q187" s="245" t="s">
        <v>1009</v>
      </c>
      <c r="R187" s="245" t="s">
        <v>1020</v>
      </c>
      <c r="S187" s="224" t="s">
        <v>3433</v>
      </c>
      <c r="T187" s="212" t="s">
        <v>3429</v>
      </c>
      <c r="U187" s="224" t="s">
        <v>3432</v>
      </c>
      <c r="V187" s="224" t="s">
        <v>4764</v>
      </c>
      <c r="W187" s="231"/>
      <c r="AB187" s="221">
        <f>IF(OR(J187="Fail",ISBLANK(J187)),INDEX('Issue Code Table'!C:C,MATCH(N:N,'Issue Code Table'!A:A,0)),IF(M187="Critical",6,IF(M187="Significant",5,IF(M187="Moderate",3,2))))</f>
        <v>4</v>
      </c>
    </row>
    <row r="188" spans="1:28" s="244" customFormat="1" ht="141.65" customHeight="1" x14ac:dyDescent="0.25">
      <c r="A188" s="211" t="s">
        <v>1021</v>
      </c>
      <c r="B188" s="212" t="s">
        <v>962</v>
      </c>
      <c r="C188" s="212" t="s">
        <v>963</v>
      </c>
      <c r="D188" s="211" t="s">
        <v>176</v>
      </c>
      <c r="E188" s="212" t="s">
        <v>4276</v>
      </c>
      <c r="F188" s="212" t="s">
        <v>3430</v>
      </c>
      <c r="G188" s="212" t="s">
        <v>3427</v>
      </c>
      <c r="H188" s="212" t="s">
        <v>1022</v>
      </c>
      <c r="I188" s="211"/>
      <c r="J188" s="213"/>
      <c r="K188" s="213" t="s">
        <v>1023</v>
      </c>
      <c r="L188" s="215"/>
      <c r="M188" s="212" t="s">
        <v>180</v>
      </c>
      <c r="N188" s="215" t="s">
        <v>448</v>
      </c>
      <c r="O188" s="216" t="s">
        <v>449</v>
      </c>
      <c r="P188" s="217"/>
      <c r="Q188" s="241" t="s">
        <v>1009</v>
      </c>
      <c r="R188" s="241" t="s">
        <v>1024</v>
      </c>
      <c r="S188" s="212" t="s">
        <v>3430</v>
      </c>
      <c r="T188" s="212" t="s">
        <v>3429</v>
      </c>
      <c r="U188" s="212" t="s">
        <v>3428</v>
      </c>
      <c r="V188" s="212" t="s">
        <v>4765</v>
      </c>
      <c r="W188" s="219"/>
      <c r="AB188" s="221">
        <f>IF(OR(J188="Fail",ISBLANK(J188)),INDEX('Issue Code Table'!C:C,MATCH(N:N,'Issue Code Table'!A:A,0)),IF(M188="Critical",6,IF(M188="Significant",5,IF(M188="Moderate",3,2))))</f>
        <v>5</v>
      </c>
    </row>
    <row r="189" spans="1:28" s="244" customFormat="1" ht="141.65" customHeight="1" x14ac:dyDescent="0.25">
      <c r="A189" s="223" t="s">
        <v>1025</v>
      </c>
      <c r="B189" s="224" t="s">
        <v>258</v>
      </c>
      <c r="C189" s="224" t="s">
        <v>259</v>
      </c>
      <c r="D189" s="223" t="s">
        <v>176</v>
      </c>
      <c r="E189" s="224" t="s">
        <v>4277</v>
      </c>
      <c r="F189" s="224" t="s">
        <v>3426</v>
      </c>
      <c r="G189" s="224" t="s">
        <v>3423</v>
      </c>
      <c r="H189" s="224" t="s">
        <v>1026</v>
      </c>
      <c r="I189" s="223"/>
      <c r="J189" s="225"/>
      <c r="K189" s="225" t="s">
        <v>1027</v>
      </c>
      <c r="L189" s="227"/>
      <c r="M189" s="224" t="s">
        <v>180</v>
      </c>
      <c r="N189" s="227" t="s">
        <v>705</v>
      </c>
      <c r="O189" s="228" t="s">
        <v>706</v>
      </c>
      <c r="P189" s="229"/>
      <c r="Q189" s="245" t="s">
        <v>1028</v>
      </c>
      <c r="R189" s="245" t="s">
        <v>1029</v>
      </c>
      <c r="S189" s="224" t="s">
        <v>3426</v>
      </c>
      <c r="T189" s="212" t="s">
        <v>3425</v>
      </c>
      <c r="U189" s="224" t="s">
        <v>3424</v>
      </c>
      <c r="V189" s="224" t="s">
        <v>4766</v>
      </c>
      <c r="W189" s="231"/>
      <c r="AB189" s="221">
        <f>IF(OR(J189="Fail",ISBLANK(J189)),INDEX('Issue Code Table'!C:C,MATCH(N:N,'Issue Code Table'!A:A,0)),IF(M189="Critical",6,IF(M189="Significant",5,IF(M189="Moderate",3,2))))</f>
        <v>3</v>
      </c>
    </row>
    <row r="190" spans="1:28" s="244" customFormat="1" ht="141.65" customHeight="1" x14ac:dyDescent="0.25">
      <c r="A190" s="211" t="s">
        <v>1030</v>
      </c>
      <c r="B190" s="212" t="s">
        <v>258</v>
      </c>
      <c r="C190" s="212" t="s">
        <v>259</v>
      </c>
      <c r="D190" s="211" t="s">
        <v>176</v>
      </c>
      <c r="E190" s="212" t="s">
        <v>4278</v>
      </c>
      <c r="F190" s="212" t="s">
        <v>3422</v>
      </c>
      <c r="G190" s="212" t="s">
        <v>3419</v>
      </c>
      <c r="H190" s="212" t="s">
        <v>1031</v>
      </c>
      <c r="I190" s="211"/>
      <c r="J190" s="213"/>
      <c r="K190" s="213" t="s">
        <v>1032</v>
      </c>
      <c r="L190" s="215"/>
      <c r="M190" s="212" t="s">
        <v>180</v>
      </c>
      <c r="N190" s="215" t="s">
        <v>417</v>
      </c>
      <c r="O190" s="216" t="s">
        <v>418</v>
      </c>
      <c r="P190" s="217"/>
      <c r="Q190" s="241" t="s">
        <v>1028</v>
      </c>
      <c r="R190" s="241" t="s">
        <v>1033</v>
      </c>
      <c r="S190" s="212" t="s">
        <v>3422</v>
      </c>
      <c r="T190" s="212" t="s">
        <v>3421</v>
      </c>
      <c r="U190" s="212" t="s">
        <v>3420</v>
      </c>
      <c r="V190" s="212" t="s">
        <v>4767</v>
      </c>
      <c r="W190" s="219"/>
      <c r="AB190" s="221">
        <f>IF(OR(J190="Fail",ISBLANK(J190)),INDEX('Issue Code Table'!C:C,MATCH(N:N,'Issue Code Table'!A:A,0)),IF(M190="Critical",6,IF(M190="Significant",5,IF(M190="Moderate",3,2))))</f>
        <v>4</v>
      </c>
    </row>
    <row r="191" spans="1:28" s="244" customFormat="1" ht="141.65" customHeight="1" x14ac:dyDescent="0.25">
      <c r="A191" s="223" t="s">
        <v>1034</v>
      </c>
      <c r="B191" s="248" t="s">
        <v>245</v>
      </c>
      <c r="C191" s="248" t="s">
        <v>246</v>
      </c>
      <c r="D191" s="223" t="s">
        <v>176</v>
      </c>
      <c r="E191" s="224" t="s">
        <v>4279</v>
      </c>
      <c r="F191" s="224" t="s">
        <v>3418</v>
      </c>
      <c r="G191" s="224" t="s">
        <v>3415</v>
      </c>
      <c r="H191" s="224" t="s">
        <v>1035</v>
      </c>
      <c r="I191" s="223"/>
      <c r="J191" s="225"/>
      <c r="K191" s="225" t="s">
        <v>1036</v>
      </c>
      <c r="L191" s="227"/>
      <c r="M191" s="224" t="s">
        <v>143</v>
      </c>
      <c r="N191" s="227" t="s">
        <v>428</v>
      </c>
      <c r="O191" s="228" t="s">
        <v>429</v>
      </c>
      <c r="P191" s="229"/>
      <c r="Q191" s="245" t="s">
        <v>1037</v>
      </c>
      <c r="R191" s="245" t="s">
        <v>1038</v>
      </c>
      <c r="S191" s="224" t="s">
        <v>3418</v>
      </c>
      <c r="T191" s="212" t="s">
        <v>3417</v>
      </c>
      <c r="U191" s="224" t="s">
        <v>3416</v>
      </c>
      <c r="V191" s="224" t="s">
        <v>4768</v>
      </c>
      <c r="W191" s="231" t="s">
        <v>191</v>
      </c>
      <c r="AB191" s="221">
        <f>IF(OR(J191="Fail",ISBLANK(J191)),INDEX('Issue Code Table'!C:C,MATCH(N:N,'Issue Code Table'!A:A,0)),IF(M191="Critical",6,IF(M191="Significant",5,IF(M191="Moderate",3,2))))</f>
        <v>5</v>
      </c>
    </row>
    <row r="192" spans="1:28" s="244" customFormat="1" ht="141.65" customHeight="1" x14ac:dyDescent="0.25">
      <c r="A192" s="211" t="s">
        <v>1039</v>
      </c>
      <c r="B192" s="254" t="s">
        <v>245</v>
      </c>
      <c r="C192" s="254" t="s">
        <v>246</v>
      </c>
      <c r="D192" s="211" t="s">
        <v>176</v>
      </c>
      <c r="E192" s="212" t="s">
        <v>4280</v>
      </c>
      <c r="F192" s="212" t="s">
        <v>4059</v>
      </c>
      <c r="G192" s="212" t="s">
        <v>4057</v>
      </c>
      <c r="H192" s="212" t="s">
        <v>1040</v>
      </c>
      <c r="I192" s="232"/>
      <c r="J192" s="213"/>
      <c r="K192" s="213" t="s">
        <v>1041</v>
      </c>
      <c r="L192" s="263"/>
      <c r="M192" s="212" t="s">
        <v>143</v>
      </c>
      <c r="N192" s="215" t="s">
        <v>249</v>
      </c>
      <c r="O192" s="216" t="s">
        <v>250</v>
      </c>
      <c r="P192" s="217"/>
      <c r="Q192" s="241" t="s">
        <v>1042</v>
      </c>
      <c r="R192" s="241" t="s">
        <v>1043</v>
      </c>
      <c r="S192" s="212" t="s">
        <v>4059</v>
      </c>
      <c r="T192" s="212" t="s">
        <v>2737</v>
      </c>
      <c r="U192" s="212" t="s">
        <v>4058</v>
      </c>
      <c r="V192" s="212" t="s">
        <v>4769</v>
      </c>
      <c r="W192" s="219" t="s">
        <v>191</v>
      </c>
      <c r="AB192" s="221">
        <f>IF(OR(J192="Fail",ISBLANK(J192)),INDEX('Issue Code Table'!C:C,MATCH(N:N,'Issue Code Table'!A:A,0)),IF(M192="Critical",6,IF(M192="Significant",5,IF(M192="Moderate",3,2))))</f>
        <v>5</v>
      </c>
    </row>
    <row r="193" spans="1:28" s="244" customFormat="1" ht="141.65" customHeight="1" x14ac:dyDescent="0.25">
      <c r="A193" s="223" t="s">
        <v>1044</v>
      </c>
      <c r="B193" s="224" t="s">
        <v>258</v>
      </c>
      <c r="C193" s="224" t="s">
        <v>259</v>
      </c>
      <c r="D193" s="223" t="s">
        <v>176</v>
      </c>
      <c r="E193" s="224" t="s">
        <v>4281</v>
      </c>
      <c r="F193" s="224" t="s">
        <v>3414</v>
      </c>
      <c r="G193" s="224" t="s">
        <v>3412</v>
      </c>
      <c r="H193" s="224" t="s">
        <v>1045</v>
      </c>
      <c r="I193" s="237"/>
      <c r="J193" s="225"/>
      <c r="K193" s="225" t="s">
        <v>1046</v>
      </c>
      <c r="L193" s="260"/>
      <c r="M193" s="224" t="s">
        <v>143</v>
      </c>
      <c r="N193" s="227" t="s">
        <v>428</v>
      </c>
      <c r="O193" s="228" t="s">
        <v>429</v>
      </c>
      <c r="P193" s="229"/>
      <c r="Q193" s="245" t="s">
        <v>1042</v>
      </c>
      <c r="R193" s="245" t="s">
        <v>1047</v>
      </c>
      <c r="S193" s="224" t="s">
        <v>3414</v>
      </c>
      <c r="T193" s="212" t="s">
        <v>3306</v>
      </c>
      <c r="U193" s="224" t="s">
        <v>3413</v>
      </c>
      <c r="V193" s="224" t="s">
        <v>4770</v>
      </c>
      <c r="W193" s="231" t="s">
        <v>191</v>
      </c>
      <c r="AB193" s="221">
        <f>IF(OR(J193="Fail",ISBLANK(J193)),INDEX('Issue Code Table'!C:C,MATCH(N:N,'Issue Code Table'!A:A,0)),IF(M193="Critical",6,IF(M193="Significant",5,IF(M193="Moderate",3,2))))</f>
        <v>5</v>
      </c>
    </row>
    <row r="194" spans="1:28" s="244" customFormat="1" ht="141.65" customHeight="1" x14ac:dyDescent="0.25">
      <c r="A194" s="211" t="s">
        <v>1048</v>
      </c>
      <c r="B194" s="212" t="s">
        <v>258</v>
      </c>
      <c r="C194" s="212" t="s">
        <v>259</v>
      </c>
      <c r="D194" s="211" t="s">
        <v>176</v>
      </c>
      <c r="E194" s="212" t="s">
        <v>4282</v>
      </c>
      <c r="F194" s="212" t="s">
        <v>3411</v>
      </c>
      <c r="G194" s="212" t="s">
        <v>3409</v>
      </c>
      <c r="H194" s="212" t="s">
        <v>1049</v>
      </c>
      <c r="I194" s="232"/>
      <c r="J194" s="213"/>
      <c r="K194" s="213" t="s">
        <v>1050</v>
      </c>
      <c r="L194" s="263"/>
      <c r="M194" s="212" t="s">
        <v>143</v>
      </c>
      <c r="N194" s="215" t="s">
        <v>428</v>
      </c>
      <c r="O194" s="216" t="s">
        <v>429</v>
      </c>
      <c r="P194" s="217"/>
      <c r="Q194" s="241" t="s">
        <v>1042</v>
      </c>
      <c r="R194" s="241" t="s">
        <v>1051</v>
      </c>
      <c r="S194" s="212" t="s">
        <v>3411</v>
      </c>
      <c r="T194" s="212" t="s">
        <v>3407</v>
      </c>
      <c r="U194" s="212" t="s">
        <v>3410</v>
      </c>
      <c r="V194" s="212" t="s">
        <v>4771</v>
      </c>
      <c r="W194" s="219" t="s">
        <v>191</v>
      </c>
      <c r="AB194" s="221">
        <f>IF(OR(J194="Fail",ISBLANK(J194)),INDEX('Issue Code Table'!C:C,MATCH(N:N,'Issue Code Table'!A:A,0)),IF(M194="Critical",6,IF(M194="Significant",5,IF(M194="Moderate",3,2))))</f>
        <v>5</v>
      </c>
    </row>
    <row r="195" spans="1:28" s="244" customFormat="1" ht="141.65" customHeight="1" x14ac:dyDescent="0.25">
      <c r="A195" s="223" t="s">
        <v>1052</v>
      </c>
      <c r="B195" s="224" t="s">
        <v>258</v>
      </c>
      <c r="C195" s="224" t="s">
        <v>259</v>
      </c>
      <c r="D195" s="223" t="s">
        <v>176</v>
      </c>
      <c r="E195" s="224" t="s">
        <v>4283</v>
      </c>
      <c r="F195" s="224" t="s">
        <v>3408</v>
      </c>
      <c r="G195" s="224" t="s">
        <v>3405</v>
      </c>
      <c r="H195" s="224" t="s">
        <v>1053</v>
      </c>
      <c r="I195" s="237"/>
      <c r="J195" s="225"/>
      <c r="K195" s="225" t="s">
        <v>1054</v>
      </c>
      <c r="L195" s="260"/>
      <c r="M195" s="224" t="s">
        <v>180</v>
      </c>
      <c r="N195" s="227" t="s">
        <v>711</v>
      </c>
      <c r="O195" s="228" t="s">
        <v>1055</v>
      </c>
      <c r="P195" s="229"/>
      <c r="Q195" s="245" t="s">
        <v>1042</v>
      </c>
      <c r="R195" s="245" t="s">
        <v>1056</v>
      </c>
      <c r="S195" s="224" t="s">
        <v>3408</v>
      </c>
      <c r="T195" s="212" t="s">
        <v>3407</v>
      </c>
      <c r="U195" s="224" t="s">
        <v>3406</v>
      </c>
      <c r="V195" s="224" t="s">
        <v>4772</v>
      </c>
      <c r="W195" s="231"/>
      <c r="AB195" s="221">
        <f>IF(OR(J195="Fail",ISBLANK(J195)),INDEX('Issue Code Table'!C:C,MATCH(N:N,'Issue Code Table'!A:A,0)),IF(M195="Critical",6,IF(M195="Significant",5,IF(M195="Moderate",3,2))))</f>
        <v>5</v>
      </c>
    </row>
    <row r="196" spans="1:28" s="244" customFormat="1" ht="141.65" customHeight="1" x14ac:dyDescent="0.25">
      <c r="A196" s="262" t="s">
        <v>4548</v>
      </c>
      <c r="B196" s="212" t="s">
        <v>4477</v>
      </c>
      <c r="C196" s="212" t="s">
        <v>4478</v>
      </c>
      <c r="D196" s="211" t="s">
        <v>176</v>
      </c>
      <c r="E196" s="212" t="s">
        <v>4284</v>
      </c>
      <c r="F196" s="212" t="s">
        <v>3404</v>
      </c>
      <c r="G196" s="212" t="s">
        <v>3401</v>
      </c>
      <c r="H196" s="212" t="s">
        <v>4492</v>
      </c>
      <c r="I196" s="232"/>
      <c r="J196" s="213"/>
      <c r="K196" s="213" t="s">
        <v>4509</v>
      </c>
      <c r="L196" s="263"/>
      <c r="M196" s="212" t="s">
        <v>143</v>
      </c>
      <c r="N196" s="215" t="s">
        <v>428</v>
      </c>
      <c r="O196" s="216" t="s">
        <v>429</v>
      </c>
      <c r="P196" s="217"/>
      <c r="Q196" s="241">
        <v>18.399999999999999</v>
      </c>
      <c r="R196" s="241" t="s">
        <v>1060</v>
      </c>
      <c r="S196" s="212" t="s">
        <v>3404</v>
      </c>
      <c r="T196" s="212" t="s">
        <v>3403</v>
      </c>
      <c r="U196" s="212" t="s">
        <v>3402</v>
      </c>
      <c r="V196" s="212" t="s">
        <v>4773</v>
      </c>
      <c r="W196" s="219" t="s">
        <v>191</v>
      </c>
      <c r="AB196" s="221">
        <f>IF(OR(J196="Fail",ISBLANK(J196)),INDEX('Issue Code Table'!C:C,MATCH(N:N,'Issue Code Table'!A:A,0)),IF(M196="Critical",6,IF(M196="Significant",5,IF(M196="Moderate",3,2))))</f>
        <v>5</v>
      </c>
    </row>
    <row r="197" spans="1:28" s="244" customFormat="1" ht="141.65" customHeight="1" x14ac:dyDescent="0.25">
      <c r="A197" s="223" t="s">
        <v>1057</v>
      </c>
      <c r="B197" s="224" t="s">
        <v>258</v>
      </c>
      <c r="C197" s="224" t="s">
        <v>259</v>
      </c>
      <c r="D197" s="223" t="s">
        <v>176</v>
      </c>
      <c r="E197" s="224" t="s">
        <v>4285</v>
      </c>
      <c r="F197" s="224" t="s">
        <v>3400</v>
      </c>
      <c r="G197" s="224" t="s">
        <v>3397</v>
      </c>
      <c r="H197" s="224" t="s">
        <v>1058</v>
      </c>
      <c r="I197" s="237"/>
      <c r="J197" s="225"/>
      <c r="K197" s="225" t="s">
        <v>1059</v>
      </c>
      <c r="L197" s="260"/>
      <c r="M197" s="224" t="s">
        <v>143</v>
      </c>
      <c r="N197" s="227" t="s">
        <v>428</v>
      </c>
      <c r="O197" s="228" t="s">
        <v>429</v>
      </c>
      <c r="P197" s="229"/>
      <c r="Q197" s="245" t="s">
        <v>1042</v>
      </c>
      <c r="R197" s="245" t="s">
        <v>1064</v>
      </c>
      <c r="S197" s="224" t="s">
        <v>3400</v>
      </c>
      <c r="T197" s="212" t="s">
        <v>3399</v>
      </c>
      <c r="U197" s="224" t="s">
        <v>3398</v>
      </c>
      <c r="V197" s="224" t="s">
        <v>4774</v>
      </c>
      <c r="W197" s="231" t="s">
        <v>191</v>
      </c>
      <c r="AB197" s="221">
        <f>IF(OR(J197="Fail",ISBLANK(J197)),INDEX('Issue Code Table'!C:C,MATCH(N:N,'Issue Code Table'!A:A,0)),IF(M197="Critical",6,IF(M197="Significant",5,IF(M197="Moderate",3,2))))</f>
        <v>5</v>
      </c>
    </row>
    <row r="198" spans="1:28" s="244" customFormat="1" ht="141.65" customHeight="1" x14ac:dyDescent="0.25">
      <c r="A198" s="211" t="s">
        <v>1061</v>
      </c>
      <c r="B198" s="212" t="s">
        <v>258</v>
      </c>
      <c r="C198" s="212" t="s">
        <v>259</v>
      </c>
      <c r="D198" s="211" t="s">
        <v>176</v>
      </c>
      <c r="E198" s="212" t="s">
        <v>4286</v>
      </c>
      <c r="F198" s="212" t="s">
        <v>3396</v>
      </c>
      <c r="G198" s="212" t="s">
        <v>3393</v>
      </c>
      <c r="H198" s="212" t="s">
        <v>1062</v>
      </c>
      <c r="I198" s="232"/>
      <c r="J198" s="213"/>
      <c r="K198" s="213" t="s">
        <v>1063</v>
      </c>
      <c r="L198" s="263"/>
      <c r="M198" s="212" t="s">
        <v>143</v>
      </c>
      <c r="N198" s="215" t="s">
        <v>428</v>
      </c>
      <c r="O198" s="216" t="s">
        <v>429</v>
      </c>
      <c r="P198" s="217"/>
      <c r="Q198" s="241" t="s">
        <v>1042</v>
      </c>
      <c r="R198" s="241" t="s">
        <v>1070</v>
      </c>
      <c r="S198" s="212" t="s">
        <v>3396</v>
      </c>
      <c r="T198" s="212" t="s">
        <v>3395</v>
      </c>
      <c r="U198" s="212" t="s">
        <v>3394</v>
      </c>
      <c r="V198" s="212" t="s">
        <v>4775</v>
      </c>
      <c r="W198" s="219" t="s">
        <v>191</v>
      </c>
      <c r="AB198" s="221">
        <f>IF(OR(J198="Fail",ISBLANK(J198)),INDEX('Issue Code Table'!C:C,MATCH(N:N,'Issue Code Table'!A:A,0)),IF(M198="Critical",6,IF(M198="Significant",5,IF(M198="Moderate",3,2))))</f>
        <v>5</v>
      </c>
    </row>
    <row r="199" spans="1:28" s="244" customFormat="1" ht="141.65" customHeight="1" x14ac:dyDescent="0.25">
      <c r="A199" s="223" t="s">
        <v>1065</v>
      </c>
      <c r="B199" s="224" t="s">
        <v>1066</v>
      </c>
      <c r="C199" s="224" t="s">
        <v>1067</v>
      </c>
      <c r="D199" s="223" t="s">
        <v>176</v>
      </c>
      <c r="E199" s="224" t="s">
        <v>4287</v>
      </c>
      <c r="F199" s="224" t="s">
        <v>3392</v>
      </c>
      <c r="G199" s="224" t="s">
        <v>3390</v>
      </c>
      <c r="H199" s="224" t="s">
        <v>1068</v>
      </c>
      <c r="I199" s="223"/>
      <c r="J199" s="225"/>
      <c r="K199" s="225" t="s">
        <v>1069</v>
      </c>
      <c r="L199" s="227"/>
      <c r="M199" s="224" t="s">
        <v>143</v>
      </c>
      <c r="N199" s="227" t="s">
        <v>428</v>
      </c>
      <c r="O199" s="228" t="s">
        <v>429</v>
      </c>
      <c r="P199" s="229"/>
      <c r="Q199" s="245" t="s">
        <v>1042</v>
      </c>
      <c r="R199" s="245" t="s">
        <v>1076</v>
      </c>
      <c r="S199" s="224" t="s">
        <v>3392</v>
      </c>
      <c r="T199" s="212" t="s">
        <v>3391</v>
      </c>
      <c r="U199" s="224" t="s">
        <v>4056</v>
      </c>
      <c r="V199" s="224" t="s">
        <v>4776</v>
      </c>
      <c r="W199" s="231" t="s">
        <v>191</v>
      </c>
      <c r="AB199" s="221">
        <f>IF(OR(J199="Fail",ISBLANK(J199)),INDEX('Issue Code Table'!C:C,MATCH(N:N,'Issue Code Table'!A:A,0)),IF(M199="Critical",6,IF(M199="Significant",5,IF(M199="Moderate",3,2))))</f>
        <v>5</v>
      </c>
    </row>
    <row r="200" spans="1:28" s="244" customFormat="1" ht="141.65" customHeight="1" x14ac:dyDescent="0.25">
      <c r="A200" s="211" t="s">
        <v>1071</v>
      </c>
      <c r="B200" s="212" t="s">
        <v>1159</v>
      </c>
      <c r="C200" s="212" t="s">
        <v>1160</v>
      </c>
      <c r="D200" s="211" t="s">
        <v>176</v>
      </c>
      <c r="E200" s="212" t="s">
        <v>4288</v>
      </c>
      <c r="F200" s="212" t="s">
        <v>3389</v>
      </c>
      <c r="G200" s="212" t="s">
        <v>3386</v>
      </c>
      <c r="H200" s="212" t="s">
        <v>1072</v>
      </c>
      <c r="I200" s="211"/>
      <c r="J200" s="213"/>
      <c r="K200" s="213" t="s">
        <v>1073</v>
      </c>
      <c r="L200" s="215"/>
      <c r="M200" s="212" t="s">
        <v>143</v>
      </c>
      <c r="N200" s="215" t="s">
        <v>1074</v>
      </c>
      <c r="O200" s="216" t="s">
        <v>1075</v>
      </c>
      <c r="P200" s="217"/>
      <c r="Q200" s="241" t="s">
        <v>1042</v>
      </c>
      <c r="R200" s="241" t="s">
        <v>4055</v>
      </c>
      <c r="S200" s="212" t="s">
        <v>3389</v>
      </c>
      <c r="T200" s="212" t="s">
        <v>3388</v>
      </c>
      <c r="U200" s="212" t="s">
        <v>3387</v>
      </c>
      <c r="V200" s="212" t="s">
        <v>4777</v>
      </c>
      <c r="W200" s="219" t="s">
        <v>191</v>
      </c>
      <c r="AB200" s="221">
        <f>IF(OR(J200="Fail",ISBLANK(J200)),INDEX('Issue Code Table'!C:C,MATCH(N:N,'Issue Code Table'!A:A,0)),IF(M200="Critical",6,IF(M200="Significant",5,IF(M200="Moderate",3,2))))</f>
        <v>6</v>
      </c>
    </row>
    <row r="201" spans="1:28" s="244" customFormat="1" ht="141.65" customHeight="1" x14ac:dyDescent="0.25">
      <c r="A201" s="223" t="s">
        <v>1077</v>
      </c>
      <c r="B201" s="224" t="s">
        <v>375</v>
      </c>
      <c r="C201" s="224" t="s">
        <v>376</v>
      </c>
      <c r="D201" s="223" t="s">
        <v>176</v>
      </c>
      <c r="E201" s="224" t="s">
        <v>4289</v>
      </c>
      <c r="F201" s="224" t="s">
        <v>3385</v>
      </c>
      <c r="G201" s="224" t="s">
        <v>4054</v>
      </c>
      <c r="H201" s="224" t="s">
        <v>1078</v>
      </c>
      <c r="I201" s="223"/>
      <c r="J201" s="225"/>
      <c r="K201" s="225" t="s">
        <v>1079</v>
      </c>
      <c r="L201" s="227"/>
      <c r="M201" s="224" t="s">
        <v>143</v>
      </c>
      <c r="N201" s="227" t="s">
        <v>428</v>
      </c>
      <c r="O201" s="228" t="s">
        <v>1080</v>
      </c>
      <c r="P201" s="229"/>
      <c r="Q201" s="245" t="s">
        <v>1081</v>
      </c>
      <c r="R201" s="245" t="s">
        <v>1082</v>
      </c>
      <c r="S201" s="224" t="s">
        <v>3385</v>
      </c>
      <c r="T201" s="212" t="s">
        <v>2737</v>
      </c>
      <c r="U201" s="224" t="s">
        <v>3384</v>
      </c>
      <c r="V201" s="224" t="s">
        <v>4778</v>
      </c>
      <c r="W201" s="231" t="s">
        <v>191</v>
      </c>
      <c r="AB201" s="221">
        <f>IF(OR(J201="Fail",ISBLANK(J201)),INDEX('Issue Code Table'!C:C,MATCH(N:N,'Issue Code Table'!A:A,0)),IF(M201="Critical",6,IF(M201="Significant",5,IF(M201="Moderate",3,2))))</f>
        <v>5</v>
      </c>
    </row>
    <row r="202" spans="1:28" s="244" customFormat="1" ht="141.65" customHeight="1" x14ac:dyDescent="0.25">
      <c r="A202" s="211" t="s">
        <v>1083</v>
      </c>
      <c r="B202" s="212" t="s">
        <v>805</v>
      </c>
      <c r="C202" s="212" t="s">
        <v>806</v>
      </c>
      <c r="D202" s="211" t="s">
        <v>176</v>
      </c>
      <c r="E202" s="212" t="s">
        <v>4290</v>
      </c>
      <c r="F202" s="212" t="s">
        <v>3383</v>
      </c>
      <c r="G202" s="212" t="s">
        <v>3381</v>
      </c>
      <c r="H202" s="212" t="s">
        <v>1084</v>
      </c>
      <c r="I202" s="211"/>
      <c r="J202" s="213"/>
      <c r="K202" s="213" t="s">
        <v>1085</v>
      </c>
      <c r="L202" s="215"/>
      <c r="M202" s="212" t="s">
        <v>143</v>
      </c>
      <c r="N202" s="215" t="s">
        <v>428</v>
      </c>
      <c r="O202" s="216" t="s">
        <v>429</v>
      </c>
      <c r="P202" s="217"/>
      <c r="Q202" s="241" t="s">
        <v>1081</v>
      </c>
      <c r="R202" s="241" t="s">
        <v>1086</v>
      </c>
      <c r="S202" s="212" t="s">
        <v>3383</v>
      </c>
      <c r="T202" s="212" t="s">
        <v>3379</v>
      </c>
      <c r="U202" s="212" t="s">
        <v>3382</v>
      </c>
      <c r="V202" s="212" t="s">
        <v>4779</v>
      </c>
      <c r="W202" s="219" t="s">
        <v>191</v>
      </c>
      <c r="AB202" s="221">
        <f>IF(OR(J202="Fail",ISBLANK(J202)),INDEX('Issue Code Table'!C:C,MATCH(N:N,'Issue Code Table'!A:A,0)),IF(M202="Critical",6,IF(M202="Significant",5,IF(M202="Moderate",3,2))))</f>
        <v>5</v>
      </c>
    </row>
    <row r="203" spans="1:28" s="244" customFormat="1" ht="141.65" customHeight="1" x14ac:dyDescent="0.25">
      <c r="A203" s="223" t="s">
        <v>1087</v>
      </c>
      <c r="B203" s="224" t="s">
        <v>805</v>
      </c>
      <c r="C203" s="224" t="s">
        <v>806</v>
      </c>
      <c r="D203" s="223" t="s">
        <v>176</v>
      </c>
      <c r="E203" s="224" t="s">
        <v>4291</v>
      </c>
      <c r="F203" s="224" t="s">
        <v>3380</v>
      </c>
      <c r="G203" s="224" t="s">
        <v>3377</v>
      </c>
      <c r="H203" s="224" t="s">
        <v>1088</v>
      </c>
      <c r="I203" s="223"/>
      <c r="J203" s="225"/>
      <c r="K203" s="225" t="s">
        <v>1089</v>
      </c>
      <c r="L203" s="227"/>
      <c r="M203" s="224" t="s">
        <v>143</v>
      </c>
      <c r="N203" s="227" t="s">
        <v>428</v>
      </c>
      <c r="O203" s="228" t="s">
        <v>429</v>
      </c>
      <c r="P203" s="229"/>
      <c r="Q203" s="245" t="s">
        <v>1081</v>
      </c>
      <c r="R203" s="245" t="s">
        <v>1090</v>
      </c>
      <c r="S203" s="224" t="s">
        <v>3380</v>
      </c>
      <c r="T203" s="212" t="s">
        <v>3379</v>
      </c>
      <c r="U203" s="224" t="s">
        <v>3378</v>
      </c>
      <c r="V203" s="224" t="s">
        <v>4780</v>
      </c>
      <c r="W203" s="231" t="s">
        <v>191</v>
      </c>
      <c r="AB203" s="221">
        <f>IF(OR(J203="Fail",ISBLANK(J203)),INDEX('Issue Code Table'!C:C,MATCH(N:N,'Issue Code Table'!A:A,0)),IF(M203="Critical",6,IF(M203="Significant",5,IF(M203="Moderate",3,2))))</f>
        <v>5</v>
      </c>
    </row>
    <row r="204" spans="1:28" s="244" customFormat="1" ht="141.65" customHeight="1" x14ac:dyDescent="0.25">
      <c r="A204" s="211" t="s">
        <v>1091</v>
      </c>
      <c r="B204" s="212" t="s">
        <v>805</v>
      </c>
      <c r="C204" s="212" t="s">
        <v>806</v>
      </c>
      <c r="D204" s="211" t="s">
        <v>176</v>
      </c>
      <c r="E204" s="212" t="s">
        <v>4292</v>
      </c>
      <c r="F204" s="212" t="s">
        <v>3376</v>
      </c>
      <c r="G204" s="212" t="s">
        <v>3373</v>
      </c>
      <c r="H204" s="212" t="s">
        <v>1092</v>
      </c>
      <c r="I204" s="211"/>
      <c r="J204" s="213"/>
      <c r="K204" s="213" t="s">
        <v>1093</v>
      </c>
      <c r="L204" s="215"/>
      <c r="M204" s="212" t="s">
        <v>143</v>
      </c>
      <c r="N204" s="215" t="s">
        <v>711</v>
      </c>
      <c r="O204" s="216" t="s">
        <v>1055</v>
      </c>
      <c r="P204" s="217"/>
      <c r="Q204" s="241" t="s">
        <v>1081</v>
      </c>
      <c r="R204" s="241" t="s">
        <v>1094</v>
      </c>
      <c r="S204" s="212" t="s">
        <v>3376</v>
      </c>
      <c r="T204" s="212" t="s">
        <v>3375</v>
      </c>
      <c r="U204" s="212" t="s">
        <v>3374</v>
      </c>
      <c r="V204" s="212" t="s">
        <v>4781</v>
      </c>
      <c r="W204" s="219" t="s">
        <v>191</v>
      </c>
      <c r="AB204" s="221">
        <f>IF(OR(J204="Fail",ISBLANK(J204)),INDEX('Issue Code Table'!C:C,MATCH(N:N,'Issue Code Table'!A:A,0)),IF(M204="Critical",6,IF(M204="Significant",5,IF(M204="Moderate",3,2))))</f>
        <v>5</v>
      </c>
    </row>
    <row r="205" spans="1:28" s="244" customFormat="1" ht="141.65" customHeight="1" x14ac:dyDescent="0.25">
      <c r="A205" s="223" t="s">
        <v>1095</v>
      </c>
      <c r="B205" s="224" t="s">
        <v>796</v>
      </c>
      <c r="C205" s="224" t="s">
        <v>797</v>
      </c>
      <c r="D205" s="223" t="s">
        <v>176</v>
      </c>
      <c r="E205" s="224" t="s">
        <v>4293</v>
      </c>
      <c r="F205" s="224" t="s">
        <v>3372</v>
      </c>
      <c r="G205" s="224" t="s">
        <v>3370</v>
      </c>
      <c r="H205" s="224" t="s">
        <v>1096</v>
      </c>
      <c r="I205" s="223"/>
      <c r="J205" s="225"/>
      <c r="K205" s="225" t="s">
        <v>1097</v>
      </c>
      <c r="L205" s="227"/>
      <c r="M205" s="224" t="s">
        <v>143</v>
      </c>
      <c r="N205" s="227" t="s">
        <v>1098</v>
      </c>
      <c r="O205" s="228" t="s">
        <v>1099</v>
      </c>
      <c r="P205" s="229"/>
      <c r="Q205" s="245" t="s">
        <v>1081</v>
      </c>
      <c r="R205" s="245" t="s">
        <v>1100</v>
      </c>
      <c r="S205" s="224" t="s">
        <v>3372</v>
      </c>
      <c r="T205" s="212" t="s">
        <v>2737</v>
      </c>
      <c r="U205" s="224" t="s">
        <v>3371</v>
      </c>
      <c r="V205" s="224" t="s">
        <v>4782</v>
      </c>
      <c r="W205" s="231" t="s">
        <v>191</v>
      </c>
      <c r="AB205" s="221">
        <f>IF(OR(J205="Fail",ISBLANK(J205)),INDEX('Issue Code Table'!C:C,MATCH(N:N,'Issue Code Table'!A:A,0)),IF(M205="Critical",6,IF(M205="Significant",5,IF(M205="Moderate",3,2))))</f>
        <v>5</v>
      </c>
    </row>
    <row r="206" spans="1:28" s="244" customFormat="1" ht="141.65" customHeight="1" x14ac:dyDescent="0.25">
      <c r="A206" s="211" t="s">
        <v>1101</v>
      </c>
      <c r="B206" s="212" t="s">
        <v>796</v>
      </c>
      <c r="C206" s="212" t="s">
        <v>797</v>
      </c>
      <c r="D206" s="211" t="s">
        <v>176</v>
      </c>
      <c r="E206" s="212" t="s">
        <v>4294</v>
      </c>
      <c r="F206" s="212" t="s">
        <v>3369</v>
      </c>
      <c r="G206" s="212" t="s">
        <v>3367</v>
      </c>
      <c r="H206" s="212" t="s">
        <v>1102</v>
      </c>
      <c r="I206" s="211"/>
      <c r="J206" s="213"/>
      <c r="K206" s="213" t="s">
        <v>1103</v>
      </c>
      <c r="L206" s="215"/>
      <c r="M206" s="212" t="s">
        <v>143</v>
      </c>
      <c r="N206" s="215" t="s">
        <v>711</v>
      </c>
      <c r="O206" s="216" t="s">
        <v>1055</v>
      </c>
      <c r="P206" s="217"/>
      <c r="Q206" s="241" t="s">
        <v>1081</v>
      </c>
      <c r="R206" s="241" t="s">
        <v>1104</v>
      </c>
      <c r="S206" s="212" t="s">
        <v>3369</v>
      </c>
      <c r="T206" s="212" t="s">
        <v>2737</v>
      </c>
      <c r="U206" s="212" t="s">
        <v>3368</v>
      </c>
      <c r="V206" s="212" t="s">
        <v>4783</v>
      </c>
      <c r="W206" s="219" t="s">
        <v>191</v>
      </c>
      <c r="AB206" s="221">
        <f>IF(OR(J206="Fail",ISBLANK(J206)),INDEX('Issue Code Table'!C:C,MATCH(N:N,'Issue Code Table'!A:A,0)),IF(M206="Critical",6,IF(M206="Significant",5,IF(M206="Moderate",3,2))))</f>
        <v>5</v>
      </c>
    </row>
    <row r="207" spans="1:28" s="244" customFormat="1" ht="141.65" customHeight="1" x14ac:dyDescent="0.25">
      <c r="A207" s="223" t="s">
        <v>1105</v>
      </c>
      <c r="B207" s="224" t="s">
        <v>501</v>
      </c>
      <c r="C207" s="224" t="s">
        <v>502</v>
      </c>
      <c r="D207" s="223" t="s">
        <v>176</v>
      </c>
      <c r="E207" s="224" t="s">
        <v>4295</v>
      </c>
      <c r="F207" s="224" t="s">
        <v>3366</v>
      </c>
      <c r="G207" s="224" t="s">
        <v>3363</v>
      </c>
      <c r="H207" s="224" t="s">
        <v>1106</v>
      </c>
      <c r="I207" s="223"/>
      <c r="J207" s="225"/>
      <c r="K207" s="225" t="s">
        <v>1107</v>
      </c>
      <c r="L207" s="227"/>
      <c r="M207" s="224" t="s">
        <v>180</v>
      </c>
      <c r="N207" s="227" t="s">
        <v>428</v>
      </c>
      <c r="O207" s="228" t="s">
        <v>429</v>
      </c>
      <c r="P207" s="229"/>
      <c r="Q207" s="245" t="s">
        <v>1081</v>
      </c>
      <c r="R207" s="245" t="s">
        <v>1108</v>
      </c>
      <c r="S207" s="224" t="s">
        <v>3366</v>
      </c>
      <c r="T207" s="212" t="s">
        <v>3365</v>
      </c>
      <c r="U207" s="224" t="s">
        <v>3364</v>
      </c>
      <c r="V207" s="224" t="s">
        <v>4784</v>
      </c>
      <c r="W207" s="231"/>
      <c r="AB207" s="221">
        <f>IF(OR(J207="Fail",ISBLANK(J207)),INDEX('Issue Code Table'!C:C,MATCH(N:N,'Issue Code Table'!A:A,0)),IF(M207="Critical",6,IF(M207="Significant",5,IF(M207="Moderate",3,2))))</f>
        <v>5</v>
      </c>
    </row>
    <row r="208" spans="1:28" s="244" customFormat="1" ht="141.65" customHeight="1" x14ac:dyDescent="0.25">
      <c r="A208" s="211" t="s">
        <v>1109</v>
      </c>
      <c r="B208" s="212" t="s">
        <v>1110</v>
      </c>
      <c r="C208" s="212" t="s">
        <v>1111</v>
      </c>
      <c r="D208" s="211" t="s">
        <v>176</v>
      </c>
      <c r="E208" s="212" t="s">
        <v>4296</v>
      </c>
      <c r="F208" s="212" t="s">
        <v>3362</v>
      </c>
      <c r="G208" s="212" t="s">
        <v>3359</v>
      </c>
      <c r="H208" s="212" t="s">
        <v>1112</v>
      </c>
      <c r="I208" s="211"/>
      <c r="J208" s="213"/>
      <c r="K208" s="213" t="s">
        <v>1113</v>
      </c>
      <c r="L208" s="215"/>
      <c r="M208" s="212" t="s">
        <v>296</v>
      </c>
      <c r="N208" s="263" t="s">
        <v>1114</v>
      </c>
      <c r="O208" s="253" t="s">
        <v>1115</v>
      </c>
      <c r="P208" s="217"/>
      <c r="Q208" s="241" t="s">
        <v>1081</v>
      </c>
      <c r="R208" s="241" t="s">
        <v>1116</v>
      </c>
      <c r="S208" s="212" t="s">
        <v>3362</v>
      </c>
      <c r="T208" s="212" t="s">
        <v>3361</v>
      </c>
      <c r="U208" s="212" t="s">
        <v>3360</v>
      </c>
      <c r="V208" s="212" t="s">
        <v>4785</v>
      </c>
      <c r="W208" s="219"/>
      <c r="AB208" s="221">
        <f>IF(OR(J208="Fail",ISBLANK(J208)),INDEX('Issue Code Table'!C:C,MATCH(N:N,'Issue Code Table'!A:A,0)),IF(M208="Critical",6,IF(M208="Significant",5,IF(M208="Moderate",3,2))))</f>
        <v>2</v>
      </c>
    </row>
    <row r="209" spans="1:28" s="244" customFormat="1" ht="141.65" customHeight="1" x14ac:dyDescent="0.25">
      <c r="A209" s="223" t="s">
        <v>1117</v>
      </c>
      <c r="B209" s="224" t="s">
        <v>796</v>
      </c>
      <c r="C209" s="224" t="s">
        <v>797</v>
      </c>
      <c r="D209" s="223" t="s">
        <v>176</v>
      </c>
      <c r="E209" s="224" t="s">
        <v>4297</v>
      </c>
      <c r="F209" s="224" t="s">
        <v>4053</v>
      </c>
      <c r="G209" s="224" t="s">
        <v>4051</v>
      </c>
      <c r="H209" s="224" t="s">
        <v>1118</v>
      </c>
      <c r="I209" s="223"/>
      <c r="J209" s="225"/>
      <c r="K209" s="225" t="s">
        <v>1119</v>
      </c>
      <c r="L209" s="227"/>
      <c r="M209" s="224" t="s">
        <v>143</v>
      </c>
      <c r="N209" s="227" t="s">
        <v>428</v>
      </c>
      <c r="O209" s="228" t="s">
        <v>429</v>
      </c>
      <c r="P209" s="229"/>
      <c r="Q209" s="245" t="s">
        <v>1120</v>
      </c>
      <c r="R209" s="245" t="s">
        <v>1121</v>
      </c>
      <c r="S209" s="224" t="s">
        <v>4053</v>
      </c>
      <c r="T209" s="212" t="s">
        <v>2737</v>
      </c>
      <c r="U209" s="224" t="s">
        <v>4052</v>
      </c>
      <c r="V209" s="224" t="s">
        <v>4786</v>
      </c>
      <c r="W209" s="231" t="s">
        <v>191</v>
      </c>
      <c r="AB209" s="221">
        <f>IF(OR(J209="Fail",ISBLANK(J209)),INDEX('Issue Code Table'!C:C,MATCH(N:N,'Issue Code Table'!A:A,0)),IF(M209="Critical",6,IF(M209="Significant",5,IF(M209="Moderate",3,2))))</f>
        <v>5</v>
      </c>
    </row>
    <row r="210" spans="1:28" s="244" customFormat="1" ht="141.65" customHeight="1" x14ac:dyDescent="0.25">
      <c r="A210" s="211" t="s">
        <v>1122</v>
      </c>
      <c r="B210" s="212" t="s">
        <v>1066</v>
      </c>
      <c r="C210" s="212" t="s">
        <v>1067</v>
      </c>
      <c r="D210" s="211" t="s">
        <v>176</v>
      </c>
      <c r="E210" s="212" t="s">
        <v>4298</v>
      </c>
      <c r="F210" s="212" t="s">
        <v>4050</v>
      </c>
      <c r="G210" s="212" t="s">
        <v>4047</v>
      </c>
      <c r="H210" s="212" t="s">
        <v>1123</v>
      </c>
      <c r="I210" s="232"/>
      <c r="J210" s="213"/>
      <c r="K210" s="213" t="s">
        <v>1124</v>
      </c>
      <c r="L210" s="263"/>
      <c r="M210" s="212" t="s">
        <v>143</v>
      </c>
      <c r="N210" s="215" t="s">
        <v>428</v>
      </c>
      <c r="O210" s="216" t="s">
        <v>429</v>
      </c>
      <c r="P210" s="217"/>
      <c r="Q210" s="241" t="s">
        <v>1120</v>
      </c>
      <c r="R210" s="241" t="s">
        <v>1125</v>
      </c>
      <c r="S210" s="212" t="s">
        <v>4050</v>
      </c>
      <c r="T210" s="212" t="s">
        <v>4049</v>
      </c>
      <c r="U210" s="212" t="s">
        <v>4048</v>
      </c>
      <c r="V210" s="212" t="s">
        <v>4787</v>
      </c>
      <c r="W210" s="219" t="s">
        <v>191</v>
      </c>
      <c r="AB210" s="221">
        <f>IF(OR(J210="Fail",ISBLANK(J210)),INDEX('Issue Code Table'!C:C,MATCH(N:N,'Issue Code Table'!A:A,0)),IF(M210="Critical",6,IF(M210="Significant",5,IF(M210="Moderate",3,2))))</f>
        <v>5</v>
      </c>
    </row>
    <row r="211" spans="1:28" s="244" customFormat="1" ht="141.65" customHeight="1" x14ac:dyDescent="0.25">
      <c r="A211" s="223" t="s">
        <v>1126</v>
      </c>
      <c r="B211" s="224" t="s">
        <v>174</v>
      </c>
      <c r="C211" s="224" t="s">
        <v>175</v>
      </c>
      <c r="D211" s="223" t="s">
        <v>176</v>
      </c>
      <c r="E211" s="224" t="s">
        <v>4299</v>
      </c>
      <c r="F211" s="224" t="s">
        <v>3358</v>
      </c>
      <c r="G211" s="224" t="s">
        <v>3355</v>
      </c>
      <c r="H211" s="224" t="s">
        <v>1127</v>
      </c>
      <c r="I211" s="237"/>
      <c r="J211" s="225"/>
      <c r="K211" s="225" t="s">
        <v>1128</v>
      </c>
      <c r="L211" s="260"/>
      <c r="M211" s="224" t="s">
        <v>180</v>
      </c>
      <c r="N211" s="227" t="s">
        <v>417</v>
      </c>
      <c r="O211" s="228" t="s">
        <v>418</v>
      </c>
      <c r="P211" s="229"/>
      <c r="Q211" s="245" t="s">
        <v>1129</v>
      </c>
      <c r="R211" s="245" t="s">
        <v>1130</v>
      </c>
      <c r="S211" s="224" t="s">
        <v>3358</v>
      </c>
      <c r="T211" s="212" t="s">
        <v>3357</v>
      </c>
      <c r="U211" s="224" t="s">
        <v>3356</v>
      </c>
      <c r="V211" s="224" t="s">
        <v>4788</v>
      </c>
      <c r="W211" s="231"/>
      <c r="AB211" s="221">
        <f>IF(OR(J211="Fail",ISBLANK(J211)),INDEX('Issue Code Table'!C:C,MATCH(N:N,'Issue Code Table'!A:A,0)),IF(M211="Critical",6,IF(M211="Significant",5,IF(M211="Moderate",3,2))))</f>
        <v>4</v>
      </c>
    </row>
    <row r="212" spans="1:28" s="244" customFormat="1" ht="141.65" customHeight="1" x14ac:dyDescent="0.25">
      <c r="A212" s="211" t="s">
        <v>1131</v>
      </c>
      <c r="B212" s="212" t="s">
        <v>812</v>
      </c>
      <c r="C212" s="212" t="s">
        <v>813</v>
      </c>
      <c r="D212" s="211" t="s">
        <v>176</v>
      </c>
      <c r="E212" s="212" t="s">
        <v>4300</v>
      </c>
      <c r="F212" s="212" t="s">
        <v>3354</v>
      </c>
      <c r="G212" s="212" t="s">
        <v>3351</v>
      </c>
      <c r="H212" s="212" t="s">
        <v>1132</v>
      </c>
      <c r="I212" s="211"/>
      <c r="J212" s="213"/>
      <c r="K212" s="213" t="s">
        <v>1133</v>
      </c>
      <c r="L212" s="215"/>
      <c r="M212" s="212" t="s">
        <v>143</v>
      </c>
      <c r="N212" s="215" t="s">
        <v>249</v>
      </c>
      <c r="O212" s="216" t="s">
        <v>250</v>
      </c>
      <c r="P212" s="217"/>
      <c r="Q212" s="241" t="s">
        <v>1134</v>
      </c>
      <c r="R212" s="241" t="s">
        <v>1135</v>
      </c>
      <c r="S212" s="212" t="s">
        <v>3354</v>
      </c>
      <c r="T212" s="212" t="s">
        <v>3353</v>
      </c>
      <c r="U212" s="212" t="s">
        <v>3352</v>
      </c>
      <c r="V212" s="212" t="s">
        <v>4789</v>
      </c>
      <c r="W212" s="219" t="s">
        <v>191</v>
      </c>
      <c r="AB212" s="221">
        <f>IF(OR(J212="Fail",ISBLANK(J212)),INDEX('Issue Code Table'!C:C,MATCH(N:N,'Issue Code Table'!A:A,0)),IF(M212="Critical",6,IF(M212="Significant",5,IF(M212="Moderate",3,2))))</f>
        <v>5</v>
      </c>
    </row>
    <row r="213" spans="1:28" s="244" customFormat="1" ht="141.65" customHeight="1" x14ac:dyDescent="0.25">
      <c r="A213" s="223" t="s">
        <v>1136</v>
      </c>
      <c r="B213" s="248" t="s">
        <v>245</v>
      </c>
      <c r="C213" s="248" t="s">
        <v>246</v>
      </c>
      <c r="D213" s="223" t="s">
        <v>176</v>
      </c>
      <c r="E213" s="224" t="s">
        <v>4301</v>
      </c>
      <c r="F213" s="224" t="s">
        <v>3350</v>
      </c>
      <c r="G213" s="224" t="s">
        <v>3347</v>
      </c>
      <c r="H213" s="224" t="s">
        <v>1137</v>
      </c>
      <c r="I213" s="237"/>
      <c r="J213" s="225"/>
      <c r="K213" s="225" t="s">
        <v>1138</v>
      </c>
      <c r="L213" s="260"/>
      <c r="M213" s="224" t="s">
        <v>143</v>
      </c>
      <c r="N213" s="227" t="s">
        <v>249</v>
      </c>
      <c r="O213" s="228" t="s">
        <v>250</v>
      </c>
      <c r="P213" s="229"/>
      <c r="Q213" s="245" t="s">
        <v>1134</v>
      </c>
      <c r="R213" s="245" t="s">
        <v>1139</v>
      </c>
      <c r="S213" s="224" t="s">
        <v>3350</v>
      </c>
      <c r="T213" s="212" t="s">
        <v>3349</v>
      </c>
      <c r="U213" s="224" t="s">
        <v>3348</v>
      </c>
      <c r="V213" s="224" t="s">
        <v>4790</v>
      </c>
      <c r="W213" s="231" t="s">
        <v>191</v>
      </c>
      <c r="AB213" s="221">
        <f>IF(OR(J213="Fail",ISBLANK(J213)),INDEX('Issue Code Table'!C:C,MATCH(N:N,'Issue Code Table'!A:A,0)),IF(M213="Critical",6,IF(M213="Significant",5,IF(M213="Moderate",3,2))))</f>
        <v>5</v>
      </c>
    </row>
    <row r="214" spans="1:28" s="244" customFormat="1" ht="141.65" customHeight="1" x14ac:dyDescent="0.25">
      <c r="A214" s="211" t="s">
        <v>1140</v>
      </c>
      <c r="B214" s="212" t="s">
        <v>258</v>
      </c>
      <c r="C214" s="212" t="s">
        <v>259</v>
      </c>
      <c r="D214" s="211" t="s">
        <v>176</v>
      </c>
      <c r="E214" s="212" t="s">
        <v>4302</v>
      </c>
      <c r="F214" s="212" t="s">
        <v>4046</v>
      </c>
      <c r="G214" s="212" t="s">
        <v>4043</v>
      </c>
      <c r="H214" s="212" t="s">
        <v>1141</v>
      </c>
      <c r="I214" s="211"/>
      <c r="J214" s="213"/>
      <c r="K214" s="213" t="s">
        <v>1142</v>
      </c>
      <c r="L214" s="215"/>
      <c r="M214" s="212" t="s">
        <v>143</v>
      </c>
      <c r="N214" s="215" t="s">
        <v>249</v>
      </c>
      <c r="O214" s="216" t="s">
        <v>250</v>
      </c>
      <c r="P214" s="217"/>
      <c r="Q214" s="241" t="s">
        <v>1134</v>
      </c>
      <c r="R214" s="241" t="s">
        <v>1143</v>
      </c>
      <c r="S214" s="212" t="s">
        <v>4046</v>
      </c>
      <c r="T214" s="212" t="s">
        <v>4045</v>
      </c>
      <c r="U214" s="212" t="s">
        <v>4044</v>
      </c>
      <c r="V214" s="212" t="s">
        <v>4791</v>
      </c>
      <c r="W214" s="219" t="s">
        <v>191</v>
      </c>
      <c r="AB214" s="221">
        <f>IF(OR(J214="Fail",ISBLANK(J214)),INDEX('Issue Code Table'!C:C,MATCH(N:N,'Issue Code Table'!A:A,0)),IF(M214="Critical",6,IF(M214="Significant",5,IF(M214="Moderate",3,2))))</f>
        <v>5</v>
      </c>
    </row>
    <row r="215" spans="1:28" s="244" customFormat="1" ht="141.65" customHeight="1" x14ac:dyDescent="0.25">
      <c r="A215" s="223" t="s">
        <v>1144</v>
      </c>
      <c r="B215" s="224" t="s">
        <v>149</v>
      </c>
      <c r="C215" s="224" t="s">
        <v>150</v>
      </c>
      <c r="D215" s="223" t="s">
        <v>176</v>
      </c>
      <c r="E215" s="224" t="s">
        <v>4303</v>
      </c>
      <c r="F215" s="224" t="s">
        <v>3346</v>
      </c>
      <c r="G215" s="224" t="s">
        <v>3343</v>
      </c>
      <c r="H215" s="224" t="s">
        <v>1145</v>
      </c>
      <c r="I215" s="223"/>
      <c r="J215" s="225"/>
      <c r="K215" s="225" t="s">
        <v>1146</v>
      </c>
      <c r="L215" s="227"/>
      <c r="M215" s="224" t="s">
        <v>143</v>
      </c>
      <c r="N215" s="227" t="s">
        <v>1098</v>
      </c>
      <c r="O215" s="228" t="s">
        <v>1099</v>
      </c>
      <c r="P215" s="229"/>
      <c r="Q215" s="245" t="s">
        <v>1147</v>
      </c>
      <c r="R215" s="245" t="s">
        <v>1148</v>
      </c>
      <c r="S215" s="224" t="s">
        <v>3346</v>
      </c>
      <c r="T215" s="212" t="s">
        <v>3345</v>
      </c>
      <c r="U215" s="224" t="s">
        <v>3344</v>
      </c>
      <c r="V215" s="224" t="s">
        <v>4792</v>
      </c>
      <c r="W215" s="231" t="s">
        <v>191</v>
      </c>
      <c r="AB215" s="221">
        <f>IF(OR(J215="Fail",ISBLANK(J215)),INDEX('Issue Code Table'!C:C,MATCH(N:N,'Issue Code Table'!A:A,0)),IF(M215="Critical",6,IF(M215="Significant",5,IF(M215="Moderate",3,2))))</f>
        <v>5</v>
      </c>
    </row>
    <row r="216" spans="1:28" s="244" customFormat="1" ht="141.65" customHeight="1" x14ac:dyDescent="0.25">
      <c r="A216" s="211" t="s">
        <v>1149</v>
      </c>
      <c r="B216" s="212" t="s">
        <v>620</v>
      </c>
      <c r="C216" s="212" t="s">
        <v>621</v>
      </c>
      <c r="D216" s="211" t="s">
        <v>176</v>
      </c>
      <c r="E216" s="212" t="s">
        <v>4304</v>
      </c>
      <c r="F216" s="212" t="s">
        <v>3342</v>
      </c>
      <c r="G216" s="212" t="s">
        <v>3339</v>
      </c>
      <c r="H216" s="212" t="s">
        <v>1150</v>
      </c>
      <c r="I216" s="232"/>
      <c r="J216" s="213"/>
      <c r="K216" s="213" t="s">
        <v>1151</v>
      </c>
      <c r="L216" s="263"/>
      <c r="M216" s="212" t="s">
        <v>143</v>
      </c>
      <c r="N216" s="215" t="s">
        <v>428</v>
      </c>
      <c r="O216" s="216" t="s">
        <v>429</v>
      </c>
      <c r="P216" s="217"/>
      <c r="Q216" s="241" t="s">
        <v>1152</v>
      </c>
      <c r="R216" s="241" t="s">
        <v>1153</v>
      </c>
      <c r="S216" s="212" t="s">
        <v>3342</v>
      </c>
      <c r="T216" s="212" t="s">
        <v>3341</v>
      </c>
      <c r="U216" s="212" t="s">
        <v>3340</v>
      </c>
      <c r="V216" s="212" t="s">
        <v>4793</v>
      </c>
      <c r="W216" s="219" t="s">
        <v>191</v>
      </c>
      <c r="AB216" s="221">
        <f>IF(OR(J216="Fail",ISBLANK(J216)),INDEX('Issue Code Table'!C:C,MATCH(N:N,'Issue Code Table'!A:A,0)),IF(M216="Critical",6,IF(M216="Significant",5,IF(M216="Moderate",3,2))))</f>
        <v>5</v>
      </c>
    </row>
    <row r="217" spans="1:28" s="244" customFormat="1" ht="141.65" customHeight="1" x14ac:dyDescent="0.25">
      <c r="A217" s="223" t="s">
        <v>1154</v>
      </c>
      <c r="B217" s="224" t="s">
        <v>805</v>
      </c>
      <c r="C217" s="224" t="s">
        <v>806</v>
      </c>
      <c r="D217" s="223" t="s">
        <v>176</v>
      </c>
      <c r="E217" s="224" t="s">
        <v>4305</v>
      </c>
      <c r="F217" s="224" t="s">
        <v>4042</v>
      </c>
      <c r="G217" s="224" t="s">
        <v>4039</v>
      </c>
      <c r="H217" s="224" t="s">
        <v>1155</v>
      </c>
      <c r="I217" s="223"/>
      <c r="J217" s="225"/>
      <c r="K217" s="225" t="s">
        <v>1156</v>
      </c>
      <c r="L217" s="227"/>
      <c r="M217" s="224" t="s">
        <v>143</v>
      </c>
      <c r="N217" s="227" t="s">
        <v>428</v>
      </c>
      <c r="O217" s="228" t="s">
        <v>429</v>
      </c>
      <c r="P217" s="229"/>
      <c r="Q217" s="245" t="s">
        <v>1152</v>
      </c>
      <c r="R217" s="245" t="s">
        <v>1157</v>
      </c>
      <c r="S217" s="224" t="s">
        <v>4042</v>
      </c>
      <c r="T217" s="212" t="s">
        <v>4041</v>
      </c>
      <c r="U217" s="224" t="s">
        <v>4040</v>
      </c>
      <c r="V217" s="224" t="s">
        <v>4794</v>
      </c>
      <c r="W217" s="231" t="s">
        <v>191</v>
      </c>
      <c r="AB217" s="221">
        <f>IF(OR(J217="Fail",ISBLANK(J217)),INDEX('Issue Code Table'!C:C,MATCH(N:N,'Issue Code Table'!A:A,0)),IF(M217="Critical",6,IF(M217="Significant",5,IF(M217="Moderate",3,2))))</f>
        <v>5</v>
      </c>
    </row>
    <row r="218" spans="1:28" s="244" customFormat="1" ht="141.65" customHeight="1" x14ac:dyDescent="0.25">
      <c r="A218" s="211" t="s">
        <v>1158</v>
      </c>
      <c r="B218" s="212" t="s">
        <v>1159</v>
      </c>
      <c r="C218" s="212" t="s">
        <v>1160</v>
      </c>
      <c r="D218" s="211" t="s">
        <v>176</v>
      </c>
      <c r="E218" s="212" t="s">
        <v>4306</v>
      </c>
      <c r="F218" s="212" t="s">
        <v>3338</v>
      </c>
      <c r="G218" s="212" t="s">
        <v>3335</v>
      </c>
      <c r="H218" s="212" t="s">
        <v>1161</v>
      </c>
      <c r="I218" s="211"/>
      <c r="J218" s="213"/>
      <c r="K218" s="213" t="s">
        <v>1162</v>
      </c>
      <c r="L218" s="215"/>
      <c r="M218" s="212" t="s">
        <v>143</v>
      </c>
      <c r="N218" s="215" t="s">
        <v>1163</v>
      </c>
      <c r="O218" s="216" t="s">
        <v>1164</v>
      </c>
      <c r="P218" s="217"/>
      <c r="Q218" s="241" t="s">
        <v>1165</v>
      </c>
      <c r="R218" s="241" t="s">
        <v>1166</v>
      </c>
      <c r="S218" s="212" t="s">
        <v>3338</v>
      </c>
      <c r="T218" s="212" t="s">
        <v>3337</v>
      </c>
      <c r="U218" s="212" t="s">
        <v>3336</v>
      </c>
      <c r="V218" s="212" t="s">
        <v>4795</v>
      </c>
      <c r="W218" s="219" t="s">
        <v>191</v>
      </c>
      <c r="AB218" s="221">
        <f>IF(OR(J218="Fail",ISBLANK(J218)),INDEX('Issue Code Table'!C:C,MATCH(N:N,'Issue Code Table'!A:A,0)),IF(M218="Critical",6,IF(M218="Significant",5,IF(M218="Moderate",3,2))))</f>
        <v>5</v>
      </c>
    </row>
    <row r="219" spans="1:28" s="244" customFormat="1" ht="141.65" customHeight="1" x14ac:dyDescent="0.25">
      <c r="A219" s="223" t="s">
        <v>1167</v>
      </c>
      <c r="B219" s="224" t="s">
        <v>258</v>
      </c>
      <c r="C219" s="224" t="s">
        <v>259</v>
      </c>
      <c r="D219" s="223" t="s">
        <v>176</v>
      </c>
      <c r="E219" s="224" t="s">
        <v>4307</v>
      </c>
      <c r="F219" s="224" t="s">
        <v>3334</v>
      </c>
      <c r="G219" s="224" t="s">
        <v>3331</v>
      </c>
      <c r="H219" s="224" t="s">
        <v>1168</v>
      </c>
      <c r="I219" s="223"/>
      <c r="J219" s="225"/>
      <c r="K219" s="225" t="s">
        <v>1169</v>
      </c>
      <c r="L219" s="227"/>
      <c r="M219" s="224" t="s">
        <v>180</v>
      </c>
      <c r="N219" s="227" t="s">
        <v>1170</v>
      </c>
      <c r="O219" s="228" t="s">
        <v>1171</v>
      </c>
      <c r="P219" s="229"/>
      <c r="Q219" s="245" t="s">
        <v>1172</v>
      </c>
      <c r="R219" s="245" t="s">
        <v>1173</v>
      </c>
      <c r="S219" s="224" t="s">
        <v>3334</v>
      </c>
      <c r="T219" s="212" t="s">
        <v>3333</v>
      </c>
      <c r="U219" s="224" t="s">
        <v>3332</v>
      </c>
      <c r="V219" s="224" t="s">
        <v>4796</v>
      </c>
      <c r="W219" s="231"/>
      <c r="AB219" s="221">
        <f>IF(OR(J219="Fail",ISBLANK(J219)),INDEX('Issue Code Table'!C:C,MATCH(N:N,'Issue Code Table'!A:A,0)),IF(M219="Critical",6,IF(M219="Significant",5,IF(M219="Moderate",3,2))))</f>
        <v>4</v>
      </c>
    </row>
    <row r="220" spans="1:28" s="244" customFormat="1" ht="141.65" customHeight="1" x14ac:dyDescent="0.25">
      <c r="A220" s="211" t="s">
        <v>1174</v>
      </c>
      <c r="B220" s="212" t="s">
        <v>258</v>
      </c>
      <c r="C220" s="212" t="s">
        <v>259</v>
      </c>
      <c r="D220" s="211" t="s">
        <v>176</v>
      </c>
      <c r="E220" s="212" t="s">
        <v>4308</v>
      </c>
      <c r="F220" s="212" t="s">
        <v>3330</v>
      </c>
      <c r="G220" s="212" t="s">
        <v>3328</v>
      </c>
      <c r="H220" s="212" t="s">
        <v>1175</v>
      </c>
      <c r="I220" s="211"/>
      <c r="J220" s="213"/>
      <c r="K220" s="213" t="s">
        <v>1176</v>
      </c>
      <c r="L220" s="215"/>
      <c r="M220" s="212" t="s">
        <v>180</v>
      </c>
      <c r="N220" s="215" t="s">
        <v>1170</v>
      </c>
      <c r="O220" s="216" t="s">
        <v>1171</v>
      </c>
      <c r="P220" s="217"/>
      <c r="Q220" s="241" t="s">
        <v>1172</v>
      </c>
      <c r="R220" s="241" t="s">
        <v>1177</v>
      </c>
      <c r="S220" s="212" t="s">
        <v>3330</v>
      </c>
      <c r="T220" s="212" t="s">
        <v>3306</v>
      </c>
      <c r="U220" s="212" t="s">
        <v>3329</v>
      </c>
      <c r="V220" s="212" t="s">
        <v>4797</v>
      </c>
      <c r="W220" s="219"/>
      <c r="AB220" s="221">
        <f>IF(OR(J220="Fail",ISBLANK(J220)),INDEX('Issue Code Table'!C:C,MATCH(N:N,'Issue Code Table'!A:A,0)),IF(M220="Critical",6,IF(M220="Significant",5,IF(M220="Moderate",3,2))))</f>
        <v>4</v>
      </c>
    </row>
    <row r="221" spans="1:28" s="244" customFormat="1" ht="141.65" customHeight="1" x14ac:dyDescent="0.25">
      <c r="A221" s="223" t="s">
        <v>1178</v>
      </c>
      <c r="B221" s="224" t="s">
        <v>258</v>
      </c>
      <c r="C221" s="224" t="s">
        <v>259</v>
      </c>
      <c r="D221" s="223" t="s">
        <v>176</v>
      </c>
      <c r="E221" s="224" t="s">
        <v>4309</v>
      </c>
      <c r="F221" s="224" t="s">
        <v>3327</v>
      </c>
      <c r="G221" s="224" t="s">
        <v>3325</v>
      </c>
      <c r="H221" s="224" t="s">
        <v>1179</v>
      </c>
      <c r="I221" s="223"/>
      <c r="J221" s="225"/>
      <c r="K221" s="225" t="s">
        <v>1180</v>
      </c>
      <c r="L221" s="227"/>
      <c r="M221" s="224" t="s">
        <v>143</v>
      </c>
      <c r="N221" s="227" t="s">
        <v>428</v>
      </c>
      <c r="O221" s="228" t="s">
        <v>429</v>
      </c>
      <c r="P221" s="229"/>
      <c r="Q221" s="245" t="s">
        <v>1172</v>
      </c>
      <c r="R221" s="245" t="s">
        <v>1181</v>
      </c>
      <c r="S221" s="224" t="s">
        <v>3327</v>
      </c>
      <c r="T221" s="212" t="s">
        <v>3317</v>
      </c>
      <c r="U221" s="224" t="s">
        <v>3326</v>
      </c>
      <c r="V221" s="224" t="s">
        <v>4798</v>
      </c>
      <c r="W221" s="231" t="s">
        <v>191</v>
      </c>
      <c r="AB221" s="221">
        <f>IF(OR(J221="Fail",ISBLANK(J221)),INDEX('Issue Code Table'!C:C,MATCH(N:N,'Issue Code Table'!A:A,0)),IF(M221="Critical",6,IF(M221="Significant",5,IF(M221="Moderate",3,2))))</f>
        <v>5</v>
      </c>
    </row>
    <row r="222" spans="1:28" s="244" customFormat="1" ht="141.65" customHeight="1" x14ac:dyDescent="0.25">
      <c r="A222" s="211" t="s">
        <v>1182</v>
      </c>
      <c r="B222" s="212" t="s">
        <v>258</v>
      </c>
      <c r="C222" s="212" t="s">
        <v>259</v>
      </c>
      <c r="D222" s="211" t="s">
        <v>176</v>
      </c>
      <c r="E222" s="212" t="s">
        <v>4310</v>
      </c>
      <c r="F222" s="212" t="s">
        <v>3324</v>
      </c>
      <c r="G222" s="212" t="s">
        <v>3322</v>
      </c>
      <c r="H222" s="212" t="s">
        <v>1183</v>
      </c>
      <c r="I222" s="211"/>
      <c r="J222" s="213"/>
      <c r="K222" s="213" t="s">
        <v>1184</v>
      </c>
      <c r="L222" s="215"/>
      <c r="M222" s="212" t="s">
        <v>143</v>
      </c>
      <c r="N222" s="215" t="s">
        <v>428</v>
      </c>
      <c r="O222" s="216" t="s">
        <v>429</v>
      </c>
      <c r="P222" s="217"/>
      <c r="Q222" s="241" t="s">
        <v>1172</v>
      </c>
      <c r="R222" s="241" t="s">
        <v>1185</v>
      </c>
      <c r="S222" s="212" t="s">
        <v>3324</v>
      </c>
      <c r="T222" s="212" t="s">
        <v>3317</v>
      </c>
      <c r="U222" s="212" t="s">
        <v>3323</v>
      </c>
      <c r="V222" s="212" t="s">
        <v>4799</v>
      </c>
      <c r="W222" s="219" t="s">
        <v>191</v>
      </c>
      <c r="AB222" s="221">
        <f>IF(OR(J222="Fail",ISBLANK(J222)),INDEX('Issue Code Table'!C:C,MATCH(N:N,'Issue Code Table'!A:A,0)),IF(M222="Critical",6,IF(M222="Significant",5,IF(M222="Moderate",3,2))))</f>
        <v>5</v>
      </c>
    </row>
    <row r="223" spans="1:28" s="244" customFormat="1" ht="141.65" customHeight="1" x14ac:dyDescent="0.25">
      <c r="A223" s="223" t="s">
        <v>1186</v>
      </c>
      <c r="B223" s="224" t="s">
        <v>258</v>
      </c>
      <c r="C223" s="224" t="s">
        <v>259</v>
      </c>
      <c r="D223" s="223" t="s">
        <v>176</v>
      </c>
      <c r="E223" s="224" t="s">
        <v>4311</v>
      </c>
      <c r="F223" s="224" t="s">
        <v>3321</v>
      </c>
      <c r="G223" s="224" t="s">
        <v>3319</v>
      </c>
      <c r="H223" s="224" t="s">
        <v>1187</v>
      </c>
      <c r="I223" s="223"/>
      <c r="J223" s="225"/>
      <c r="K223" s="225" t="s">
        <v>1188</v>
      </c>
      <c r="L223" s="227"/>
      <c r="M223" s="224" t="s">
        <v>143</v>
      </c>
      <c r="N223" s="227" t="s">
        <v>428</v>
      </c>
      <c r="O223" s="228" t="s">
        <v>429</v>
      </c>
      <c r="P223" s="229"/>
      <c r="Q223" s="245" t="s">
        <v>1172</v>
      </c>
      <c r="R223" s="245" t="s">
        <v>1189</v>
      </c>
      <c r="S223" s="224" t="s">
        <v>3321</v>
      </c>
      <c r="T223" s="212" t="s">
        <v>3317</v>
      </c>
      <c r="U223" s="224" t="s">
        <v>3320</v>
      </c>
      <c r="V223" s="224" t="s">
        <v>4800</v>
      </c>
      <c r="W223" s="231" t="s">
        <v>191</v>
      </c>
      <c r="AB223" s="221">
        <f>IF(OR(J223="Fail",ISBLANK(J223)),INDEX('Issue Code Table'!C:C,MATCH(N:N,'Issue Code Table'!A:A,0)),IF(M223="Critical",6,IF(M223="Significant",5,IF(M223="Moderate",3,2))))</f>
        <v>5</v>
      </c>
    </row>
    <row r="224" spans="1:28" s="244" customFormat="1" ht="141.65" customHeight="1" x14ac:dyDescent="0.25">
      <c r="A224" s="211" t="s">
        <v>1190</v>
      </c>
      <c r="B224" s="212" t="s">
        <v>258</v>
      </c>
      <c r="C224" s="212" t="s">
        <v>259</v>
      </c>
      <c r="D224" s="211" t="s">
        <v>176</v>
      </c>
      <c r="E224" s="212" t="s">
        <v>4312</v>
      </c>
      <c r="F224" s="212" t="s">
        <v>3318</v>
      </c>
      <c r="G224" s="212" t="s">
        <v>3315</v>
      </c>
      <c r="H224" s="212" t="s">
        <v>1191</v>
      </c>
      <c r="I224" s="211"/>
      <c r="J224" s="213"/>
      <c r="K224" s="213" t="s">
        <v>1192</v>
      </c>
      <c r="L224" s="215"/>
      <c r="M224" s="212" t="s">
        <v>143</v>
      </c>
      <c r="N224" s="215" t="s">
        <v>428</v>
      </c>
      <c r="O224" s="216" t="s">
        <v>429</v>
      </c>
      <c r="P224" s="217"/>
      <c r="Q224" s="241" t="s">
        <v>1172</v>
      </c>
      <c r="R224" s="241" t="s">
        <v>1193</v>
      </c>
      <c r="S224" s="212" t="s">
        <v>3318</v>
      </c>
      <c r="T224" s="212" t="s">
        <v>3317</v>
      </c>
      <c r="U224" s="212" t="s">
        <v>3316</v>
      </c>
      <c r="V224" s="212" t="s">
        <v>4801</v>
      </c>
      <c r="W224" s="219" t="s">
        <v>191</v>
      </c>
      <c r="AB224" s="221">
        <f>IF(OR(J224="Fail",ISBLANK(J224)),INDEX('Issue Code Table'!C:C,MATCH(N:N,'Issue Code Table'!A:A,0)),IF(M224="Critical",6,IF(M224="Significant",5,IF(M224="Moderate",3,2))))</f>
        <v>5</v>
      </c>
    </row>
    <row r="225" spans="1:28" s="244" customFormat="1" ht="141.65" customHeight="1" x14ac:dyDescent="0.25">
      <c r="A225" s="223" t="s">
        <v>1194</v>
      </c>
      <c r="B225" s="224" t="s">
        <v>258</v>
      </c>
      <c r="C225" s="224" t="s">
        <v>259</v>
      </c>
      <c r="D225" s="223" t="s">
        <v>176</v>
      </c>
      <c r="E225" s="224" t="s">
        <v>4313</v>
      </c>
      <c r="F225" s="224" t="s">
        <v>3314</v>
      </c>
      <c r="G225" s="224" t="s">
        <v>3311</v>
      </c>
      <c r="H225" s="224" t="s">
        <v>1195</v>
      </c>
      <c r="I225" s="223"/>
      <c r="J225" s="225"/>
      <c r="K225" s="225" t="s">
        <v>1196</v>
      </c>
      <c r="L225" s="227"/>
      <c r="M225" s="224" t="s">
        <v>143</v>
      </c>
      <c r="N225" s="227" t="s">
        <v>428</v>
      </c>
      <c r="O225" s="228" t="s">
        <v>429</v>
      </c>
      <c r="P225" s="229"/>
      <c r="Q225" s="245" t="s">
        <v>1172</v>
      </c>
      <c r="R225" s="245" t="s">
        <v>1197</v>
      </c>
      <c r="S225" s="224" t="s">
        <v>3314</v>
      </c>
      <c r="T225" s="212" t="s">
        <v>3313</v>
      </c>
      <c r="U225" s="224" t="s">
        <v>3312</v>
      </c>
      <c r="V225" s="224" t="s">
        <v>4802</v>
      </c>
      <c r="W225" s="231" t="s">
        <v>191</v>
      </c>
      <c r="AB225" s="221">
        <f>IF(OR(J225="Fail",ISBLANK(J225)),INDEX('Issue Code Table'!C:C,MATCH(N:N,'Issue Code Table'!A:A,0)),IF(M225="Critical",6,IF(M225="Significant",5,IF(M225="Moderate",3,2))))</f>
        <v>5</v>
      </c>
    </row>
    <row r="226" spans="1:28" s="244" customFormat="1" ht="141.65" customHeight="1" x14ac:dyDescent="0.25">
      <c r="A226" s="211" t="s">
        <v>1198</v>
      </c>
      <c r="B226" s="212" t="s">
        <v>258</v>
      </c>
      <c r="C226" s="212" t="s">
        <v>259</v>
      </c>
      <c r="D226" s="211" t="s">
        <v>176</v>
      </c>
      <c r="E226" s="212" t="s">
        <v>4314</v>
      </c>
      <c r="F226" s="212" t="s">
        <v>3310</v>
      </c>
      <c r="G226" s="212" t="s">
        <v>3308</v>
      </c>
      <c r="H226" s="212" t="s">
        <v>1199</v>
      </c>
      <c r="I226" s="211"/>
      <c r="J226" s="213"/>
      <c r="K226" s="213" t="s">
        <v>1200</v>
      </c>
      <c r="L226" s="215"/>
      <c r="M226" s="212" t="s">
        <v>143</v>
      </c>
      <c r="N226" s="215" t="s">
        <v>687</v>
      </c>
      <c r="O226" s="216" t="s">
        <v>688</v>
      </c>
      <c r="P226" s="217"/>
      <c r="Q226" s="241" t="s">
        <v>1172</v>
      </c>
      <c r="R226" s="241" t="s">
        <v>1201</v>
      </c>
      <c r="S226" s="212" t="s">
        <v>3310</v>
      </c>
      <c r="T226" s="212" t="s">
        <v>2737</v>
      </c>
      <c r="U226" s="212" t="s">
        <v>3309</v>
      </c>
      <c r="V226" s="212" t="s">
        <v>4803</v>
      </c>
      <c r="W226" s="219" t="s">
        <v>191</v>
      </c>
      <c r="AB226" s="221">
        <f>IF(OR(J226="Fail",ISBLANK(J226)),INDEX('Issue Code Table'!C:C,MATCH(N:N,'Issue Code Table'!A:A,0)),IF(M226="Critical",6,IF(M226="Significant",5,IF(M226="Moderate",3,2))))</f>
        <v>5</v>
      </c>
    </row>
    <row r="227" spans="1:28" s="244" customFormat="1" ht="141.65" customHeight="1" x14ac:dyDescent="0.25">
      <c r="A227" s="223" t="s">
        <v>1202</v>
      </c>
      <c r="B227" s="224" t="s">
        <v>258</v>
      </c>
      <c r="C227" s="224" t="s">
        <v>259</v>
      </c>
      <c r="D227" s="223" t="s">
        <v>176</v>
      </c>
      <c r="E227" s="224" t="s">
        <v>4315</v>
      </c>
      <c r="F227" s="224" t="s">
        <v>3307</v>
      </c>
      <c r="G227" s="224" t="s">
        <v>3304</v>
      </c>
      <c r="H227" s="224" t="s">
        <v>1203</v>
      </c>
      <c r="I227" s="223"/>
      <c r="J227" s="225"/>
      <c r="K227" s="225" t="s">
        <v>1204</v>
      </c>
      <c r="L227" s="227"/>
      <c r="M227" s="224" t="s">
        <v>143</v>
      </c>
      <c r="N227" s="227" t="s">
        <v>428</v>
      </c>
      <c r="O227" s="228" t="s">
        <v>429</v>
      </c>
      <c r="P227" s="229"/>
      <c r="Q227" s="245" t="s">
        <v>1172</v>
      </c>
      <c r="R227" s="245" t="s">
        <v>1205</v>
      </c>
      <c r="S227" s="224" t="s">
        <v>3307</v>
      </c>
      <c r="T227" s="212" t="s">
        <v>3306</v>
      </c>
      <c r="U227" s="224" t="s">
        <v>3305</v>
      </c>
      <c r="V227" s="224" t="s">
        <v>4804</v>
      </c>
      <c r="W227" s="231" t="s">
        <v>191</v>
      </c>
      <c r="AB227" s="221">
        <f>IF(OR(J227="Fail",ISBLANK(J227)),INDEX('Issue Code Table'!C:C,MATCH(N:N,'Issue Code Table'!A:A,0)),IF(M227="Critical",6,IF(M227="Significant",5,IF(M227="Moderate",3,2))))</f>
        <v>5</v>
      </c>
    </row>
    <row r="228" spans="1:28" s="244" customFormat="1" ht="141.65" customHeight="1" x14ac:dyDescent="0.25">
      <c r="A228" s="211" t="s">
        <v>1206</v>
      </c>
      <c r="B228" s="212" t="s">
        <v>258</v>
      </c>
      <c r="C228" s="212" t="s">
        <v>259</v>
      </c>
      <c r="D228" s="211" t="s">
        <v>176</v>
      </c>
      <c r="E228" s="212" t="s">
        <v>4316</v>
      </c>
      <c r="F228" s="212" t="s">
        <v>3303</v>
      </c>
      <c r="G228" s="212" t="s">
        <v>3301</v>
      </c>
      <c r="H228" s="212" t="s">
        <v>1207</v>
      </c>
      <c r="I228" s="211"/>
      <c r="J228" s="213"/>
      <c r="K228" s="213" t="s">
        <v>1208</v>
      </c>
      <c r="L228" s="215"/>
      <c r="M228" s="212" t="s">
        <v>143</v>
      </c>
      <c r="N228" s="215" t="s">
        <v>687</v>
      </c>
      <c r="O228" s="216" t="s">
        <v>688</v>
      </c>
      <c r="P228" s="217"/>
      <c r="Q228" s="241" t="s">
        <v>1172</v>
      </c>
      <c r="R228" s="241" t="s">
        <v>1209</v>
      </c>
      <c r="S228" s="212" t="s">
        <v>3303</v>
      </c>
      <c r="T228" s="212" t="s">
        <v>2737</v>
      </c>
      <c r="U228" s="212" t="s">
        <v>3302</v>
      </c>
      <c r="V228" s="212" t="s">
        <v>4805</v>
      </c>
      <c r="W228" s="219" t="s">
        <v>191</v>
      </c>
      <c r="AB228" s="221">
        <f>IF(OR(J228="Fail",ISBLANK(J228)),INDEX('Issue Code Table'!C:C,MATCH(N:N,'Issue Code Table'!A:A,0)),IF(M228="Critical",6,IF(M228="Significant",5,IF(M228="Moderate",3,2))))</f>
        <v>5</v>
      </c>
    </row>
    <row r="229" spans="1:28" s="244" customFormat="1" ht="141.65" customHeight="1" x14ac:dyDescent="0.25">
      <c r="A229" s="223" t="s">
        <v>1210</v>
      </c>
      <c r="B229" s="224" t="s">
        <v>258</v>
      </c>
      <c r="C229" s="224" t="s">
        <v>259</v>
      </c>
      <c r="D229" s="223" t="s">
        <v>176</v>
      </c>
      <c r="E229" s="224" t="s">
        <v>4317</v>
      </c>
      <c r="F229" s="224" t="s">
        <v>3300</v>
      </c>
      <c r="G229" s="224" t="s">
        <v>3298</v>
      </c>
      <c r="H229" s="224" t="s">
        <v>1211</v>
      </c>
      <c r="I229" s="223"/>
      <c r="J229" s="225"/>
      <c r="K229" s="225" t="s">
        <v>1212</v>
      </c>
      <c r="L229" s="227"/>
      <c r="M229" s="224" t="s">
        <v>143</v>
      </c>
      <c r="N229" s="227" t="s">
        <v>687</v>
      </c>
      <c r="O229" s="228" t="s">
        <v>688</v>
      </c>
      <c r="P229" s="229"/>
      <c r="Q229" s="245" t="s">
        <v>1172</v>
      </c>
      <c r="R229" s="245" t="s">
        <v>1213</v>
      </c>
      <c r="S229" s="224" t="s">
        <v>3300</v>
      </c>
      <c r="T229" s="212" t="s">
        <v>2737</v>
      </c>
      <c r="U229" s="224" t="s">
        <v>3299</v>
      </c>
      <c r="V229" s="224" t="s">
        <v>4806</v>
      </c>
      <c r="W229" s="231" t="s">
        <v>191</v>
      </c>
      <c r="AB229" s="221">
        <f>IF(OR(J229="Fail",ISBLANK(J229)),INDEX('Issue Code Table'!C:C,MATCH(N:N,'Issue Code Table'!A:A,0)),IF(M229="Critical",6,IF(M229="Significant",5,IF(M229="Moderate",3,2))))</f>
        <v>5</v>
      </c>
    </row>
    <row r="230" spans="1:28" s="244" customFormat="1" ht="141.65" customHeight="1" x14ac:dyDescent="0.25">
      <c r="A230" s="211" t="s">
        <v>1214</v>
      </c>
      <c r="B230" s="212" t="s">
        <v>962</v>
      </c>
      <c r="C230" s="212" t="s">
        <v>963</v>
      </c>
      <c r="D230" s="211" t="s">
        <v>176</v>
      </c>
      <c r="E230" s="212" t="s">
        <v>4318</v>
      </c>
      <c r="F230" s="212" t="s">
        <v>3297</v>
      </c>
      <c r="G230" s="212" t="s">
        <v>3294</v>
      </c>
      <c r="H230" s="212" t="s">
        <v>1215</v>
      </c>
      <c r="I230" s="211"/>
      <c r="J230" s="213"/>
      <c r="K230" s="213" t="s">
        <v>1216</v>
      </c>
      <c r="L230" s="215"/>
      <c r="M230" s="212" t="s">
        <v>180</v>
      </c>
      <c r="N230" s="263" t="s">
        <v>1217</v>
      </c>
      <c r="O230" s="253" t="s">
        <v>1218</v>
      </c>
      <c r="P230" s="217"/>
      <c r="Q230" s="241" t="s">
        <v>1219</v>
      </c>
      <c r="R230" s="241" t="s">
        <v>1220</v>
      </c>
      <c r="S230" s="212" t="s">
        <v>3297</v>
      </c>
      <c r="T230" s="212" t="s">
        <v>3296</v>
      </c>
      <c r="U230" s="212" t="s">
        <v>3295</v>
      </c>
      <c r="V230" s="212" t="s">
        <v>4807</v>
      </c>
      <c r="W230" s="219"/>
      <c r="AB230" s="221">
        <f>IF(OR(J230="Fail",ISBLANK(J230)),INDEX('Issue Code Table'!C:C,MATCH(N:N,'Issue Code Table'!A:A,0)),IF(M230="Critical",6,IF(M230="Significant",5,IF(M230="Moderate",3,2))))</f>
        <v>4</v>
      </c>
    </row>
    <row r="231" spans="1:28" s="244" customFormat="1" ht="141.65" customHeight="1" x14ac:dyDescent="0.25">
      <c r="A231" s="223" t="s">
        <v>1221</v>
      </c>
      <c r="B231" s="224" t="s">
        <v>461</v>
      </c>
      <c r="C231" s="224" t="s">
        <v>462</v>
      </c>
      <c r="D231" s="223" t="s">
        <v>176</v>
      </c>
      <c r="E231" s="224" t="s">
        <v>4319</v>
      </c>
      <c r="F231" s="224" t="s">
        <v>3293</v>
      </c>
      <c r="G231" s="224" t="s">
        <v>3290</v>
      </c>
      <c r="H231" s="224" t="s">
        <v>1222</v>
      </c>
      <c r="I231" s="237"/>
      <c r="J231" s="225"/>
      <c r="K231" s="225" t="s">
        <v>1223</v>
      </c>
      <c r="L231" s="264"/>
      <c r="M231" s="224" t="s">
        <v>143</v>
      </c>
      <c r="N231" s="227" t="s">
        <v>169</v>
      </c>
      <c r="O231" s="228" t="s">
        <v>170</v>
      </c>
      <c r="P231" s="229"/>
      <c r="Q231" s="245" t="s">
        <v>1224</v>
      </c>
      <c r="R231" s="245" t="s">
        <v>1225</v>
      </c>
      <c r="S231" s="224" t="s">
        <v>3293</v>
      </c>
      <c r="T231" s="212" t="s">
        <v>3292</v>
      </c>
      <c r="U231" s="224" t="s">
        <v>3291</v>
      </c>
      <c r="V231" s="224" t="s">
        <v>4808</v>
      </c>
      <c r="W231" s="231" t="s">
        <v>191</v>
      </c>
      <c r="AB231" s="221">
        <f>IF(OR(J231="Fail",ISBLANK(J231)),INDEX('Issue Code Table'!C:C,MATCH(N:N,'Issue Code Table'!A:A,0)),IF(M231="Critical",6,IF(M231="Significant",5,IF(M231="Moderate",3,2))))</f>
        <v>6</v>
      </c>
    </row>
    <row r="232" spans="1:28" s="244" customFormat="1" ht="141.65" customHeight="1" x14ac:dyDescent="0.25">
      <c r="A232" s="211" t="s">
        <v>1226</v>
      </c>
      <c r="B232" s="212" t="s">
        <v>174</v>
      </c>
      <c r="C232" s="212" t="s">
        <v>175</v>
      </c>
      <c r="D232" s="211" t="s">
        <v>176</v>
      </c>
      <c r="E232" s="212" t="s">
        <v>4320</v>
      </c>
      <c r="F232" s="212" t="s">
        <v>3289</v>
      </c>
      <c r="G232" s="212" t="s">
        <v>3286</v>
      </c>
      <c r="H232" s="212" t="s">
        <v>1227</v>
      </c>
      <c r="I232" s="232"/>
      <c r="J232" s="213"/>
      <c r="K232" s="213" t="s">
        <v>1228</v>
      </c>
      <c r="L232" s="263"/>
      <c r="M232" s="212" t="s">
        <v>180</v>
      </c>
      <c r="N232" s="215" t="s">
        <v>417</v>
      </c>
      <c r="O232" s="216" t="s">
        <v>418</v>
      </c>
      <c r="P232" s="217"/>
      <c r="Q232" s="241" t="s">
        <v>1224</v>
      </c>
      <c r="R232" s="241" t="s">
        <v>1229</v>
      </c>
      <c r="S232" s="212" t="s">
        <v>3289</v>
      </c>
      <c r="T232" s="212" t="s">
        <v>3288</v>
      </c>
      <c r="U232" s="212" t="s">
        <v>3287</v>
      </c>
      <c r="V232" s="212" t="s">
        <v>4809</v>
      </c>
      <c r="W232" s="219"/>
      <c r="AB232" s="221">
        <f>IF(OR(J232="Fail",ISBLANK(J232)),INDEX('Issue Code Table'!C:C,MATCH(N:N,'Issue Code Table'!A:A,0)),IF(M232="Critical",6,IF(M232="Significant",5,IF(M232="Moderate",3,2))))</f>
        <v>4</v>
      </c>
    </row>
    <row r="233" spans="1:28" s="244" customFormat="1" ht="141.65" customHeight="1" x14ac:dyDescent="0.25">
      <c r="A233" s="223" t="s">
        <v>1230</v>
      </c>
      <c r="B233" s="224" t="s">
        <v>258</v>
      </c>
      <c r="C233" s="224" t="s">
        <v>259</v>
      </c>
      <c r="D233" s="223" t="s">
        <v>176</v>
      </c>
      <c r="E233" s="224" t="s">
        <v>4321</v>
      </c>
      <c r="F233" s="224" t="s">
        <v>3285</v>
      </c>
      <c r="G233" s="224" t="s">
        <v>3282</v>
      </c>
      <c r="H233" s="224" t="s">
        <v>1231</v>
      </c>
      <c r="I233" s="237"/>
      <c r="J233" s="225"/>
      <c r="K233" s="225" t="s">
        <v>1232</v>
      </c>
      <c r="L233" s="260"/>
      <c r="M233" s="224" t="s">
        <v>143</v>
      </c>
      <c r="N233" s="227" t="s">
        <v>687</v>
      </c>
      <c r="O233" s="228" t="s">
        <v>688</v>
      </c>
      <c r="P233" s="229"/>
      <c r="Q233" s="245" t="s">
        <v>1233</v>
      </c>
      <c r="R233" s="245" t="s">
        <v>1234</v>
      </c>
      <c r="S233" s="224" t="s">
        <v>3285</v>
      </c>
      <c r="T233" s="212" t="s">
        <v>3284</v>
      </c>
      <c r="U233" s="224" t="s">
        <v>3283</v>
      </c>
      <c r="V233" s="224" t="s">
        <v>4810</v>
      </c>
      <c r="W233" s="231" t="s">
        <v>191</v>
      </c>
      <c r="AB233" s="221">
        <f>IF(OR(J233="Fail",ISBLANK(J233)),INDEX('Issue Code Table'!C:C,MATCH(N:N,'Issue Code Table'!A:A,0)),IF(M233="Critical",6,IF(M233="Significant",5,IF(M233="Moderate",3,2))))</f>
        <v>5</v>
      </c>
    </row>
    <row r="234" spans="1:28" s="244" customFormat="1" ht="141.65" customHeight="1" x14ac:dyDescent="0.25">
      <c r="A234" s="211" t="s">
        <v>1235</v>
      </c>
      <c r="B234" s="212" t="s">
        <v>1236</v>
      </c>
      <c r="C234" s="212" t="s">
        <v>1237</v>
      </c>
      <c r="D234" s="211" t="s">
        <v>176</v>
      </c>
      <c r="E234" s="212" t="s">
        <v>4322</v>
      </c>
      <c r="F234" s="212" t="s">
        <v>3281</v>
      </c>
      <c r="G234" s="212" t="s">
        <v>3279</v>
      </c>
      <c r="H234" s="212" t="s">
        <v>1238</v>
      </c>
      <c r="I234" s="211"/>
      <c r="J234" s="213"/>
      <c r="K234" s="213" t="s">
        <v>1239</v>
      </c>
      <c r="L234" s="215"/>
      <c r="M234" s="212" t="s">
        <v>180</v>
      </c>
      <c r="N234" s="215" t="s">
        <v>1240</v>
      </c>
      <c r="O234" s="216" t="s">
        <v>1241</v>
      </c>
      <c r="P234" s="217"/>
      <c r="Q234" s="241" t="s">
        <v>1242</v>
      </c>
      <c r="R234" s="241" t="s">
        <v>1243</v>
      </c>
      <c r="S234" s="212" t="s">
        <v>3281</v>
      </c>
      <c r="T234" s="212" t="s">
        <v>2737</v>
      </c>
      <c r="U234" s="212" t="s">
        <v>3280</v>
      </c>
      <c r="V234" s="212" t="s">
        <v>4811</v>
      </c>
      <c r="W234" s="219"/>
      <c r="AB234" s="221">
        <f>IF(OR(J234="Fail",ISBLANK(J234)),INDEX('Issue Code Table'!C:C,MATCH(N:N,'Issue Code Table'!A:A,0)),IF(M234="Critical",6,IF(M234="Significant",5,IF(M234="Moderate",3,2))))</f>
        <v>5</v>
      </c>
    </row>
    <row r="235" spans="1:28" s="244" customFormat="1" ht="141.65" customHeight="1" x14ac:dyDescent="0.25">
      <c r="A235" s="223" t="s">
        <v>1244</v>
      </c>
      <c r="B235" s="224" t="s">
        <v>812</v>
      </c>
      <c r="C235" s="224" t="s">
        <v>813</v>
      </c>
      <c r="D235" s="223" t="s">
        <v>176</v>
      </c>
      <c r="E235" s="224" t="s">
        <v>4323</v>
      </c>
      <c r="F235" s="224" t="s">
        <v>4038</v>
      </c>
      <c r="G235" s="224" t="s">
        <v>4035</v>
      </c>
      <c r="H235" s="224" t="s">
        <v>1245</v>
      </c>
      <c r="I235" s="223"/>
      <c r="J235" s="225"/>
      <c r="K235" s="225" t="s">
        <v>1246</v>
      </c>
      <c r="L235" s="227"/>
      <c r="M235" s="224" t="s">
        <v>180</v>
      </c>
      <c r="N235" s="227" t="s">
        <v>1247</v>
      </c>
      <c r="O235" s="228" t="s">
        <v>1248</v>
      </c>
      <c r="P235" s="229"/>
      <c r="Q235" s="245" t="s">
        <v>1249</v>
      </c>
      <c r="R235" s="245" t="s">
        <v>1250</v>
      </c>
      <c r="S235" s="224" t="s">
        <v>4038</v>
      </c>
      <c r="T235" s="212" t="s">
        <v>4037</v>
      </c>
      <c r="U235" s="224" t="s">
        <v>4036</v>
      </c>
      <c r="V235" s="224" t="s">
        <v>4812</v>
      </c>
      <c r="W235" s="231"/>
      <c r="AB235" s="221">
        <f>IF(OR(J235="Fail",ISBLANK(J235)),INDEX('Issue Code Table'!C:C,MATCH(N:N,'Issue Code Table'!A:A,0)),IF(M235="Critical",6,IF(M235="Significant",5,IF(M235="Moderate",3,2))))</f>
        <v>5</v>
      </c>
    </row>
    <row r="236" spans="1:28" s="244" customFormat="1" ht="141.65" customHeight="1" x14ac:dyDescent="0.25">
      <c r="A236" s="211" t="s">
        <v>1251</v>
      </c>
      <c r="B236" s="212" t="s">
        <v>812</v>
      </c>
      <c r="C236" s="212" t="s">
        <v>813</v>
      </c>
      <c r="D236" s="211" t="s">
        <v>176</v>
      </c>
      <c r="E236" s="212" t="s">
        <v>4324</v>
      </c>
      <c r="F236" s="212" t="s">
        <v>4034</v>
      </c>
      <c r="G236" s="212" t="s">
        <v>4031</v>
      </c>
      <c r="H236" s="212" t="s">
        <v>1252</v>
      </c>
      <c r="I236" s="211"/>
      <c r="J236" s="213"/>
      <c r="K236" s="213" t="s">
        <v>1253</v>
      </c>
      <c r="L236" s="215"/>
      <c r="M236" s="212" t="s">
        <v>180</v>
      </c>
      <c r="N236" s="215" t="s">
        <v>1247</v>
      </c>
      <c r="O236" s="216" t="s">
        <v>1248</v>
      </c>
      <c r="P236" s="217"/>
      <c r="Q236" s="241" t="s">
        <v>1249</v>
      </c>
      <c r="R236" s="241" t="s">
        <v>1254</v>
      </c>
      <c r="S236" s="212" t="s">
        <v>4034</v>
      </c>
      <c r="T236" s="212" t="s">
        <v>4033</v>
      </c>
      <c r="U236" s="212" t="s">
        <v>4032</v>
      </c>
      <c r="V236" s="212" t="s">
        <v>4813</v>
      </c>
      <c r="W236" s="219"/>
      <c r="AB236" s="221">
        <f>IF(OR(J236="Fail",ISBLANK(J236)),INDEX('Issue Code Table'!C:C,MATCH(N:N,'Issue Code Table'!A:A,0)),IF(M236="Critical",6,IF(M236="Significant",5,IF(M236="Moderate",3,2))))</f>
        <v>5</v>
      </c>
    </row>
    <row r="237" spans="1:28" s="244" customFormat="1" ht="141.65" customHeight="1" x14ac:dyDescent="0.25">
      <c r="A237" s="261" t="s">
        <v>4549</v>
      </c>
      <c r="B237" s="224" t="s">
        <v>812</v>
      </c>
      <c r="C237" s="224" t="s">
        <v>813</v>
      </c>
      <c r="D237" s="223" t="s">
        <v>176</v>
      </c>
      <c r="E237" s="224" t="s">
        <v>4325</v>
      </c>
      <c r="F237" s="224" t="s">
        <v>4030</v>
      </c>
      <c r="G237" s="224" t="s">
        <v>4027</v>
      </c>
      <c r="H237" s="224" t="s">
        <v>4493</v>
      </c>
      <c r="I237" s="223"/>
      <c r="J237" s="225"/>
      <c r="K237" s="225" t="s">
        <v>4510</v>
      </c>
      <c r="L237" s="227"/>
      <c r="M237" s="224" t="s">
        <v>180</v>
      </c>
      <c r="N237" s="227" t="s">
        <v>1247</v>
      </c>
      <c r="O237" s="228" t="s">
        <v>1248</v>
      </c>
      <c r="P237" s="229"/>
      <c r="Q237" s="245" t="s">
        <v>1249</v>
      </c>
      <c r="R237" s="245" t="s">
        <v>1258</v>
      </c>
      <c r="S237" s="224" t="s">
        <v>4030</v>
      </c>
      <c r="T237" s="212" t="s">
        <v>4029</v>
      </c>
      <c r="U237" s="224" t="s">
        <v>4028</v>
      </c>
      <c r="V237" s="224" t="s">
        <v>4814</v>
      </c>
      <c r="W237" s="231"/>
      <c r="AB237" s="221"/>
    </row>
    <row r="238" spans="1:28" s="244" customFormat="1" ht="141.65" customHeight="1" x14ac:dyDescent="0.25">
      <c r="A238" s="262" t="s">
        <v>4550</v>
      </c>
      <c r="B238" s="212" t="s">
        <v>812</v>
      </c>
      <c r="C238" s="212" t="s">
        <v>813</v>
      </c>
      <c r="D238" s="211" t="s">
        <v>176</v>
      </c>
      <c r="E238" s="212" t="s">
        <v>4326</v>
      </c>
      <c r="F238" s="212" t="s">
        <v>4026</v>
      </c>
      <c r="G238" s="212" t="s">
        <v>4023</v>
      </c>
      <c r="H238" s="212" t="s">
        <v>4494</v>
      </c>
      <c r="I238" s="211"/>
      <c r="J238" s="213"/>
      <c r="K238" s="213" t="s">
        <v>4511</v>
      </c>
      <c r="L238" s="215"/>
      <c r="M238" s="212" t="s">
        <v>180</v>
      </c>
      <c r="N238" s="215" t="s">
        <v>1247</v>
      </c>
      <c r="O238" s="216" t="s">
        <v>1248</v>
      </c>
      <c r="P238" s="217"/>
      <c r="Q238" s="241" t="s">
        <v>1249</v>
      </c>
      <c r="R238" s="241" t="s">
        <v>1262</v>
      </c>
      <c r="S238" s="212" t="s">
        <v>4026</v>
      </c>
      <c r="T238" s="212" t="s">
        <v>4025</v>
      </c>
      <c r="U238" s="212" t="s">
        <v>4024</v>
      </c>
      <c r="V238" s="212" t="s">
        <v>4815</v>
      </c>
      <c r="W238" s="219"/>
      <c r="AB238" s="221"/>
    </row>
    <row r="239" spans="1:28" s="244" customFormat="1" ht="141.65" customHeight="1" x14ac:dyDescent="0.25">
      <c r="A239" s="223" t="s">
        <v>1255</v>
      </c>
      <c r="B239" s="248" t="s">
        <v>245</v>
      </c>
      <c r="C239" s="248" t="s">
        <v>246</v>
      </c>
      <c r="D239" s="223" t="s">
        <v>176</v>
      </c>
      <c r="E239" s="224" t="s">
        <v>4327</v>
      </c>
      <c r="F239" s="224" t="s">
        <v>3278</v>
      </c>
      <c r="G239" s="224" t="s">
        <v>3275</v>
      </c>
      <c r="H239" s="224" t="s">
        <v>1256</v>
      </c>
      <c r="I239" s="223"/>
      <c r="J239" s="225"/>
      <c r="K239" s="225" t="s">
        <v>1257</v>
      </c>
      <c r="L239" s="227"/>
      <c r="M239" s="224" t="s">
        <v>143</v>
      </c>
      <c r="N239" s="227" t="s">
        <v>428</v>
      </c>
      <c r="O239" s="228" t="s">
        <v>429</v>
      </c>
      <c r="P239" s="229"/>
      <c r="Q239" s="245" t="s">
        <v>1249</v>
      </c>
      <c r="R239" s="245" t="s">
        <v>4022</v>
      </c>
      <c r="S239" s="224" t="s">
        <v>3278</v>
      </c>
      <c r="T239" s="212" t="s">
        <v>3277</v>
      </c>
      <c r="U239" s="224" t="s">
        <v>3276</v>
      </c>
      <c r="V239" s="224" t="s">
        <v>4816</v>
      </c>
      <c r="W239" s="231" t="s">
        <v>191</v>
      </c>
      <c r="AB239" s="221">
        <f>IF(OR(J239="Fail",ISBLANK(J239)),INDEX('Issue Code Table'!C:C,MATCH(N:N,'Issue Code Table'!A:A,0)),IF(M239="Critical",6,IF(M239="Significant",5,IF(M239="Moderate",3,2))))</f>
        <v>5</v>
      </c>
    </row>
    <row r="240" spans="1:28" s="244" customFormat="1" ht="141.65" customHeight="1" x14ac:dyDescent="0.25">
      <c r="A240" s="211" t="s">
        <v>1259</v>
      </c>
      <c r="B240" s="212" t="s">
        <v>258</v>
      </c>
      <c r="C240" s="212" t="s">
        <v>259</v>
      </c>
      <c r="D240" s="211" t="s">
        <v>176</v>
      </c>
      <c r="E240" s="212" t="s">
        <v>4328</v>
      </c>
      <c r="F240" s="212" t="s">
        <v>4020</v>
      </c>
      <c r="G240" s="212" t="s">
        <v>4018</v>
      </c>
      <c r="H240" s="212" t="s">
        <v>1260</v>
      </c>
      <c r="I240" s="211"/>
      <c r="J240" s="213"/>
      <c r="K240" s="213" t="s">
        <v>1261</v>
      </c>
      <c r="L240" s="215"/>
      <c r="M240" s="212" t="s">
        <v>180</v>
      </c>
      <c r="N240" s="215" t="s">
        <v>1247</v>
      </c>
      <c r="O240" s="216" t="s">
        <v>1248</v>
      </c>
      <c r="P240" s="217"/>
      <c r="Q240" s="241" t="s">
        <v>1249</v>
      </c>
      <c r="R240" s="241" t="s">
        <v>4021</v>
      </c>
      <c r="S240" s="212" t="s">
        <v>4020</v>
      </c>
      <c r="T240" s="212" t="s">
        <v>2737</v>
      </c>
      <c r="U240" s="212" t="s">
        <v>4019</v>
      </c>
      <c r="V240" s="212" t="s">
        <v>4817</v>
      </c>
      <c r="W240" s="219"/>
      <c r="AB240" s="221">
        <f>IF(OR(J240="Fail",ISBLANK(J240)),INDEX('Issue Code Table'!C:C,MATCH(N:N,'Issue Code Table'!A:A,0)),IF(M240="Critical",6,IF(M240="Significant",5,IF(M240="Moderate",3,2))))</f>
        <v>5</v>
      </c>
    </row>
    <row r="241" spans="1:28" s="244" customFormat="1" ht="141.65" customHeight="1" x14ac:dyDescent="0.25">
      <c r="A241" s="223" t="s">
        <v>1263</v>
      </c>
      <c r="B241" s="224" t="s">
        <v>812</v>
      </c>
      <c r="C241" s="224" t="s">
        <v>813</v>
      </c>
      <c r="D241" s="223" t="s">
        <v>176</v>
      </c>
      <c r="E241" s="224" t="s">
        <v>4329</v>
      </c>
      <c r="F241" s="224" t="s">
        <v>3274</v>
      </c>
      <c r="G241" s="224" t="s">
        <v>3271</v>
      </c>
      <c r="H241" s="224" t="s">
        <v>1264</v>
      </c>
      <c r="I241" s="237"/>
      <c r="J241" s="225"/>
      <c r="K241" s="225" t="s">
        <v>1265</v>
      </c>
      <c r="L241" s="260"/>
      <c r="M241" s="224" t="s">
        <v>143</v>
      </c>
      <c r="N241" s="227" t="s">
        <v>428</v>
      </c>
      <c r="O241" s="228" t="s">
        <v>429</v>
      </c>
      <c r="P241" s="229"/>
      <c r="Q241" s="245" t="s">
        <v>1266</v>
      </c>
      <c r="R241" s="245" t="s">
        <v>1267</v>
      </c>
      <c r="S241" s="224" t="s">
        <v>3274</v>
      </c>
      <c r="T241" s="212" t="s">
        <v>3273</v>
      </c>
      <c r="U241" s="224" t="s">
        <v>3272</v>
      </c>
      <c r="V241" s="224" t="s">
        <v>4818</v>
      </c>
      <c r="W241" s="231" t="s">
        <v>191</v>
      </c>
      <c r="AB241" s="221">
        <f>IF(OR(J241="Fail",ISBLANK(J241)),INDEX('Issue Code Table'!C:C,MATCH(N:N,'Issue Code Table'!A:A,0)),IF(M241="Critical",6,IF(M241="Significant",5,IF(M241="Moderate",3,2))))</f>
        <v>5</v>
      </c>
    </row>
    <row r="242" spans="1:28" s="244" customFormat="1" ht="141.65" customHeight="1" x14ac:dyDescent="0.25">
      <c r="A242" s="211" t="s">
        <v>1268</v>
      </c>
      <c r="B242" s="212" t="s">
        <v>812</v>
      </c>
      <c r="C242" s="212" t="s">
        <v>813</v>
      </c>
      <c r="D242" s="211" t="s">
        <v>176</v>
      </c>
      <c r="E242" s="212" t="s">
        <v>4330</v>
      </c>
      <c r="F242" s="212" t="s">
        <v>3270</v>
      </c>
      <c r="G242" s="212" t="s">
        <v>3267</v>
      </c>
      <c r="H242" s="212" t="s">
        <v>1269</v>
      </c>
      <c r="I242" s="232"/>
      <c r="J242" s="213"/>
      <c r="K242" s="213" t="s">
        <v>1270</v>
      </c>
      <c r="L242" s="263"/>
      <c r="M242" s="212" t="s">
        <v>143</v>
      </c>
      <c r="N242" s="215" t="s">
        <v>428</v>
      </c>
      <c r="O242" s="216" t="s">
        <v>429</v>
      </c>
      <c r="P242" s="217"/>
      <c r="Q242" s="241" t="s">
        <v>1266</v>
      </c>
      <c r="R242" s="241" t="s">
        <v>1271</v>
      </c>
      <c r="S242" s="212" t="s">
        <v>3270</v>
      </c>
      <c r="T242" s="212" t="s">
        <v>3269</v>
      </c>
      <c r="U242" s="212" t="s">
        <v>3268</v>
      </c>
      <c r="V242" s="212" t="s">
        <v>4819</v>
      </c>
      <c r="W242" s="219" t="s">
        <v>191</v>
      </c>
      <c r="AB242" s="221">
        <f>IF(OR(J242="Fail",ISBLANK(J242)),INDEX('Issue Code Table'!C:C,MATCH(N:N,'Issue Code Table'!A:A,0)),IF(M242="Critical",6,IF(M242="Significant",5,IF(M242="Moderate",3,2))))</f>
        <v>5</v>
      </c>
    </row>
    <row r="243" spans="1:28" s="244" customFormat="1" ht="141.65" customHeight="1" x14ac:dyDescent="0.25">
      <c r="A243" s="261" t="s">
        <v>4551</v>
      </c>
      <c r="B243" s="224" t="s">
        <v>258</v>
      </c>
      <c r="C243" s="224" t="s">
        <v>259</v>
      </c>
      <c r="D243" s="223" t="s">
        <v>176</v>
      </c>
      <c r="E243" s="224" t="s">
        <v>4331</v>
      </c>
      <c r="F243" s="224" t="s">
        <v>4017</v>
      </c>
      <c r="G243" s="224" t="s">
        <v>4014</v>
      </c>
      <c r="H243" s="224" t="s">
        <v>4495</v>
      </c>
      <c r="I243" s="237"/>
      <c r="J243" s="225"/>
      <c r="K243" s="225" t="s">
        <v>4512</v>
      </c>
      <c r="L243" s="260"/>
      <c r="M243" s="224" t="s">
        <v>143</v>
      </c>
      <c r="N243" s="227" t="s">
        <v>428</v>
      </c>
      <c r="O243" s="228" t="s">
        <v>429</v>
      </c>
      <c r="P243" s="229"/>
      <c r="Q243" s="245" t="s">
        <v>1275</v>
      </c>
      <c r="R243" s="245" t="s">
        <v>1276</v>
      </c>
      <c r="S243" s="224" t="s">
        <v>4017</v>
      </c>
      <c r="T243" s="212" t="s">
        <v>4016</v>
      </c>
      <c r="U243" s="224" t="s">
        <v>4015</v>
      </c>
      <c r="V243" s="224" t="s">
        <v>4820</v>
      </c>
      <c r="W243" s="231" t="s">
        <v>191</v>
      </c>
      <c r="AB243" s="221">
        <f>IF(OR(J243="Fail",ISBLANK(J243)),INDEX('Issue Code Table'!C:C,MATCH(N:N,'Issue Code Table'!A:A,0)),IF(M243="Critical",6,IF(M243="Significant",5,IF(M243="Moderate",3,2))))</f>
        <v>5</v>
      </c>
    </row>
    <row r="244" spans="1:28" s="244" customFormat="1" ht="141.65" customHeight="1" x14ac:dyDescent="0.25">
      <c r="A244" s="262" t="s">
        <v>4552</v>
      </c>
      <c r="B244" s="212" t="s">
        <v>258</v>
      </c>
      <c r="C244" s="212" t="s">
        <v>259</v>
      </c>
      <c r="D244" s="211" t="s">
        <v>176</v>
      </c>
      <c r="E244" s="212" t="s">
        <v>4332</v>
      </c>
      <c r="F244" s="212" t="s">
        <v>4012</v>
      </c>
      <c r="G244" s="212" t="s">
        <v>4009</v>
      </c>
      <c r="H244" s="212" t="s">
        <v>4496</v>
      </c>
      <c r="I244" s="232"/>
      <c r="J244" s="213"/>
      <c r="K244" s="213" t="s">
        <v>4513</v>
      </c>
      <c r="L244" s="263"/>
      <c r="M244" s="212" t="s">
        <v>143</v>
      </c>
      <c r="N244" s="215" t="s">
        <v>188</v>
      </c>
      <c r="O244" s="216" t="s">
        <v>189</v>
      </c>
      <c r="P244" s="217"/>
      <c r="Q244" s="241" t="s">
        <v>1275</v>
      </c>
      <c r="R244" s="241" t="s">
        <v>4013</v>
      </c>
      <c r="S244" s="212" t="s">
        <v>4012</v>
      </c>
      <c r="T244" s="212" t="s">
        <v>4011</v>
      </c>
      <c r="U244" s="212" t="s">
        <v>4010</v>
      </c>
      <c r="V244" s="212" t="s">
        <v>4821</v>
      </c>
      <c r="W244" s="219" t="s">
        <v>191</v>
      </c>
      <c r="AB244" s="221">
        <f>IF(OR(J244="Fail",ISBLANK(J244)),INDEX('Issue Code Table'!C:C,MATCH(N:N,'Issue Code Table'!A:A,0)),IF(M244="Critical",6,IF(M244="Significant",5,IF(M244="Moderate",3,2))))</f>
        <v>5</v>
      </c>
    </row>
    <row r="245" spans="1:28" s="244" customFormat="1" ht="141.65" customHeight="1" x14ac:dyDescent="0.25">
      <c r="A245" s="261" t="s">
        <v>4553</v>
      </c>
      <c r="B245" s="224" t="s">
        <v>461</v>
      </c>
      <c r="C245" s="224" t="s">
        <v>462</v>
      </c>
      <c r="D245" s="223" t="s">
        <v>176</v>
      </c>
      <c r="E245" s="224" t="s">
        <v>4333</v>
      </c>
      <c r="F245" s="224" t="s">
        <v>4007</v>
      </c>
      <c r="G245" s="224" t="s">
        <v>4004</v>
      </c>
      <c r="H245" s="224" t="s">
        <v>4497</v>
      </c>
      <c r="I245" s="237"/>
      <c r="J245" s="225"/>
      <c r="K245" s="225" t="s">
        <v>4514</v>
      </c>
      <c r="L245" s="260"/>
      <c r="M245" s="224" t="s">
        <v>143</v>
      </c>
      <c r="N245" s="227" t="s">
        <v>428</v>
      </c>
      <c r="O245" s="228" t="s">
        <v>429</v>
      </c>
      <c r="P245" s="229"/>
      <c r="Q245" s="245" t="s">
        <v>1275</v>
      </c>
      <c r="R245" s="245" t="s">
        <v>4008</v>
      </c>
      <c r="S245" s="224" t="s">
        <v>4007</v>
      </c>
      <c r="T245" s="212" t="s">
        <v>4006</v>
      </c>
      <c r="U245" s="224" t="s">
        <v>4005</v>
      </c>
      <c r="V245" s="224" t="s">
        <v>4822</v>
      </c>
      <c r="W245" s="231" t="s">
        <v>191</v>
      </c>
      <c r="AB245" s="221">
        <f>IF(OR(J245="Fail",ISBLANK(J245)),INDEX('Issue Code Table'!C:C,MATCH(N:N,'Issue Code Table'!A:A,0)),IF(M245="Critical",6,IF(M245="Significant",5,IF(M245="Moderate",3,2))))</f>
        <v>5</v>
      </c>
    </row>
    <row r="246" spans="1:28" s="244" customFormat="1" ht="141.65" customHeight="1" x14ac:dyDescent="0.25">
      <c r="A246" s="262" t="s">
        <v>4554</v>
      </c>
      <c r="B246" s="212" t="s">
        <v>258</v>
      </c>
      <c r="C246" s="212" t="s">
        <v>259</v>
      </c>
      <c r="D246" s="211" t="s">
        <v>176</v>
      </c>
      <c r="E246" s="212" t="s">
        <v>4334</v>
      </c>
      <c r="F246" s="212" t="s">
        <v>4002</v>
      </c>
      <c r="G246" s="212" t="s">
        <v>4000</v>
      </c>
      <c r="H246" s="212" t="s">
        <v>4498</v>
      </c>
      <c r="I246" s="232"/>
      <c r="J246" s="213"/>
      <c r="K246" s="213" t="s">
        <v>4515</v>
      </c>
      <c r="L246" s="263"/>
      <c r="M246" s="212" t="s">
        <v>143</v>
      </c>
      <c r="N246" s="215" t="s">
        <v>428</v>
      </c>
      <c r="O246" s="216" t="s">
        <v>429</v>
      </c>
      <c r="P246" s="217"/>
      <c r="Q246" s="241" t="s">
        <v>1275</v>
      </c>
      <c r="R246" s="241" t="s">
        <v>4003</v>
      </c>
      <c r="S246" s="212" t="s">
        <v>4002</v>
      </c>
      <c r="T246" s="212" t="s">
        <v>2737</v>
      </c>
      <c r="U246" s="212" t="s">
        <v>4001</v>
      </c>
      <c r="V246" s="212" t="s">
        <v>4823</v>
      </c>
      <c r="W246" s="219" t="s">
        <v>191</v>
      </c>
      <c r="AB246" s="221">
        <f>IF(OR(J246="Fail",ISBLANK(J246)),INDEX('Issue Code Table'!C:C,MATCH(N:N,'Issue Code Table'!A:A,0)),IF(M246="Critical",6,IF(M246="Significant",5,IF(M246="Moderate",3,2))))</f>
        <v>5</v>
      </c>
    </row>
    <row r="247" spans="1:28" s="244" customFormat="1" ht="141.65" customHeight="1" x14ac:dyDescent="0.25">
      <c r="A247" s="261" t="s">
        <v>4555</v>
      </c>
      <c r="B247" s="224" t="s">
        <v>258</v>
      </c>
      <c r="C247" s="224" t="s">
        <v>259</v>
      </c>
      <c r="D247" s="223" t="s">
        <v>176</v>
      </c>
      <c r="E247" s="224" t="s">
        <v>4335</v>
      </c>
      <c r="F247" s="224" t="s">
        <v>3998</v>
      </c>
      <c r="G247" s="224" t="s">
        <v>3995</v>
      </c>
      <c r="H247" s="224" t="s">
        <v>4499</v>
      </c>
      <c r="I247" s="237"/>
      <c r="J247" s="225"/>
      <c r="K247" s="225" t="s">
        <v>4516</v>
      </c>
      <c r="L247" s="260"/>
      <c r="M247" s="224" t="s">
        <v>143</v>
      </c>
      <c r="N247" s="227" t="s">
        <v>428</v>
      </c>
      <c r="O247" s="228" t="s">
        <v>429</v>
      </c>
      <c r="P247" s="229"/>
      <c r="Q247" s="245" t="s">
        <v>1275</v>
      </c>
      <c r="R247" s="245" t="s">
        <v>3999</v>
      </c>
      <c r="S247" s="224" t="s">
        <v>3998</v>
      </c>
      <c r="T247" s="212" t="s">
        <v>3997</v>
      </c>
      <c r="U247" s="224" t="s">
        <v>3996</v>
      </c>
      <c r="V247" s="224" t="s">
        <v>4824</v>
      </c>
      <c r="W247" s="231" t="s">
        <v>191</v>
      </c>
      <c r="AB247" s="221">
        <f>IF(OR(J247="Fail",ISBLANK(J247)),INDEX('Issue Code Table'!C:C,MATCH(N:N,'Issue Code Table'!A:A,0)),IF(M247="Critical",6,IF(M247="Significant",5,IF(M247="Moderate",3,2))))</f>
        <v>5</v>
      </c>
    </row>
    <row r="248" spans="1:28" s="244" customFormat="1" ht="141.65" customHeight="1" x14ac:dyDescent="0.25">
      <c r="A248" s="262" t="s">
        <v>4556</v>
      </c>
      <c r="B248" s="212" t="s">
        <v>258</v>
      </c>
      <c r="C248" s="212" t="s">
        <v>259</v>
      </c>
      <c r="D248" s="211" t="s">
        <v>176</v>
      </c>
      <c r="E248" s="212" t="s">
        <v>4336</v>
      </c>
      <c r="F248" s="212" t="s">
        <v>4564</v>
      </c>
      <c r="G248" s="212" t="s">
        <v>3990</v>
      </c>
      <c r="H248" s="212" t="s">
        <v>4500</v>
      </c>
      <c r="I248" s="232"/>
      <c r="J248" s="213"/>
      <c r="K248" s="213" t="s">
        <v>4517</v>
      </c>
      <c r="L248" s="263"/>
      <c r="M248" s="212" t="s">
        <v>143</v>
      </c>
      <c r="N248" s="215" t="s">
        <v>428</v>
      </c>
      <c r="O248" s="216" t="s">
        <v>429</v>
      </c>
      <c r="P248" s="217"/>
      <c r="Q248" s="241" t="s">
        <v>1275</v>
      </c>
      <c r="R248" s="241" t="s">
        <v>3994</v>
      </c>
      <c r="S248" s="212" t="s">
        <v>3993</v>
      </c>
      <c r="T248" s="212" t="s">
        <v>3992</v>
      </c>
      <c r="U248" s="212" t="s">
        <v>3991</v>
      </c>
      <c r="V248" s="212" t="s">
        <v>4825</v>
      </c>
      <c r="W248" s="219" t="s">
        <v>191</v>
      </c>
      <c r="AB248" s="221">
        <f>IF(OR(J248="Fail",ISBLANK(J248)),INDEX('Issue Code Table'!C:C,MATCH(N:N,'Issue Code Table'!A:A,0)),IF(M248="Critical",6,IF(M248="Significant",5,IF(M248="Moderate",3,2))))</f>
        <v>5</v>
      </c>
    </row>
    <row r="249" spans="1:28" s="244" customFormat="1" ht="141.65" customHeight="1" x14ac:dyDescent="0.25">
      <c r="A249" s="261" t="s">
        <v>4557</v>
      </c>
      <c r="B249" s="224" t="s">
        <v>258</v>
      </c>
      <c r="C249" s="224" t="s">
        <v>259</v>
      </c>
      <c r="D249" s="223" t="s">
        <v>176</v>
      </c>
      <c r="E249" s="224" t="s">
        <v>4337</v>
      </c>
      <c r="F249" s="224" t="s">
        <v>3988</v>
      </c>
      <c r="G249" s="224" t="s">
        <v>3985</v>
      </c>
      <c r="H249" s="224" t="s">
        <v>4501</v>
      </c>
      <c r="I249" s="237"/>
      <c r="J249" s="225"/>
      <c r="K249" s="225" t="s">
        <v>4518</v>
      </c>
      <c r="L249" s="260"/>
      <c r="M249" s="224" t="s">
        <v>143</v>
      </c>
      <c r="N249" s="227" t="s">
        <v>428</v>
      </c>
      <c r="O249" s="228" t="s">
        <v>429</v>
      </c>
      <c r="P249" s="229"/>
      <c r="Q249" s="245" t="s">
        <v>1275</v>
      </c>
      <c r="R249" s="245" t="s">
        <v>3989</v>
      </c>
      <c r="S249" s="224" t="s">
        <v>3988</v>
      </c>
      <c r="T249" s="212" t="s">
        <v>3987</v>
      </c>
      <c r="U249" s="224" t="s">
        <v>3986</v>
      </c>
      <c r="V249" s="224" t="s">
        <v>4826</v>
      </c>
      <c r="W249" s="231" t="s">
        <v>191</v>
      </c>
      <c r="AB249" s="221">
        <f>IF(OR(J249="Fail",ISBLANK(J249)),INDEX('Issue Code Table'!C:C,MATCH(N:N,'Issue Code Table'!A:A,0)),IF(M249="Critical",6,IF(M249="Significant",5,IF(M249="Moderate",3,2))))</f>
        <v>5</v>
      </c>
    </row>
    <row r="250" spans="1:28" s="244" customFormat="1" ht="141.65" customHeight="1" x14ac:dyDescent="0.25">
      <c r="A250" s="262" t="s">
        <v>4558</v>
      </c>
      <c r="B250" s="212" t="s">
        <v>258</v>
      </c>
      <c r="C250" s="212" t="s">
        <v>259</v>
      </c>
      <c r="D250" s="211" t="s">
        <v>176</v>
      </c>
      <c r="E250" s="212" t="s">
        <v>4338</v>
      </c>
      <c r="F250" s="212" t="s">
        <v>3983</v>
      </c>
      <c r="G250" s="212" t="s">
        <v>3980</v>
      </c>
      <c r="H250" s="212" t="s">
        <v>4502</v>
      </c>
      <c r="I250" s="232"/>
      <c r="J250" s="213"/>
      <c r="K250" s="213" t="s">
        <v>4519</v>
      </c>
      <c r="L250" s="263"/>
      <c r="M250" s="212" t="s">
        <v>180</v>
      </c>
      <c r="N250" s="215" t="s">
        <v>428</v>
      </c>
      <c r="O250" s="216" t="s">
        <v>429</v>
      </c>
      <c r="P250" s="217"/>
      <c r="Q250" s="241" t="s">
        <v>1275</v>
      </c>
      <c r="R250" s="241" t="s">
        <v>3984</v>
      </c>
      <c r="S250" s="212" t="s">
        <v>3983</v>
      </c>
      <c r="T250" s="212" t="s">
        <v>3982</v>
      </c>
      <c r="U250" s="212" t="s">
        <v>3981</v>
      </c>
      <c r="V250" s="212" t="s">
        <v>4827</v>
      </c>
      <c r="W250" s="219"/>
      <c r="AB250" s="221"/>
    </row>
    <row r="251" spans="1:28" s="244" customFormat="1" ht="141.65" customHeight="1" x14ac:dyDescent="0.25">
      <c r="A251" s="223" t="s">
        <v>1272</v>
      </c>
      <c r="B251" s="224" t="s">
        <v>812</v>
      </c>
      <c r="C251" s="224" t="s">
        <v>813</v>
      </c>
      <c r="D251" s="223" t="s">
        <v>176</v>
      </c>
      <c r="E251" s="224" t="s">
        <v>4339</v>
      </c>
      <c r="F251" s="224" t="s">
        <v>3264</v>
      </c>
      <c r="G251" s="224" t="s">
        <v>3261</v>
      </c>
      <c r="H251" s="224" t="s">
        <v>1273</v>
      </c>
      <c r="I251" s="237"/>
      <c r="J251" s="225"/>
      <c r="K251" s="225" t="s">
        <v>1274</v>
      </c>
      <c r="L251" s="260"/>
      <c r="M251" s="224" t="s">
        <v>143</v>
      </c>
      <c r="N251" s="227" t="s">
        <v>428</v>
      </c>
      <c r="O251" s="228" t="s">
        <v>429</v>
      </c>
      <c r="P251" s="229"/>
      <c r="Q251" s="245" t="s">
        <v>3266</v>
      </c>
      <c r="R251" s="245" t="s">
        <v>3265</v>
      </c>
      <c r="S251" s="224" t="s">
        <v>3264</v>
      </c>
      <c r="T251" s="212" t="s">
        <v>3263</v>
      </c>
      <c r="U251" s="224" t="s">
        <v>3262</v>
      </c>
      <c r="V251" s="224" t="s">
        <v>4828</v>
      </c>
      <c r="W251" s="231" t="s">
        <v>191</v>
      </c>
      <c r="AB251" s="221">
        <f>IF(OR(J251="Fail",ISBLANK(J251)),INDEX('Issue Code Table'!C:C,MATCH(N:N,'Issue Code Table'!A:A,0)),IF(M251="Critical",6,IF(M251="Significant",5,IF(M251="Moderate",3,2))))</f>
        <v>5</v>
      </c>
    </row>
    <row r="252" spans="1:28" s="244" customFormat="1" ht="141.65" customHeight="1" x14ac:dyDescent="0.25">
      <c r="A252" s="211" t="s">
        <v>1277</v>
      </c>
      <c r="B252" s="254" t="s">
        <v>245</v>
      </c>
      <c r="C252" s="254" t="s">
        <v>246</v>
      </c>
      <c r="D252" s="211" t="s">
        <v>176</v>
      </c>
      <c r="E252" s="212" t="s">
        <v>4340</v>
      </c>
      <c r="F252" s="212" t="s">
        <v>3259</v>
      </c>
      <c r="G252" s="212" t="s">
        <v>3256</v>
      </c>
      <c r="H252" s="212" t="s">
        <v>1278</v>
      </c>
      <c r="I252" s="232"/>
      <c r="J252" s="213"/>
      <c r="K252" s="213" t="s">
        <v>1279</v>
      </c>
      <c r="L252" s="263"/>
      <c r="M252" s="212" t="s">
        <v>143</v>
      </c>
      <c r="N252" s="215" t="s">
        <v>428</v>
      </c>
      <c r="O252" s="216" t="s">
        <v>429</v>
      </c>
      <c r="P252" s="217"/>
      <c r="Q252" s="241" t="s">
        <v>3245</v>
      </c>
      <c r="R252" s="241" t="s">
        <v>3260</v>
      </c>
      <c r="S252" s="212" t="s">
        <v>3259</v>
      </c>
      <c r="T252" s="212" t="s">
        <v>3258</v>
      </c>
      <c r="U252" s="212" t="s">
        <v>3257</v>
      </c>
      <c r="V252" s="212" t="s">
        <v>4829</v>
      </c>
      <c r="W252" s="219" t="s">
        <v>191</v>
      </c>
      <c r="AB252" s="221">
        <f>IF(OR(J252="Fail",ISBLANK(J252)),INDEX('Issue Code Table'!C:C,MATCH(N:N,'Issue Code Table'!A:A,0)),IF(M252="Critical",6,IF(M252="Significant",5,IF(M252="Moderate",3,2))))</f>
        <v>5</v>
      </c>
    </row>
    <row r="253" spans="1:28" s="244" customFormat="1" ht="141.65" customHeight="1" x14ac:dyDescent="0.25">
      <c r="A253" s="223" t="s">
        <v>1280</v>
      </c>
      <c r="B253" s="248" t="s">
        <v>245</v>
      </c>
      <c r="C253" s="248" t="s">
        <v>246</v>
      </c>
      <c r="D253" s="223" t="s">
        <v>176</v>
      </c>
      <c r="E253" s="224" t="s">
        <v>4341</v>
      </c>
      <c r="F253" s="224" t="s">
        <v>3254</v>
      </c>
      <c r="G253" s="224" t="s">
        <v>3251</v>
      </c>
      <c r="H253" s="224" t="s">
        <v>1281</v>
      </c>
      <c r="I253" s="223"/>
      <c r="J253" s="225"/>
      <c r="K253" s="225" t="s">
        <v>1282</v>
      </c>
      <c r="L253" s="227"/>
      <c r="M253" s="224" t="s">
        <v>143</v>
      </c>
      <c r="N253" s="227" t="s">
        <v>428</v>
      </c>
      <c r="O253" s="228" t="s">
        <v>429</v>
      </c>
      <c r="P253" s="229"/>
      <c r="Q253" s="245" t="s">
        <v>3245</v>
      </c>
      <c r="R253" s="245" t="s">
        <v>3255</v>
      </c>
      <c r="S253" s="224" t="s">
        <v>3254</v>
      </c>
      <c r="T253" s="212" t="s">
        <v>3253</v>
      </c>
      <c r="U253" s="224" t="s">
        <v>3252</v>
      </c>
      <c r="V253" s="224" t="s">
        <v>4830</v>
      </c>
      <c r="W253" s="231" t="s">
        <v>191</v>
      </c>
      <c r="AB253" s="221">
        <f>IF(OR(J253="Fail",ISBLANK(J253)),INDEX('Issue Code Table'!C:C,MATCH(N:N,'Issue Code Table'!A:A,0)),IF(M253="Critical",6,IF(M253="Significant",5,IF(M253="Moderate",3,2))))</f>
        <v>5</v>
      </c>
    </row>
    <row r="254" spans="1:28" s="244" customFormat="1" ht="141.65" customHeight="1" x14ac:dyDescent="0.25">
      <c r="A254" s="211" t="s">
        <v>1283</v>
      </c>
      <c r="B254" s="254" t="s">
        <v>245</v>
      </c>
      <c r="C254" s="254" t="s">
        <v>246</v>
      </c>
      <c r="D254" s="211" t="s">
        <v>176</v>
      </c>
      <c r="E254" s="212" t="s">
        <v>4342</v>
      </c>
      <c r="F254" s="212" t="s">
        <v>3979</v>
      </c>
      <c r="G254" s="212" t="s">
        <v>3976</v>
      </c>
      <c r="H254" s="212" t="s">
        <v>1284</v>
      </c>
      <c r="I254" s="211"/>
      <c r="J254" s="213"/>
      <c r="K254" s="213" t="s">
        <v>1285</v>
      </c>
      <c r="L254" s="215"/>
      <c r="M254" s="212" t="s">
        <v>143</v>
      </c>
      <c r="N254" s="215" t="s">
        <v>428</v>
      </c>
      <c r="O254" s="216" t="s">
        <v>429</v>
      </c>
      <c r="P254" s="217"/>
      <c r="Q254" s="241" t="s">
        <v>3245</v>
      </c>
      <c r="R254" s="241" t="s">
        <v>3250</v>
      </c>
      <c r="S254" s="212" t="s">
        <v>3979</v>
      </c>
      <c r="T254" s="212" t="s">
        <v>3978</v>
      </c>
      <c r="U254" s="212" t="s">
        <v>3977</v>
      </c>
      <c r="V254" s="212" t="s">
        <v>4831</v>
      </c>
      <c r="W254" s="219" t="s">
        <v>191</v>
      </c>
      <c r="AB254" s="221">
        <f>IF(OR(J254="Fail",ISBLANK(J254)),INDEX('Issue Code Table'!C:C,MATCH(N:N,'Issue Code Table'!A:A,0)),IF(M254="Critical",6,IF(M254="Significant",5,IF(M254="Moderate",3,2))))</f>
        <v>5</v>
      </c>
    </row>
    <row r="255" spans="1:28" s="244" customFormat="1" ht="141.65" customHeight="1" x14ac:dyDescent="0.25">
      <c r="A255" s="223" t="s">
        <v>1286</v>
      </c>
      <c r="B255" s="248" t="s">
        <v>245</v>
      </c>
      <c r="C255" s="248" t="s">
        <v>246</v>
      </c>
      <c r="D255" s="223" t="s">
        <v>176</v>
      </c>
      <c r="E255" s="224" t="s">
        <v>4343</v>
      </c>
      <c r="F255" s="224" t="s">
        <v>3975</v>
      </c>
      <c r="G255" s="224" t="s">
        <v>3973</v>
      </c>
      <c r="H255" s="224" t="s">
        <v>1287</v>
      </c>
      <c r="I255" s="223"/>
      <c r="J255" s="225"/>
      <c r="K255" s="225" t="s">
        <v>1288</v>
      </c>
      <c r="L255" s="227"/>
      <c r="M255" s="224" t="s">
        <v>143</v>
      </c>
      <c r="N255" s="227" t="s">
        <v>428</v>
      </c>
      <c r="O255" s="228" t="s">
        <v>429</v>
      </c>
      <c r="P255" s="229"/>
      <c r="Q255" s="245" t="s">
        <v>3245</v>
      </c>
      <c r="R255" s="245" t="s">
        <v>3244</v>
      </c>
      <c r="S255" s="224" t="s">
        <v>3975</v>
      </c>
      <c r="T255" s="212" t="s">
        <v>2737</v>
      </c>
      <c r="U255" s="224" t="s">
        <v>3974</v>
      </c>
      <c r="V255" s="224" t="s">
        <v>4832</v>
      </c>
      <c r="W255" s="231" t="s">
        <v>191</v>
      </c>
      <c r="AB255" s="221">
        <f>IF(OR(J255="Fail",ISBLANK(J255)),INDEX('Issue Code Table'!C:C,MATCH(N:N,'Issue Code Table'!A:A,0)),IF(M255="Critical",6,IF(M255="Significant",5,IF(M255="Moderate",3,2))))</f>
        <v>5</v>
      </c>
    </row>
    <row r="256" spans="1:28" s="244" customFormat="1" ht="141.65" customHeight="1" x14ac:dyDescent="0.25">
      <c r="A256" s="211" t="s">
        <v>1289</v>
      </c>
      <c r="B256" s="212" t="s">
        <v>258</v>
      </c>
      <c r="C256" s="212" t="s">
        <v>259</v>
      </c>
      <c r="D256" s="211" t="s">
        <v>176</v>
      </c>
      <c r="E256" s="212" t="s">
        <v>4344</v>
      </c>
      <c r="F256" s="212" t="s">
        <v>3249</v>
      </c>
      <c r="G256" s="212" t="s">
        <v>3246</v>
      </c>
      <c r="H256" s="212" t="s">
        <v>1290</v>
      </c>
      <c r="I256" s="211"/>
      <c r="J256" s="213"/>
      <c r="K256" s="213" t="s">
        <v>1291</v>
      </c>
      <c r="L256" s="215"/>
      <c r="M256" s="212" t="s">
        <v>180</v>
      </c>
      <c r="N256" s="215" t="s">
        <v>428</v>
      </c>
      <c r="O256" s="216" t="s">
        <v>429</v>
      </c>
      <c r="P256" s="217"/>
      <c r="Q256" s="241" t="s">
        <v>3245</v>
      </c>
      <c r="R256" s="241" t="s">
        <v>3972</v>
      </c>
      <c r="S256" s="212" t="s">
        <v>3249</v>
      </c>
      <c r="T256" s="212" t="s">
        <v>3248</v>
      </c>
      <c r="U256" s="212" t="s">
        <v>3247</v>
      </c>
      <c r="V256" s="212" t="s">
        <v>4833</v>
      </c>
      <c r="W256" s="219"/>
      <c r="AB256" s="221">
        <f>IF(OR(J256="Fail",ISBLANK(J256)),INDEX('Issue Code Table'!C:C,MATCH(N:N,'Issue Code Table'!A:A,0)),IF(M256="Critical",6,IF(M256="Significant",5,IF(M256="Moderate",3,2))))</f>
        <v>5</v>
      </c>
    </row>
    <row r="257" spans="1:28" s="244" customFormat="1" ht="141.65" customHeight="1" x14ac:dyDescent="0.25">
      <c r="A257" s="223" t="s">
        <v>1292</v>
      </c>
      <c r="B257" s="224" t="s">
        <v>486</v>
      </c>
      <c r="C257" s="224" t="s">
        <v>487</v>
      </c>
      <c r="D257" s="223" t="s">
        <v>176</v>
      </c>
      <c r="E257" s="224" t="s">
        <v>4345</v>
      </c>
      <c r="F257" s="224" t="s">
        <v>3970</v>
      </c>
      <c r="G257" s="224" t="s">
        <v>3967</v>
      </c>
      <c r="H257" s="224" t="s">
        <v>1293</v>
      </c>
      <c r="I257" s="237"/>
      <c r="J257" s="225"/>
      <c r="K257" s="225" t="s">
        <v>1294</v>
      </c>
      <c r="L257" s="260"/>
      <c r="M257" s="224" t="s">
        <v>143</v>
      </c>
      <c r="N257" s="227" t="s">
        <v>428</v>
      </c>
      <c r="O257" s="228" t="s">
        <v>429</v>
      </c>
      <c r="P257" s="229"/>
      <c r="Q257" s="245" t="s">
        <v>3245</v>
      </c>
      <c r="R257" s="245" t="s">
        <v>3971</v>
      </c>
      <c r="S257" s="224" t="s">
        <v>3970</v>
      </c>
      <c r="T257" s="212" t="s">
        <v>3969</v>
      </c>
      <c r="U257" s="224" t="s">
        <v>3968</v>
      </c>
      <c r="V257" s="224" t="s">
        <v>4834</v>
      </c>
      <c r="W257" s="231" t="s">
        <v>191</v>
      </c>
      <c r="AB257" s="221">
        <f>IF(OR(J257="Fail",ISBLANK(J257)),INDEX('Issue Code Table'!C:C,MATCH(N:N,'Issue Code Table'!A:A,0)),IF(M257="Critical",6,IF(M257="Significant",5,IF(M257="Moderate",3,2))))</f>
        <v>5</v>
      </c>
    </row>
    <row r="258" spans="1:28" s="244" customFormat="1" ht="141.65" customHeight="1" x14ac:dyDescent="0.25">
      <c r="A258" s="211" t="s">
        <v>1295</v>
      </c>
      <c r="B258" s="212" t="s">
        <v>258</v>
      </c>
      <c r="C258" s="212" t="s">
        <v>259</v>
      </c>
      <c r="D258" s="211" t="s">
        <v>176</v>
      </c>
      <c r="E258" s="212" t="s">
        <v>4346</v>
      </c>
      <c r="F258" s="212" t="s">
        <v>3243</v>
      </c>
      <c r="G258" s="212" t="s">
        <v>3241</v>
      </c>
      <c r="H258" s="212" t="s">
        <v>1296</v>
      </c>
      <c r="I258" s="211"/>
      <c r="J258" s="213"/>
      <c r="K258" s="213" t="s">
        <v>1297</v>
      </c>
      <c r="L258" s="215"/>
      <c r="M258" s="212" t="s">
        <v>143</v>
      </c>
      <c r="N258" s="215" t="s">
        <v>584</v>
      </c>
      <c r="O258" s="216" t="s">
        <v>585</v>
      </c>
      <c r="P258" s="217"/>
      <c r="Q258" s="241" t="s">
        <v>3245</v>
      </c>
      <c r="R258" s="241" t="s">
        <v>3966</v>
      </c>
      <c r="S258" s="212" t="s">
        <v>3243</v>
      </c>
      <c r="T258" s="212" t="s">
        <v>2737</v>
      </c>
      <c r="U258" s="212" t="s">
        <v>3242</v>
      </c>
      <c r="V258" s="212" t="s">
        <v>4835</v>
      </c>
      <c r="W258" s="219" t="s">
        <v>191</v>
      </c>
      <c r="AB258" s="221">
        <f>IF(OR(J258="Fail",ISBLANK(J258)),INDEX('Issue Code Table'!C:C,MATCH(N:N,'Issue Code Table'!A:A,0)),IF(M258="Critical",6,IF(M258="Significant",5,IF(M258="Moderate",3,2))))</f>
        <v>5</v>
      </c>
    </row>
    <row r="259" spans="1:28" s="244" customFormat="1" ht="141.65" customHeight="1" x14ac:dyDescent="0.25">
      <c r="A259" s="223" t="s">
        <v>1298</v>
      </c>
      <c r="B259" s="224" t="s">
        <v>258</v>
      </c>
      <c r="C259" s="224" t="s">
        <v>259</v>
      </c>
      <c r="D259" s="223" t="s">
        <v>176</v>
      </c>
      <c r="E259" s="224" t="s">
        <v>4347</v>
      </c>
      <c r="F259" s="224" t="s">
        <v>3235</v>
      </c>
      <c r="G259" s="224" t="s">
        <v>3237</v>
      </c>
      <c r="H259" s="224" t="s">
        <v>1299</v>
      </c>
      <c r="I259" s="223"/>
      <c r="J259" s="225"/>
      <c r="K259" s="225" t="s">
        <v>1300</v>
      </c>
      <c r="L259" s="227"/>
      <c r="M259" s="224" t="s">
        <v>180</v>
      </c>
      <c r="N259" s="227" t="s">
        <v>705</v>
      </c>
      <c r="O259" s="228" t="s">
        <v>706</v>
      </c>
      <c r="P259" s="229"/>
      <c r="Q259" s="245" t="s">
        <v>3228</v>
      </c>
      <c r="R259" s="245" t="s">
        <v>3240</v>
      </c>
      <c r="S259" s="224" t="s">
        <v>3235</v>
      </c>
      <c r="T259" s="212" t="s">
        <v>3239</v>
      </c>
      <c r="U259" s="224" t="s">
        <v>3238</v>
      </c>
      <c r="V259" s="224" t="s">
        <v>4836</v>
      </c>
      <c r="W259" s="231"/>
      <c r="AB259" s="221">
        <f>IF(OR(J259="Fail",ISBLANK(J259)),INDEX('Issue Code Table'!C:C,MATCH(N:N,'Issue Code Table'!A:A,0)),IF(M259="Critical",6,IF(M259="Significant",5,IF(M259="Moderate",3,2))))</f>
        <v>3</v>
      </c>
    </row>
    <row r="260" spans="1:28" s="244" customFormat="1" ht="141.65" customHeight="1" x14ac:dyDescent="0.25">
      <c r="A260" s="211" t="s">
        <v>1301</v>
      </c>
      <c r="B260" s="212" t="s">
        <v>258</v>
      </c>
      <c r="C260" s="212" t="s">
        <v>259</v>
      </c>
      <c r="D260" s="211" t="s">
        <v>176</v>
      </c>
      <c r="E260" s="212" t="s">
        <v>4348</v>
      </c>
      <c r="F260" s="212" t="s">
        <v>3235</v>
      </c>
      <c r="G260" s="212" t="s">
        <v>3232</v>
      </c>
      <c r="H260" s="212" t="s">
        <v>1302</v>
      </c>
      <c r="I260" s="211"/>
      <c r="J260" s="213"/>
      <c r="K260" s="213" t="s">
        <v>1303</v>
      </c>
      <c r="L260" s="215"/>
      <c r="M260" s="212" t="s">
        <v>180</v>
      </c>
      <c r="N260" s="215" t="s">
        <v>711</v>
      </c>
      <c r="O260" s="216" t="s">
        <v>1055</v>
      </c>
      <c r="P260" s="217"/>
      <c r="Q260" s="241" t="s">
        <v>3228</v>
      </c>
      <c r="R260" s="241" t="s">
        <v>3236</v>
      </c>
      <c r="S260" s="212" t="s">
        <v>3235</v>
      </c>
      <c r="T260" s="212" t="s">
        <v>3234</v>
      </c>
      <c r="U260" s="212" t="s">
        <v>3233</v>
      </c>
      <c r="V260" s="212" t="s">
        <v>4837</v>
      </c>
      <c r="W260" s="219"/>
      <c r="AB260" s="221">
        <f>IF(OR(J260="Fail",ISBLANK(J260)),INDEX('Issue Code Table'!C:C,MATCH(N:N,'Issue Code Table'!A:A,0)),IF(M260="Critical",6,IF(M260="Significant",5,IF(M260="Moderate",3,2))))</f>
        <v>5</v>
      </c>
    </row>
    <row r="261" spans="1:28" s="244" customFormat="1" ht="141.65" customHeight="1" x14ac:dyDescent="0.25">
      <c r="A261" s="223" t="s">
        <v>1304</v>
      </c>
      <c r="B261" s="224" t="s">
        <v>174</v>
      </c>
      <c r="C261" s="224" t="s">
        <v>175</v>
      </c>
      <c r="D261" s="223" t="s">
        <v>176</v>
      </c>
      <c r="E261" s="224" t="s">
        <v>4349</v>
      </c>
      <c r="F261" s="224" t="s">
        <v>3226</v>
      </c>
      <c r="G261" s="224" t="s">
        <v>3229</v>
      </c>
      <c r="H261" s="224" t="s">
        <v>1305</v>
      </c>
      <c r="I261" s="223"/>
      <c r="J261" s="225"/>
      <c r="K261" s="225" t="s">
        <v>1306</v>
      </c>
      <c r="L261" s="227"/>
      <c r="M261" s="224" t="s">
        <v>143</v>
      </c>
      <c r="N261" s="227" t="s">
        <v>428</v>
      </c>
      <c r="O261" s="228" t="s">
        <v>429</v>
      </c>
      <c r="P261" s="229"/>
      <c r="Q261" s="245" t="s">
        <v>3228</v>
      </c>
      <c r="R261" s="245" t="s">
        <v>3231</v>
      </c>
      <c r="S261" s="224" t="s">
        <v>3226</v>
      </c>
      <c r="T261" s="212" t="s">
        <v>2737</v>
      </c>
      <c r="U261" s="224" t="s">
        <v>3230</v>
      </c>
      <c r="V261" s="224" t="s">
        <v>4838</v>
      </c>
      <c r="W261" s="231" t="s">
        <v>191</v>
      </c>
      <c r="AB261" s="221">
        <f>IF(OR(J261="Fail",ISBLANK(J261)),INDEX('Issue Code Table'!C:C,MATCH(N:N,'Issue Code Table'!A:A,0)),IF(M261="Critical",6,IF(M261="Significant",5,IF(M261="Moderate",3,2))))</f>
        <v>5</v>
      </c>
    </row>
    <row r="262" spans="1:28" s="244" customFormat="1" ht="141.65" customHeight="1" x14ac:dyDescent="0.25">
      <c r="A262" s="211" t="s">
        <v>1307</v>
      </c>
      <c r="B262" s="212" t="s">
        <v>174</v>
      </c>
      <c r="C262" s="212" t="s">
        <v>175</v>
      </c>
      <c r="D262" s="211" t="s">
        <v>176</v>
      </c>
      <c r="E262" s="212" t="s">
        <v>4350</v>
      </c>
      <c r="F262" s="212" t="s">
        <v>3226</v>
      </c>
      <c r="G262" s="212" t="s">
        <v>3224</v>
      </c>
      <c r="H262" s="212" t="s">
        <v>1308</v>
      </c>
      <c r="I262" s="211"/>
      <c r="J262" s="213"/>
      <c r="K262" s="213" t="s">
        <v>1309</v>
      </c>
      <c r="L262" s="215"/>
      <c r="M262" s="212" t="s">
        <v>143</v>
      </c>
      <c r="N262" s="215" t="s">
        <v>428</v>
      </c>
      <c r="O262" s="216" t="s">
        <v>1310</v>
      </c>
      <c r="P262" s="217"/>
      <c r="Q262" s="241" t="s">
        <v>3228</v>
      </c>
      <c r="R262" s="241" t="s">
        <v>3227</v>
      </c>
      <c r="S262" s="212" t="s">
        <v>3226</v>
      </c>
      <c r="T262" s="212" t="s">
        <v>2737</v>
      </c>
      <c r="U262" s="212" t="s">
        <v>3225</v>
      </c>
      <c r="V262" s="212" t="s">
        <v>4839</v>
      </c>
      <c r="W262" s="219" t="s">
        <v>191</v>
      </c>
      <c r="AB262" s="221">
        <f>IF(OR(J262="Fail",ISBLANK(J262)),INDEX('Issue Code Table'!C:C,MATCH(N:N,'Issue Code Table'!A:A,0)),IF(M262="Critical",6,IF(M262="Significant",5,IF(M262="Moderate",3,2))))</f>
        <v>5</v>
      </c>
    </row>
    <row r="263" spans="1:28" s="244" customFormat="1" ht="141.65" customHeight="1" x14ac:dyDescent="0.25">
      <c r="A263" s="223" t="s">
        <v>1311</v>
      </c>
      <c r="B263" s="224" t="s">
        <v>812</v>
      </c>
      <c r="C263" s="224" t="s">
        <v>813</v>
      </c>
      <c r="D263" s="223" t="s">
        <v>176</v>
      </c>
      <c r="E263" s="224" t="s">
        <v>4351</v>
      </c>
      <c r="F263" s="224" t="s">
        <v>3223</v>
      </c>
      <c r="G263" s="224" t="s">
        <v>3221</v>
      </c>
      <c r="H263" s="224" t="s">
        <v>1312</v>
      </c>
      <c r="I263" s="223"/>
      <c r="J263" s="225"/>
      <c r="K263" s="225" t="s">
        <v>1313</v>
      </c>
      <c r="L263" s="227"/>
      <c r="M263" s="224" t="s">
        <v>143</v>
      </c>
      <c r="N263" s="227" t="s">
        <v>1314</v>
      </c>
      <c r="O263" s="228" t="s">
        <v>1315</v>
      </c>
      <c r="P263" s="229"/>
      <c r="Q263" s="245" t="s">
        <v>1322</v>
      </c>
      <c r="R263" s="245" t="s">
        <v>1323</v>
      </c>
      <c r="S263" s="224" t="s">
        <v>3223</v>
      </c>
      <c r="T263" s="212" t="s">
        <v>2737</v>
      </c>
      <c r="U263" s="224" t="s">
        <v>3222</v>
      </c>
      <c r="V263" s="224" t="s">
        <v>4840</v>
      </c>
      <c r="W263" s="231" t="s">
        <v>191</v>
      </c>
      <c r="AB263" s="221">
        <f>IF(OR(J263="Fail",ISBLANK(J263)),INDEX('Issue Code Table'!C:C,MATCH(N:N,'Issue Code Table'!A:A,0)),IF(M263="Critical",6,IF(M263="Significant",5,IF(M263="Moderate",3,2))))</f>
        <v>6</v>
      </c>
    </row>
    <row r="264" spans="1:28" s="244" customFormat="1" ht="141.65" customHeight="1" x14ac:dyDescent="0.25">
      <c r="A264" s="211" t="s">
        <v>1316</v>
      </c>
      <c r="B264" s="212" t="s">
        <v>1159</v>
      </c>
      <c r="C264" s="212" t="s">
        <v>1160</v>
      </c>
      <c r="D264" s="211" t="s">
        <v>176</v>
      </c>
      <c r="E264" s="212" t="s">
        <v>4352</v>
      </c>
      <c r="F264" s="212" t="s">
        <v>3220</v>
      </c>
      <c r="G264" s="212" t="s">
        <v>3217</v>
      </c>
      <c r="H264" s="212" t="s">
        <v>1317</v>
      </c>
      <c r="I264" s="211"/>
      <c r="J264" s="213"/>
      <c r="K264" s="213" t="s">
        <v>1318</v>
      </c>
      <c r="L264" s="215"/>
      <c r="M264" s="212" t="s">
        <v>143</v>
      </c>
      <c r="N264" s="215" t="s">
        <v>1314</v>
      </c>
      <c r="O264" s="216" t="s">
        <v>1315</v>
      </c>
      <c r="P264" s="217"/>
      <c r="Q264" s="241" t="s">
        <v>1322</v>
      </c>
      <c r="R264" s="241" t="s">
        <v>1327</v>
      </c>
      <c r="S264" s="212" t="s">
        <v>3220</v>
      </c>
      <c r="T264" s="212" t="s">
        <v>3219</v>
      </c>
      <c r="U264" s="212" t="s">
        <v>3218</v>
      </c>
      <c r="V264" s="212" t="s">
        <v>4841</v>
      </c>
      <c r="W264" s="219" t="s">
        <v>191</v>
      </c>
      <c r="AB264" s="221">
        <f>IF(OR(J264="Fail",ISBLANK(J264)),INDEX('Issue Code Table'!C:C,MATCH(N:N,'Issue Code Table'!A:A,0)),IF(M264="Critical",6,IF(M264="Significant",5,IF(M264="Moderate",3,2))))</f>
        <v>6</v>
      </c>
    </row>
    <row r="265" spans="1:28" s="244" customFormat="1" ht="141.65" customHeight="1" x14ac:dyDescent="0.25">
      <c r="A265" s="223" t="s">
        <v>1319</v>
      </c>
      <c r="B265" s="224" t="s">
        <v>258</v>
      </c>
      <c r="C265" s="224" t="s">
        <v>259</v>
      </c>
      <c r="D265" s="223" t="s">
        <v>176</v>
      </c>
      <c r="E265" s="224" t="s">
        <v>4353</v>
      </c>
      <c r="F265" s="224" t="s">
        <v>3215</v>
      </c>
      <c r="G265" s="224" t="s">
        <v>3212</v>
      </c>
      <c r="H265" s="224" t="s">
        <v>1320</v>
      </c>
      <c r="I265" s="223"/>
      <c r="J265" s="225"/>
      <c r="K265" s="225" t="s">
        <v>1321</v>
      </c>
      <c r="L265" s="227"/>
      <c r="M265" s="224" t="s">
        <v>180</v>
      </c>
      <c r="N265" s="227" t="s">
        <v>417</v>
      </c>
      <c r="O265" s="228" t="s">
        <v>418</v>
      </c>
      <c r="P265" s="229"/>
      <c r="Q265" s="245" t="s">
        <v>3211</v>
      </c>
      <c r="R265" s="245" t="s">
        <v>3216</v>
      </c>
      <c r="S265" s="224" t="s">
        <v>3215</v>
      </c>
      <c r="T265" s="212" t="s">
        <v>3214</v>
      </c>
      <c r="U265" s="224" t="s">
        <v>3213</v>
      </c>
      <c r="V265" s="224" t="s">
        <v>4842</v>
      </c>
      <c r="W265" s="231"/>
      <c r="AB265" s="221">
        <f>IF(OR(J265="Fail",ISBLANK(J265)),INDEX('Issue Code Table'!C:C,MATCH(N:N,'Issue Code Table'!A:A,0)),IF(M265="Critical",6,IF(M265="Significant",5,IF(M265="Moderate",3,2))))</f>
        <v>4</v>
      </c>
    </row>
    <row r="266" spans="1:28" s="244" customFormat="1" ht="141.65" customHeight="1" x14ac:dyDescent="0.25">
      <c r="A266" s="211" t="s">
        <v>1324</v>
      </c>
      <c r="B266" s="212" t="s">
        <v>258</v>
      </c>
      <c r="C266" s="212" t="s">
        <v>259</v>
      </c>
      <c r="D266" s="211" t="s">
        <v>176</v>
      </c>
      <c r="E266" s="212" t="s">
        <v>4354</v>
      </c>
      <c r="F266" s="212" t="s">
        <v>3209</v>
      </c>
      <c r="G266" s="212" t="s">
        <v>3207</v>
      </c>
      <c r="H266" s="212" t="s">
        <v>1325</v>
      </c>
      <c r="I266" s="211"/>
      <c r="J266" s="213"/>
      <c r="K266" s="213" t="s">
        <v>1326</v>
      </c>
      <c r="L266" s="215"/>
      <c r="M266" s="212" t="s">
        <v>180</v>
      </c>
      <c r="N266" s="215" t="s">
        <v>417</v>
      </c>
      <c r="O266" s="216" t="s">
        <v>418</v>
      </c>
      <c r="P266" s="217"/>
      <c r="Q266" s="241" t="s">
        <v>3211</v>
      </c>
      <c r="R266" s="241" t="s">
        <v>3210</v>
      </c>
      <c r="S266" s="212" t="s">
        <v>3209</v>
      </c>
      <c r="T266" s="212" t="s">
        <v>2737</v>
      </c>
      <c r="U266" s="212" t="s">
        <v>3208</v>
      </c>
      <c r="V266" s="212" t="s">
        <v>4843</v>
      </c>
      <c r="W266" s="219"/>
      <c r="AB266" s="221">
        <f>IF(OR(J266="Fail",ISBLANK(J266)),INDEX('Issue Code Table'!C:C,MATCH(N:N,'Issue Code Table'!A:A,0)),IF(M266="Critical",6,IF(M266="Significant",5,IF(M266="Moderate",3,2))))</f>
        <v>4</v>
      </c>
    </row>
    <row r="267" spans="1:28" s="244" customFormat="1" ht="141.65" customHeight="1" x14ac:dyDescent="0.25">
      <c r="A267" s="261" t="s">
        <v>4559</v>
      </c>
      <c r="B267" s="224" t="s">
        <v>4481</v>
      </c>
      <c r="C267" s="224" t="s">
        <v>4482</v>
      </c>
      <c r="D267" s="223" t="s">
        <v>176</v>
      </c>
      <c r="E267" s="224" t="s">
        <v>4355</v>
      </c>
      <c r="F267" s="224" t="s">
        <v>3204</v>
      </c>
      <c r="G267" s="224" t="s">
        <v>3201</v>
      </c>
      <c r="H267" s="224" t="s">
        <v>4503</v>
      </c>
      <c r="I267" s="223"/>
      <c r="J267" s="225"/>
      <c r="K267" s="225" t="s">
        <v>4520</v>
      </c>
      <c r="L267" s="227"/>
      <c r="M267" s="224" t="s">
        <v>180</v>
      </c>
      <c r="N267" s="227" t="s">
        <v>1867</v>
      </c>
      <c r="O267" s="228" t="s">
        <v>4483</v>
      </c>
      <c r="P267" s="229"/>
      <c r="Q267" s="245" t="s">
        <v>3206</v>
      </c>
      <c r="R267" s="245" t="s">
        <v>3205</v>
      </c>
      <c r="S267" s="224" t="s">
        <v>3204</v>
      </c>
      <c r="T267" s="212" t="s">
        <v>3203</v>
      </c>
      <c r="U267" s="224" t="s">
        <v>3202</v>
      </c>
      <c r="V267" s="224" t="s">
        <v>4844</v>
      </c>
      <c r="W267" s="231"/>
      <c r="AB267" s="221"/>
    </row>
    <row r="268" spans="1:28" s="244" customFormat="1" ht="141.65" customHeight="1" x14ac:dyDescent="0.25">
      <c r="A268" s="262" t="s">
        <v>4560</v>
      </c>
      <c r="B268" s="212" t="s">
        <v>4481</v>
      </c>
      <c r="C268" s="212" t="s">
        <v>4482</v>
      </c>
      <c r="D268" s="211" t="s">
        <v>176</v>
      </c>
      <c r="E268" s="212" t="s">
        <v>4356</v>
      </c>
      <c r="F268" s="212" t="s">
        <v>3964</v>
      </c>
      <c r="G268" s="212" t="s">
        <v>3962</v>
      </c>
      <c r="H268" s="212" t="s">
        <v>4504</v>
      </c>
      <c r="I268" s="211"/>
      <c r="J268" s="213"/>
      <c r="K268" s="213" t="s">
        <v>4521</v>
      </c>
      <c r="L268" s="215"/>
      <c r="M268" s="212" t="s">
        <v>180</v>
      </c>
      <c r="N268" s="215" t="s">
        <v>1867</v>
      </c>
      <c r="O268" s="216" t="s">
        <v>4483</v>
      </c>
      <c r="P268" s="217"/>
      <c r="Q268" s="241" t="s">
        <v>3206</v>
      </c>
      <c r="R268" s="241" t="s">
        <v>3965</v>
      </c>
      <c r="S268" s="212" t="s">
        <v>3964</v>
      </c>
      <c r="T268" s="212" t="s">
        <v>2737</v>
      </c>
      <c r="U268" s="212" t="s">
        <v>3963</v>
      </c>
      <c r="V268" s="212" t="s">
        <v>4845</v>
      </c>
      <c r="W268" s="219"/>
      <c r="AB268" s="221"/>
    </row>
    <row r="269" spans="1:28" s="244" customFormat="1" ht="141.65" customHeight="1" x14ac:dyDescent="0.25">
      <c r="A269" s="223" t="s">
        <v>1328</v>
      </c>
      <c r="B269" s="224" t="s">
        <v>258</v>
      </c>
      <c r="C269" s="224" t="s">
        <v>259</v>
      </c>
      <c r="D269" s="223" t="s">
        <v>176</v>
      </c>
      <c r="E269" s="224" t="s">
        <v>4357</v>
      </c>
      <c r="F269" s="224" t="s">
        <v>3200</v>
      </c>
      <c r="G269" s="224" t="s">
        <v>3197</v>
      </c>
      <c r="H269" s="224" t="s">
        <v>1329</v>
      </c>
      <c r="I269" s="223"/>
      <c r="J269" s="225"/>
      <c r="K269" s="225" t="s">
        <v>1330</v>
      </c>
      <c r="L269" s="227"/>
      <c r="M269" s="224" t="s">
        <v>143</v>
      </c>
      <c r="N269" s="227" t="s">
        <v>687</v>
      </c>
      <c r="O269" s="228" t="s">
        <v>688</v>
      </c>
      <c r="P269" s="229"/>
      <c r="Q269" s="245" t="s">
        <v>1331</v>
      </c>
      <c r="R269" s="245" t="s">
        <v>1332</v>
      </c>
      <c r="S269" s="224" t="s">
        <v>3200</v>
      </c>
      <c r="T269" s="212" t="s">
        <v>3199</v>
      </c>
      <c r="U269" s="224" t="s">
        <v>3198</v>
      </c>
      <c r="V269" s="224" t="s">
        <v>4846</v>
      </c>
      <c r="W269" s="231" t="s">
        <v>191</v>
      </c>
      <c r="AB269" s="221">
        <f>IF(OR(J269="Fail",ISBLANK(J269)),INDEX('Issue Code Table'!C:C,MATCH(N:N,'Issue Code Table'!A:A,0)),IF(M269="Critical",6,IF(M269="Significant",5,IF(M269="Moderate",3,2))))</f>
        <v>5</v>
      </c>
    </row>
    <row r="270" spans="1:28" s="244" customFormat="1" ht="141.65" customHeight="1" x14ac:dyDescent="0.25">
      <c r="A270" s="211" t="s">
        <v>1333</v>
      </c>
      <c r="B270" s="212" t="s">
        <v>174</v>
      </c>
      <c r="C270" s="212" t="s">
        <v>175</v>
      </c>
      <c r="D270" s="211" t="s">
        <v>176</v>
      </c>
      <c r="E270" s="212" t="s">
        <v>4358</v>
      </c>
      <c r="F270" s="212" t="s">
        <v>3196</v>
      </c>
      <c r="G270" s="212" t="s">
        <v>3193</v>
      </c>
      <c r="H270" s="212" t="s">
        <v>1334</v>
      </c>
      <c r="I270" s="211"/>
      <c r="J270" s="213"/>
      <c r="K270" s="213" t="s">
        <v>1335</v>
      </c>
      <c r="L270" s="215"/>
      <c r="M270" s="212" t="s">
        <v>180</v>
      </c>
      <c r="N270" s="215" t="s">
        <v>417</v>
      </c>
      <c r="O270" s="216" t="s">
        <v>418</v>
      </c>
      <c r="P270" s="217"/>
      <c r="Q270" s="241" t="s">
        <v>1336</v>
      </c>
      <c r="R270" s="241" t="s">
        <v>1337</v>
      </c>
      <c r="S270" s="212" t="s">
        <v>3196</v>
      </c>
      <c r="T270" s="212" t="s">
        <v>3195</v>
      </c>
      <c r="U270" s="212" t="s">
        <v>3194</v>
      </c>
      <c r="V270" s="212" t="s">
        <v>4847</v>
      </c>
      <c r="W270" s="219"/>
      <c r="AB270" s="221">
        <f>IF(OR(J270="Fail",ISBLANK(J270)),INDEX('Issue Code Table'!C:C,MATCH(N:N,'Issue Code Table'!A:A,0)),IF(M270="Critical",6,IF(M270="Significant",5,IF(M270="Moderate",3,2))))</f>
        <v>4</v>
      </c>
    </row>
    <row r="271" spans="1:28" s="244" customFormat="1" ht="141.65" customHeight="1" x14ac:dyDescent="0.25">
      <c r="A271" s="223" t="s">
        <v>1338</v>
      </c>
      <c r="B271" s="248" t="s">
        <v>1339</v>
      </c>
      <c r="C271" s="248" t="s">
        <v>1340</v>
      </c>
      <c r="D271" s="223" t="s">
        <v>176</v>
      </c>
      <c r="E271" s="224" t="s">
        <v>4359</v>
      </c>
      <c r="F271" s="224" t="s">
        <v>3192</v>
      </c>
      <c r="G271" s="224" t="s">
        <v>3189</v>
      </c>
      <c r="H271" s="224" t="s">
        <v>1341</v>
      </c>
      <c r="I271" s="223"/>
      <c r="J271" s="225"/>
      <c r="K271" s="225" t="s">
        <v>1342</v>
      </c>
      <c r="L271" s="227"/>
      <c r="M271" s="224" t="s">
        <v>180</v>
      </c>
      <c r="N271" s="227" t="s">
        <v>417</v>
      </c>
      <c r="O271" s="228" t="s">
        <v>418</v>
      </c>
      <c r="P271" s="229"/>
      <c r="Q271" s="245" t="s">
        <v>1343</v>
      </c>
      <c r="R271" s="245" t="s">
        <v>1344</v>
      </c>
      <c r="S271" s="224" t="s">
        <v>3192</v>
      </c>
      <c r="T271" s="212" t="s">
        <v>3191</v>
      </c>
      <c r="U271" s="224" t="s">
        <v>3190</v>
      </c>
      <c r="V271" s="224" t="s">
        <v>4848</v>
      </c>
      <c r="W271" s="231"/>
      <c r="AB271" s="221">
        <f>IF(OR(J271="Fail",ISBLANK(J271)),INDEX('Issue Code Table'!C:C,MATCH(N:N,'Issue Code Table'!A:A,0)),IF(M271="Critical",6,IF(M271="Significant",5,IF(M271="Moderate",3,2))))</f>
        <v>4</v>
      </c>
    </row>
    <row r="272" spans="1:28" s="244" customFormat="1" ht="141.65" customHeight="1" x14ac:dyDescent="0.25">
      <c r="A272" s="211" t="s">
        <v>1345</v>
      </c>
      <c r="B272" s="212" t="s">
        <v>258</v>
      </c>
      <c r="C272" s="212" t="s">
        <v>259</v>
      </c>
      <c r="D272" s="211" t="s">
        <v>176</v>
      </c>
      <c r="E272" s="212" t="s">
        <v>4360</v>
      </c>
      <c r="F272" s="212" t="s">
        <v>3188</v>
      </c>
      <c r="G272" s="212" t="s">
        <v>3185</v>
      </c>
      <c r="H272" s="212" t="s">
        <v>1346</v>
      </c>
      <c r="I272" s="211"/>
      <c r="J272" s="213"/>
      <c r="K272" s="213" t="s">
        <v>1347</v>
      </c>
      <c r="L272" s="215"/>
      <c r="M272" s="212" t="s">
        <v>143</v>
      </c>
      <c r="N272" s="215" t="s">
        <v>1348</v>
      </c>
      <c r="O272" s="216" t="s">
        <v>1349</v>
      </c>
      <c r="P272" s="217"/>
      <c r="Q272" s="241" t="s">
        <v>1350</v>
      </c>
      <c r="R272" s="241" t="s">
        <v>1351</v>
      </c>
      <c r="S272" s="212" t="s">
        <v>3188</v>
      </c>
      <c r="T272" s="212" t="s">
        <v>3187</v>
      </c>
      <c r="U272" s="212" t="s">
        <v>3186</v>
      </c>
      <c r="V272" s="212" t="s">
        <v>4849</v>
      </c>
      <c r="W272" s="219" t="s">
        <v>191</v>
      </c>
      <c r="AB272" s="221">
        <f>IF(OR(J272="Fail",ISBLANK(J272)),INDEX('Issue Code Table'!C:C,MATCH(N:N,'Issue Code Table'!A:A,0)),IF(M272="Critical",6,IF(M272="Significant",5,IF(M272="Moderate",3,2))))</f>
        <v>6</v>
      </c>
    </row>
    <row r="273" spans="1:28" s="244" customFormat="1" ht="141.65" customHeight="1" x14ac:dyDescent="0.25">
      <c r="A273" s="223" t="s">
        <v>1352</v>
      </c>
      <c r="B273" s="224" t="s">
        <v>258</v>
      </c>
      <c r="C273" s="224" t="s">
        <v>259</v>
      </c>
      <c r="D273" s="223" t="s">
        <v>176</v>
      </c>
      <c r="E273" s="224" t="s">
        <v>4361</v>
      </c>
      <c r="F273" s="224" t="s">
        <v>3184</v>
      </c>
      <c r="G273" s="224" t="s">
        <v>3181</v>
      </c>
      <c r="H273" s="224" t="s">
        <v>1353</v>
      </c>
      <c r="I273" s="223"/>
      <c r="J273" s="225"/>
      <c r="K273" s="225" t="s">
        <v>1354</v>
      </c>
      <c r="L273" s="227"/>
      <c r="M273" s="224" t="s">
        <v>143</v>
      </c>
      <c r="N273" s="227" t="s">
        <v>1348</v>
      </c>
      <c r="O273" s="228" t="s">
        <v>1349</v>
      </c>
      <c r="P273" s="229"/>
      <c r="Q273" s="245" t="s">
        <v>1350</v>
      </c>
      <c r="R273" s="245" t="s">
        <v>1355</v>
      </c>
      <c r="S273" s="224" t="s">
        <v>3184</v>
      </c>
      <c r="T273" s="212" t="s">
        <v>3183</v>
      </c>
      <c r="U273" s="224" t="s">
        <v>3182</v>
      </c>
      <c r="V273" s="224" t="s">
        <v>4850</v>
      </c>
      <c r="W273" s="231" t="s">
        <v>191</v>
      </c>
      <c r="AB273" s="221">
        <f>IF(OR(J273="Fail",ISBLANK(J273)),INDEX('Issue Code Table'!C:C,MATCH(N:N,'Issue Code Table'!A:A,0)),IF(M273="Critical",6,IF(M273="Significant",5,IF(M273="Moderate",3,2))))</f>
        <v>6</v>
      </c>
    </row>
    <row r="274" spans="1:28" s="244" customFormat="1" ht="141.65" customHeight="1" x14ac:dyDescent="0.25">
      <c r="A274" s="211" t="s">
        <v>1356</v>
      </c>
      <c r="B274" s="212" t="s">
        <v>258</v>
      </c>
      <c r="C274" s="212" t="s">
        <v>259</v>
      </c>
      <c r="D274" s="211" t="s">
        <v>176</v>
      </c>
      <c r="E274" s="212" t="s">
        <v>4362</v>
      </c>
      <c r="F274" s="212" t="s">
        <v>3180</v>
      </c>
      <c r="G274" s="212" t="s">
        <v>3177</v>
      </c>
      <c r="H274" s="212" t="s">
        <v>1357</v>
      </c>
      <c r="I274" s="211"/>
      <c r="J274" s="213"/>
      <c r="K274" s="213" t="s">
        <v>1358</v>
      </c>
      <c r="L274" s="215"/>
      <c r="M274" s="212" t="s">
        <v>143</v>
      </c>
      <c r="N274" s="215" t="s">
        <v>1348</v>
      </c>
      <c r="O274" s="216" t="s">
        <v>1349</v>
      </c>
      <c r="P274" s="217"/>
      <c r="Q274" s="241" t="s">
        <v>1350</v>
      </c>
      <c r="R274" s="241" t="s">
        <v>1359</v>
      </c>
      <c r="S274" s="212" t="s">
        <v>3180</v>
      </c>
      <c r="T274" s="212" t="s">
        <v>3179</v>
      </c>
      <c r="U274" s="212" t="s">
        <v>3178</v>
      </c>
      <c r="V274" s="212" t="s">
        <v>4851</v>
      </c>
      <c r="W274" s="219" t="s">
        <v>191</v>
      </c>
      <c r="AB274" s="221">
        <f>IF(OR(J274="Fail",ISBLANK(J274)),INDEX('Issue Code Table'!C:C,MATCH(N:N,'Issue Code Table'!A:A,0)),IF(M274="Critical",6,IF(M274="Significant",5,IF(M274="Moderate",3,2))))</f>
        <v>6</v>
      </c>
    </row>
    <row r="275" spans="1:28" s="244" customFormat="1" ht="141.65" customHeight="1" x14ac:dyDescent="0.25">
      <c r="A275" s="223" t="s">
        <v>1360</v>
      </c>
      <c r="B275" s="224" t="s">
        <v>258</v>
      </c>
      <c r="C275" s="224" t="s">
        <v>259</v>
      </c>
      <c r="D275" s="223" t="s">
        <v>176</v>
      </c>
      <c r="E275" s="224" t="s">
        <v>4363</v>
      </c>
      <c r="F275" s="224" t="s">
        <v>3176</v>
      </c>
      <c r="G275" s="224" t="s">
        <v>3173</v>
      </c>
      <c r="H275" s="224" t="s">
        <v>1361</v>
      </c>
      <c r="I275" s="237"/>
      <c r="J275" s="225"/>
      <c r="K275" s="225" t="s">
        <v>1362</v>
      </c>
      <c r="L275" s="260"/>
      <c r="M275" s="224" t="s">
        <v>143</v>
      </c>
      <c r="N275" s="227" t="s">
        <v>428</v>
      </c>
      <c r="O275" s="228" t="s">
        <v>1363</v>
      </c>
      <c r="P275" s="229"/>
      <c r="Q275" s="245" t="s">
        <v>1364</v>
      </c>
      <c r="R275" s="245" t="s">
        <v>1365</v>
      </c>
      <c r="S275" s="224" t="s">
        <v>3176</v>
      </c>
      <c r="T275" s="212" t="s">
        <v>3175</v>
      </c>
      <c r="U275" s="224" t="s">
        <v>3174</v>
      </c>
      <c r="V275" s="224" t="s">
        <v>4852</v>
      </c>
      <c r="W275" s="231" t="s">
        <v>191</v>
      </c>
      <c r="AB275" s="221">
        <f>IF(OR(J275="Fail",ISBLANK(J275)),INDEX('Issue Code Table'!C:C,MATCH(N:N,'Issue Code Table'!A:A,0)),IF(M275="Critical",6,IF(M275="Significant",5,IF(M275="Moderate",3,2))))</f>
        <v>5</v>
      </c>
    </row>
    <row r="276" spans="1:28" s="244" customFormat="1" ht="141.65" customHeight="1" x14ac:dyDescent="0.25">
      <c r="A276" s="211" t="s">
        <v>1366</v>
      </c>
      <c r="B276" s="212" t="s">
        <v>258</v>
      </c>
      <c r="C276" s="212" t="s">
        <v>259</v>
      </c>
      <c r="D276" s="211" t="s">
        <v>176</v>
      </c>
      <c r="E276" s="212" t="s">
        <v>4364</v>
      </c>
      <c r="F276" s="212" t="s">
        <v>3172</v>
      </c>
      <c r="G276" s="212" t="s">
        <v>3169</v>
      </c>
      <c r="H276" s="212" t="s">
        <v>1367</v>
      </c>
      <c r="I276" s="232"/>
      <c r="J276" s="213"/>
      <c r="K276" s="213" t="s">
        <v>1368</v>
      </c>
      <c r="L276" s="263"/>
      <c r="M276" s="212" t="s">
        <v>143</v>
      </c>
      <c r="N276" s="215" t="s">
        <v>428</v>
      </c>
      <c r="O276" s="216" t="s">
        <v>1363</v>
      </c>
      <c r="P276" s="217"/>
      <c r="Q276" s="241" t="s">
        <v>1369</v>
      </c>
      <c r="R276" s="241" t="s">
        <v>1370</v>
      </c>
      <c r="S276" s="212" t="s">
        <v>3172</v>
      </c>
      <c r="T276" s="212" t="s">
        <v>3171</v>
      </c>
      <c r="U276" s="212" t="s">
        <v>3170</v>
      </c>
      <c r="V276" s="212" t="s">
        <v>4853</v>
      </c>
      <c r="W276" s="219" t="s">
        <v>191</v>
      </c>
      <c r="AB276" s="221">
        <f>IF(OR(J276="Fail",ISBLANK(J276)),INDEX('Issue Code Table'!C:C,MATCH(N:N,'Issue Code Table'!A:A,0)),IF(M276="Critical",6,IF(M276="Significant",5,IF(M276="Moderate",3,2))))</f>
        <v>5</v>
      </c>
    </row>
    <row r="277" spans="1:28" s="244" customFormat="1" ht="141.65" customHeight="1" x14ac:dyDescent="0.25">
      <c r="A277" s="223" t="s">
        <v>1371</v>
      </c>
      <c r="B277" s="224" t="s">
        <v>258</v>
      </c>
      <c r="C277" s="224" t="s">
        <v>259</v>
      </c>
      <c r="D277" s="223" t="s">
        <v>176</v>
      </c>
      <c r="E277" s="224" t="s">
        <v>4365</v>
      </c>
      <c r="F277" s="224" t="s">
        <v>3168</v>
      </c>
      <c r="G277" s="224" t="s">
        <v>3165</v>
      </c>
      <c r="H277" s="224" t="s">
        <v>1372</v>
      </c>
      <c r="I277" s="237"/>
      <c r="J277" s="225"/>
      <c r="K277" s="225" t="s">
        <v>1373</v>
      </c>
      <c r="L277" s="260"/>
      <c r="M277" s="224" t="s">
        <v>143</v>
      </c>
      <c r="N277" s="227" t="s">
        <v>428</v>
      </c>
      <c r="O277" s="228" t="s">
        <v>1363</v>
      </c>
      <c r="P277" s="229"/>
      <c r="Q277" s="245" t="s">
        <v>1369</v>
      </c>
      <c r="R277" s="245" t="s">
        <v>1374</v>
      </c>
      <c r="S277" s="224" t="s">
        <v>3168</v>
      </c>
      <c r="T277" s="212" t="s">
        <v>3167</v>
      </c>
      <c r="U277" s="224" t="s">
        <v>3166</v>
      </c>
      <c r="V277" s="224" t="s">
        <v>4854</v>
      </c>
      <c r="W277" s="231" t="s">
        <v>191</v>
      </c>
      <c r="AB277" s="221">
        <f>IF(OR(J277="Fail",ISBLANK(J277)),INDEX('Issue Code Table'!C:C,MATCH(N:N,'Issue Code Table'!A:A,0)),IF(M277="Critical",6,IF(M277="Significant",5,IF(M277="Moderate",3,2))))</f>
        <v>5</v>
      </c>
    </row>
    <row r="278" spans="1:28" s="244" customFormat="1" ht="141.65" customHeight="1" x14ac:dyDescent="0.25">
      <c r="A278" s="211" t="s">
        <v>1375</v>
      </c>
      <c r="B278" s="212" t="s">
        <v>258</v>
      </c>
      <c r="C278" s="212" t="s">
        <v>259</v>
      </c>
      <c r="D278" s="211" t="s">
        <v>176</v>
      </c>
      <c r="E278" s="212" t="s">
        <v>4366</v>
      </c>
      <c r="F278" s="212" t="s">
        <v>3164</v>
      </c>
      <c r="G278" s="212" t="s">
        <v>3161</v>
      </c>
      <c r="H278" s="212" t="s">
        <v>1376</v>
      </c>
      <c r="I278" s="232"/>
      <c r="J278" s="213"/>
      <c r="K278" s="213" t="s">
        <v>1377</v>
      </c>
      <c r="L278" s="263"/>
      <c r="M278" s="212" t="s">
        <v>143</v>
      </c>
      <c r="N278" s="215" t="s">
        <v>428</v>
      </c>
      <c r="O278" s="216" t="s">
        <v>1363</v>
      </c>
      <c r="P278" s="217"/>
      <c r="Q278" s="241" t="s">
        <v>1378</v>
      </c>
      <c r="R278" s="241" t="s">
        <v>1379</v>
      </c>
      <c r="S278" s="212" t="s">
        <v>3164</v>
      </c>
      <c r="T278" s="212" t="s">
        <v>3163</v>
      </c>
      <c r="U278" s="212" t="s">
        <v>3162</v>
      </c>
      <c r="V278" s="212" t="s">
        <v>4855</v>
      </c>
      <c r="W278" s="219" t="s">
        <v>191</v>
      </c>
      <c r="AB278" s="221">
        <f>IF(OR(J278="Fail",ISBLANK(J278)),INDEX('Issue Code Table'!C:C,MATCH(N:N,'Issue Code Table'!A:A,0)),IF(M278="Critical",6,IF(M278="Significant",5,IF(M278="Moderate",3,2))))</f>
        <v>5</v>
      </c>
    </row>
    <row r="279" spans="1:28" s="244" customFormat="1" ht="141.65" customHeight="1" x14ac:dyDescent="0.25">
      <c r="A279" s="223" t="s">
        <v>1380</v>
      </c>
      <c r="B279" s="248" t="s">
        <v>1381</v>
      </c>
      <c r="C279" s="248" t="s">
        <v>1382</v>
      </c>
      <c r="D279" s="223" t="s">
        <v>176</v>
      </c>
      <c r="E279" s="224" t="s">
        <v>4367</v>
      </c>
      <c r="F279" s="224" t="s">
        <v>3160</v>
      </c>
      <c r="G279" s="224" t="s">
        <v>3157</v>
      </c>
      <c r="H279" s="224" t="s">
        <v>1383</v>
      </c>
      <c r="I279" s="223"/>
      <c r="J279" s="225"/>
      <c r="K279" s="225" t="s">
        <v>1384</v>
      </c>
      <c r="L279" s="227"/>
      <c r="M279" s="224" t="s">
        <v>143</v>
      </c>
      <c r="N279" s="227" t="s">
        <v>1385</v>
      </c>
      <c r="O279" s="228" t="s">
        <v>1386</v>
      </c>
      <c r="P279" s="229"/>
      <c r="Q279" s="245" t="s">
        <v>1387</v>
      </c>
      <c r="R279" s="245" t="s">
        <v>1388</v>
      </c>
      <c r="S279" s="224" t="s">
        <v>3160</v>
      </c>
      <c r="T279" s="212" t="s">
        <v>3159</v>
      </c>
      <c r="U279" s="224" t="s">
        <v>3158</v>
      </c>
      <c r="V279" s="224" t="s">
        <v>4856</v>
      </c>
      <c r="W279" s="231" t="s">
        <v>191</v>
      </c>
      <c r="AB279" s="221">
        <f>IF(OR(J279="Fail",ISBLANK(J279)),INDEX('Issue Code Table'!C:C,MATCH(N:N,'Issue Code Table'!A:A,0)),IF(M279="Critical",6,IF(M279="Significant",5,IF(M279="Moderate",3,2))))</f>
        <v>7</v>
      </c>
    </row>
    <row r="280" spans="1:28" s="244" customFormat="1" ht="141.65" customHeight="1" x14ac:dyDescent="0.25">
      <c r="A280" s="211" t="s">
        <v>1389</v>
      </c>
      <c r="B280" s="254" t="s">
        <v>245</v>
      </c>
      <c r="C280" s="254" t="s">
        <v>246</v>
      </c>
      <c r="D280" s="211" t="s">
        <v>176</v>
      </c>
      <c r="E280" s="212" t="s">
        <v>4368</v>
      </c>
      <c r="F280" s="212" t="s">
        <v>3156</v>
      </c>
      <c r="G280" s="212" t="s">
        <v>3154</v>
      </c>
      <c r="H280" s="212" t="s">
        <v>1390</v>
      </c>
      <c r="I280" s="211"/>
      <c r="J280" s="213"/>
      <c r="K280" s="213" t="s">
        <v>1391</v>
      </c>
      <c r="L280" s="215"/>
      <c r="M280" s="212" t="s">
        <v>143</v>
      </c>
      <c r="N280" s="215" t="s">
        <v>428</v>
      </c>
      <c r="O280" s="216" t="s">
        <v>429</v>
      </c>
      <c r="P280" s="217"/>
      <c r="Q280" s="241" t="s">
        <v>1387</v>
      </c>
      <c r="R280" s="241" t="s">
        <v>1392</v>
      </c>
      <c r="S280" s="212" t="s">
        <v>3156</v>
      </c>
      <c r="T280" s="212" t="s">
        <v>2737</v>
      </c>
      <c r="U280" s="212" t="s">
        <v>3155</v>
      </c>
      <c r="V280" s="212" t="s">
        <v>4857</v>
      </c>
      <c r="W280" s="219" t="s">
        <v>191</v>
      </c>
      <c r="AB280" s="221">
        <f>IF(OR(J280="Fail",ISBLANK(J280)),INDEX('Issue Code Table'!C:C,MATCH(N:N,'Issue Code Table'!A:A,0)),IF(M280="Critical",6,IF(M280="Significant",5,IF(M280="Moderate",3,2))))</f>
        <v>5</v>
      </c>
    </row>
    <row r="281" spans="1:28" s="244" customFormat="1" ht="141.65" customHeight="1" x14ac:dyDescent="0.25">
      <c r="A281" s="223" t="s">
        <v>1393</v>
      </c>
      <c r="B281" s="224" t="s">
        <v>174</v>
      </c>
      <c r="C281" s="224" t="s">
        <v>175</v>
      </c>
      <c r="D281" s="223" t="s">
        <v>176</v>
      </c>
      <c r="E281" s="224" t="s">
        <v>4369</v>
      </c>
      <c r="F281" s="224" t="s">
        <v>3153</v>
      </c>
      <c r="G281" s="224" t="s">
        <v>3150</v>
      </c>
      <c r="H281" s="224" t="s">
        <v>1394</v>
      </c>
      <c r="I281" s="223"/>
      <c r="J281" s="225"/>
      <c r="K281" s="225" t="s">
        <v>1395</v>
      </c>
      <c r="L281" s="227"/>
      <c r="M281" s="224" t="s">
        <v>180</v>
      </c>
      <c r="N281" s="227" t="s">
        <v>417</v>
      </c>
      <c r="O281" s="228" t="s">
        <v>418</v>
      </c>
      <c r="P281" s="229"/>
      <c r="Q281" s="245" t="s">
        <v>1387</v>
      </c>
      <c r="R281" s="245" t="s">
        <v>1396</v>
      </c>
      <c r="S281" s="224" t="s">
        <v>3153</v>
      </c>
      <c r="T281" s="212" t="s">
        <v>3152</v>
      </c>
      <c r="U281" s="224" t="s">
        <v>3151</v>
      </c>
      <c r="V281" s="224" t="s">
        <v>4858</v>
      </c>
      <c r="W281" s="231"/>
      <c r="AB281" s="221">
        <f>IF(OR(J281="Fail",ISBLANK(J281)),INDEX('Issue Code Table'!C:C,MATCH(N:N,'Issue Code Table'!A:A,0)),IF(M281="Critical",6,IF(M281="Significant",5,IF(M281="Moderate",3,2))))</f>
        <v>4</v>
      </c>
    </row>
    <row r="282" spans="1:28" s="244" customFormat="1" ht="141.65" customHeight="1" x14ac:dyDescent="0.25">
      <c r="A282" s="211" t="s">
        <v>1397</v>
      </c>
      <c r="B282" s="254" t="s">
        <v>245</v>
      </c>
      <c r="C282" s="254" t="s">
        <v>246</v>
      </c>
      <c r="D282" s="211" t="s">
        <v>176</v>
      </c>
      <c r="E282" s="212" t="s">
        <v>4370</v>
      </c>
      <c r="F282" s="212" t="s">
        <v>3149</v>
      </c>
      <c r="G282" s="212" t="s">
        <v>3146</v>
      </c>
      <c r="H282" s="212" t="s">
        <v>1398</v>
      </c>
      <c r="I282" s="211"/>
      <c r="J282" s="213"/>
      <c r="K282" s="213" t="s">
        <v>1399</v>
      </c>
      <c r="L282" s="215"/>
      <c r="M282" s="212" t="s">
        <v>143</v>
      </c>
      <c r="N282" s="215" t="s">
        <v>359</v>
      </c>
      <c r="O282" s="216" t="s">
        <v>360</v>
      </c>
      <c r="P282" s="217"/>
      <c r="Q282" s="241" t="s">
        <v>1400</v>
      </c>
      <c r="R282" s="241" t="s">
        <v>1401</v>
      </c>
      <c r="S282" s="212" t="s">
        <v>3149</v>
      </c>
      <c r="T282" s="212" t="s">
        <v>3148</v>
      </c>
      <c r="U282" s="212" t="s">
        <v>3147</v>
      </c>
      <c r="V282" s="212" t="s">
        <v>4859</v>
      </c>
      <c r="W282" s="219" t="s">
        <v>191</v>
      </c>
      <c r="AB282" s="221">
        <f>IF(OR(J282="Fail",ISBLANK(J282)),INDEX('Issue Code Table'!C:C,MATCH(N:N,'Issue Code Table'!A:A,0)),IF(M282="Critical",6,IF(M282="Significant",5,IF(M282="Moderate",3,2))))</f>
        <v>5</v>
      </c>
    </row>
    <row r="283" spans="1:28" s="244" customFormat="1" ht="141.65" customHeight="1" x14ac:dyDescent="0.25">
      <c r="A283" s="223" t="s">
        <v>1402</v>
      </c>
      <c r="B283" s="248" t="s">
        <v>245</v>
      </c>
      <c r="C283" s="248" t="s">
        <v>246</v>
      </c>
      <c r="D283" s="223" t="s">
        <v>176</v>
      </c>
      <c r="E283" s="224" t="s">
        <v>4371</v>
      </c>
      <c r="F283" s="224" t="s">
        <v>3145</v>
      </c>
      <c r="G283" s="224" t="s">
        <v>3142</v>
      </c>
      <c r="H283" s="224" t="s">
        <v>1403</v>
      </c>
      <c r="I283" s="223"/>
      <c r="J283" s="225"/>
      <c r="K283" s="225" t="s">
        <v>1404</v>
      </c>
      <c r="L283" s="227"/>
      <c r="M283" s="224" t="s">
        <v>143</v>
      </c>
      <c r="N283" s="227" t="s">
        <v>359</v>
      </c>
      <c r="O283" s="228" t="s">
        <v>360</v>
      </c>
      <c r="P283" s="229"/>
      <c r="Q283" s="245" t="s">
        <v>1400</v>
      </c>
      <c r="R283" s="245" t="s">
        <v>1405</v>
      </c>
      <c r="S283" s="224" t="s">
        <v>3145</v>
      </c>
      <c r="T283" s="212" t="s">
        <v>3144</v>
      </c>
      <c r="U283" s="224" t="s">
        <v>3143</v>
      </c>
      <c r="V283" s="224" t="s">
        <v>4860</v>
      </c>
      <c r="W283" s="231" t="s">
        <v>191</v>
      </c>
      <c r="AB283" s="221">
        <f>IF(OR(J283="Fail",ISBLANK(J283)),INDEX('Issue Code Table'!C:C,MATCH(N:N,'Issue Code Table'!A:A,0)),IF(M283="Critical",6,IF(M283="Significant",5,IF(M283="Moderate",3,2))))</f>
        <v>5</v>
      </c>
    </row>
    <row r="284" spans="1:28" s="244" customFormat="1" ht="141.65" customHeight="1" x14ac:dyDescent="0.25">
      <c r="A284" s="211" t="s">
        <v>1406</v>
      </c>
      <c r="B284" s="212" t="s">
        <v>258</v>
      </c>
      <c r="C284" s="212" t="s">
        <v>259</v>
      </c>
      <c r="D284" s="211" t="s">
        <v>176</v>
      </c>
      <c r="E284" s="212" t="s">
        <v>4372</v>
      </c>
      <c r="F284" s="212" t="s">
        <v>3141</v>
      </c>
      <c r="G284" s="212" t="s">
        <v>3138</v>
      </c>
      <c r="H284" s="212" t="s">
        <v>1407</v>
      </c>
      <c r="I284" s="211"/>
      <c r="J284" s="213"/>
      <c r="K284" s="213" t="s">
        <v>1408</v>
      </c>
      <c r="L284" s="215"/>
      <c r="M284" s="212" t="s">
        <v>180</v>
      </c>
      <c r="N284" s="215" t="s">
        <v>711</v>
      </c>
      <c r="O284" s="216" t="s">
        <v>1055</v>
      </c>
      <c r="P284" s="217"/>
      <c r="Q284" s="241" t="s">
        <v>1400</v>
      </c>
      <c r="R284" s="241" t="s">
        <v>1409</v>
      </c>
      <c r="S284" s="212" t="s">
        <v>3141</v>
      </c>
      <c r="T284" s="212" t="s">
        <v>3140</v>
      </c>
      <c r="U284" s="212" t="s">
        <v>3139</v>
      </c>
      <c r="V284" s="212" t="s">
        <v>4861</v>
      </c>
      <c r="W284" s="219"/>
      <c r="AB284" s="221">
        <f>IF(OR(J284="Fail",ISBLANK(J284)),INDEX('Issue Code Table'!C:C,MATCH(N:N,'Issue Code Table'!A:A,0)),IF(M284="Critical",6,IF(M284="Significant",5,IF(M284="Moderate",3,2))))</f>
        <v>5</v>
      </c>
    </row>
    <row r="285" spans="1:28" s="244" customFormat="1" ht="141.65" customHeight="1" x14ac:dyDescent="0.25">
      <c r="A285" s="223" t="s">
        <v>1410</v>
      </c>
      <c r="B285" s="248" t="s">
        <v>245</v>
      </c>
      <c r="C285" s="248" t="s">
        <v>246</v>
      </c>
      <c r="D285" s="223" t="s">
        <v>176</v>
      </c>
      <c r="E285" s="224" t="s">
        <v>4373</v>
      </c>
      <c r="F285" s="224" t="s">
        <v>3137</v>
      </c>
      <c r="G285" s="224" t="s">
        <v>3134</v>
      </c>
      <c r="H285" s="224" t="s">
        <v>1411</v>
      </c>
      <c r="I285" s="223"/>
      <c r="J285" s="225"/>
      <c r="K285" s="225" t="s">
        <v>1412</v>
      </c>
      <c r="L285" s="227"/>
      <c r="M285" s="224" t="s">
        <v>143</v>
      </c>
      <c r="N285" s="227" t="s">
        <v>359</v>
      </c>
      <c r="O285" s="228" t="s">
        <v>360</v>
      </c>
      <c r="P285" s="229"/>
      <c r="Q285" s="245" t="s">
        <v>1400</v>
      </c>
      <c r="R285" s="245" t="s">
        <v>1413</v>
      </c>
      <c r="S285" s="224" t="s">
        <v>3137</v>
      </c>
      <c r="T285" s="212" t="s">
        <v>3136</v>
      </c>
      <c r="U285" s="224" t="s">
        <v>3135</v>
      </c>
      <c r="V285" s="224" t="s">
        <v>4862</v>
      </c>
      <c r="W285" s="231" t="s">
        <v>191</v>
      </c>
      <c r="AB285" s="221">
        <f>IF(OR(J285="Fail",ISBLANK(J285)),INDEX('Issue Code Table'!C:C,MATCH(N:N,'Issue Code Table'!A:A,0)),IF(M285="Critical",6,IF(M285="Significant",5,IF(M285="Moderate",3,2))))</f>
        <v>5</v>
      </c>
    </row>
    <row r="286" spans="1:28" s="244" customFormat="1" ht="141.65" customHeight="1" x14ac:dyDescent="0.25">
      <c r="A286" s="211" t="s">
        <v>1414</v>
      </c>
      <c r="B286" s="254" t="s">
        <v>245</v>
      </c>
      <c r="C286" s="254" t="s">
        <v>246</v>
      </c>
      <c r="D286" s="211" t="s">
        <v>176</v>
      </c>
      <c r="E286" s="212" t="s">
        <v>4374</v>
      </c>
      <c r="F286" s="212" t="s">
        <v>3133</v>
      </c>
      <c r="G286" s="212" t="s">
        <v>3130</v>
      </c>
      <c r="H286" s="212" t="s">
        <v>1415</v>
      </c>
      <c r="I286" s="211"/>
      <c r="J286" s="213"/>
      <c r="K286" s="213" t="s">
        <v>1416</v>
      </c>
      <c r="L286" s="215"/>
      <c r="M286" s="212" t="s">
        <v>143</v>
      </c>
      <c r="N286" s="215" t="s">
        <v>359</v>
      </c>
      <c r="O286" s="216" t="s">
        <v>360</v>
      </c>
      <c r="P286" s="217"/>
      <c r="Q286" s="241" t="s">
        <v>1400</v>
      </c>
      <c r="R286" s="241" t="s">
        <v>1417</v>
      </c>
      <c r="S286" s="212" t="s">
        <v>3133</v>
      </c>
      <c r="T286" s="212" t="s">
        <v>3132</v>
      </c>
      <c r="U286" s="212" t="s">
        <v>3131</v>
      </c>
      <c r="V286" s="212" t="s">
        <v>4863</v>
      </c>
      <c r="W286" s="219" t="s">
        <v>191</v>
      </c>
      <c r="AB286" s="221">
        <f>IF(OR(J286="Fail",ISBLANK(J286)),INDEX('Issue Code Table'!C:C,MATCH(N:N,'Issue Code Table'!A:A,0)),IF(M286="Critical",6,IF(M286="Significant",5,IF(M286="Moderate",3,2))))</f>
        <v>5</v>
      </c>
    </row>
    <row r="287" spans="1:28" s="244" customFormat="1" ht="141.65" customHeight="1" x14ac:dyDescent="0.25">
      <c r="A287" s="223" t="s">
        <v>1418</v>
      </c>
      <c r="B287" s="224" t="s">
        <v>258</v>
      </c>
      <c r="C287" s="224" t="s">
        <v>259</v>
      </c>
      <c r="D287" s="223" t="s">
        <v>176</v>
      </c>
      <c r="E287" s="224" t="s">
        <v>4375</v>
      </c>
      <c r="F287" s="224" t="s">
        <v>3129</v>
      </c>
      <c r="G287" s="224" t="s">
        <v>3126</v>
      </c>
      <c r="H287" s="224" t="s">
        <v>1419</v>
      </c>
      <c r="I287" s="223"/>
      <c r="J287" s="225"/>
      <c r="K287" s="225" t="s">
        <v>1420</v>
      </c>
      <c r="L287" s="227"/>
      <c r="M287" s="224" t="s">
        <v>143</v>
      </c>
      <c r="N287" s="227" t="s">
        <v>359</v>
      </c>
      <c r="O287" s="228" t="s">
        <v>360</v>
      </c>
      <c r="P287" s="229"/>
      <c r="Q287" s="245" t="s">
        <v>1400</v>
      </c>
      <c r="R287" s="245" t="s">
        <v>1421</v>
      </c>
      <c r="S287" s="224" t="s">
        <v>3129</v>
      </c>
      <c r="T287" s="212" t="s">
        <v>3128</v>
      </c>
      <c r="U287" s="224" t="s">
        <v>3127</v>
      </c>
      <c r="V287" s="224" t="s">
        <v>4864</v>
      </c>
      <c r="W287" s="231" t="s">
        <v>191</v>
      </c>
      <c r="AB287" s="221">
        <f>IF(OR(J287="Fail",ISBLANK(J287)),INDEX('Issue Code Table'!C:C,MATCH(N:N,'Issue Code Table'!A:A,0)),IF(M287="Critical",6,IF(M287="Significant",5,IF(M287="Moderate",3,2))))</f>
        <v>5</v>
      </c>
    </row>
    <row r="288" spans="1:28" s="244" customFormat="1" ht="141.65" customHeight="1" x14ac:dyDescent="0.25">
      <c r="A288" s="211" t="s">
        <v>1422</v>
      </c>
      <c r="B288" s="254" t="s">
        <v>620</v>
      </c>
      <c r="C288" s="254" t="s">
        <v>621</v>
      </c>
      <c r="D288" s="211" t="s">
        <v>176</v>
      </c>
      <c r="E288" s="212" t="s">
        <v>4376</v>
      </c>
      <c r="F288" s="212" t="s">
        <v>3125</v>
      </c>
      <c r="G288" s="212" t="s">
        <v>3122</v>
      </c>
      <c r="H288" s="212" t="s">
        <v>1423</v>
      </c>
      <c r="I288" s="211"/>
      <c r="J288" s="213"/>
      <c r="K288" s="213" t="s">
        <v>1424</v>
      </c>
      <c r="L288" s="215"/>
      <c r="M288" s="212" t="s">
        <v>143</v>
      </c>
      <c r="N288" s="263" t="s">
        <v>428</v>
      </c>
      <c r="O288" s="253" t="s">
        <v>429</v>
      </c>
      <c r="P288" s="217"/>
      <c r="Q288" s="241" t="s">
        <v>1400</v>
      </c>
      <c r="R288" s="241" t="s">
        <v>1425</v>
      </c>
      <c r="S288" s="212" t="s">
        <v>3125</v>
      </c>
      <c r="T288" s="212" t="s">
        <v>3124</v>
      </c>
      <c r="U288" s="212" t="s">
        <v>3123</v>
      </c>
      <c r="V288" s="212" t="s">
        <v>4865</v>
      </c>
      <c r="W288" s="219" t="s">
        <v>191</v>
      </c>
      <c r="AB288" s="221">
        <f>IF(OR(J288="Fail",ISBLANK(J288)),INDEX('Issue Code Table'!C:C,MATCH(N:N,'Issue Code Table'!A:A,0)),IF(M288="Critical",6,IF(M288="Significant",5,IF(M288="Moderate",3,2))))</f>
        <v>5</v>
      </c>
    </row>
    <row r="289" spans="1:28" s="244" customFormat="1" ht="141.65" customHeight="1" x14ac:dyDescent="0.25">
      <c r="A289" s="223" t="s">
        <v>1426</v>
      </c>
      <c r="B289" s="224" t="s">
        <v>1236</v>
      </c>
      <c r="C289" s="224" t="s">
        <v>1237</v>
      </c>
      <c r="D289" s="223" t="s">
        <v>176</v>
      </c>
      <c r="E289" s="224" t="s">
        <v>4377</v>
      </c>
      <c r="F289" s="224" t="s">
        <v>3121</v>
      </c>
      <c r="G289" s="224" t="s">
        <v>3118</v>
      </c>
      <c r="H289" s="224" t="s">
        <v>1427</v>
      </c>
      <c r="I289" s="223"/>
      <c r="J289" s="225"/>
      <c r="K289" s="225" t="s">
        <v>1428</v>
      </c>
      <c r="L289" s="227"/>
      <c r="M289" s="224" t="s">
        <v>143</v>
      </c>
      <c r="N289" s="227" t="s">
        <v>428</v>
      </c>
      <c r="O289" s="228" t="s">
        <v>429</v>
      </c>
      <c r="P289" s="229"/>
      <c r="Q289" s="245" t="s">
        <v>1429</v>
      </c>
      <c r="R289" s="245" t="s">
        <v>1430</v>
      </c>
      <c r="S289" s="224" t="s">
        <v>3121</v>
      </c>
      <c r="T289" s="212" t="s">
        <v>3120</v>
      </c>
      <c r="U289" s="224" t="s">
        <v>3119</v>
      </c>
      <c r="V289" s="224" t="s">
        <v>4866</v>
      </c>
      <c r="W289" s="231" t="s">
        <v>191</v>
      </c>
      <c r="AB289" s="221">
        <f>IF(OR(J289="Fail",ISBLANK(J289)),INDEX('Issue Code Table'!C:C,MATCH(N:N,'Issue Code Table'!A:A,0)),IF(M289="Critical",6,IF(M289="Significant",5,IF(M289="Moderate",3,2))))</f>
        <v>5</v>
      </c>
    </row>
    <row r="290" spans="1:28" s="244" customFormat="1" ht="141.65" customHeight="1" x14ac:dyDescent="0.25">
      <c r="A290" s="211" t="s">
        <v>1431</v>
      </c>
      <c r="B290" s="254" t="s">
        <v>245</v>
      </c>
      <c r="C290" s="254" t="s">
        <v>246</v>
      </c>
      <c r="D290" s="211" t="s">
        <v>176</v>
      </c>
      <c r="E290" s="212" t="s">
        <v>4378</v>
      </c>
      <c r="F290" s="212" t="s">
        <v>3117</v>
      </c>
      <c r="G290" s="212" t="s">
        <v>3114</v>
      </c>
      <c r="H290" s="212" t="s">
        <v>1432</v>
      </c>
      <c r="I290" s="211"/>
      <c r="J290" s="213"/>
      <c r="K290" s="213" t="s">
        <v>1433</v>
      </c>
      <c r="L290" s="215"/>
      <c r="M290" s="212" t="s">
        <v>143</v>
      </c>
      <c r="N290" s="215" t="s">
        <v>711</v>
      </c>
      <c r="O290" s="216" t="s">
        <v>712</v>
      </c>
      <c r="P290" s="217"/>
      <c r="Q290" s="241" t="s">
        <v>1434</v>
      </c>
      <c r="R290" s="241" t="s">
        <v>1435</v>
      </c>
      <c r="S290" s="212" t="s">
        <v>3117</v>
      </c>
      <c r="T290" s="212" t="s">
        <v>3116</v>
      </c>
      <c r="U290" s="212" t="s">
        <v>3115</v>
      </c>
      <c r="V290" s="212" t="s">
        <v>4867</v>
      </c>
      <c r="W290" s="219" t="s">
        <v>191</v>
      </c>
      <c r="AB290" s="221">
        <f>IF(OR(J290="Fail",ISBLANK(J290)),INDEX('Issue Code Table'!C:C,MATCH(N:N,'Issue Code Table'!A:A,0)),IF(M290="Critical",6,IF(M290="Significant",5,IF(M290="Moderate",3,2))))</f>
        <v>5</v>
      </c>
    </row>
    <row r="291" spans="1:28" s="244" customFormat="1" ht="141.65" customHeight="1" x14ac:dyDescent="0.25">
      <c r="A291" s="223" t="s">
        <v>1436</v>
      </c>
      <c r="B291" s="224" t="s">
        <v>620</v>
      </c>
      <c r="C291" s="224" t="s">
        <v>621</v>
      </c>
      <c r="D291" s="223" t="s">
        <v>176</v>
      </c>
      <c r="E291" s="224" t="s">
        <v>4379</v>
      </c>
      <c r="F291" s="224" t="s">
        <v>3113</v>
      </c>
      <c r="G291" s="224" t="s">
        <v>3110</v>
      </c>
      <c r="H291" s="224" t="s">
        <v>1437</v>
      </c>
      <c r="I291" s="223"/>
      <c r="J291" s="225"/>
      <c r="K291" s="225" t="s">
        <v>1438</v>
      </c>
      <c r="L291" s="227"/>
      <c r="M291" s="224" t="s">
        <v>143</v>
      </c>
      <c r="N291" s="227" t="s">
        <v>711</v>
      </c>
      <c r="O291" s="228" t="s">
        <v>712</v>
      </c>
      <c r="P291" s="229"/>
      <c r="Q291" s="245" t="s">
        <v>1434</v>
      </c>
      <c r="R291" s="245" t="s">
        <v>1439</v>
      </c>
      <c r="S291" s="224" t="s">
        <v>3113</v>
      </c>
      <c r="T291" s="212" t="s">
        <v>3112</v>
      </c>
      <c r="U291" s="224" t="s">
        <v>3111</v>
      </c>
      <c r="V291" s="224" t="s">
        <v>4868</v>
      </c>
      <c r="W291" s="231" t="s">
        <v>191</v>
      </c>
      <c r="AB291" s="221">
        <f>IF(OR(J291="Fail",ISBLANK(J291)),INDEX('Issue Code Table'!C:C,MATCH(N:N,'Issue Code Table'!A:A,0)),IF(M291="Critical",6,IF(M291="Significant",5,IF(M291="Moderate",3,2))))</f>
        <v>5</v>
      </c>
    </row>
    <row r="292" spans="1:28" s="244" customFormat="1" ht="141.65" customHeight="1" x14ac:dyDescent="0.25">
      <c r="A292" s="211" t="s">
        <v>1440</v>
      </c>
      <c r="B292" s="212" t="s">
        <v>4477</v>
      </c>
      <c r="C292" s="212" t="s">
        <v>4478</v>
      </c>
      <c r="D292" s="211" t="s">
        <v>176</v>
      </c>
      <c r="E292" s="212" t="s">
        <v>4380</v>
      </c>
      <c r="F292" s="212" t="s">
        <v>3109</v>
      </c>
      <c r="G292" s="212" t="s">
        <v>3106</v>
      </c>
      <c r="H292" s="212" t="s">
        <v>1441</v>
      </c>
      <c r="I292" s="211"/>
      <c r="J292" s="213"/>
      <c r="K292" s="213" t="s">
        <v>1442</v>
      </c>
      <c r="L292" s="215"/>
      <c r="M292" s="212" t="s">
        <v>143</v>
      </c>
      <c r="N292" s="215" t="s">
        <v>711</v>
      </c>
      <c r="O292" s="216" t="s">
        <v>712</v>
      </c>
      <c r="P292" s="217"/>
      <c r="Q292" s="241" t="s">
        <v>1434</v>
      </c>
      <c r="R292" s="241" t="s">
        <v>1443</v>
      </c>
      <c r="S292" s="212" t="s">
        <v>3109</v>
      </c>
      <c r="T292" s="212" t="s">
        <v>3108</v>
      </c>
      <c r="U292" s="212" t="s">
        <v>3107</v>
      </c>
      <c r="V292" s="212" t="s">
        <v>4869</v>
      </c>
      <c r="W292" s="219" t="s">
        <v>191</v>
      </c>
      <c r="AB292" s="221">
        <f>IF(OR(J292="Fail",ISBLANK(J292)),INDEX('Issue Code Table'!C:C,MATCH(N:N,'Issue Code Table'!A:A,0)),IF(M292="Critical",6,IF(M292="Significant",5,IF(M292="Moderate",3,2))))</f>
        <v>5</v>
      </c>
    </row>
    <row r="293" spans="1:28" s="244" customFormat="1" ht="141.65" customHeight="1" x14ac:dyDescent="0.25">
      <c r="A293" s="223" t="s">
        <v>1444</v>
      </c>
      <c r="B293" s="224" t="s">
        <v>812</v>
      </c>
      <c r="C293" s="224" t="s">
        <v>813</v>
      </c>
      <c r="D293" s="223" t="s">
        <v>176</v>
      </c>
      <c r="E293" s="224" t="s">
        <v>4381</v>
      </c>
      <c r="F293" s="224" t="s">
        <v>3105</v>
      </c>
      <c r="G293" s="224" t="s">
        <v>3102</v>
      </c>
      <c r="H293" s="224" t="s">
        <v>1445</v>
      </c>
      <c r="I293" s="223"/>
      <c r="J293" s="225"/>
      <c r="K293" s="225" t="s">
        <v>1446</v>
      </c>
      <c r="L293" s="227"/>
      <c r="M293" s="224" t="s">
        <v>143</v>
      </c>
      <c r="N293" s="227" t="s">
        <v>711</v>
      </c>
      <c r="O293" s="228" t="s">
        <v>712</v>
      </c>
      <c r="P293" s="229"/>
      <c r="Q293" s="245" t="s">
        <v>1434</v>
      </c>
      <c r="R293" s="245" t="s">
        <v>1447</v>
      </c>
      <c r="S293" s="224" t="s">
        <v>3105</v>
      </c>
      <c r="T293" s="212" t="s">
        <v>3104</v>
      </c>
      <c r="U293" s="224" t="s">
        <v>3103</v>
      </c>
      <c r="V293" s="224" t="s">
        <v>4870</v>
      </c>
      <c r="W293" s="231" t="s">
        <v>191</v>
      </c>
      <c r="AB293" s="221">
        <f>IF(OR(J293="Fail",ISBLANK(J293)),INDEX('Issue Code Table'!C:C,MATCH(N:N,'Issue Code Table'!A:A,0)),IF(M293="Critical",6,IF(M293="Significant",5,IF(M293="Moderate",3,2))))</f>
        <v>5</v>
      </c>
    </row>
    <row r="294" spans="1:28" s="244" customFormat="1" ht="141.65" customHeight="1" x14ac:dyDescent="0.25">
      <c r="A294" s="211" t="s">
        <v>1448</v>
      </c>
      <c r="B294" s="212" t="s">
        <v>453</v>
      </c>
      <c r="C294" s="212" t="s">
        <v>1455</v>
      </c>
      <c r="D294" s="211" t="s">
        <v>176</v>
      </c>
      <c r="E294" s="212" t="s">
        <v>4382</v>
      </c>
      <c r="F294" s="212" t="s">
        <v>3078</v>
      </c>
      <c r="G294" s="212" t="s">
        <v>3099</v>
      </c>
      <c r="H294" s="212" t="s">
        <v>1449</v>
      </c>
      <c r="I294" s="211"/>
      <c r="J294" s="213"/>
      <c r="K294" s="213" t="s">
        <v>1450</v>
      </c>
      <c r="L294" s="215"/>
      <c r="M294" s="212" t="s">
        <v>180</v>
      </c>
      <c r="N294" s="215" t="s">
        <v>457</v>
      </c>
      <c r="O294" s="216" t="s">
        <v>458</v>
      </c>
      <c r="P294" s="217"/>
      <c r="Q294" s="241" t="s">
        <v>3098</v>
      </c>
      <c r="R294" s="241" t="s">
        <v>3101</v>
      </c>
      <c r="S294" s="212" t="s">
        <v>3078</v>
      </c>
      <c r="T294" s="212" t="s">
        <v>2737</v>
      </c>
      <c r="U294" s="212" t="s">
        <v>3100</v>
      </c>
      <c r="V294" s="212" t="s">
        <v>4871</v>
      </c>
      <c r="W294" s="219"/>
      <c r="AB294" s="221">
        <f>IF(OR(J294="Fail",ISBLANK(J294)),INDEX('Issue Code Table'!C:C,MATCH(N:N,'Issue Code Table'!A:A,0)),IF(M294="Critical",6,IF(M294="Significant",5,IF(M294="Moderate",3,2))))</f>
        <v>4</v>
      </c>
    </row>
    <row r="295" spans="1:28" s="244" customFormat="1" ht="141.65" customHeight="1" x14ac:dyDescent="0.25">
      <c r="A295" s="223" t="s">
        <v>1451</v>
      </c>
      <c r="B295" s="224" t="s">
        <v>822</v>
      </c>
      <c r="C295" s="224" t="s">
        <v>823</v>
      </c>
      <c r="D295" s="223" t="s">
        <v>176</v>
      </c>
      <c r="E295" s="224" t="s">
        <v>4383</v>
      </c>
      <c r="F295" s="224" t="s">
        <v>3073</v>
      </c>
      <c r="G295" s="224" t="s">
        <v>3095</v>
      </c>
      <c r="H295" s="224" t="s">
        <v>1452</v>
      </c>
      <c r="I295" s="223"/>
      <c r="J295" s="225"/>
      <c r="K295" s="225" t="s">
        <v>1453</v>
      </c>
      <c r="L295" s="227"/>
      <c r="M295" s="224" t="s">
        <v>296</v>
      </c>
      <c r="N295" s="227" t="s">
        <v>826</v>
      </c>
      <c r="O295" s="228" t="s">
        <v>827</v>
      </c>
      <c r="P295" s="229"/>
      <c r="Q295" s="245" t="s">
        <v>3098</v>
      </c>
      <c r="R295" s="245" t="s">
        <v>3097</v>
      </c>
      <c r="S295" s="224" t="s">
        <v>3073</v>
      </c>
      <c r="T295" s="212" t="s">
        <v>3072</v>
      </c>
      <c r="U295" s="224" t="s">
        <v>3096</v>
      </c>
      <c r="V295" s="224" t="s">
        <v>4872</v>
      </c>
      <c r="W295" s="231"/>
      <c r="AB295" s="221">
        <f>IF(OR(J295="Fail",ISBLANK(J295)),INDEX('Issue Code Table'!C:C,MATCH(N:N,'Issue Code Table'!A:A,0)),IF(M295="Critical",6,IF(M295="Significant",5,IF(M295="Moderate",3,2))))</f>
        <v>2</v>
      </c>
    </row>
    <row r="296" spans="1:28" s="244" customFormat="1" ht="141.65" customHeight="1" x14ac:dyDescent="0.25">
      <c r="A296" s="211" t="s">
        <v>1454</v>
      </c>
      <c r="B296" s="212" t="s">
        <v>453</v>
      </c>
      <c r="C296" s="212" t="s">
        <v>4568</v>
      </c>
      <c r="D296" s="211" t="s">
        <v>176</v>
      </c>
      <c r="E296" s="212" t="s">
        <v>4384</v>
      </c>
      <c r="F296" s="212" t="s">
        <v>3078</v>
      </c>
      <c r="G296" s="212" t="s">
        <v>3092</v>
      </c>
      <c r="H296" s="212" t="s">
        <v>1456</v>
      </c>
      <c r="I296" s="211"/>
      <c r="J296" s="213"/>
      <c r="K296" s="213" t="s">
        <v>1457</v>
      </c>
      <c r="L296" s="215"/>
      <c r="M296" s="212" t="s">
        <v>180</v>
      </c>
      <c r="N296" s="215" t="s">
        <v>457</v>
      </c>
      <c r="O296" s="216" t="s">
        <v>458</v>
      </c>
      <c r="P296" s="217"/>
      <c r="Q296" s="241" t="s">
        <v>3091</v>
      </c>
      <c r="R296" s="241" t="s">
        <v>3094</v>
      </c>
      <c r="S296" s="212" t="s">
        <v>3078</v>
      </c>
      <c r="T296" s="212" t="s">
        <v>2737</v>
      </c>
      <c r="U296" s="212" t="s">
        <v>3093</v>
      </c>
      <c r="V296" s="212" t="s">
        <v>4873</v>
      </c>
      <c r="W296" s="219"/>
      <c r="AB296" s="221">
        <f>IF(OR(J296="Fail",ISBLANK(J296)),INDEX('Issue Code Table'!C:C,MATCH(N:N,'Issue Code Table'!A:A,0)),IF(M296="Critical",6,IF(M296="Significant",5,IF(M296="Moderate",3,2))))</f>
        <v>4</v>
      </c>
    </row>
    <row r="297" spans="1:28" s="244" customFormat="1" ht="141.65" customHeight="1" x14ac:dyDescent="0.25">
      <c r="A297" s="223" t="s">
        <v>1458</v>
      </c>
      <c r="B297" s="224" t="s">
        <v>822</v>
      </c>
      <c r="C297" s="224" t="s">
        <v>823</v>
      </c>
      <c r="D297" s="223" t="s">
        <v>176</v>
      </c>
      <c r="E297" s="224" t="s">
        <v>4385</v>
      </c>
      <c r="F297" s="224" t="s">
        <v>3089</v>
      </c>
      <c r="G297" s="224" t="s">
        <v>3087</v>
      </c>
      <c r="H297" s="224" t="s">
        <v>1459</v>
      </c>
      <c r="I297" s="223"/>
      <c r="J297" s="225"/>
      <c r="K297" s="225" t="s">
        <v>1460</v>
      </c>
      <c r="L297" s="227"/>
      <c r="M297" s="224" t="s">
        <v>296</v>
      </c>
      <c r="N297" s="227" t="s">
        <v>826</v>
      </c>
      <c r="O297" s="228" t="s">
        <v>827</v>
      </c>
      <c r="P297" s="229"/>
      <c r="Q297" s="245" t="s">
        <v>3091</v>
      </c>
      <c r="R297" s="245" t="s">
        <v>3090</v>
      </c>
      <c r="S297" s="224" t="s">
        <v>3089</v>
      </c>
      <c r="T297" s="212" t="s">
        <v>3072</v>
      </c>
      <c r="U297" s="224" t="s">
        <v>3088</v>
      </c>
      <c r="V297" s="224" t="s">
        <v>4874</v>
      </c>
      <c r="W297" s="231"/>
      <c r="AB297" s="221">
        <f>IF(OR(J297="Fail",ISBLANK(J297)),INDEX('Issue Code Table'!C:C,MATCH(N:N,'Issue Code Table'!A:A,0)),IF(M297="Critical",6,IF(M297="Significant",5,IF(M297="Moderate",3,2))))</f>
        <v>2</v>
      </c>
    </row>
    <row r="298" spans="1:28" s="244" customFormat="1" ht="141.65" customHeight="1" x14ac:dyDescent="0.25">
      <c r="A298" s="211" t="s">
        <v>1461</v>
      </c>
      <c r="B298" s="212" t="s">
        <v>453</v>
      </c>
      <c r="C298" s="212" t="s">
        <v>4568</v>
      </c>
      <c r="D298" s="211" t="s">
        <v>176</v>
      </c>
      <c r="E298" s="212" t="s">
        <v>4386</v>
      </c>
      <c r="F298" s="212" t="s">
        <v>3078</v>
      </c>
      <c r="G298" s="212" t="s">
        <v>3084</v>
      </c>
      <c r="H298" s="212" t="s">
        <v>1462</v>
      </c>
      <c r="I298" s="211"/>
      <c r="J298" s="213"/>
      <c r="K298" s="213" t="s">
        <v>1463</v>
      </c>
      <c r="L298" s="215"/>
      <c r="M298" s="212" t="s">
        <v>180</v>
      </c>
      <c r="N298" s="215" t="s">
        <v>457</v>
      </c>
      <c r="O298" s="216" t="s">
        <v>458</v>
      </c>
      <c r="P298" s="217"/>
      <c r="Q298" s="241" t="s">
        <v>3083</v>
      </c>
      <c r="R298" s="241" t="s">
        <v>3086</v>
      </c>
      <c r="S298" s="212" t="s">
        <v>3078</v>
      </c>
      <c r="T298" s="212" t="s">
        <v>2737</v>
      </c>
      <c r="U298" s="212" t="s">
        <v>3085</v>
      </c>
      <c r="V298" s="212" t="s">
        <v>4875</v>
      </c>
      <c r="W298" s="219"/>
      <c r="AB298" s="221">
        <f>IF(OR(J298="Fail",ISBLANK(J298)),INDEX('Issue Code Table'!C:C,MATCH(N:N,'Issue Code Table'!A:A,0)),IF(M298="Critical",6,IF(M298="Significant",5,IF(M298="Moderate",3,2))))</f>
        <v>4</v>
      </c>
    </row>
    <row r="299" spans="1:28" s="244" customFormat="1" ht="141.65" customHeight="1" x14ac:dyDescent="0.25">
      <c r="A299" s="223" t="s">
        <v>1464</v>
      </c>
      <c r="B299" s="224" t="s">
        <v>822</v>
      </c>
      <c r="C299" s="224" t="s">
        <v>823</v>
      </c>
      <c r="D299" s="223" t="s">
        <v>176</v>
      </c>
      <c r="E299" s="224" t="s">
        <v>4387</v>
      </c>
      <c r="F299" s="224" t="s">
        <v>3073</v>
      </c>
      <c r="G299" s="224" t="s">
        <v>3080</v>
      </c>
      <c r="H299" s="224" t="s">
        <v>1465</v>
      </c>
      <c r="I299" s="223"/>
      <c r="J299" s="225"/>
      <c r="K299" s="225" t="s">
        <v>1466</v>
      </c>
      <c r="L299" s="227"/>
      <c r="M299" s="224" t="s">
        <v>296</v>
      </c>
      <c r="N299" s="227" t="s">
        <v>826</v>
      </c>
      <c r="O299" s="228" t="s">
        <v>827</v>
      </c>
      <c r="P299" s="229"/>
      <c r="Q299" s="245" t="s">
        <v>3083</v>
      </c>
      <c r="R299" s="245" t="s">
        <v>3082</v>
      </c>
      <c r="S299" s="224" t="s">
        <v>3073</v>
      </c>
      <c r="T299" s="212" t="s">
        <v>3072</v>
      </c>
      <c r="U299" s="224" t="s">
        <v>3081</v>
      </c>
      <c r="V299" s="224" t="s">
        <v>4876</v>
      </c>
      <c r="W299" s="231"/>
      <c r="AB299" s="221">
        <f>IF(OR(J299="Fail",ISBLANK(J299)),INDEX('Issue Code Table'!C:C,MATCH(N:N,'Issue Code Table'!A:A,0)),IF(M299="Critical",6,IF(M299="Significant",5,IF(M299="Moderate",3,2))))</f>
        <v>2</v>
      </c>
    </row>
    <row r="300" spans="1:28" s="244" customFormat="1" ht="141.65" customHeight="1" x14ac:dyDescent="0.25">
      <c r="A300" s="211" t="s">
        <v>1467</v>
      </c>
      <c r="B300" s="254" t="s">
        <v>453</v>
      </c>
      <c r="C300" s="254" t="s">
        <v>4568</v>
      </c>
      <c r="D300" s="211" t="s">
        <v>176</v>
      </c>
      <c r="E300" s="212" t="s">
        <v>4388</v>
      </c>
      <c r="F300" s="212" t="s">
        <v>3078</v>
      </c>
      <c r="G300" s="212" t="s">
        <v>3076</v>
      </c>
      <c r="H300" s="212" t="s">
        <v>1468</v>
      </c>
      <c r="I300" s="211"/>
      <c r="J300" s="213"/>
      <c r="K300" s="213" t="s">
        <v>1469</v>
      </c>
      <c r="L300" s="215"/>
      <c r="M300" s="212" t="s">
        <v>180</v>
      </c>
      <c r="N300" s="215" t="s">
        <v>457</v>
      </c>
      <c r="O300" s="216" t="s">
        <v>458</v>
      </c>
      <c r="P300" s="217"/>
      <c r="Q300" s="241" t="s">
        <v>3075</v>
      </c>
      <c r="R300" s="241" t="s">
        <v>3079</v>
      </c>
      <c r="S300" s="212" t="s">
        <v>3078</v>
      </c>
      <c r="T300" s="212" t="s">
        <v>2737</v>
      </c>
      <c r="U300" s="212" t="s">
        <v>3077</v>
      </c>
      <c r="V300" s="212" t="s">
        <v>4877</v>
      </c>
      <c r="W300" s="219"/>
      <c r="AB300" s="221">
        <f>IF(OR(J300="Fail",ISBLANK(J300)),INDEX('Issue Code Table'!C:C,MATCH(N:N,'Issue Code Table'!A:A,0)),IF(M300="Critical",6,IF(M300="Significant",5,IF(M300="Moderate",3,2))))</f>
        <v>4</v>
      </c>
    </row>
    <row r="301" spans="1:28" s="244" customFormat="1" ht="141.65" customHeight="1" x14ac:dyDescent="0.25">
      <c r="A301" s="223" t="s">
        <v>1470</v>
      </c>
      <c r="B301" s="224" t="s">
        <v>822</v>
      </c>
      <c r="C301" s="224" t="s">
        <v>823</v>
      </c>
      <c r="D301" s="223" t="s">
        <v>176</v>
      </c>
      <c r="E301" s="224" t="s">
        <v>4389</v>
      </c>
      <c r="F301" s="224" t="s">
        <v>3073</v>
      </c>
      <c r="G301" s="224" t="s">
        <v>3070</v>
      </c>
      <c r="H301" s="224" t="s">
        <v>1471</v>
      </c>
      <c r="I301" s="223"/>
      <c r="J301" s="225"/>
      <c r="K301" s="225" t="s">
        <v>1472</v>
      </c>
      <c r="L301" s="227"/>
      <c r="M301" s="224" t="s">
        <v>296</v>
      </c>
      <c r="N301" s="227" t="s">
        <v>826</v>
      </c>
      <c r="O301" s="228" t="s">
        <v>827</v>
      </c>
      <c r="P301" s="229"/>
      <c r="Q301" s="245" t="s">
        <v>3075</v>
      </c>
      <c r="R301" s="245" t="s">
        <v>3074</v>
      </c>
      <c r="S301" s="224" t="s">
        <v>3073</v>
      </c>
      <c r="T301" s="212" t="s">
        <v>3072</v>
      </c>
      <c r="U301" s="224" t="s">
        <v>3071</v>
      </c>
      <c r="V301" s="224" t="s">
        <v>4878</v>
      </c>
      <c r="W301" s="231"/>
      <c r="AB301" s="221">
        <f>IF(OR(J301="Fail",ISBLANK(J301)),INDEX('Issue Code Table'!C:C,MATCH(N:N,'Issue Code Table'!A:A,0)),IF(M301="Critical",6,IF(M301="Significant",5,IF(M301="Moderate",3,2))))</f>
        <v>2</v>
      </c>
    </row>
    <row r="302" spans="1:28" s="244" customFormat="1" ht="141.65" customHeight="1" x14ac:dyDescent="0.25">
      <c r="A302" s="211" t="s">
        <v>1473</v>
      </c>
      <c r="B302" s="212" t="s">
        <v>812</v>
      </c>
      <c r="C302" s="212" t="s">
        <v>813</v>
      </c>
      <c r="D302" s="211" t="s">
        <v>176</v>
      </c>
      <c r="E302" s="212" t="s">
        <v>4390</v>
      </c>
      <c r="F302" s="212" t="s">
        <v>3068</v>
      </c>
      <c r="G302" s="212" t="s">
        <v>3066</v>
      </c>
      <c r="H302" s="212" t="s">
        <v>1474</v>
      </c>
      <c r="I302" s="211"/>
      <c r="J302" s="213"/>
      <c r="K302" s="213" t="s">
        <v>1475</v>
      </c>
      <c r="L302" s="215"/>
      <c r="M302" s="212" t="s">
        <v>143</v>
      </c>
      <c r="N302" s="215" t="s">
        <v>1476</v>
      </c>
      <c r="O302" s="216" t="s">
        <v>1477</v>
      </c>
      <c r="P302" s="217"/>
      <c r="Q302" s="241" t="s">
        <v>3061</v>
      </c>
      <c r="R302" s="241" t="s">
        <v>3069</v>
      </c>
      <c r="S302" s="212" t="s">
        <v>3068</v>
      </c>
      <c r="T302" s="212" t="s">
        <v>2737</v>
      </c>
      <c r="U302" s="212" t="s">
        <v>3067</v>
      </c>
      <c r="V302" s="212" t="s">
        <v>4879</v>
      </c>
      <c r="W302" s="219" t="s">
        <v>191</v>
      </c>
      <c r="AB302" s="221">
        <f>IF(OR(J302="Fail",ISBLANK(J302)),INDEX('Issue Code Table'!C:C,MATCH(N:N,'Issue Code Table'!A:A,0)),IF(M302="Critical",6,IF(M302="Significant",5,IF(M302="Moderate",3,2))))</f>
        <v>5</v>
      </c>
    </row>
    <row r="303" spans="1:28" s="244" customFormat="1" ht="141.65" customHeight="1" x14ac:dyDescent="0.25">
      <c r="A303" s="223" t="s">
        <v>1478</v>
      </c>
      <c r="B303" s="224" t="s">
        <v>258</v>
      </c>
      <c r="C303" s="224" t="s">
        <v>259</v>
      </c>
      <c r="D303" s="223" t="s">
        <v>176</v>
      </c>
      <c r="E303" s="224" t="s">
        <v>4391</v>
      </c>
      <c r="F303" s="224" t="s">
        <v>3064</v>
      </c>
      <c r="G303" s="224" t="s">
        <v>3062</v>
      </c>
      <c r="H303" s="224" t="s">
        <v>1479</v>
      </c>
      <c r="I303" s="223"/>
      <c r="J303" s="225"/>
      <c r="K303" s="225" t="s">
        <v>1480</v>
      </c>
      <c r="L303" s="227"/>
      <c r="M303" s="224" t="s">
        <v>143</v>
      </c>
      <c r="N303" s="227" t="s">
        <v>1476</v>
      </c>
      <c r="O303" s="228" t="s">
        <v>1477</v>
      </c>
      <c r="P303" s="229"/>
      <c r="Q303" s="245" t="s">
        <v>3061</v>
      </c>
      <c r="R303" s="245" t="s">
        <v>3065</v>
      </c>
      <c r="S303" s="224" t="s">
        <v>3064</v>
      </c>
      <c r="T303" s="212" t="s">
        <v>2737</v>
      </c>
      <c r="U303" s="224" t="s">
        <v>3063</v>
      </c>
      <c r="V303" s="224" t="s">
        <v>4880</v>
      </c>
      <c r="W303" s="231" t="s">
        <v>191</v>
      </c>
      <c r="AB303" s="221">
        <f>IF(OR(J303="Fail",ISBLANK(J303)),INDEX('Issue Code Table'!C:C,MATCH(N:N,'Issue Code Table'!A:A,0)),IF(M303="Critical",6,IF(M303="Significant",5,IF(M303="Moderate",3,2))))</f>
        <v>5</v>
      </c>
    </row>
    <row r="304" spans="1:28" s="244" customFormat="1" ht="141.65" customHeight="1" x14ac:dyDescent="0.25">
      <c r="A304" s="211" t="s">
        <v>1481</v>
      </c>
      <c r="B304" s="212" t="s">
        <v>812</v>
      </c>
      <c r="C304" s="212" t="s">
        <v>813</v>
      </c>
      <c r="D304" s="211" t="s">
        <v>176</v>
      </c>
      <c r="E304" s="212" t="s">
        <v>4392</v>
      </c>
      <c r="F304" s="212" t="s">
        <v>3059</v>
      </c>
      <c r="G304" s="212" t="s">
        <v>3057</v>
      </c>
      <c r="H304" s="212" t="s">
        <v>1482</v>
      </c>
      <c r="I304" s="211"/>
      <c r="J304" s="213"/>
      <c r="K304" s="213" t="s">
        <v>1483</v>
      </c>
      <c r="L304" s="215"/>
      <c r="M304" s="212" t="s">
        <v>143</v>
      </c>
      <c r="N304" s="215" t="s">
        <v>428</v>
      </c>
      <c r="O304" s="216" t="s">
        <v>429</v>
      </c>
      <c r="P304" s="217"/>
      <c r="Q304" s="241" t="s">
        <v>3061</v>
      </c>
      <c r="R304" s="241" t="s">
        <v>3060</v>
      </c>
      <c r="S304" s="212" t="s">
        <v>3059</v>
      </c>
      <c r="T304" s="212" t="s">
        <v>2737</v>
      </c>
      <c r="U304" s="212" t="s">
        <v>3058</v>
      </c>
      <c r="V304" s="212" t="s">
        <v>4881</v>
      </c>
      <c r="W304" s="219" t="s">
        <v>191</v>
      </c>
      <c r="AB304" s="221">
        <f>IF(OR(J304="Fail",ISBLANK(J304)),INDEX('Issue Code Table'!C:C,MATCH(N:N,'Issue Code Table'!A:A,0)),IF(M304="Critical",6,IF(M304="Significant",5,IF(M304="Moderate",3,2))))</f>
        <v>5</v>
      </c>
    </row>
    <row r="305" spans="1:28" s="244" customFormat="1" ht="141.65" customHeight="1" x14ac:dyDescent="0.25">
      <c r="A305" s="223" t="s">
        <v>1486</v>
      </c>
      <c r="B305" s="224" t="s">
        <v>812</v>
      </c>
      <c r="C305" s="224" t="s">
        <v>813</v>
      </c>
      <c r="D305" s="223" t="s">
        <v>176</v>
      </c>
      <c r="E305" s="224" t="s">
        <v>4393</v>
      </c>
      <c r="F305" s="224" t="s">
        <v>3055</v>
      </c>
      <c r="G305" s="224" t="s">
        <v>3052</v>
      </c>
      <c r="H305" s="224" t="s">
        <v>1487</v>
      </c>
      <c r="I305" s="223"/>
      <c r="J305" s="225"/>
      <c r="K305" s="225" t="s">
        <v>1488</v>
      </c>
      <c r="L305" s="227"/>
      <c r="M305" s="224" t="s">
        <v>143</v>
      </c>
      <c r="N305" s="227" t="s">
        <v>428</v>
      </c>
      <c r="O305" s="228" t="s">
        <v>429</v>
      </c>
      <c r="P305" s="229"/>
      <c r="Q305" s="245" t="s">
        <v>1489</v>
      </c>
      <c r="R305" s="245" t="s">
        <v>3056</v>
      </c>
      <c r="S305" s="224" t="s">
        <v>3055</v>
      </c>
      <c r="T305" s="212" t="s">
        <v>3054</v>
      </c>
      <c r="U305" s="224" t="s">
        <v>3053</v>
      </c>
      <c r="V305" s="224" t="s">
        <v>4882</v>
      </c>
      <c r="W305" s="231" t="s">
        <v>191</v>
      </c>
      <c r="AB305" s="221">
        <f>IF(OR(J305="Fail",ISBLANK(J305)),INDEX('Issue Code Table'!C:C,MATCH(N:N,'Issue Code Table'!A:A,0)),IF(M305="Critical",6,IF(M305="Significant",5,IF(M305="Moderate",3,2))))</f>
        <v>5</v>
      </c>
    </row>
    <row r="306" spans="1:28" s="244" customFormat="1" ht="141.65" customHeight="1" x14ac:dyDescent="0.25">
      <c r="A306" s="211" t="s">
        <v>1490</v>
      </c>
      <c r="B306" s="212" t="s">
        <v>4484</v>
      </c>
      <c r="C306" s="212" t="s">
        <v>4485</v>
      </c>
      <c r="D306" s="211" t="s">
        <v>176</v>
      </c>
      <c r="E306" s="212" t="s">
        <v>4394</v>
      </c>
      <c r="F306" s="212" t="s">
        <v>3049</v>
      </c>
      <c r="G306" s="212" t="s">
        <v>3046</v>
      </c>
      <c r="H306" s="212" t="s">
        <v>1491</v>
      </c>
      <c r="I306" s="232"/>
      <c r="J306" s="213"/>
      <c r="K306" s="213" t="s">
        <v>1492</v>
      </c>
      <c r="L306" s="263"/>
      <c r="M306" s="212" t="s">
        <v>180</v>
      </c>
      <c r="N306" s="215" t="s">
        <v>417</v>
      </c>
      <c r="O306" s="216" t="s">
        <v>418</v>
      </c>
      <c r="P306" s="217"/>
      <c r="Q306" s="241" t="s">
        <v>3051</v>
      </c>
      <c r="R306" s="241" t="s">
        <v>3050</v>
      </c>
      <c r="S306" s="212" t="s">
        <v>3049</v>
      </c>
      <c r="T306" s="212" t="s">
        <v>3048</v>
      </c>
      <c r="U306" s="212" t="s">
        <v>3047</v>
      </c>
      <c r="V306" s="212" t="s">
        <v>4883</v>
      </c>
      <c r="W306" s="219"/>
      <c r="AB306" s="221">
        <f>IF(OR(J306="Fail",ISBLANK(J306)),INDEX('Issue Code Table'!C:C,MATCH(N:N,'Issue Code Table'!A:A,0)),IF(M306="Critical",6,IF(M306="Significant",5,IF(M306="Moderate",3,2))))</f>
        <v>4</v>
      </c>
    </row>
    <row r="307" spans="1:28" s="244" customFormat="1" ht="141.65" customHeight="1" x14ac:dyDescent="0.25">
      <c r="A307" s="261" t="s">
        <v>4561</v>
      </c>
      <c r="B307" s="224" t="s">
        <v>4477</v>
      </c>
      <c r="C307" s="224" t="s">
        <v>4478</v>
      </c>
      <c r="D307" s="223" t="s">
        <v>176</v>
      </c>
      <c r="E307" s="224" t="s">
        <v>4395</v>
      </c>
      <c r="F307" s="224" t="s">
        <v>3013</v>
      </c>
      <c r="G307" s="224" t="s">
        <v>3010</v>
      </c>
      <c r="H307" s="224" t="s">
        <v>4505</v>
      </c>
      <c r="I307" s="237"/>
      <c r="J307" s="225"/>
      <c r="K307" s="225" t="s">
        <v>4522</v>
      </c>
      <c r="L307" s="260"/>
      <c r="M307" s="224" t="s">
        <v>180</v>
      </c>
      <c r="N307" s="227" t="s">
        <v>428</v>
      </c>
      <c r="O307" s="228" t="s">
        <v>429</v>
      </c>
      <c r="P307" s="229"/>
      <c r="Q307" s="245" t="s">
        <v>3015</v>
      </c>
      <c r="R307" s="245" t="s">
        <v>3014</v>
      </c>
      <c r="S307" s="224" t="s">
        <v>3013</v>
      </c>
      <c r="T307" s="212" t="s">
        <v>3012</v>
      </c>
      <c r="U307" s="224" t="s">
        <v>3011</v>
      </c>
      <c r="V307" s="224" t="s">
        <v>4884</v>
      </c>
      <c r="W307" s="231"/>
      <c r="AB307" s="221"/>
    </row>
    <row r="308" spans="1:28" s="244" customFormat="1" ht="141.65" customHeight="1" x14ac:dyDescent="0.25">
      <c r="A308" s="261" t="s">
        <v>4562</v>
      </c>
      <c r="B308" s="224" t="s">
        <v>4486</v>
      </c>
      <c r="C308" s="224" t="s">
        <v>4487</v>
      </c>
      <c r="D308" s="223" t="s">
        <v>176</v>
      </c>
      <c r="E308" s="224" t="s">
        <v>4397</v>
      </c>
      <c r="F308" s="224" t="s">
        <v>2980</v>
      </c>
      <c r="G308" s="224" t="s">
        <v>2977</v>
      </c>
      <c r="H308" s="224" t="s">
        <v>4506</v>
      </c>
      <c r="I308" s="237"/>
      <c r="J308" s="225"/>
      <c r="K308" s="225" t="s">
        <v>4523</v>
      </c>
      <c r="L308" s="260"/>
      <c r="M308" s="224" t="s">
        <v>143</v>
      </c>
      <c r="N308" s="227" t="s">
        <v>428</v>
      </c>
      <c r="O308" s="228" t="s">
        <v>429</v>
      </c>
      <c r="P308" s="229"/>
      <c r="Q308" s="245" t="s">
        <v>2982</v>
      </c>
      <c r="R308" s="245" t="s">
        <v>2981</v>
      </c>
      <c r="S308" s="224" t="s">
        <v>2980</v>
      </c>
      <c r="T308" s="212" t="s">
        <v>2979</v>
      </c>
      <c r="U308" s="224" t="s">
        <v>2978</v>
      </c>
      <c r="V308" s="224" t="s">
        <v>4885</v>
      </c>
      <c r="W308" s="231" t="s">
        <v>191</v>
      </c>
      <c r="AB308" s="221">
        <f>IF(OR(J308="Fail",ISBLANK(J308)),INDEX('Issue Code Table'!C:C,MATCH(N:N,'Issue Code Table'!A:A,0)),IF(M308="Critical",6,IF(M308="Significant",5,IF(M308="Moderate",3,2))))</f>
        <v>5</v>
      </c>
    </row>
    <row r="309" spans="1:28" s="244" customFormat="1" ht="141.65" customHeight="1" x14ac:dyDescent="0.25">
      <c r="A309" s="211" t="s">
        <v>1494</v>
      </c>
      <c r="B309" s="212" t="s">
        <v>258</v>
      </c>
      <c r="C309" s="212" t="s">
        <v>259</v>
      </c>
      <c r="D309" s="211" t="s">
        <v>176</v>
      </c>
      <c r="E309" s="212" t="s">
        <v>4398</v>
      </c>
      <c r="F309" s="212" t="s">
        <v>3044</v>
      </c>
      <c r="G309" s="212" t="s">
        <v>3041</v>
      </c>
      <c r="H309" s="212" t="s">
        <v>1495</v>
      </c>
      <c r="I309" s="232"/>
      <c r="J309" s="213"/>
      <c r="K309" s="213" t="s">
        <v>1496</v>
      </c>
      <c r="L309" s="263"/>
      <c r="M309" s="212" t="s">
        <v>143</v>
      </c>
      <c r="N309" s="215" t="s">
        <v>428</v>
      </c>
      <c r="O309" s="216" t="s">
        <v>429</v>
      </c>
      <c r="P309" s="217"/>
      <c r="Q309" s="241" t="s">
        <v>1493</v>
      </c>
      <c r="R309" s="241" t="s">
        <v>3045</v>
      </c>
      <c r="S309" s="212" t="s">
        <v>3044</v>
      </c>
      <c r="T309" s="212" t="s">
        <v>3043</v>
      </c>
      <c r="U309" s="212" t="s">
        <v>3042</v>
      </c>
      <c r="V309" s="212" t="s">
        <v>4886</v>
      </c>
      <c r="W309" s="219" t="s">
        <v>191</v>
      </c>
      <c r="AB309" s="221">
        <f>IF(OR(J309="Fail",ISBLANK(J309)),INDEX('Issue Code Table'!C:C,MATCH(N:N,'Issue Code Table'!A:A,0)),IF(M309="Critical",6,IF(M309="Significant",5,IF(M309="Moderate",3,2))))</f>
        <v>5</v>
      </c>
    </row>
    <row r="310" spans="1:28" s="244" customFormat="1" ht="141.65" customHeight="1" x14ac:dyDescent="0.25">
      <c r="A310" s="223" t="s">
        <v>1497</v>
      </c>
      <c r="B310" s="224" t="s">
        <v>4486</v>
      </c>
      <c r="C310" s="224" t="s">
        <v>4487</v>
      </c>
      <c r="D310" s="223" t="s">
        <v>176</v>
      </c>
      <c r="E310" s="224" t="s">
        <v>4399</v>
      </c>
      <c r="F310" s="224" t="s">
        <v>3039</v>
      </c>
      <c r="G310" s="224" t="s">
        <v>3037</v>
      </c>
      <c r="H310" s="224" t="s">
        <v>1498</v>
      </c>
      <c r="I310" s="237"/>
      <c r="J310" s="225"/>
      <c r="K310" s="225" t="s">
        <v>1499</v>
      </c>
      <c r="L310" s="260"/>
      <c r="M310" s="224" t="s">
        <v>143</v>
      </c>
      <c r="N310" s="227" t="s">
        <v>428</v>
      </c>
      <c r="O310" s="228" t="s">
        <v>429</v>
      </c>
      <c r="P310" s="229"/>
      <c r="Q310" s="245" t="s">
        <v>1493</v>
      </c>
      <c r="R310" s="245" t="s">
        <v>3040</v>
      </c>
      <c r="S310" s="224" t="s">
        <v>3039</v>
      </c>
      <c r="T310" s="212" t="s">
        <v>2737</v>
      </c>
      <c r="U310" s="224" t="s">
        <v>3038</v>
      </c>
      <c r="V310" s="224" t="s">
        <v>4887</v>
      </c>
      <c r="W310" s="231" t="s">
        <v>191</v>
      </c>
      <c r="AB310" s="221">
        <f>IF(OR(J310="Fail",ISBLANK(J310)),INDEX('Issue Code Table'!C:C,MATCH(N:N,'Issue Code Table'!A:A,0)),IF(M310="Critical",6,IF(M310="Significant",5,IF(M310="Moderate",3,2))))</f>
        <v>5</v>
      </c>
    </row>
    <row r="311" spans="1:28" s="244" customFormat="1" ht="141.65" customHeight="1" x14ac:dyDescent="0.25">
      <c r="A311" s="211" t="s">
        <v>1500</v>
      </c>
      <c r="B311" s="212" t="s">
        <v>258</v>
      </c>
      <c r="C311" s="212" t="s">
        <v>259</v>
      </c>
      <c r="D311" s="211" t="s">
        <v>176</v>
      </c>
      <c r="E311" s="212" t="s">
        <v>4400</v>
      </c>
      <c r="F311" s="212" t="s">
        <v>3034</v>
      </c>
      <c r="G311" s="212" t="s">
        <v>3032</v>
      </c>
      <c r="H311" s="212" t="s">
        <v>1501</v>
      </c>
      <c r="I311" s="232"/>
      <c r="J311" s="213"/>
      <c r="K311" s="213" t="s">
        <v>1502</v>
      </c>
      <c r="L311" s="263"/>
      <c r="M311" s="212" t="s">
        <v>143</v>
      </c>
      <c r="N311" s="215" t="s">
        <v>428</v>
      </c>
      <c r="O311" s="216" t="s">
        <v>429</v>
      </c>
      <c r="P311" s="217"/>
      <c r="Q311" s="241" t="s">
        <v>3036</v>
      </c>
      <c r="R311" s="241" t="s">
        <v>3035</v>
      </c>
      <c r="S311" s="212" t="s">
        <v>3034</v>
      </c>
      <c r="T311" s="212" t="s">
        <v>2737</v>
      </c>
      <c r="U311" s="212" t="s">
        <v>3033</v>
      </c>
      <c r="V311" s="212" t="s">
        <v>4888</v>
      </c>
      <c r="W311" s="219" t="s">
        <v>191</v>
      </c>
      <c r="AB311" s="221">
        <f>IF(OR(J311="Fail",ISBLANK(J311)),INDEX('Issue Code Table'!C:C,MATCH(N:N,'Issue Code Table'!A:A,0)),IF(M311="Critical",6,IF(M311="Significant",5,IF(M311="Moderate",3,2))))</f>
        <v>5</v>
      </c>
    </row>
    <row r="312" spans="1:28" s="244" customFormat="1" ht="141.65" customHeight="1" x14ac:dyDescent="0.25">
      <c r="A312" s="223" t="s">
        <v>1503</v>
      </c>
      <c r="B312" s="224" t="s">
        <v>4486</v>
      </c>
      <c r="C312" s="224" t="s">
        <v>4487</v>
      </c>
      <c r="D312" s="223" t="s">
        <v>176</v>
      </c>
      <c r="E312" s="224" t="s">
        <v>4401</v>
      </c>
      <c r="F312" s="224" t="s">
        <v>3030</v>
      </c>
      <c r="G312" s="224" t="s">
        <v>3028</v>
      </c>
      <c r="H312" s="224" t="s">
        <v>1504</v>
      </c>
      <c r="I312" s="237"/>
      <c r="J312" s="225"/>
      <c r="K312" s="225" t="s">
        <v>1505</v>
      </c>
      <c r="L312" s="260"/>
      <c r="M312" s="224" t="s">
        <v>143</v>
      </c>
      <c r="N312" s="227" t="s">
        <v>428</v>
      </c>
      <c r="O312" s="228" t="s">
        <v>429</v>
      </c>
      <c r="P312" s="229"/>
      <c r="Q312" s="245" t="s">
        <v>3027</v>
      </c>
      <c r="R312" s="245" t="s">
        <v>3031</v>
      </c>
      <c r="S312" s="224" t="s">
        <v>3030</v>
      </c>
      <c r="T312" s="212" t="s">
        <v>3024</v>
      </c>
      <c r="U312" s="224" t="s">
        <v>3029</v>
      </c>
      <c r="V312" s="224" t="s">
        <v>4889</v>
      </c>
      <c r="W312" s="231" t="s">
        <v>191</v>
      </c>
      <c r="AB312" s="221">
        <f>IF(OR(J312="Fail",ISBLANK(J312)),INDEX('Issue Code Table'!C:C,MATCH(N:N,'Issue Code Table'!A:A,0)),IF(M312="Critical",6,IF(M312="Significant",5,IF(M312="Moderate",3,2))))</f>
        <v>5</v>
      </c>
    </row>
    <row r="313" spans="1:28" s="244" customFormat="1" ht="141.65" customHeight="1" x14ac:dyDescent="0.25">
      <c r="A313" s="211" t="s">
        <v>1506</v>
      </c>
      <c r="B313" s="212" t="s">
        <v>4486</v>
      </c>
      <c r="C313" s="212" t="s">
        <v>4487</v>
      </c>
      <c r="D313" s="211" t="s">
        <v>176</v>
      </c>
      <c r="E313" s="212" t="s">
        <v>4402</v>
      </c>
      <c r="F313" s="212" t="s">
        <v>3025</v>
      </c>
      <c r="G313" s="212" t="s">
        <v>3022</v>
      </c>
      <c r="H313" s="212" t="s">
        <v>1507</v>
      </c>
      <c r="I313" s="232"/>
      <c r="J313" s="213"/>
      <c r="K313" s="213" t="s">
        <v>1508</v>
      </c>
      <c r="L313" s="263"/>
      <c r="M313" s="212" t="s">
        <v>143</v>
      </c>
      <c r="N313" s="215" t="s">
        <v>428</v>
      </c>
      <c r="O313" s="216" t="s">
        <v>429</v>
      </c>
      <c r="P313" s="217"/>
      <c r="Q313" s="241" t="s">
        <v>3027</v>
      </c>
      <c r="R313" s="241" t="s">
        <v>3026</v>
      </c>
      <c r="S313" s="212" t="s">
        <v>3025</v>
      </c>
      <c r="T313" s="212" t="s">
        <v>3024</v>
      </c>
      <c r="U313" s="212" t="s">
        <v>3023</v>
      </c>
      <c r="V313" s="212" t="s">
        <v>4890</v>
      </c>
      <c r="W313" s="219" t="s">
        <v>191</v>
      </c>
      <c r="AB313" s="221">
        <f>IF(OR(J313="Fail",ISBLANK(J313)),INDEX('Issue Code Table'!C:C,MATCH(N:N,'Issue Code Table'!A:A,0)),IF(M313="Critical",6,IF(M313="Significant",5,IF(M313="Moderate",3,2))))</f>
        <v>5</v>
      </c>
    </row>
    <row r="314" spans="1:28" s="244" customFormat="1" ht="141.65" customHeight="1" x14ac:dyDescent="0.25">
      <c r="A314" s="223" t="s">
        <v>1509</v>
      </c>
      <c r="B314" s="224" t="s">
        <v>4486</v>
      </c>
      <c r="C314" s="224" t="s">
        <v>4487</v>
      </c>
      <c r="D314" s="223" t="s">
        <v>176</v>
      </c>
      <c r="E314" s="224" t="s">
        <v>4403</v>
      </c>
      <c r="F314" s="224" t="s">
        <v>3019</v>
      </c>
      <c r="G314" s="224" t="s">
        <v>3016</v>
      </c>
      <c r="H314" s="224" t="s">
        <v>1510</v>
      </c>
      <c r="I314" s="237"/>
      <c r="J314" s="225"/>
      <c r="K314" s="225" t="s">
        <v>1511</v>
      </c>
      <c r="L314" s="260"/>
      <c r="M314" s="224" t="s">
        <v>180</v>
      </c>
      <c r="N314" s="227" t="s">
        <v>266</v>
      </c>
      <c r="O314" s="228" t="s">
        <v>267</v>
      </c>
      <c r="P314" s="229"/>
      <c r="Q314" s="245" t="s">
        <v>3021</v>
      </c>
      <c r="R314" s="245" t="s">
        <v>3020</v>
      </c>
      <c r="S314" s="224" t="s">
        <v>3019</v>
      </c>
      <c r="T314" s="212" t="s">
        <v>3018</v>
      </c>
      <c r="U314" s="224" t="s">
        <v>3017</v>
      </c>
      <c r="V314" s="224" t="s">
        <v>4891</v>
      </c>
      <c r="W314" s="231"/>
      <c r="AB314" s="221">
        <f>IF(OR(J314="Fail",ISBLANK(J314)),INDEX('Issue Code Table'!C:C,MATCH(N:N,'Issue Code Table'!A:A,0)),IF(M314="Critical",6,IF(M314="Significant",5,IF(M314="Moderate",3,2))))</f>
        <v>4</v>
      </c>
    </row>
    <row r="315" spans="1:28" s="244" customFormat="1" ht="141.65" customHeight="1" x14ac:dyDescent="0.25">
      <c r="A315" s="211" t="s">
        <v>1512</v>
      </c>
      <c r="B315" s="212" t="s">
        <v>4486</v>
      </c>
      <c r="C315" s="212" t="s">
        <v>4487</v>
      </c>
      <c r="D315" s="211" t="s">
        <v>176</v>
      </c>
      <c r="E315" s="212" t="s">
        <v>4404</v>
      </c>
      <c r="F315" s="212" t="s">
        <v>3008</v>
      </c>
      <c r="G315" s="212" t="s">
        <v>3006</v>
      </c>
      <c r="H315" s="212" t="s">
        <v>1513</v>
      </c>
      <c r="I315" s="232"/>
      <c r="J315" s="213"/>
      <c r="K315" s="213" t="s">
        <v>1514</v>
      </c>
      <c r="L315" s="263"/>
      <c r="M315" s="212" t="s">
        <v>143</v>
      </c>
      <c r="N315" s="215" t="s">
        <v>428</v>
      </c>
      <c r="O315" s="216" t="s">
        <v>429</v>
      </c>
      <c r="P315" s="217"/>
      <c r="Q315" s="241" t="s">
        <v>2997</v>
      </c>
      <c r="R315" s="241" t="s">
        <v>3009</v>
      </c>
      <c r="S315" s="212" t="s">
        <v>3008</v>
      </c>
      <c r="T315" s="212" t="s">
        <v>2737</v>
      </c>
      <c r="U315" s="212" t="s">
        <v>3007</v>
      </c>
      <c r="V315" s="212" t="s">
        <v>4892</v>
      </c>
      <c r="W315" s="219" t="s">
        <v>191</v>
      </c>
      <c r="AB315" s="221">
        <f>IF(OR(J315="Fail",ISBLANK(J315)),INDEX('Issue Code Table'!C:C,MATCH(N:N,'Issue Code Table'!A:A,0)),IF(M315="Critical",6,IF(M315="Significant",5,IF(M315="Moderate",3,2))))</f>
        <v>5</v>
      </c>
    </row>
    <row r="316" spans="1:28" s="244" customFormat="1" ht="141.65" customHeight="1" x14ac:dyDescent="0.25">
      <c r="A316" s="223" t="s">
        <v>1515</v>
      </c>
      <c r="B316" s="224" t="s">
        <v>4486</v>
      </c>
      <c r="C316" s="224" t="s">
        <v>4487</v>
      </c>
      <c r="D316" s="223" t="s">
        <v>176</v>
      </c>
      <c r="E316" s="224" t="s">
        <v>4405</v>
      </c>
      <c r="F316" s="224" t="s">
        <v>3004</v>
      </c>
      <c r="G316" s="224" t="s">
        <v>3002</v>
      </c>
      <c r="H316" s="224" t="s">
        <v>1516</v>
      </c>
      <c r="I316" s="237"/>
      <c r="J316" s="225"/>
      <c r="K316" s="225" t="s">
        <v>1517</v>
      </c>
      <c r="L316" s="260"/>
      <c r="M316" s="224" t="s">
        <v>143</v>
      </c>
      <c r="N316" s="227" t="s">
        <v>428</v>
      </c>
      <c r="O316" s="228" t="s">
        <v>429</v>
      </c>
      <c r="P316" s="229"/>
      <c r="Q316" s="245" t="s">
        <v>2997</v>
      </c>
      <c r="R316" s="245" t="s">
        <v>3005</v>
      </c>
      <c r="S316" s="224" t="s">
        <v>3004</v>
      </c>
      <c r="T316" s="212" t="s">
        <v>2737</v>
      </c>
      <c r="U316" s="224" t="s">
        <v>3003</v>
      </c>
      <c r="V316" s="224" t="s">
        <v>4893</v>
      </c>
      <c r="W316" s="231" t="s">
        <v>191</v>
      </c>
      <c r="AB316" s="221">
        <f>IF(OR(J316="Fail",ISBLANK(J316)),INDEX('Issue Code Table'!C:C,MATCH(N:N,'Issue Code Table'!A:A,0)),IF(M316="Critical",6,IF(M316="Significant",5,IF(M316="Moderate",3,2))))</f>
        <v>5</v>
      </c>
    </row>
    <row r="317" spans="1:28" s="244" customFormat="1" ht="141.65" customHeight="1" x14ac:dyDescent="0.25">
      <c r="A317" s="211" t="s">
        <v>1518</v>
      </c>
      <c r="B317" s="212" t="s">
        <v>4486</v>
      </c>
      <c r="C317" s="212" t="s">
        <v>4487</v>
      </c>
      <c r="D317" s="211" t="s">
        <v>176</v>
      </c>
      <c r="E317" s="212" t="s">
        <v>4396</v>
      </c>
      <c r="F317" s="212" t="s">
        <v>3000</v>
      </c>
      <c r="G317" s="212" t="s">
        <v>2998</v>
      </c>
      <c r="H317" s="212" t="s">
        <v>1519</v>
      </c>
      <c r="I317" s="232"/>
      <c r="J317" s="213"/>
      <c r="K317" s="213" t="s">
        <v>1520</v>
      </c>
      <c r="L317" s="263"/>
      <c r="M317" s="212" t="s">
        <v>143</v>
      </c>
      <c r="N317" s="215" t="s">
        <v>428</v>
      </c>
      <c r="O317" s="216" t="s">
        <v>429</v>
      </c>
      <c r="P317" s="217"/>
      <c r="Q317" s="241" t="s">
        <v>2997</v>
      </c>
      <c r="R317" s="241" t="s">
        <v>3001</v>
      </c>
      <c r="S317" s="212" t="s">
        <v>3000</v>
      </c>
      <c r="T317" s="212" t="s">
        <v>2737</v>
      </c>
      <c r="U317" s="212" t="s">
        <v>2999</v>
      </c>
      <c r="V317" s="212" t="s">
        <v>4894</v>
      </c>
      <c r="W317" s="219" t="s">
        <v>191</v>
      </c>
      <c r="AB317" s="221">
        <f>IF(OR(J317="Fail",ISBLANK(J317)),INDEX('Issue Code Table'!C:C,MATCH(N:N,'Issue Code Table'!A:A,0)),IF(M317="Critical",6,IF(M317="Significant",5,IF(M317="Moderate",3,2))))</f>
        <v>5</v>
      </c>
    </row>
    <row r="318" spans="1:28" s="244" customFormat="1" ht="141.65" customHeight="1" x14ac:dyDescent="0.25">
      <c r="A318" s="223" t="s">
        <v>1521</v>
      </c>
      <c r="B318" s="224" t="s">
        <v>4486</v>
      </c>
      <c r="C318" s="224" t="s">
        <v>4487</v>
      </c>
      <c r="D318" s="223" t="s">
        <v>176</v>
      </c>
      <c r="E318" s="224" t="s">
        <v>4406</v>
      </c>
      <c r="F318" s="224" t="s">
        <v>2995</v>
      </c>
      <c r="G318" s="224" t="s">
        <v>2993</v>
      </c>
      <c r="H318" s="224" t="s">
        <v>1522</v>
      </c>
      <c r="I318" s="237"/>
      <c r="J318" s="225"/>
      <c r="K318" s="225" t="s">
        <v>1523</v>
      </c>
      <c r="L318" s="260"/>
      <c r="M318" s="224" t="s">
        <v>143</v>
      </c>
      <c r="N318" s="227" t="s">
        <v>428</v>
      </c>
      <c r="O318" s="228" t="s">
        <v>429</v>
      </c>
      <c r="P318" s="229"/>
      <c r="Q318" s="245" t="s">
        <v>2997</v>
      </c>
      <c r="R318" s="245" t="s">
        <v>2996</v>
      </c>
      <c r="S318" s="224" t="s">
        <v>2995</v>
      </c>
      <c r="T318" s="212" t="s">
        <v>2737</v>
      </c>
      <c r="U318" s="224" t="s">
        <v>2994</v>
      </c>
      <c r="V318" s="224" t="s">
        <v>4895</v>
      </c>
      <c r="W318" s="231" t="s">
        <v>191</v>
      </c>
      <c r="AB318" s="221">
        <f>IF(OR(J318="Fail",ISBLANK(J318)),INDEX('Issue Code Table'!C:C,MATCH(N:N,'Issue Code Table'!A:A,0)),IF(M318="Critical",6,IF(M318="Significant",5,IF(M318="Moderate",3,2))))</f>
        <v>5</v>
      </c>
    </row>
    <row r="319" spans="1:28" s="244" customFormat="1" ht="141.65" customHeight="1" x14ac:dyDescent="0.25">
      <c r="A319" s="211" t="s">
        <v>1524</v>
      </c>
      <c r="B319" s="212" t="s">
        <v>4486</v>
      </c>
      <c r="C319" s="212" t="s">
        <v>4487</v>
      </c>
      <c r="D319" s="211" t="s">
        <v>176</v>
      </c>
      <c r="E319" s="212" t="s">
        <v>4407</v>
      </c>
      <c r="F319" s="212" t="s">
        <v>2991</v>
      </c>
      <c r="G319" s="212" t="s">
        <v>2988</v>
      </c>
      <c r="H319" s="212" t="s">
        <v>1525</v>
      </c>
      <c r="I319" s="232"/>
      <c r="J319" s="213"/>
      <c r="K319" s="213" t="s">
        <v>1526</v>
      </c>
      <c r="L319" s="263"/>
      <c r="M319" s="212" t="s">
        <v>180</v>
      </c>
      <c r="N319" s="215" t="s">
        <v>711</v>
      </c>
      <c r="O319" s="216" t="s">
        <v>1055</v>
      </c>
      <c r="P319" s="217"/>
      <c r="Q319" s="241" t="s">
        <v>2982</v>
      </c>
      <c r="R319" s="241" t="s">
        <v>2992</v>
      </c>
      <c r="S319" s="212" t="s">
        <v>2991</v>
      </c>
      <c r="T319" s="212" t="s">
        <v>2990</v>
      </c>
      <c r="U319" s="212" t="s">
        <v>2989</v>
      </c>
      <c r="V319" s="212" t="s">
        <v>4896</v>
      </c>
      <c r="W319" s="219"/>
      <c r="AB319" s="221">
        <f>IF(OR(J319="Fail",ISBLANK(J319)),INDEX('Issue Code Table'!C:C,MATCH(N:N,'Issue Code Table'!A:A,0)),IF(M319="Critical",6,IF(M319="Significant",5,IF(M319="Moderate",3,2))))</f>
        <v>5</v>
      </c>
    </row>
    <row r="320" spans="1:28" s="244" customFormat="1" ht="141.65" customHeight="1" x14ac:dyDescent="0.25">
      <c r="A320" s="223" t="s">
        <v>1527</v>
      </c>
      <c r="B320" s="224" t="s">
        <v>4486</v>
      </c>
      <c r="C320" s="224" t="s">
        <v>4487</v>
      </c>
      <c r="D320" s="223" t="s">
        <v>176</v>
      </c>
      <c r="E320" s="224" t="s">
        <v>4408</v>
      </c>
      <c r="F320" s="224" t="s">
        <v>2986</v>
      </c>
      <c r="G320" s="224" t="s">
        <v>2983</v>
      </c>
      <c r="H320" s="224" t="s">
        <v>1528</v>
      </c>
      <c r="I320" s="237"/>
      <c r="J320" s="225"/>
      <c r="K320" s="225" t="s">
        <v>1529</v>
      </c>
      <c r="L320" s="260"/>
      <c r="M320" s="224" t="s">
        <v>180</v>
      </c>
      <c r="N320" s="227" t="s">
        <v>711</v>
      </c>
      <c r="O320" s="228" t="s">
        <v>1055</v>
      </c>
      <c r="P320" s="229"/>
      <c r="Q320" s="245" t="s">
        <v>2982</v>
      </c>
      <c r="R320" s="245" t="s">
        <v>2987</v>
      </c>
      <c r="S320" s="224" t="s">
        <v>2986</v>
      </c>
      <c r="T320" s="212" t="s">
        <v>2985</v>
      </c>
      <c r="U320" s="224" t="s">
        <v>2984</v>
      </c>
      <c r="V320" s="224" t="s">
        <v>4897</v>
      </c>
      <c r="W320" s="231"/>
      <c r="AB320" s="221">
        <f>IF(OR(J320="Fail",ISBLANK(J320)),INDEX('Issue Code Table'!C:C,MATCH(N:N,'Issue Code Table'!A:A,0)),IF(M320="Critical",6,IF(M320="Significant",5,IF(M320="Moderate",3,2))))</f>
        <v>5</v>
      </c>
    </row>
    <row r="321" spans="1:28" s="244" customFormat="1" ht="141.65" customHeight="1" x14ac:dyDescent="0.25">
      <c r="A321" s="211" t="s">
        <v>1530</v>
      </c>
      <c r="B321" s="212" t="s">
        <v>258</v>
      </c>
      <c r="C321" s="212" t="s">
        <v>259</v>
      </c>
      <c r="D321" s="211" t="s">
        <v>176</v>
      </c>
      <c r="E321" s="212" t="s">
        <v>4409</v>
      </c>
      <c r="F321" s="212" t="s">
        <v>2974</v>
      </c>
      <c r="G321" s="212" t="s">
        <v>2971</v>
      </c>
      <c r="H321" s="212" t="s">
        <v>1531</v>
      </c>
      <c r="I321" s="232"/>
      <c r="J321" s="213"/>
      <c r="K321" s="213" t="s">
        <v>1532</v>
      </c>
      <c r="L321" s="263"/>
      <c r="M321" s="212" t="s">
        <v>180</v>
      </c>
      <c r="N321" s="215" t="s">
        <v>1484</v>
      </c>
      <c r="O321" s="216" t="s">
        <v>1485</v>
      </c>
      <c r="P321" s="217"/>
      <c r="Q321" s="241" t="s">
        <v>2976</v>
      </c>
      <c r="R321" s="241" t="s">
        <v>2975</v>
      </c>
      <c r="S321" s="212" t="s">
        <v>2974</v>
      </c>
      <c r="T321" s="212" t="s">
        <v>2973</v>
      </c>
      <c r="U321" s="212" t="s">
        <v>2972</v>
      </c>
      <c r="V321" s="212" t="s">
        <v>4898</v>
      </c>
      <c r="W321" s="219"/>
      <c r="AB321" s="221">
        <f>IF(OR(J321="Fail",ISBLANK(J321)),INDEX('Issue Code Table'!C:C,MATCH(N:N,'Issue Code Table'!A:A,0)),IF(M321="Critical",6,IF(M321="Significant",5,IF(M321="Moderate",3,2))))</f>
        <v>4</v>
      </c>
    </row>
    <row r="322" spans="1:28" s="244" customFormat="1" ht="141.65" customHeight="1" x14ac:dyDescent="0.25">
      <c r="A322" s="223" t="s">
        <v>1533</v>
      </c>
      <c r="B322" s="224" t="s">
        <v>4475</v>
      </c>
      <c r="C322" s="224" t="s">
        <v>4476</v>
      </c>
      <c r="D322" s="223" t="s">
        <v>176</v>
      </c>
      <c r="E322" s="224" t="s">
        <v>4410</v>
      </c>
      <c r="F322" s="224" t="s">
        <v>2968</v>
      </c>
      <c r="G322" s="224" t="s">
        <v>2965</v>
      </c>
      <c r="H322" s="224" t="s">
        <v>1534</v>
      </c>
      <c r="I322" s="237"/>
      <c r="J322" s="225"/>
      <c r="K322" s="225" t="s">
        <v>1535</v>
      </c>
      <c r="L322" s="260"/>
      <c r="M322" s="224" t="s">
        <v>143</v>
      </c>
      <c r="N322" s="227" t="s">
        <v>584</v>
      </c>
      <c r="O322" s="228" t="s">
        <v>585</v>
      </c>
      <c r="P322" s="229"/>
      <c r="Q322" s="245" t="s">
        <v>2970</v>
      </c>
      <c r="R322" s="245" t="s">
        <v>2969</v>
      </c>
      <c r="S322" s="224" t="s">
        <v>2968</v>
      </c>
      <c r="T322" s="212" t="s">
        <v>2967</v>
      </c>
      <c r="U322" s="224" t="s">
        <v>2966</v>
      </c>
      <c r="V322" s="224" t="s">
        <v>4899</v>
      </c>
      <c r="W322" s="231" t="s">
        <v>191</v>
      </c>
      <c r="AB322" s="221">
        <f>IF(OR(J322="Fail",ISBLANK(J322)),INDEX('Issue Code Table'!C:C,MATCH(N:N,'Issue Code Table'!A:A,0)),IF(M322="Critical",6,IF(M322="Significant",5,IF(M322="Moderate",3,2))))</f>
        <v>5</v>
      </c>
    </row>
    <row r="323" spans="1:28" s="244" customFormat="1" ht="141.65" customHeight="1" x14ac:dyDescent="0.25">
      <c r="A323" s="211" t="s">
        <v>1536</v>
      </c>
      <c r="B323" s="212" t="s">
        <v>1159</v>
      </c>
      <c r="C323" s="212" t="s">
        <v>1160</v>
      </c>
      <c r="D323" s="211" t="s">
        <v>176</v>
      </c>
      <c r="E323" s="212" t="s">
        <v>4411</v>
      </c>
      <c r="F323" s="212" t="s">
        <v>2962</v>
      </c>
      <c r="G323" s="212" t="s">
        <v>2959</v>
      </c>
      <c r="H323" s="212" t="s">
        <v>1537</v>
      </c>
      <c r="I323" s="232"/>
      <c r="J323" s="213"/>
      <c r="K323" s="213" t="s">
        <v>1538</v>
      </c>
      <c r="L323" s="263"/>
      <c r="M323" s="212" t="s">
        <v>143</v>
      </c>
      <c r="N323" s="215" t="s">
        <v>428</v>
      </c>
      <c r="O323" s="216" t="s">
        <v>429</v>
      </c>
      <c r="P323" s="217"/>
      <c r="Q323" s="241" t="s">
        <v>2964</v>
      </c>
      <c r="R323" s="241" t="s">
        <v>2963</v>
      </c>
      <c r="S323" s="212" t="s">
        <v>2962</v>
      </c>
      <c r="T323" s="212" t="s">
        <v>2961</v>
      </c>
      <c r="U323" s="212" t="s">
        <v>2960</v>
      </c>
      <c r="V323" s="212" t="s">
        <v>4900</v>
      </c>
      <c r="W323" s="219" t="s">
        <v>191</v>
      </c>
      <c r="AB323" s="221">
        <f>IF(OR(J323="Fail",ISBLANK(J323)),INDEX('Issue Code Table'!C:C,MATCH(N:N,'Issue Code Table'!A:A,0)),IF(M323="Critical",6,IF(M323="Significant",5,IF(M323="Moderate",3,2))))</f>
        <v>5</v>
      </c>
    </row>
    <row r="324" spans="1:28" s="244" customFormat="1" ht="141.65" customHeight="1" x14ac:dyDescent="0.25">
      <c r="A324" s="223" t="s">
        <v>1539</v>
      </c>
      <c r="B324" s="224" t="s">
        <v>4475</v>
      </c>
      <c r="C324" s="224" t="s">
        <v>4476</v>
      </c>
      <c r="D324" s="223" t="s">
        <v>176</v>
      </c>
      <c r="E324" s="224" t="s">
        <v>4412</v>
      </c>
      <c r="F324" s="224" t="s">
        <v>2957</v>
      </c>
      <c r="G324" s="224" t="s">
        <v>2954</v>
      </c>
      <c r="H324" s="224" t="s">
        <v>1540</v>
      </c>
      <c r="I324" s="237"/>
      <c r="J324" s="225"/>
      <c r="K324" s="225" t="s">
        <v>1541</v>
      </c>
      <c r="L324" s="260"/>
      <c r="M324" s="224" t="s">
        <v>143</v>
      </c>
      <c r="N324" s="227" t="s">
        <v>428</v>
      </c>
      <c r="O324" s="228" t="s">
        <v>1542</v>
      </c>
      <c r="P324" s="229"/>
      <c r="Q324" s="245" t="s">
        <v>2938</v>
      </c>
      <c r="R324" s="245" t="s">
        <v>2958</v>
      </c>
      <c r="S324" s="224" t="s">
        <v>2957</v>
      </c>
      <c r="T324" s="212" t="s">
        <v>2956</v>
      </c>
      <c r="U324" s="224" t="s">
        <v>2955</v>
      </c>
      <c r="V324" s="224" t="s">
        <v>4901</v>
      </c>
      <c r="W324" s="231" t="s">
        <v>191</v>
      </c>
      <c r="AB324" s="221">
        <f>IF(OR(J324="Fail",ISBLANK(J324)),INDEX('Issue Code Table'!C:C,MATCH(N:N,'Issue Code Table'!A:A,0)),IF(M324="Critical",6,IF(M324="Significant",5,IF(M324="Moderate",3,2))))</f>
        <v>5</v>
      </c>
    </row>
    <row r="325" spans="1:28" s="244" customFormat="1" ht="141.65" customHeight="1" x14ac:dyDescent="0.25">
      <c r="A325" s="211" t="s">
        <v>1543</v>
      </c>
      <c r="B325" s="212" t="s">
        <v>461</v>
      </c>
      <c r="C325" s="212" t="s">
        <v>462</v>
      </c>
      <c r="D325" s="211" t="s">
        <v>176</v>
      </c>
      <c r="E325" s="212" t="s">
        <v>4413</v>
      </c>
      <c r="F325" s="212" t="s">
        <v>2952</v>
      </c>
      <c r="G325" s="212" t="s">
        <v>2949</v>
      </c>
      <c r="H325" s="212" t="s">
        <v>1544</v>
      </c>
      <c r="I325" s="232"/>
      <c r="J325" s="213"/>
      <c r="K325" s="213" t="s">
        <v>1545</v>
      </c>
      <c r="L325" s="263"/>
      <c r="M325" s="212" t="s">
        <v>143</v>
      </c>
      <c r="N325" s="215" t="s">
        <v>428</v>
      </c>
      <c r="O325" s="216" t="s">
        <v>429</v>
      </c>
      <c r="P325" s="217"/>
      <c r="Q325" s="241" t="s">
        <v>2938</v>
      </c>
      <c r="R325" s="241" t="s">
        <v>2953</v>
      </c>
      <c r="S325" s="212" t="s">
        <v>2952</v>
      </c>
      <c r="T325" s="212" t="s">
        <v>2951</v>
      </c>
      <c r="U325" s="212" t="s">
        <v>2950</v>
      </c>
      <c r="V325" s="212" t="s">
        <v>4902</v>
      </c>
      <c r="W325" s="219" t="s">
        <v>191</v>
      </c>
      <c r="AB325" s="221">
        <f>IF(OR(J325="Fail",ISBLANK(J325)),INDEX('Issue Code Table'!C:C,MATCH(N:N,'Issue Code Table'!A:A,0)),IF(M325="Critical",6,IF(M325="Significant",5,IF(M325="Moderate",3,2))))</f>
        <v>5</v>
      </c>
    </row>
    <row r="326" spans="1:28" s="244" customFormat="1" ht="141.65" customHeight="1" x14ac:dyDescent="0.25">
      <c r="A326" s="223" t="s">
        <v>1546</v>
      </c>
      <c r="B326" s="224" t="s">
        <v>461</v>
      </c>
      <c r="C326" s="224" t="s">
        <v>462</v>
      </c>
      <c r="D326" s="223" t="s">
        <v>176</v>
      </c>
      <c r="E326" s="224" t="s">
        <v>4414</v>
      </c>
      <c r="F326" s="224" t="s">
        <v>2947</v>
      </c>
      <c r="G326" s="224" t="s">
        <v>2944</v>
      </c>
      <c r="H326" s="224" t="s">
        <v>1547</v>
      </c>
      <c r="I326" s="237"/>
      <c r="J326" s="225"/>
      <c r="K326" s="223" t="s">
        <v>1548</v>
      </c>
      <c r="L326" s="260"/>
      <c r="M326" s="224" t="s">
        <v>143</v>
      </c>
      <c r="N326" s="227" t="s">
        <v>169</v>
      </c>
      <c r="O326" s="228" t="s">
        <v>170</v>
      </c>
      <c r="P326" s="229"/>
      <c r="Q326" s="245" t="s">
        <v>2938</v>
      </c>
      <c r="R326" s="245" t="s">
        <v>2948</v>
      </c>
      <c r="S326" s="224" t="s">
        <v>2947</v>
      </c>
      <c r="T326" s="212" t="s">
        <v>2946</v>
      </c>
      <c r="U326" s="224" t="s">
        <v>2945</v>
      </c>
      <c r="V326" s="224" t="s">
        <v>4903</v>
      </c>
      <c r="W326" s="231" t="s">
        <v>191</v>
      </c>
      <c r="AB326" s="221">
        <f>IF(OR(J326="Fail",ISBLANK(J326)),INDEX('Issue Code Table'!C:C,MATCH(N:N,'Issue Code Table'!A:A,0)),IF(M326="Critical",6,IF(M326="Significant",5,IF(M326="Moderate",3,2))))</f>
        <v>6</v>
      </c>
    </row>
    <row r="327" spans="1:28" s="244" customFormat="1" ht="141.65" customHeight="1" x14ac:dyDescent="0.25">
      <c r="A327" s="211" t="s">
        <v>1549</v>
      </c>
      <c r="B327" s="212" t="s">
        <v>1159</v>
      </c>
      <c r="C327" s="212" t="s">
        <v>1160</v>
      </c>
      <c r="D327" s="211" t="s">
        <v>176</v>
      </c>
      <c r="E327" s="212" t="s">
        <v>4415</v>
      </c>
      <c r="F327" s="212" t="s">
        <v>2942</v>
      </c>
      <c r="G327" s="212" t="s">
        <v>2939</v>
      </c>
      <c r="H327" s="212" t="s">
        <v>1550</v>
      </c>
      <c r="I327" s="232"/>
      <c r="J327" s="213"/>
      <c r="K327" s="211" t="s">
        <v>1551</v>
      </c>
      <c r="L327" s="263"/>
      <c r="M327" s="212" t="s">
        <v>180</v>
      </c>
      <c r="N327" s="215" t="s">
        <v>417</v>
      </c>
      <c r="O327" s="216" t="s">
        <v>418</v>
      </c>
      <c r="P327" s="217"/>
      <c r="Q327" s="241" t="s">
        <v>2938</v>
      </c>
      <c r="R327" s="241" t="s">
        <v>2943</v>
      </c>
      <c r="S327" s="212" t="s">
        <v>2942</v>
      </c>
      <c r="T327" s="212" t="s">
        <v>2941</v>
      </c>
      <c r="U327" s="212" t="s">
        <v>2940</v>
      </c>
      <c r="V327" s="212" t="s">
        <v>4904</v>
      </c>
      <c r="W327" s="219"/>
      <c r="AB327" s="221">
        <f>IF(OR(J327="Fail",ISBLANK(J327)),INDEX('Issue Code Table'!C:C,MATCH(N:N,'Issue Code Table'!A:A,0)),IF(M327="Critical",6,IF(M327="Significant",5,IF(M327="Moderate",3,2))))</f>
        <v>4</v>
      </c>
    </row>
    <row r="328" spans="1:28" s="244" customFormat="1" ht="141.65" customHeight="1" x14ac:dyDescent="0.25">
      <c r="A328" s="223" t="s">
        <v>1552</v>
      </c>
      <c r="B328" s="224" t="s">
        <v>461</v>
      </c>
      <c r="C328" s="224" t="s">
        <v>462</v>
      </c>
      <c r="D328" s="223" t="s">
        <v>176</v>
      </c>
      <c r="E328" s="224" t="s">
        <v>4416</v>
      </c>
      <c r="F328" s="224" t="s">
        <v>2936</v>
      </c>
      <c r="G328" s="224" t="s">
        <v>2934</v>
      </c>
      <c r="H328" s="224" t="s">
        <v>1553</v>
      </c>
      <c r="I328" s="237"/>
      <c r="J328" s="225"/>
      <c r="K328" s="223" t="s">
        <v>1554</v>
      </c>
      <c r="L328" s="260"/>
      <c r="M328" s="224" t="s">
        <v>143</v>
      </c>
      <c r="N328" s="227" t="s">
        <v>169</v>
      </c>
      <c r="O328" s="228" t="s">
        <v>170</v>
      </c>
      <c r="P328" s="229"/>
      <c r="Q328" s="245" t="s">
        <v>2938</v>
      </c>
      <c r="R328" s="245" t="s">
        <v>2937</v>
      </c>
      <c r="S328" s="224" t="s">
        <v>2936</v>
      </c>
      <c r="T328" s="212" t="s">
        <v>2737</v>
      </c>
      <c r="U328" s="224" t="s">
        <v>2935</v>
      </c>
      <c r="V328" s="224" t="s">
        <v>4905</v>
      </c>
      <c r="W328" s="231" t="s">
        <v>191</v>
      </c>
      <c r="AB328" s="221">
        <f>IF(OR(J328="Fail",ISBLANK(J328)),INDEX('Issue Code Table'!C:C,MATCH(N:N,'Issue Code Table'!A:A,0)),IF(M328="Critical",6,IF(M328="Significant",5,IF(M328="Moderate",3,2))))</f>
        <v>6</v>
      </c>
    </row>
    <row r="329" spans="1:28" s="244" customFormat="1" ht="141.65" customHeight="1" x14ac:dyDescent="0.25">
      <c r="A329" s="211" t="s">
        <v>1555</v>
      </c>
      <c r="B329" s="212" t="s">
        <v>258</v>
      </c>
      <c r="C329" s="212" t="s">
        <v>259</v>
      </c>
      <c r="D329" s="211" t="s">
        <v>176</v>
      </c>
      <c r="E329" s="212" t="s">
        <v>4417</v>
      </c>
      <c r="F329" s="212" t="s">
        <v>2931</v>
      </c>
      <c r="G329" s="212" t="s">
        <v>2929</v>
      </c>
      <c r="H329" s="212" t="s">
        <v>1556</v>
      </c>
      <c r="I329" s="232"/>
      <c r="J329" s="213"/>
      <c r="K329" s="211" t="s">
        <v>1557</v>
      </c>
      <c r="L329" s="263"/>
      <c r="M329" s="212" t="s">
        <v>180</v>
      </c>
      <c r="N329" s="215" t="s">
        <v>711</v>
      </c>
      <c r="O329" s="216" t="s">
        <v>1055</v>
      </c>
      <c r="P329" s="217"/>
      <c r="Q329" s="241" t="s">
        <v>2933</v>
      </c>
      <c r="R329" s="241" t="s">
        <v>2932</v>
      </c>
      <c r="S329" s="212" t="s">
        <v>2931</v>
      </c>
      <c r="T329" s="212" t="s">
        <v>2737</v>
      </c>
      <c r="U329" s="212" t="s">
        <v>2930</v>
      </c>
      <c r="V329" s="212" t="s">
        <v>4906</v>
      </c>
      <c r="W329" s="219"/>
      <c r="AB329" s="221">
        <f>IF(OR(J329="Fail",ISBLANK(J329)),INDEX('Issue Code Table'!C:C,MATCH(N:N,'Issue Code Table'!A:A,0)),IF(M329="Critical",6,IF(M329="Significant",5,IF(M329="Moderate",3,2))))</f>
        <v>5</v>
      </c>
    </row>
    <row r="330" spans="1:28" s="244" customFormat="1" ht="141.65" customHeight="1" x14ac:dyDescent="0.25">
      <c r="A330" s="223" t="s">
        <v>1558</v>
      </c>
      <c r="B330" s="224" t="s">
        <v>258</v>
      </c>
      <c r="C330" s="224" t="s">
        <v>259</v>
      </c>
      <c r="D330" s="223" t="s">
        <v>176</v>
      </c>
      <c r="E330" s="224" t="s">
        <v>4418</v>
      </c>
      <c r="F330" s="224" t="s">
        <v>2926</v>
      </c>
      <c r="G330" s="224" t="s">
        <v>2923</v>
      </c>
      <c r="H330" s="224" t="s">
        <v>1559</v>
      </c>
      <c r="I330" s="237"/>
      <c r="J330" s="225"/>
      <c r="K330" s="223" t="s">
        <v>1560</v>
      </c>
      <c r="L330" s="260"/>
      <c r="M330" s="224" t="s">
        <v>180</v>
      </c>
      <c r="N330" s="227" t="s">
        <v>711</v>
      </c>
      <c r="O330" s="228" t="s">
        <v>1055</v>
      </c>
      <c r="P330" s="229"/>
      <c r="Q330" s="245" t="s">
        <v>2928</v>
      </c>
      <c r="R330" s="245" t="s">
        <v>2927</v>
      </c>
      <c r="S330" s="224" t="s">
        <v>2926</v>
      </c>
      <c r="T330" s="212" t="s">
        <v>2925</v>
      </c>
      <c r="U330" s="224" t="s">
        <v>2924</v>
      </c>
      <c r="V330" s="224" t="s">
        <v>4907</v>
      </c>
      <c r="W330" s="231"/>
      <c r="AB330" s="221">
        <f>IF(OR(J330="Fail",ISBLANK(J330)),INDEX('Issue Code Table'!C:C,MATCH(N:N,'Issue Code Table'!A:A,0)),IF(M330="Critical",6,IF(M330="Significant",5,IF(M330="Moderate",3,2))))</f>
        <v>5</v>
      </c>
    </row>
    <row r="331" spans="1:28" s="244" customFormat="1" ht="141.65" customHeight="1" x14ac:dyDescent="0.25">
      <c r="A331" s="211" t="s">
        <v>1562</v>
      </c>
      <c r="B331" s="212" t="s">
        <v>258</v>
      </c>
      <c r="C331" s="212" t="s">
        <v>259</v>
      </c>
      <c r="D331" s="211" t="s">
        <v>176</v>
      </c>
      <c r="E331" s="212" t="s">
        <v>4419</v>
      </c>
      <c r="F331" s="212" t="s">
        <v>2921</v>
      </c>
      <c r="G331" s="212" t="s">
        <v>2918</v>
      </c>
      <c r="H331" s="212" t="s">
        <v>1563</v>
      </c>
      <c r="I331" s="232"/>
      <c r="J331" s="213"/>
      <c r="K331" s="213" t="s">
        <v>1564</v>
      </c>
      <c r="L331" s="263"/>
      <c r="M331" s="212" t="s">
        <v>143</v>
      </c>
      <c r="N331" s="215" t="s">
        <v>711</v>
      </c>
      <c r="O331" s="216" t="s">
        <v>1055</v>
      </c>
      <c r="P331" s="217"/>
      <c r="Q331" s="241" t="s">
        <v>1561</v>
      </c>
      <c r="R331" s="241" t="s">
        <v>2922</v>
      </c>
      <c r="S331" s="212" t="s">
        <v>2921</v>
      </c>
      <c r="T331" s="212" t="s">
        <v>2920</v>
      </c>
      <c r="U331" s="212" t="s">
        <v>2919</v>
      </c>
      <c r="V331" s="212" t="s">
        <v>4908</v>
      </c>
      <c r="W331" s="219" t="s">
        <v>191</v>
      </c>
      <c r="AB331" s="221">
        <f>IF(OR(J331="Fail",ISBLANK(J331)),INDEX('Issue Code Table'!C:C,MATCH(N:N,'Issue Code Table'!A:A,0)),IF(M331="Critical",6,IF(M331="Significant",5,IF(M331="Moderate",3,2))))</f>
        <v>5</v>
      </c>
    </row>
    <row r="332" spans="1:28" s="244" customFormat="1" ht="141.65" customHeight="1" x14ac:dyDescent="0.25">
      <c r="A332" s="223" t="s">
        <v>1565</v>
      </c>
      <c r="B332" s="224" t="s">
        <v>620</v>
      </c>
      <c r="C332" s="224" t="s">
        <v>621</v>
      </c>
      <c r="D332" s="223" t="s">
        <v>176</v>
      </c>
      <c r="E332" s="224" t="s">
        <v>4420</v>
      </c>
      <c r="F332" s="224" t="s">
        <v>2916</v>
      </c>
      <c r="G332" s="224" t="s">
        <v>2913</v>
      </c>
      <c r="H332" s="224" t="s">
        <v>1566</v>
      </c>
      <c r="I332" s="237"/>
      <c r="J332" s="225"/>
      <c r="K332" s="225" t="s">
        <v>1567</v>
      </c>
      <c r="L332" s="260"/>
      <c r="M332" s="224" t="s">
        <v>143</v>
      </c>
      <c r="N332" s="227" t="s">
        <v>711</v>
      </c>
      <c r="O332" s="228" t="s">
        <v>1055</v>
      </c>
      <c r="P332" s="229"/>
      <c r="Q332" s="245" t="s">
        <v>1561</v>
      </c>
      <c r="R332" s="245" t="s">
        <v>2917</v>
      </c>
      <c r="S332" s="224" t="s">
        <v>2916</v>
      </c>
      <c r="T332" s="212" t="s">
        <v>2915</v>
      </c>
      <c r="U332" s="224" t="s">
        <v>2914</v>
      </c>
      <c r="V332" s="224" t="s">
        <v>4909</v>
      </c>
      <c r="W332" s="231" t="s">
        <v>191</v>
      </c>
      <c r="AB332" s="221">
        <f>IF(OR(J332="Fail",ISBLANK(J332)),INDEX('Issue Code Table'!C:C,MATCH(N:N,'Issue Code Table'!A:A,0)),IF(M332="Critical",6,IF(M332="Significant",5,IF(M332="Moderate",3,2))))</f>
        <v>5</v>
      </c>
    </row>
    <row r="333" spans="1:28" s="244" customFormat="1" ht="141.65" customHeight="1" x14ac:dyDescent="0.25">
      <c r="A333" s="211" t="s">
        <v>1568</v>
      </c>
      <c r="B333" s="212" t="s">
        <v>258</v>
      </c>
      <c r="C333" s="212" t="s">
        <v>259</v>
      </c>
      <c r="D333" s="211" t="s">
        <v>176</v>
      </c>
      <c r="E333" s="212" t="s">
        <v>4421</v>
      </c>
      <c r="F333" s="212" t="s">
        <v>2911</v>
      </c>
      <c r="G333" s="212" t="s">
        <v>2909</v>
      </c>
      <c r="H333" s="212" t="s">
        <v>1569</v>
      </c>
      <c r="I333" s="232"/>
      <c r="J333" s="213"/>
      <c r="K333" s="213" t="s">
        <v>1570</v>
      </c>
      <c r="L333" s="263"/>
      <c r="M333" s="212" t="s">
        <v>143</v>
      </c>
      <c r="N333" s="215" t="s">
        <v>711</v>
      </c>
      <c r="O333" s="216" t="s">
        <v>1055</v>
      </c>
      <c r="P333" s="217"/>
      <c r="Q333" s="241" t="s">
        <v>1561</v>
      </c>
      <c r="R333" s="241" t="s">
        <v>2912</v>
      </c>
      <c r="S333" s="212" t="s">
        <v>2911</v>
      </c>
      <c r="T333" s="212" t="s">
        <v>2737</v>
      </c>
      <c r="U333" s="212" t="s">
        <v>2910</v>
      </c>
      <c r="V333" s="212" t="s">
        <v>4910</v>
      </c>
      <c r="W333" s="219" t="s">
        <v>191</v>
      </c>
      <c r="AB333" s="221">
        <f>IF(OR(J333="Fail",ISBLANK(J333)),INDEX('Issue Code Table'!C:C,MATCH(N:N,'Issue Code Table'!A:A,0)),IF(M333="Critical",6,IF(M333="Significant",5,IF(M333="Moderate",3,2))))</f>
        <v>5</v>
      </c>
    </row>
    <row r="334" spans="1:28" s="244" customFormat="1" ht="141.65" customHeight="1" x14ac:dyDescent="0.25">
      <c r="A334" s="223" t="s">
        <v>1571</v>
      </c>
      <c r="B334" s="224" t="s">
        <v>620</v>
      </c>
      <c r="C334" s="224" t="s">
        <v>621</v>
      </c>
      <c r="D334" s="223" t="s">
        <v>176</v>
      </c>
      <c r="E334" s="224" t="s">
        <v>4422</v>
      </c>
      <c r="F334" s="224" t="s">
        <v>2907</v>
      </c>
      <c r="G334" s="224" t="s">
        <v>2904</v>
      </c>
      <c r="H334" s="224" t="s">
        <v>1572</v>
      </c>
      <c r="I334" s="237"/>
      <c r="J334" s="225"/>
      <c r="K334" s="225" t="s">
        <v>1573</v>
      </c>
      <c r="L334" s="260"/>
      <c r="M334" s="224" t="s">
        <v>143</v>
      </c>
      <c r="N334" s="227" t="s">
        <v>711</v>
      </c>
      <c r="O334" s="228" t="s">
        <v>1055</v>
      </c>
      <c r="P334" s="229"/>
      <c r="Q334" s="245" t="s">
        <v>1561</v>
      </c>
      <c r="R334" s="245" t="s">
        <v>2908</v>
      </c>
      <c r="S334" s="224" t="s">
        <v>2907</v>
      </c>
      <c r="T334" s="212" t="s">
        <v>2906</v>
      </c>
      <c r="U334" s="224" t="s">
        <v>2905</v>
      </c>
      <c r="V334" s="224" t="s">
        <v>4911</v>
      </c>
      <c r="W334" s="231" t="s">
        <v>191</v>
      </c>
      <c r="AB334" s="221">
        <f>IF(OR(J334="Fail",ISBLANK(J334)),INDEX('Issue Code Table'!C:C,MATCH(N:N,'Issue Code Table'!A:A,0)),IF(M334="Critical",6,IF(M334="Significant",5,IF(M334="Moderate",3,2))))</f>
        <v>5</v>
      </c>
    </row>
    <row r="335" spans="1:28" s="244" customFormat="1" ht="141.65" customHeight="1" x14ac:dyDescent="0.25">
      <c r="A335" s="211" t="s">
        <v>1574</v>
      </c>
      <c r="B335" s="212" t="s">
        <v>620</v>
      </c>
      <c r="C335" s="212" t="s">
        <v>621</v>
      </c>
      <c r="D335" s="211" t="s">
        <v>176</v>
      </c>
      <c r="E335" s="212" t="s">
        <v>4423</v>
      </c>
      <c r="F335" s="212" t="s">
        <v>2902</v>
      </c>
      <c r="G335" s="212" t="s">
        <v>2899</v>
      </c>
      <c r="H335" s="212" t="s">
        <v>1575</v>
      </c>
      <c r="I335" s="232"/>
      <c r="J335" s="213"/>
      <c r="K335" s="213" t="s">
        <v>1576</v>
      </c>
      <c r="L335" s="263"/>
      <c r="M335" s="212" t="s">
        <v>143</v>
      </c>
      <c r="N335" s="215" t="s">
        <v>359</v>
      </c>
      <c r="O335" s="216" t="s">
        <v>360</v>
      </c>
      <c r="P335" s="217"/>
      <c r="Q335" s="241" t="s">
        <v>2894</v>
      </c>
      <c r="R335" s="241" t="s">
        <v>2903</v>
      </c>
      <c r="S335" s="212" t="s">
        <v>2902</v>
      </c>
      <c r="T335" s="212" t="s">
        <v>2901</v>
      </c>
      <c r="U335" s="212" t="s">
        <v>2900</v>
      </c>
      <c r="V335" s="212" t="s">
        <v>4912</v>
      </c>
      <c r="W335" s="219" t="s">
        <v>191</v>
      </c>
      <c r="AB335" s="221">
        <f>IF(OR(J335="Fail",ISBLANK(J335)),INDEX('Issue Code Table'!C:C,MATCH(N:N,'Issue Code Table'!A:A,0)),IF(M335="Critical",6,IF(M335="Significant",5,IF(M335="Moderate",3,2))))</f>
        <v>5</v>
      </c>
    </row>
    <row r="336" spans="1:28" s="244" customFormat="1" ht="141.65" customHeight="1" x14ac:dyDescent="0.25">
      <c r="A336" s="223" t="s">
        <v>1577</v>
      </c>
      <c r="B336" s="224" t="s">
        <v>136</v>
      </c>
      <c r="C336" s="224" t="s">
        <v>137</v>
      </c>
      <c r="D336" s="223" t="s">
        <v>176</v>
      </c>
      <c r="E336" s="224" t="s">
        <v>4424</v>
      </c>
      <c r="F336" s="224" t="s">
        <v>2897</v>
      </c>
      <c r="G336" s="224" t="s">
        <v>2895</v>
      </c>
      <c r="H336" s="224" t="s">
        <v>1578</v>
      </c>
      <c r="I336" s="237"/>
      <c r="J336" s="225"/>
      <c r="K336" s="225" t="s">
        <v>1579</v>
      </c>
      <c r="L336" s="260"/>
      <c r="M336" s="224" t="s">
        <v>143</v>
      </c>
      <c r="N336" s="227" t="s">
        <v>1247</v>
      </c>
      <c r="O336" s="228" t="s">
        <v>1580</v>
      </c>
      <c r="P336" s="229"/>
      <c r="Q336" s="245" t="s">
        <v>2894</v>
      </c>
      <c r="R336" s="245" t="s">
        <v>2898</v>
      </c>
      <c r="S336" s="224" t="s">
        <v>2897</v>
      </c>
      <c r="T336" s="212" t="s">
        <v>2737</v>
      </c>
      <c r="U336" s="224" t="s">
        <v>2896</v>
      </c>
      <c r="V336" s="224" t="s">
        <v>4913</v>
      </c>
      <c r="W336" s="231" t="s">
        <v>191</v>
      </c>
      <c r="AB336" s="221">
        <f>IF(OR(J336="Fail",ISBLANK(J336)),INDEX('Issue Code Table'!C:C,MATCH(N:N,'Issue Code Table'!A:A,0)),IF(M336="Critical",6,IF(M336="Significant",5,IF(M336="Moderate",3,2))))</f>
        <v>5</v>
      </c>
    </row>
    <row r="337" spans="1:28" s="244" customFormat="1" ht="141.65" customHeight="1" x14ac:dyDescent="0.25">
      <c r="A337" s="211" t="s">
        <v>1581</v>
      </c>
      <c r="B337" s="212" t="s">
        <v>136</v>
      </c>
      <c r="C337" s="212" t="s">
        <v>137</v>
      </c>
      <c r="D337" s="211" t="s">
        <v>176</v>
      </c>
      <c r="E337" s="212" t="s">
        <v>4425</v>
      </c>
      <c r="F337" s="212" t="s">
        <v>2892</v>
      </c>
      <c r="G337" s="212" t="s">
        <v>2889</v>
      </c>
      <c r="H337" s="212" t="s">
        <v>1582</v>
      </c>
      <c r="I337" s="232"/>
      <c r="J337" s="213"/>
      <c r="K337" s="213" t="s">
        <v>1583</v>
      </c>
      <c r="L337" s="263"/>
      <c r="M337" s="212" t="s">
        <v>143</v>
      </c>
      <c r="N337" s="215" t="s">
        <v>1247</v>
      </c>
      <c r="O337" s="216" t="s">
        <v>1580</v>
      </c>
      <c r="P337" s="217"/>
      <c r="Q337" s="241" t="s">
        <v>2894</v>
      </c>
      <c r="R337" s="241" t="s">
        <v>2893</v>
      </c>
      <c r="S337" s="212" t="s">
        <v>2892</v>
      </c>
      <c r="T337" s="212" t="s">
        <v>2891</v>
      </c>
      <c r="U337" s="212" t="s">
        <v>2890</v>
      </c>
      <c r="V337" s="212" t="s">
        <v>4914</v>
      </c>
      <c r="W337" s="219" t="s">
        <v>191</v>
      </c>
      <c r="AB337" s="221">
        <f>IF(OR(J337="Fail",ISBLANK(J337)),INDEX('Issue Code Table'!C:C,MATCH(N:N,'Issue Code Table'!A:A,0)),IF(M337="Critical",6,IF(M337="Significant",5,IF(M337="Moderate",3,2))))</f>
        <v>5</v>
      </c>
    </row>
    <row r="338" spans="1:28" s="244" customFormat="1" ht="141.65" customHeight="1" x14ac:dyDescent="0.25">
      <c r="A338" s="223" t="s">
        <v>1584</v>
      </c>
      <c r="B338" s="224" t="s">
        <v>258</v>
      </c>
      <c r="C338" s="224" t="s">
        <v>259</v>
      </c>
      <c r="D338" s="223" t="s">
        <v>176</v>
      </c>
      <c r="E338" s="224" t="s">
        <v>4426</v>
      </c>
      <c r="F338" s="224" t="s">
        <v>2886</v>
      </c>
      <c r="G338" s="224" t="s">
        <v>2883</v>
      </c>
      <c r="H338" s="224" t="s">
        <v>1585</v>
      </c>
      <c r="I338" s="237"/>
      <c r="J338" s="225"/>
      <c r="K338" s="225" t="s">
        <v>1586</v>
      </c>
      <c r="L338" s="260"/>
      <c r="M338" s="224" t="s">
        <v>143</v>
      </c>
      <c r="N338" s="227" t="s">
        <v>428</v>
      </c>
      <c r="O338" s="228" t="s">
        <v>429</v>
      </c>
      <c r="P338" s="229"/>
      <c r="Q338" s="245" t="s">
        <v>2888</v>
      </c>
      <c r="R338" s="245" t="s">
        <v>2887</v>
      </c>
      <c r="S338" s="224" t="s">
        <v>2886</v>
      </c>
      <c r="T338" s="212" t="s">
        <v>2885</v>
      </c>
      <c r="U338" s="224" t="s">
        <v>2884</v>
      </c>
      <c r="V338" s="224" t="s">
        <v>4915</v>
      </c>
      <c r="W338" s="231" t="s">
        <v>191</v>
      </c>
      <c r="AB338" s="221">
        <f>IF(OR(J338="Fail",ISBLANK(J338)),INDEX('Issue Code Table'!C:C,MATCH(N:N,'Issue Code Table'!A:A,0)),IF(M338="Critical",6,IF(M338="Significant",5,IF(M338="Moderate",3,2))))</f>
        <v>5</v>
      </c>
    </row>
    <row r="339" spans="1:28" s="244" customFormat="1" ht="141.65" customHeight="1" x14ac:dyDescent="0.25">
      <c r="A339" s="211" t="s">
        <v>1587</v>
      </c>
      <c r="B339" s="212" t="s">
        <v>4479</v>
      </c>
      <c r="C339" s="212" t="s">
        <v>4480</v>
      </c>
      <c r="D339" s="211" t="s">
        <v>176</v>
      </c>
      <c r="E339" s="212" t="s">
        <v>4427</v>
      </c>
      <c r="F339" s="212" t="s">
        <v>2880</v>
      </c>
      <c r="G339" s="212" t="s">
        <v>2877</v>
      </c>
      <c r="H339" s="212" t="s">
        <v>1588</v>
      </c>
      <c r="I339" s="232"/>
      <c r="J339" s="213"/>
      <c r="K339" s="213" t="s">
        <v>1589</v>
      </c>
      <c r="L339" s="263"/>
      <c r="M339" s="212" t="s">
        <v>143</v>
      </c>
      <c r="N339" s="215" t="s">
        <v>428</v>
      </c>
      <c r="O339" s="216" t="s">
        <v>429</v>
      </c>
      <c r="P339" s="217"/>
      <c r="Q339" s="241" t="s">
        <v>2882</v>
      </c>
      <c r="R339" s="241" t="s">
        <v>2881</v>
      </c>
      <c r="S339" s="212" t="s">
        <v>2880</v>
      </c>
      <c r="T339" s="212" t="s">
        <v>2879</v>
      </c>
      <c r="U339" s="212" t="s">
        <v>2878</v>
      </c>
      <c r="V339" s="212" t="s">
        <v>4916</v>
      </c>
      <c r="W339" s="219" t="s">
        <v>191</v>
      </c>
      <c r="AB339" s="221">
        <f>IF(OR(J339="Fail",ISBLANK(J339)),INDEX('Issue Code Table'!C:C,MATCH(N:N,'Issue Code Table'!A:A,0)),IF(M339="Critical",6,IF(M339="Significant",5,IF(M339="Moderate",3,2))))</f>
        <v>5</v>
      </c>
    </row>
    <row r="340" spans="1:28" s="244" customFormat="1" ht="141.65" customHeight="1" x14ac:dyDescent="0.25">
      <c r="A340" s="211" t="s">
        <v>1591</v>
      </c>
      <c r="B340" s="254" t="s">
        <v>245</v>
      </c>
      <c r="C340" s="254" t="s">
        <v>246</v>
      </c>
      <c r="D340" s="211" t="s">
        <v>176</v>
      </c>
      <c r="E340" s="212" t="s">
        <v>4428</v>
      </c>
      <c r="F340" s="212" t="s">
        <v>2874</v>
      </c>
      <c r="G340" s="212" t="s">
        <v>2871</v>
      </c>
      <c r="H340" s="212" t="s">
        <v>1592</v>
      </c>
      <c r="I340" s="211"/>
      <c r="J340" s="213"/>
      <c r="K340" s="213" t="s">
        <v>1593</v>
      </c>
      <c r="L340" s="215"/>
      <c r="M340" s="212" t="s">
        <v>143</v>
      </c>
      <c r="N340" s="215" t="s">
        <v>711</v>
      </c>
      <c r="O340" s="216" t="s">
        <v>1055</v>
      </c>
      <c r="P340" s="217"/>
      <c r="Q340" s="241" t="s">
        <v>2876</v>
      </c>
      <c r="R340" s="241" t="s">
        <v>2875</v>
      </c>
      <c r="S340" s="212" t="s">
        <v>2874</v>
      </c>
      <c r="T340" s="212" t="s">
        <v>2873</v>
      </c>
      <c r="U340" s="212" t="s">
        <v>2872</v>
      </c>
      <c r="V340" s="212" t="s">
        <v>4917</v>
      </c>
      <c r="W340" s="219" t="s">
        <v>191</v>
      </c>
      <c r="AB340" s="221">
        <f>IF(OR(J340="Fail",ISBLANK(J340)),INDEX('Issue Code Table'!C:C,MATCH(N:N,'Issue Code Table'!A:A,0)),IF(M340="Critical",6,IF(M340="Significant",5,IF(M340="Moderate",3,2))))</f>
        <v>5</v>
      </c>
    </row>
    <row r="341" spans="1:28" s="244" customFormat="1" ht="141.65" customHeight="1" x14ac:dyDescent="0.25">
      <c r="A341" s="223" t="s">
        <v>1594</v>
      </c>
      <c r="B341" s="224" t="s">
        <v>620</v>
      </c>
      <c r="C341" s="224" t="s">
        <v>621</v>
      </c>
      <c r="D341" s="223" t="s">
        <v>176</v>
      </c>
      <c r="E341" s="224" t="s">
        <v>4429</v>
      </c>
      <c r="F341" s="224" t="s">
        <v>2869</v>
      </c>
      <c r="G341" s="224" t="s">
        <v>2866</v>
      </c>
      <c r="H341" s="224" t="s">
        <v>1595</v>
      </c>
      <c r="I341" s="237"/>
      <c r="J341" s="225"/>
      <c r="K341" s="225" t="s">
        <v>1596</v>
      </c>
      <c r="L341" s="260"/>
      <c r="M341" s="224" t="s">
        <v>143</v>
      </c>
      <c r="N341" s="227" t="s">
        <v>428</v>
      </c>
      <c r="O341" s="228" t="s">
        <v>429</v>
      </c>
      <c r="P341" s="229"/>
      <c r="Q341" s="245" t="s">
        <v>1597</v>
      </c>
      <c r="R341" s="245" t="s">
        <v>2870</v>
      </c>
      <c r="S341" s="224" t="s">
        <v>2869</v>
      </c>
      <c r="T341" s="212" t="s">
        <v>2868</v>
      </c>
      <c r="U341" s="224" t="s">
        <v>2867</v>
      </c>
      <c r="V341" s="224" t="s">
        <v>4918</v>
      </c>
      <c r="W341" s="231" t="s">
        <v>191</v>
      </c>
      <c r="AB341" s="221">
        <f>IF(OR(J341="Fail",ISBLANK(J341)),INDEX('Issue Code Table'!C:C,MATCH(N:N,'Issue Code Table'!A:A,0)),IF(M341="Critical",6,IF(M341="Significant",5,IF(M341="Moderate",3,2))))</f>
        <v>5</v>
      </c>
    </row>
    <row r="342" spans="1:28" s="244" customFormat="1" ht="141.65" customHeight="1" x14ac:dyDescent="0.25">
      <c r="A342" s="211" t="s">
        <v>1599</v>
      </c>
      <c r="B342" s="212" t="s">
        <v>812</v>
      </c>
      <c r="C342" s="212" t="s">
        <v>813</v>
      </c>
      <c r="D342" s="211" t="s">
        <v>176</v>
      </c>
      <c r="E342" s="212" t="s">
        <v>4430</v>
      </c>
      <c r="F342" s="212" t="s">
        <v>2864</v>
      </c>
      <c r="G342" s="212" t="s">
        <v>2862</v>
      </c>
      <c r="H342" s="212" t="s">
        <v>1600</v>
      </c>
      <c r="I342" s="211"/>
      <c r="J342" s="213"/>
      <c r="K342" s="213" t="s">
        <v>1601</v>
      </c>
      <c r="L342" s="215"/>
      <c r="M342" s="212" t="s">
        <v>143</v>
      </c>
      <c r="N342" s="215" t="s">
        <v>687</v>
      </c>
      <c r="O342" s="216" t="s">
        <v>688</v>
      </c>
      <c r="P342" s="217"/>
      <c r="Q342" s="241" t="s">
        <v>1602</v>
      </c>
      <c r="R342" s="241" t="s">
        <v>2865</v>
      </c>
      <c r="S342" s="212" t="s">
        <v>2864</v>
      </c>
      <c r="T342" s="212" t="s">
        <v>2737</v>
      </c>
      <c r="U342" s="212" t="s">
        <v>2863</v>
      </c>
      <c r="V342" s="212" t="s">
        <v>4919</v>
      </c>
      <c r="W342" s="219" t="s">
        <v>191</v>
      </c>
      <c r="AB342" s="221">
        <f>IF(OR(J342="Fail",ISBLANK(J342)),INDEX('Issue Code Table'!C:C,MATCH(N:N,'Issue Code Table'!A:A,0)),IF(M342="Critical",6,IF(M342="Significant",5,IF(M342="Moderate",3,2))))</f>
        <v>5</v>
      </c>
    </row>
    <row r="343" spans="1:28" s="244" customFormat="1" ht="141.65" customHeight="1" x14ac:dyDescent="0.25">
      <c r="A343" s="223" t="s">
        <v>1604</v>
      </c>
      <c r="B343" s="224" t="s">
        <v>245</v>
      </c>
      <c r="C343" s="224" t="s">
        <v>246</v>
      </c>
      <c r="D343" s="223" t="s">
        <v>176</v>
      </c>
      <c r="E343" s="224" t="s">
        <v>4431</v>
      </c>
      <c r="F343" s="224" t="s">
        <v>2738</v>
      </c>
      <c r="G343" s="224" t="s">
        <v>2860</v>
      </c>
      <c r="H343" s="224" t="s">
        <v>1605</v>
      </c>
      <c r="I343" s="223"/>
      <c r="J343" s="225"/>
      <c r="K343" s="225" t="s">
        <v>1606</v>
      </c>
      <c r="L343" s="227"/>
      <c r="M343" s="224" t="s">
        <v>143</v>
      </c>
      <c r="N343" s="227" t="s">
        <v>249</v>
      </c>
      <c r="O343" s="228" t="s">
        <v>250</v>
      </c>
      <c r="P343" s="229"/>
      <c r="Q343" s="245" t="s">
        <v>1602</v>
      </c>
      <c r="R343" s="245" t="s">
        <v>1598</v>
      </c>
      <c r="S343" s="224" t="s">
        <v>2738</v>
      </c>
      <c r="T343" s="212" t="s">
        <v>2737</v>
      </c>
      <c r="U343" s="224" t="s">
        <v>2861</v>
      </c>
      <c r="V343" s="224" t="s">
        <v>4920</v>
      </c>
      <c r="W343" s="231" t="s">
        <v>191</v>
      </c>
      <c r="AB343" s="221">
        <f>IF(OR(J343="Fail",ISBLANK(J343)),INDEX('Issue Code Table'!C:C,MATCH(N:N,'Issue Code Table'!A:A,0)),IF(M343="Critical",6,IF(M343="Significant",5,IF(M343="Moderate",3,2))))</f>
        <v>5</v>
      </c>
    </row>
    <row r="344" spans="1:28" s="244" customFormat="1" ht="141.65" customHeight="1" x14ac:dyDescent="0.25">
      <c r="A344" s="211" t="s">
        <v>1609</v>
      </c>
      <c r="B344" s="212" t="s">
        <v>258</v>
      </c>
      <c r="C344" s="212" t="s">
        <v>259</v>
      </c>
      <c r="D344" s="211" t="s">
        <v>176</v>
      </c>
      <c r="E344" s="212" t="s">
        <v>4432</v>
      </c>
      <c r="F344" s="212" t="s">
        <v>2859</v>
      </c>
      <c r="G344" s="212" t="s">
        <v>2856</v>
      </c>
      <c r="H344" s="212" t="s">
        <v>1610</v>
      </c>
      <c r="I344" s="211"/>
      <c r="J344" s="213"/>
      <c r="K344" s="213" t="s">
        <v>1611</v>
      </c>
      <c r="L344" s="215"/>
      <c r="M344" s="212" t="s">
        <v>143</v>
      </c>
      <c r="N344" s="215" t="s">
        <v>711</v>
      </c>
      <c r="O344" s="216" t="s">
        <v>712</v>
      </c>
      <c r="P344" s="217"/>
      <c r="Q344" s="241" t="s">
        <v>1612</v>
      </c>
      <c r="R344" s="241" t="s">
        <v>1603</v>
      </c>
      <c r="S344" s="212" t="s">
        <v>2859</v>
      </c>
      <c r="T344" s="212" t="s">
        <v>2858</v>
      </c>
      <c r="U344" s="212" t="s">
        <v>2857</v>
      </c>
      <c r="V344" s="212" t="s">
        <v>4921</v>
      </c>
      <c r="W344" s="219" t="s">
        <v>191</v>
      </c>
      <c r="AB344" s="221">
        <f>IF(OR(J344="Fail",ISBLANK(J344)),INDEX('Issue Code Table'!C:C,MATCH(N:N,'Issue Code Table'!A:A,0)),IF(M344="Critical",6,IF(M344="Significant",5,IF(M344="Moderate",3,2))))</f>
        <v>5</v>
      </c>
    </row>
    <row r="345" spans="1:28" s="244" customFormat="1" ht="141.65" customHeight="1" x14ac:dyDescent="0.25">
      <c r="A345" s="223" t="s">
        <v>1613</v>
      </c>
      <c r="B345" s="224" t="s">
        <v>4488</v>
      </c>
      <c r="C345" s="224" t="s">
        <v>4489</v>
      </c>
      <c r="D345" s="223" t="s">
        <v>176</v>
      </c>
      <c r="E345" s="224" t="s">
        <v>4433</v>
      </c>
      <c r="F345" s="224" t="s">
        <v>2855</v>
      </c>
      <c r="G345" s="224" t="s">
        <v>2852</v>
      </c>
      <c r="H345" s="224" t="s">
        <v>1614</v>
      </c>
      <c r="I345" s="223"/>
      <c r="J345" s="225"/>
      <c r="K345" s="225" t="s">
        <v>1615</v>
      </c>
      <c r="L345" s="227"/>
      <c r="M345" s="224" t="s">
        <v>143</v>
      </c>
      <c r="N345" s="227" t="s">
        <v>428</v>
      </c>
      <c r="O345" s="228" t="s">
        <v>429</v>
      </c>
      <c r="P345" s="229"/>
      <c r="Q345" s="245" t="s">
        <v>1612</v>
      </c>
      <c r="R345" s="245" t="s">
        <v>1607</v>
      </c>
      <c r="S345" s="224" t="s">
        <v>2855</v>
      </c>
      <c r="T345" s="212" t="s">
        <v>2854</v>
      </c>
      <c r="U345" s="224" t="s">
        <v>2853</v>
      </c>
      <c r="V345" s="224" t="s">
        <v>4922</v>
      </c>
      <c r="W345" s="231" t="s">
        <v>191</v>
      </c>
      <c r="AB345" s="221">
        <f>IF(OR(J345="Fail",ISBLANK(J345)),INDEX('Issue Code Table'!C:C,MATCH(N:N,'Issue Code Table'!A:A,0)),IF(M345="Critical",6,IF(M345="Significant",5,IF(M345="Moderate",3,2))))</f>
        <v>5</v>
      </c>
    </row>
    <row r="346" spans="1:28" s="244" customFormat="1" ht="141.65" customHeight="1" x14ac:dyDescent="0.25">
      <c r="A346" s="211" t="s">
        <v>1616</v>
      </c>
      <c r="B346" s="212" t="s">
        <v>1159</v>
      </c>
      <c r="C346" s="212" t="s">
        <v>1160</v>
      </c>
      <c r="D346" s="211" t="s">
        <v>176</v>
      </c>
      <c r="E346" s="212" t="s">
        <v>4434</v>
      </c>
      <c r="F346" s="212" t="s">
        <v>2850</v>
      </c>
      <c r="G346" s="212" t="s">
        <v>2848</v>
      </c>
      <c r="H346" s="212" t="s">
        <v>1617</v>
      </c>
      <c r="I346" s="211"/>
      <c r="J346" s="213"/>
      <c r="K346" s="213" t="s">
        <v>1618</v>
      </c>
      <c r="L346" s="215"/>
      <c r="M346" s="212" t="s">
        <v>143</v>
      </c>
      <c r="N346" s="215" t="s">
        <v>465</v>
      </c>
      <c r="O346" s="216" t="s">
        <v>466</v>
      </c>
      <c r="P346" s="217"/>
      <c r="Q346" s="241" t="s">
        <v>2843</v>
      </c>
      <c r="R346" s="241" t="s">
        <v>2851</v>
      </c>
      <c r="S346" s="212" t="s">
        <v>2850</v>
      </c>
      <c r="T346" s="212" t="s">
        <v>2737</v>
      </c>
      <c r="U346" s="212" t="s">
        <v>2849</v>
      </c>
      <c r="V346" s="212" t="s">
        <v>4923</v>
      </c>
      <c r="W346" s="219" t="s">
        <v>191</v>
      </c>
      <c r="AB346" s="221">
        <f>IF(OR(J346="Fail",ISBLANK(J346)),INDEX('Issue Code Table'!C:C,MATCH(N:N,'Issue Code Table'!A:A,0)),IF(M346="Critical",6,IF(M346="Significant",5,IF(M346="Moderate",3,2))))</f>
        <v>6</v>
      </c>
    </row>
    <row r="347" spans="1:28" s="244" customFormat="1" ht="141.65" customHeight="1" x14ac:dyDescent="0.25">
      <c r="A347" s="223" t="s">
        <v>1619</v>
      </c>
      <c r="B347" s="224" t="s">
        <v>1159</v>
      </c>
      <c r="C347" s="224" t="s">
        <v>1160</v>
      </c>
      <c r="D347" s="223" t="s">
        <v>176</v>
      </c>
      <c r="E347" s="224" t="s">
        <v>4435</v>
      </c>
      <c r="F347" s="224" t="s">
        <v>2846</v>
      </c>
      <c r="G347" s="224" t="s">
        <v>2844</v>
      </c>
      <c r="H347" s="224" t="s">
        <v>1620</v>
      </c>
      <c r="I347" s="223"/>
      <c r="J347" s="225"/>
      <c r="K347" s="225" t="s">
        <v>1621</v>
      </c>
      <c r="L347" s="227"/>
      <c r="M347" s="224" t="s">
        <v>143</v>
      </c>
      <c r="N347" s="227" t="s">
        <v>169</v>
      </c>
      <c r="O347" s="228" t="s">
        <v>170</v>
      </c>
      <c r="P347" s="229"/>
      <c r="Q347" s="245" t="s">
        <v>2843</v>
      </c>
      <c r="R347" s="245" t="s">
        <v>2847</v>
      </c>
      <c r="S347" s="224" t="s">
        <v>2846</v>
      </c>
      <c r="T347" s="212" t="s">
        <v>2737</v>
      </c>
      <c r="U347" s="224" t="s">
        <v>2845</v>
      </c>
      <c r="V347" s="224" t="s">
        <v>4924</v>
      </c>
      <c r="W347" s="231" t="s">
        <v>191</v>
      </c>
      <c r="AB347" s="221">
        <f>IF(OR(J347="Fail",ISBLANK(J347)),INDEX('Issue Code Table'!C:C,MATCH(N:N,'Issue Code Table'!A:A,0)),IF(M347="Critical",6,IF(M347="Significant",5,IF(M347="Moderate",3,2))))</f>
        <v>6</v>
      </c>
    </row>
    <row r="348" spans="1:28" s="244" customFormat="1" ht="141.65" customHeight="1" x14ac:dyDescent="0.25">
      <c r="A348" s="211" t="s">
        <v>1622</v>
      </c>
      <c r="B348" s="212" t="s">
        <v>1159</v>
      </c>
      <c r="C348" s="212" t="s">
        <v>1160</v>
      </c>
      <c r="D348" s="211" t="s">
        <v>176</v>
      </c>
      <c r="E348" s="212" t="s">
        <v>4436</v>
      </c>
      <c r="F348" s="212" t="s">
        <v>2841</v>
      </c>
      <c r="G348" s="212" t="s">
        <v>2838</v>
      </c>
      <c r="H348" s="212" t="s">
        <v>1623</v>
      </c>
      <c r="I348" s="211"/>
      <c r="J348" s="213"/>
      <c r="K348" s="213" t="s">
        <v>1624</v>
      </c>
      <c r="L348" s="215"/>
      <c r="M348" s="212" t="s">
        <v>143</v>
      </c>
      <c r="N348" s="215" t="s">
        <v>169</v>
      </c>
      <c r="O348" s="216" t="s">
        <v>170</v>
      </c>
      <c r="P348" s="217"/>
      <c r="Q348" s="241" t="s">
        <v>2843</v>
      </c>
      <c r="R348" s="241" t="s">
        <v>2842</v>
      </c>
      <c r="S348" s="212" t="s">
        <v>2841</v>
      </c>
      <c r="T348" s="212" t="s">
        <v>2840</v>
      </c>
      <c r="U348" s="212" t="s">
        <v>2839</v>
      </c>
      <c r="V348" s="212" t="s">
        <v>4925</v>
      </c>
      <c r="W348" s="219" t="s">
        <v>191</v>
      </c>
      <c r="AB348" s="221">
        <f>IF(OR(J348="Fail",ISBLANK(J348)),INDEX('Issue Code Table'!C:C,MATCH(N:N,'Issue Code Table'!A:A,0)),IF(M348="Critical",6,IF(M348="Significant",5,IF(M348="Moderate",3,2))))</f>
        <v>6</v>
      </c>
    </row>
    <row r="349" spans="1:28" s="244" customFormat="1" ht="141.65" customHeight="1" x14ac:dyDescent="0.25">
      <c r="A349" s="223" t="s">
        <v>1625</v>
      </c>
      <c r="B349" s="224" t="s">
        <v>1159</v>
      </c>
      <c r="C349" s="224" t="s">
        <v>1160</v>
      </c>
      <c r="D349" s="223" t="s">
        <v>176</v>
      </c>
      <c r="E349" s="224" t="s">
        <v>4434</v>
      </c>
      <c r="F349" s="224" t="s">
        <v>2836</v>
      </c>
      <c r="G349" s="224" t="s">
        <v>2834</v>
      </c>
      <c r="H349" s="224" t="s">
        <v>1617</v>
      </c>
      <c r="I349" s="223"/>
      <c r="J349" s="225"/>
      <c r="K349" s="225" t="s">
        <v>1618</v>
      </c>
      <c r="L349" s="227"/>
      <c r="M349" s="224" t="s">
        <v>143</v>
      </c>
      <c r="N349" s="227" t="s">
        <v>465</v>
      </c>
      <c r="O349" s="228" t="s">
        <v>466</v>
      </c>
      <c r="P349" s="229"/>
      <c r="Q349" s="245" t="s">
        <v>2829</v>
      </c>
      <c r="R349" s="245" t="s">
        <v>2837</v>
      </c>
      <c r="S349" s="224" t="s">
        <v>2836</v>
      </c>
      <c r="T349" s="212" t="s">
        <v>2737</v>
      </c>
      <c r="U349" s="224" t="s">
        <v>2835</v>
      </c>
      <c r="V349" s="224" t="s">
        <v>4926</v>
      </c>
      <c r="W349" s="231" t="s">
        <v>191</v>
      </c>
      <c r="AB349" s="221">
        <f>IF(OR(J349="Fail",ISBLANK(J349)),INDEX('Issue Code Table'!C:C,MATCH(N:N,'Issue Code Table'!A:A,0)),IF(M349="Critical",6,IF(M349="Significant",5,IF(M349="Moderate",3,2))))</f>
        <v>6</v>
      </c>
    </row>
    <row r="350" spans="1:28" s="244" customFormat="1" ht="141.65" customHeight="1" x14ac:dyDescent="0.25">
      <c r="A350" s="211" t="s">
        <v>1626</v>
      </c>
      <c r="B350" s="212" t="s">
        <v>1159</v>
      </c>
      <c r="C350" s="212" t="s">
        <v>1160</v>
      </c>
      <c r="D350" s="211" t="s">
        <v>176</v>
      </c>
      <c r="E350" s="212" t="s">
        <v>4435</v>
      </c>
      <c r="F350" s="212" t="s">
        <v>2832</v>
      </c>
      <c r="G350" s="212" t="s">
        <v>2830</v>
      </c>
      <c r="H350" s="212" t="s">
        <v>1620</v>
      </c>
      <c r="I350" s="211"/>
      <c r="J350" s="213"/>
      <c r="K350" s="213" t="s">
        <v>1621</v>
      </c>
      <c r="L350" s="215"/>
      <c r="M350" s="212" t="s">
        <v>143</v>
      </c>
      <c r="N350" s="215" t="s">
        <v>169</v>
      </c>
      <c r="O350" s="216" t="s">
        <v>170</v>
      </c>
      <c r="P350" s="217"/>
      <c r="Q350" s="241" t="s">
        <v>2829</v>
      </c>
      <c r="R350" s="241" t="s">
        <v>2833</v>
      </c>
      <c r="S350" s="212" t="s">
        <v>2832</v>
      </c>
      <c r="T350" s="212" t="s">
        <v>2737</v>
      </c>
      <c r="U350" s="212" t="s">
        <v>2831</v>
      </c>
      <c r="V350" s="212" t="s">
        <v>4927</v>
      </c>
      <c r="W350" s="219" t="s">
        <v>191</v>
      </c>
      <c r="AB350" s="221">
        <f>IF(OR(J350="Fail",ISBLANK(J350)),INDEX('Issue Code Table'!C:C,MATCH(N:N,'Issue Code Table'!A:A,0)),IF(M350="Critical",6,IF(M350="Significant",5,IF(M350="Moderate",3,2))))</f>
        <v>6</v>
      </c>
    </row>
    <row r="351" spans="1:28" s="244" customFormat="1" ht="141.65" customHeight="1" x14ac:dyDescent="0.25">
      <c r="A351" s="223" t="s">
        <v>1627</v>
      </c>
      <c r="B351" s="224" t="s">
        <v>258</v>
      </c>
      <c r="C351" s="224" t="s">
        <v>259</v>
      </c>
      <c r="D351" s="223" t="s">
        <v>176</v>
      </c>
      <c r="E351" s="224" t="s">
        <v>4437</v>
      </c>
      <c r="F351" s="224" t="s">
        <v>2827</v>
      </c>
      <c r="G351" s="224" t="s">
        <v>2824</v>
      </c>
      <c r="H351" s="224" t="s">
        <v>1628</v>
      </c>
      <c r="I351" s="223"/>
      <c r="J351" s="225"/>
      <c r="K351" s="225" t="s">
        <v>1629</v>
      </c>
      <c r="L351" s="227"/>
      <c r="M351" s="224" t="s">
        <v>143</v>
      </c>
      <c r="N351" s="227" t="s">
        <v>584</v>
      </c>
      <c r="O351" s="228" t="s">
        <v>585</v>
      </c>
      <c r="P351" s="229"/>
      <c r="Q351" s="245" t="s">
        <v>2829</v>
      </c>
      <c r="R351" s="245" t="s">
        <v>2828</v>
      </c>
      <c r="S351" s="224" t="s">
        <v>2827</v>
      </c>
      <c r="T351" s="212" t="s">
        <v>2826</v>
      </c>
      <c r="U351" s="224" t="s">
        <v>2825</v>
      </c>
      <c r="V351" s="224" t="s">
        <v>4928</v>
      </c>
      <c r="W351" s="231" t="s">
        <v>191</v>
      </c>
      <c r="AB351" s="221">
        <f>IF(OR(J351="Fail",ISBLANK(J351)),INDEX('Issue Code Table'!C:C,MATCH(N:N,'Issue Code Table'!A:A,0)),IF(M351="Critical",6,IF(M351="Significant",5,IF(M351="Moderate",3,2))))</f>
        <v>5</v>
      </c>
    </row>
    <row r="352" spans="1:28" s="244" customFormat="1" ht="141.65" customHeight="1" x14ac:dyDescent="0.25">
      <c r="A352" s="211" t="s">
        <v>1630</v>
      </c>
      <c r="B352" s="212" t="s">
        <v>258</v>
      </c>
      <c r="C352" s="212" t="s">
        <v>259</v>
      </c>
      <c r="D352" s="211" t="s">
        <v>176</v>
      </c>
      <c r="E352" s="212" t="s">
        <v>4438</v>
      </c>
      <c r="F352" s="212" t="s">
        <v>2822</v>
      </c>
      <c r="G352" s="212" t="s">
        <v>2819</v>
      </c>
      <c r="H352" s="212" t="s">
        <v>1631</v>
      </c>
      <c r="I352" s="211"/>
      <c r="J352" s="213"/>
      <c r="K352" s="213" t="s">
        <v>1632</v>
      </c>
      <c r="L352" s="215"/>
      <c r="M352" s="212" t="s">
        <v>180</v>
      </c>
      <c r="N352" s="215" t="s">
        <v>266</v>
      </c>
      <c r="O352" s="216" t="s">
        <v>267</v>
      </c>
      <c r="P352" s="217"/>
      <c r="Q352" s="241" t="s">
        <v>2818</v>
      </c>
      <c r="R352" s="241" t="s">
        <v>2823</v>
      </c>
      <c r="S352" s="212" t="s">
        <v>2822</v>
      </c>
      <c r="T352" s="212" t="s">
        <v>2821</v>
      </c>
      <c r="U352" s="212" t="s">
        <v>2820</v>
      </c>
      <c r="V352" s="212" t="s">
        <v>4929</v>
      </c>
      <c r="W352" s="219"/>
      <c r="AB352" s="221">
        <f>IF(OR(J352="Fail",ISBLANK(J352)),INDEX('Issue Code Table'!C:C,MATCH(N:N,'Issue Code Table'!A:A,0)),IF(M352="Critical",6,IF(M352="Significant",5,IF(M352="Moderate",3,2))))</f>
        <v>4</v>
      </c>
    </row>
    <row r="353" spans="1:28" s="244" customFormat="1" ht="141.65" customHeight="1" x14ac:dyDescent="0.25">
      <c r="A353" s="223" t="s">
        <v>1633</v>
      </c>
      <c r="B353" s="224" t="s">
        <v>258</v>
      </c>
      <c r="C353" s="224" t="s">
        <v>259</v>
      </c>
      <c r="D353" s="223" t="s">
        <v>176</v>
      </c>
      <c r="E353" s="224" t="s">
        <v>4439</v>
      </c>
      <c r="F353" s="224" t="s">
        <v>2816</v>
      </c>
      <c r="G353" s="224" t="s">
        <v>2813</v>
      </c>
      <c r="H353" s="224" t="s">
        <v>1634</v>
      </c>
      <c r="I353" s="223"/>
      <c r="J353" s="225"/>
      <c r="K353" s="225" t="s">
        <v>1635</v>
      </c>
      <c r="L353" s="227"/>
      <c r="M353" s="224" t="s">
        <v>180</v>
      </c>
      <c r="N353" s="227" t="s">
        <v>266</v>
      </c>
      <c r="O353" s="228" t="s">
        <v>267</v>
      </c>
      <c r="P353" s="229"/>
      <c r="Q353" s="245" t="s">
        <v>2818</v>
      </c>
      <c r="R353" s="245" t="s">
        <v>2817</v>
      </c>
      <c r="S353" s="224" t="s">
        <v>2816</v>
      </c>
      <c r="T353" s="212" t="s">
        <v>2815</v>
      </c>
      <c r="U353" s="224" t="s">
        <v>2814</v>
      </c>
      <c r="V353" s="224" t="s">
        <v>4930</v>
      </c>
      <c r="W353" s="231"/>
      <c r="AB353" s="221">
        <f>IF(OR(J353="Fail",ISBLANK(J353)),INDEX('Issue Code Table'!C:C,MATCH(N:N,'Issue Code Table'!A:A,0)),IF(M353="Critical",6,IF(M353="Significant",5,IF(M353="Moderate",3,2))))</f>
        <v>4</v>
      </c>
    </row>
    <row r="354" spans="1:28" s="244" customFormat="1" ht="141.65" customHeight="1" x14ac:dyDescent="0.25">
      <c r="A354" s="211" t="s">
        <v>1637</v>
      </c>
      <c r="B354" s="212" t="s">
        <v>245</v>
      </c>
      <c r="C354" s="212" t="s">
        <v>246</v>
      </c>
      <c r="D354" s="211" t="s">
        <v>176</v>
      </c>
      <c r="E354" s="212" t="s">
        <v>4440</v>
      </c>
      <c r="F354" s="212" t="s">
        <v>2811</v>
      </c>
      <c r="G354" s="212" t="s">
        <v>2808</v>
      </c>
      <c r="H354" s="212" t="s">
        <v>1638</v>
      </c>
      <c r="I354" s="232"/>
      <c r="J354" s="213"/>
      <c r="K354" s="213" t="s">
        <v>1639</v>
      </c>
      <c r="L354" s="263"/>
      <c r="M354" s="212" t="s">
        <v>180</v>
      </c>
      <c r="N354" s="215" t="s">
        <v>266</v>
      </c>
      <c r="O354" s="216" t="s">
        <v>267</v>
      </c>
      <c r="P354" s="217"/>
      <c r="Q354" s="241" t="s">
        <v>1636</v>
      </c>
      <c r="R354" s="241" t="s">
        <v>2812</v>
      </c>
      <c r="S354" s="212" t="s">
        <v>2811</v>
      </c>
      <c r="T354" s="212" t="s">
        <v>2810</v>
      </c>
      <c r="U354" s="212" t="s">
        <v>2809</v>
      </c>
      <c r="V354" s="212" t="s">
        <v>4931</v>
      </c>
      <c r="W354" s="219"/>
      <c r="AB354" s="221">
        <f>IF(OR(J354="Fail",ISBLANK(J354)),INDEX('Issue Code Table'!C:C,MATCH(N:N,'Issue Code Table'!A:A,0)),IF(M354="Critical",6,IF(M354="Significant",5,IF(M354="Moderate",3,2))))</f>
        <v>4</v>
      </c>
    </row>
    <row r="355" spans="1:28" s="244" customFormat="1" ht="141.65" customHeight="1" x14ac:dyDescent="0.25">
      <c r="A355" s="223" t="s">
        <v>1642</v>
      </c>
      <c r="B355" s="224" t="s">
        <v>136</v>
      </c>
      <c r="C355" s="224" t="s">
        <v>137</v>
      </c>
      <c r="D355" s="223" t="s">
        <v>176</v>
      </c>
      <c r="E355" s="224" t="s">
        <v>4441</v>
      </c>
      <c r="F355" s="224" t="s">
        <v>2805</v>
      </c>
      <c r="G355" s="224" t="s">
        <v>2803</v>
      </c>
      <c r="H355" s="224" t="s">
        <v>1643</v>
      </c>
      <c r="I355" s="223"/>
      <c r="J355" s="225"/>
      <c r="K355" s="225" t="s">
        <v>1644</v>
      </c>
      <c r="L355" s="227"/>
      <c r="M355" s="224" t="s">
        <v>180</v>
      </c>
      <c r="N355" s="227" t="s">
        <v>1247</v>
      </c>
      <c r="O355" s="228" t="s">
        <v>1248</v>
      </c>
      <c r="P355" s="229"/>
      <c r="Q355" s="245" t="s">
        <v>2807</v>
      </c>
      <c r="R355" s="245" t="s">
        <v>2806</v>
      </c>
      <c r="S355" s="224" t="s">
        <v>2805</v>
      </c>
      <c r="T355" s="212" t="s">
        <v>2737</v>
      </c>
      <c r="U355" s="224" t="s">
        <v>2804</v>
      </c>
      <c r="V355" s="224" t="s">
        <v>4932</v>
      </c>
      <c r="W355" s="231"/>
      <c r="AB355" s="221">
        <f>IF(OR(J355="Fail",ISBLANK(J355)),INDEX('Issue Code Table'!C:C,MATCH(N:N,'Issue Code Table'!A:A,0)),IF(M355="Critical",6,IF(M355="Significant",5,IF(M355="Moderate",3,2))))</f>
        <v>5</v>
      </c>
    </row>
    <row r="356" spans="1:28" s="244" customFormat="1" ht="141.65" customHeight="1" x14ac:dyDescent="0.25">
      <c r="A356" s="211" t="s">
        <v>1645</v>
      </c>
      <c r="B356" s="212" t="s">
        <v>812</v>
      </c>
      <c r="C356" s="212" t="s">
        <v>813</v>
      </c>
      <c r="D356" s="211" t="s">
        <v>176</v>
      </c>
      <c r="E356" s="212" t="s">
        <v>4442</v>
      </c>
      <c r="F356" s="212" t="s">
        <v>2802</v>
      </c>
      <c r="G356" s="212" t="s">
        <v>2799</v>
      </c>
      <c r="H356" s="212" t="s">
        <v>1646</v>
      </c>
      <c r="I356" s="211"/>
      <c r="J356" s="213"/>
      <c r="K356" s="213" t="s">
        <v>1647</v>
      </c>
      <c r="L356" s="215"/>
      <c r="M356" s="212" t="s">
        <v>143</v>
      </c>
      <c r="N356" s="215" t="s">
        <v>1247</v>
      </c>
      <c r="O356" s="216" t="s">
        <v>1248</v>
      </c>
      <c r="P356" s="217"/>
      <c r="Q356" s="241" t="s">
        <v>1640</v>
      </c>
      <c r="R356" s="241" t="s">
        <v>1641</v>
      </c>
      <c r="S356" s="212" t="s">
        <v>2802</v>
      </c>
      <c r="T356" s="212" t="s">
        <v>2801</v>
      </c>
      <c r="U356" s="212" t="s">
        <v>2800</v>
      </c>
      <c r="V356" s="212" t="s">
        <v>4933</v>
      </c>
      <c r="W356" s="219" t="s">
        <v>191</v>
      </c>
      <c r="AB356" s="221">
        <f>IF(OR(J356="Fail",ISBLANK(J356)),INDEX('Issue Code Table'!C:C,MATCH(N:N,'Issue Code Table'!A:A,0)),IF(M356="Critical",6,IF(M356="Significant",5,IF(M356="Moderate",3,2))))</f>
        <v>5</v>
      </c>
    </row>
    <row r="357" spans="1:28" s="244" customFormat="1" ht="141.65" customHeight="1" x14ac:dyDescent="0.25">
      <c r="A357" s="223" t="s">
        <v>1648</v>
      </c>
      <c r="B357" s="224" t="s">
        <v>258</v>
      </c>
      <c r="C357" s="224" t="s">
        <v>259</v>
      </c>
      <c r="D357" s="223" t="s">
        <v>176</v>
      </c>
      <c r="E357" s="224" t="s">
        <v>4443</v>
      </c>
      <c r="F357" s="224" t="s">
        <v>2797</v>
      </c>
      <c r="G357" s="224" t="s">
        <v>2794</v>
      </c>
      <c r="H357" s="224" t="s">
        <v>1649</v>
      </c>
      <c r="I357" s="223"/>
      <c r="J357" s="225"/>
      <c r="K357" s="225" t="s">
        <v>1650</v>
      </c>
      <c r="L357" s="227"/>
      <c r="M357" s="224" t="s">
        <v>143</v>
      </c>
      <c r="N357" s="227" t="s">
        <v>1247</v>
      </c>
      <c r="O357" s="228" t="s">
        <v>1248</v>
      </c>
      <c r="P357" s="229"/>
      <c r="Q357" s="245" t="s">
        <v>1640</v>
      </c>
      <c r="R357" s="245" t="s">
        <v>2798</v>
      </c>
      <c r="S357" s="224" t="s">
        <v>2797</v>
      </c>
      <c r="T357" s="212" t="s">
        <v>2796</v>
      </c>
      <c r="U357" s="224" t="s">
        <v>2795</v>
      </c>
      <c r="V357" s="224" t="s">
        <v>4934</v>
      </c>
      <c r="W357" s="231" t="s">
        <v>191</v>
      </c>
      <c r="AB357" s="221">
        <f>IF(OR(J357="Fail",ISBLANK(J357)),INDEX('Issue Code Table'!C:C,MATCH(N:N,'Issue Code Table'!A:A,0)),IF(M357="Critical",6,IF(M357="Significant",5,IF(M357="Moderate",3,2))))</f>
        <v>5</v>
      </c>
    </row>
    <row r="358" spans="1:28" s="244" customFormat="1" ht="141.65" customHeight="1" x14ac:dyDescent="0.25">
      <c r="A358" s="211" t="s">
        <v>1651</v>
      </c>
      <c r="B358" s="212" t="s">
        <v>258</v>
      </c>
      <c r="C358" s="212" t="s">
        <v>259</v>
      </c>
      <c r="D358" s="211" t="s">
        <v>176</v>
      </c>
      <c r="E358" s="212" t="s">
        <v>4444</v>
      </c>
      <c r="F358" s="212" t="s">
        <v>2792</v>
      </c>
      <c r="G358" s="212" t="s">
        <v>2789</v>
      </c>
      <c r="H358" s="212" t="s">
        <v>1652</v>
      </c>
      <c r="I358" s="211"/>
      <c r="J358" s="213"/>
      <c r="K358" s="213" t="s">
        <v>1653</v>
      </c>
      <c r="L358" s="215"/>
      <c r="M358" s="212" t="s">
        <v>143</v>
      </c>
      <c r="N358" s="215" t="s">
        <v>428</v>
      </c>
      <c r="O358" s="216" t="s">
        <v>429</v>
      </c>
      <c r="P358" s="217"/>
      <c r="Q358" s="241" t="s">
        <v>1640</v>
      </c>
      <c r="R358" s="241" t="s">
        <v>2793</v>
      </c>
      <c r="S358" s="212" t="s">
        <v>2792</v>
      </c>
      <c r="T358" s="212" t="s">
        <v>2791</v>
      </c>
      <c r="U358" s="212" t="s">
        <v>2790</v>
      </c>
      <c r="V358" s="212" t="s">
        <v>4935</v>
      </c>
      <c r="W358" s="219" t="s">
        <v>191</v>
      </c>
      <c r="AB358" s="221">
        <f>IF(OR(J358="Fail",ISBLANK(J358)),INDEX('Issue Code Table'!C:C,MATCH(N:N,'Issue Code Table'!A:A,0)),IF(M358="Critical",6,IF(M358="Significant",5,IF(M358="Moderate",3,2))))</f>
        <v>5</v>
      </c>
    </row>
    <row r="359" spans="1:28" s="244" customFormat="1" ht="141.65" customHeight="1" x14ac:dyDescent="0.25">
      <c r="A359" s="223" t="s">
        <v>1654</v>
      </c>
      <c r="B359" s="224" t="s">
        <v>812</v>
      </c>
      <c r="C359" s="224" t="s">
        <v>813</v>
      </c>
      <c r="D359" s="223" t="s">
        <v>176</v>
      </c>
      <c r="E359" s="224" t="s">
        <v>4445</v>
      </c>
      <c r="F359" s="224" t="s">
        <v>2787</v>
      </c>
      <c r="G359" s="224" t="s">
        <v>2784</v>
      </c>
      <c r="H359" s="224" t="s">
        <v>1655</v>
      </c>
      <c r="I359" s="237"/>
      <c r="J359" s="225"/>
      <c r="K359" s="225" t="s">
        <v>1656</v>
      </c>
      <c r="L359" s="260"/>
      <c r="M359" s="224" t="s">
        <v>143</v>
      </c>
      <c r="N359" s="227" t="s">
        <v>428</v>
      </c>
      <c r="O359" s="228" t="s">
        <v>429</v>
      </c>
      <c r="P359" s="229"/>
      <c r="Q359" s="245" t="s">
        <v>2778</v>
      </c>
      <c r="R359" s="245" t="s">
        <v>2788</v>
      </c>
      <c r="S359" s="224" t="s">
        <v>2787</v>
      </c>
      <c r="T359" s="212" t="s">
        <v>2786</v>
      </c>
      <c r="U359" s="224" t="s">
        <v>2785</v>
      </c>
      <c r="V359" s="224" t="s">
        <v>4936</v>
      </c>
      <c r="W359" s="231" t="s">
        <v>191</v>
      </c>
      <c r="AB359" s="221">
        <f>IF(OR(J359="Fail",ISBLANK(J359)),INDEX('Issue Code Table'!C:C,MATCH(N:N,'Issue Code Table'!A:A,0)),IF(M359="Critical",6,IF(M359="Significant",5,IF(M359="Moderate",3,2))))</f>
        <v>5</v>
      </c>
    </row>
    <row r="360" spans="1:28" s="244" customFormat="1" ht="141.65" customHeight="1" x14ac:dyDescent="0.25">
      <c r="A360" s="211" t="s">
        <v>1657</v>
      </c>
      <c r="B360" s="212" t="s">
        <v>812</v>
      </c>
      <c r="C360" s="212" t="s">
        <v>813</v>
      </c>
      <c r="D360" s="211" t="s">
        <v>176</v>
      </c>
      <c r="E360" s="212" t="s">
        <v>4446</v>
      </c>
      <c r="F360" s="212" t="s">
        <v>2782</v>
      </c>
      <c r="G360" s="212" t="s">
        <v>2779</v>
      </c>
      <c r="H360" s="212" t="s">
        <v>1658</v>
      </c>
      <c r="I360" s="232"/>
      <c r="J360" s="213"/>
      <c r="K360" s="213" t="s">
        <v>1659</v>
      </c>
      <c r="L360" s="263"/>
      <c r="M360" s="212" t="s">
        <v>143</v>
      </c>
      <c r="N360" s="215" t="s">
        <v>1247</v>
      </c>
      <c r="O360" s="216" t="s">
        <v>1248</v>
      </c>
      <c r="P360" s="217"/>
      <c r="Q360" s="241" t="s">
        <v>2778</v>
      </c>
      <c r="R360" s="241" t="s">
        <v>2783</v>
      </c>
      <c r="S360" s="212" t="s">
        <v>2782</v>
      </c>
      <c r="T360" s="212" t="s">
        <v>2781</v>
      </c>
      <c r="U360" s="212" t="s">
        <v>2780</v>
      </c>
      <c r="V360" s="212" t="s">
        <v>4937</v>
      </c>
      <c r="W360" s="219" t="s">
        <v>191</v>
      </c>
      <c r="AB360" s="221">
        <f>IF(OR(J360="Fail",ISBLANK(J360)),INDEX('Issue Code Table'!C:C,MATCH(N:N,'Issue Code Table'!A:A,0)),IF(M360="Critical",6,IF(M360="Significant",5,IF(M360="Moderate",3,2))))</f>
        <v>5</v>
      </c>
    </row>
    <row r="361" spans="1:28" s="244" customFormat="1" ht="141.65" customHeight="1" x14ac:dyDescent="0.25">
      <c r="A361" s="223" t="s">
        <v>1660</v>
      </c>
      <c r="B361" s="224" t="s">
        <v>812</v>
      </c>
      <c r="C361" s="224" t="s">
        <v>813</v>
      </c>
      <c r="D361" s="223" t="s">
        <v>176</v>
      </c>
      <c r="E361" s="224" t="s">
        <v>4447</v>
      </c>
      <c r="F361" s="224" t="s">
        <v>2776</v>
      </c>
      <c r="G361" s="224" t="s">
        <v>2774</v>
      </c>
      <c r="H361" s="224" t="s">
        <v>1661</v>
      </c>
      <c r="I361" s="237"/>
      <c r="J361" s="225"/>
      <c r="K361" s="225" t="s">
        <v>1662</v>
      </c>
      <c r="L361" s="260"/>
      <c r="M361" s="224" t="s">
        <v>143</v>
      </c>
      <c r="N361" s="227" t="s">
        <v>1247</v>
      </c>
      <c r="O361" s="228" t="s">
        <v>1248</v>
      </c>
      <c r="P361" s="229"/>
      <c r="Q361" s="245" t="s">
        <v>2778</v>
      </c>
      <c r="R361" s="245" t="s">
        <v>2777</v>
      </c>
      <c r="S361" s="224" t="s">
        <v>2776</v>
      </c>
      <c r="T361" s="212" t="s">
        <v>2737</v>
      </c>
      <c r="U361" s="224" t="s">
        <v>2775</v>
      </c>
      <c r="V361" s="224" t="s">
        <v>4938</v>
      </c>
      <c r="W361" s="231" t="s">
        <v>191</v>
      </c>
      <c r="AB361" s="221">
        <f>IF(OR(J361="Fail",ISBLANK(J361)),INDEX('Issue Code Table'!C:C,MATCH(N:N,'Issue Code Table'!A:A,0)),IF(M361="Critical",6,IF(M361="Significant",5,IF(M361="Moderate",3,2))))</f>
        <v>5</v>
      </c>
    </row>
    <row r="362" spans="1:28" s="244" customFormat="1" ht="141.65" customHeight="1" x14ac:dyDescent="0.25">
      <c r="A362" s="211" t="s">
        <v>1663</v>
      </c>
      <c r="B362" s="212" t="s">
        <v>258</v>
      </c>
      <c r="C362" s="212" t="s">
        <v>259</v>
      </c>
      <c r="D362" s="211" t="s">
        <v>176</v>
      </c>
      <c r="E362" s="212" t="s">
        <v>4448</v>
      </c>
      <c r="F362" s="212" t="s">
        <v>2773</v>
      </c>
      <c r="G362" s="212" t="s">
        <v>2770</v>
      </c>
      <c r="H362" s="212" t="s">
        <v>1664</v>
      </c>
      <c r="I362" s="211"/>
      <c r="J362" s="213"/>
      <c r="K362" s="213" t="s">
        <v>1665</v>
      </c>
      <c r="L362" s="215"/>
      <c r="M362" s="212" t="s">
        <v>180</v>
      </c>
      <c r="N362" s="215" t="s">
        <v>705</v>
      </c>
      <c r="O362" s="216" t="s">
        <v>706</v>
      </c>
      <c r="P362" s="217"/>
      <c r="Q362" s="241" t="s">
        <v>1666</v>
      </c>
      <c r="R362" s="241" t="s">
        <v>1667</v>
      </c>
      <c r="S362" s="212" t="s">
        <v>2773</v>
      </c>
      <c r="T362" s="212" t="s">
        <v>2772</v>
      </c>
      <c r="U362" s="212" t="s">
        <v>2771</v>
      </c>
      <c r="V362" s="212" t="s">
        <v>4939</v>
      </c>
      <c r="W362" s="219"/>
      <c r="AB362" s="221">
        <f>IF(OR(J362="Fail",ISBLANK(J362)),INDEX('Issue Code Table'!C:C,MATCH(N:N,'Issue Code Table'!A:A,0)),IF(M362="Critical",6,IF(M362="Significant",5,IF(M362="Moderate",3,2))))</f>
        <v>3</v>
      </c>
    </row>
    <row r="363" spans="1:28" s="244" customFormat="1" ht="141.65" customHeight="1" x14ac:dyDescent="0.25">
      <c r="A363" s="223" t="s">
        <v>1668</v>
      </c>
      <c r="B363" s="224" t="s">
        <v>258</v>
      </c>
      <c r="C363" s="224" t="s">
        <v>259</v>
      </c>
      <c r="D363" s="223" t="s">
        <v>176</v>
      </c>
      <c r="E363" s="224" t="s">
        <v>4449</v>
      </c>
      <c r="F363" s="224" t="s">
        <v>2768</v>
      </c>
      <c r="G363" s="224" t="s">
        <v>2766</v>
      </c>
      <c r="H363" s="224" t="s">
        <v>1669</v>
      </c>
      <c r="I363" s="223"/>
      <c r="J363" s="225"/>
      <c r="K363" s="225" t="s">
        <v>1670</v>
      </c>
      <c r="L363" s="227"/>
      <c r="M363" s="224" t="s">
        <v>143</v>
      </c>
      <c r="N363" s="227" t="s">
        <v>428</v>
      </c>
      <c r="O363" s="228" t="s">
        <v>429</v>
      </c>
      <c r="P363" s="229"/>
      <c r="Q363" s="245" t="s">
        <v>2765</v>
      </c>
      <c r="R363" s="245" t="s">
        <v>2769</v>
      </c>
      <c r="S363" s="224" t="s">
        <v>2768</v>
      </c>
      <c r="T363" s="212" t="s">
        <v>2737</v>
      </c>
      <c r="U363" s="224" t="s">
        <v>2767</v>
      </c>
      <c r="V363" s="224" t="s">
        <v>4940</v>
      </c>
      <c r="W363" s="231" t="s">
        <v>191</v>
      </c>
      <c r="AB363" s="221">
        <f>IF(OR(J363="Fail",ISBLANK(J363)),INDEX('Issue Code Table'!C:C,MATCH(N:N,'Issue Code Table'!A:A,0)),IF(M363="Critical",6,IF(M363="Significant",5,IF(M363="Moderate",3,2))))</f>
        <v>5</v>
      </c>
    </row>
    <row r="364" spans="1:28" s="244" customFormat="1" ht="141.65" customHeight="1" x14ac:dyDescent="0.25">
      <c r="A364" s="211" t="s">
        <v>1671</v>
      </c>
      <c r="B364" s="212" t="s">
        <v>4486</v>
      </c>
      <c r="C364" s="212" t="s">
        <v>4487</v>
      </c>
      <c r="D364" s="211" t="s">
        <v>176</v>
      </c>
      <c r="E364" s="212" t="s">
        <v>4450</v>
      </c>
      <c r="F364" s="212" t="s">
        <v>2763</v>
      </c>
      <c r="G364" s="212" t="s">
        <v>2760</v>
      </c>
      <c r="H364" s="212" t="s">
        <v>1672</v>
      </c>
      <c r="I364" s="211"/>
      <c r="J364" s="213"/>
      <c r="K364" s="213" t="s">
        <v>1673</v>
      </c>
      <c r="L364" s="215"/>
      <c r="M364" s="212" t="s">
        <v>180</v>
      </c>
      <c r="N364" s="215" t="s">
        <v>1240</v>
      </c>
      <c r="O364" s="216" t="s">
        <v>1241</v>
      </c>
      <c r="P364" s="217"/>
      <c r="Q364" s="241" t="s">
        <v>2765</v>
      </c>
      <c r="R364" s="241" t="s">
        <v>2764</v>
      </c>
      <c r="S364" s="212" t="s">
        <v>2763</v>
      </c>
      <c r="T364" s="212" t="s">
        <v>2762</v>
      </c>
      <c r="U364" s="212" t="s">
        <v>2761</v>
      </c>
      <c r="V364" s="212" t="s">
        <v>4941</v>
      </c>
      <c r="W364" s="219"/>
      <c r="AB364" s="221">
        <f>IF(OR(J364="Fail",ISBLANK(J364)),INDEX('Issue Code Table'!C:C,MATCH(N:N,'Issue Code Table'!A:A,0)),IF(M364="Critical",6,IF(M364="Significant",5,IF(M364="Moderate",3,2))))</f>
        <v>5</v>
      </c>
    </row>
    <row r="365" spans="1:28" s="244" customFormat="1" ht="141.65" customHeight="1" x14ac:dyDescent="0.25">
      <c r="A365" s="223" t="s">
        <v>1674</v>
      </c>
      <c r="B365" s="224" t="s">
        <v>258</v>
      </c>
      <c r="C365" s="224" t="s">
        <v>259</v>
      </c>
      <c r="D365" s="223" t="s">
        <v>176</v>
      </c>
      <c r="E365" s="224" t="s">
        <v>4451</v>
      </c>
      <c r="F365" s="224" t="s">
        <v>2758</v>
      </c>
      <c r="G365" s="224" t="s">
        <v>2755</v>
      </c>
      <c r="H365" s="224" t="s">
        <v>1675</v>
      </c>
      <c r="I365" s="237"/>
      <c r="J365" s="225"/>
      <c r="K365" s="225" t="s">
        <v>1676</v>
      </c>
      <c r="L365" s="260"/>
      <c r="M365" s="224" t="s">
        <v>143</v>
      </c>
      <c r="N365" s="227" t="s">
        <v>428</v>
      </c>
      <c r="O365" s="228" t="s">
        <v>429</v>
      </c>
      <c r="P365" s="229"/>
      <c r="Q365" s="245" t="s">
        <v>2749</v>
      </c>
      <c r="R365" s="245" t="s">
        <v>2759</v>
      </c>
      <c r="S365" s="224" t="s">
        <v>2758</v>
      </c>
      <c r="T365" s="212" t="s">
        <v>2757</v>
      </c>
      <c r="U365" s="224" t="s">
        <v>2756</v>
      </c>
      <c r="V365" s="224" t="s">
        <v>4942</v>
      </c>
      <c r="W365" s="231" t="s">
        <v>191</v>
      </c>
      <c r="AB365" s="221">
        <f>IF(OR(J365="Fail",ISBLANK(J365)),INDEX('Issue Code Table'!C:C,MATCH(N:N,'Issue Code Table'!A:A,0)),IF(M365="Critical",6,IF(M365="Significant",5,IF(M365="Moderate",3,2))))</f>
        <v>5</v>
      </c>
    </row>
    <row r="366" spans="1:28" s="244" customFormat="1" ht="141.65" customHeight="1" x14ac:dyDescent="0.25">
      <c r="A366" s="211" t="s">
        <v>1677</v>
      </c>
      <c r="B366" s="212" t="s">
        <v>258</v>
      </c>
      <c r="C366" s="212" t="s">
        <v>259</v>
      </c>
      <c r="D366" s="211" t="s">
        <v>176</v>
      </c>
      <c r="E366" s="212" t="s">
        <v>4452</v>
      </c>
      <c r="F366" s="212" t="s">
        <v>2753</v>
      </c>
      <c r="G366" s="212" t="s">
        <v>2750</v>
      </c>
      <c r="H366" s="212" t="s">
        <v>1678</v>
      </c>
      <c r="I366" s="211"/>
      <c r="J366" s="213"/>
      <c r="K366" s="213" t="s">
        <v>1679</v>
      </c>
      <c r="L366" s="215"/>
      <c r="M366" s="212" t="s">
        <v>180</v>
      </c>
      <c r="N366" s="215" t="s">
        <v>1484</v>
      </c>
      <c r="O366" s="216" t="s">
        <v>1485</v>
      </c>
      <c r="P366" s="217"/>
      <c r="Q366" s="241" t="s">
        <v>2749</v>
      </c>
      <c r="R366" s="241" t="s">
        <v>2754</v>
      </c>
      <c r="S366" s="212" t="s">
        <v>2753</v>
      </c>
      <c r="T366" s="212" t="s">
        <v>2752</v>
      </c>
      <c r="U366" s="212" t="s">
        <v>2751</v>
      </c>
      <c r="V366" s="212" t="s">
        <v>4943</v>
      </c>
      <c r="W366" s="219"/>
      <c r="AB366" s="221">
        <f>IF(OR(J366="Fail",ISBLANK(J366)),INDEX('Issue Code Table'!C:C,MATCH(N:N,'Issue Code Table'!A:A,0)),IF(M366="Critical",6,IF(M366="Significant",5,IF(M366="Moderate",3,2))))</f>
        <v>4</v>
      </c>
    </row>
    <row r="367" spans="1:28" s="244" customFormat="1" ht="141.65" customHeight="1" x14ac:dyDescent="0.25">
      <c r="A367" s="223" t="s">
        <v>1680</v>
      </c>
      <c r="B367" s="224" t="s">
        <v>258</v>
      </c>
      <c r="C367" s="224" t="s">
        <v>259</v>
      </c>
      <c r="D367" s="223" t="s">
        <v>176</v>
      </c>
      <c r="E367" s="224" t="s">
        <v>4453</v>
      </c>
      <c r="F367" s="224" t="s">
        <v>2747</v>
      </c>
      <c r="G367" s="224" t="s">
        <v>2744</v>
      </c>
      <c r="H367" s="224" t="s">
        <v>1681</v>
      </c>
      <c r="I367" s="223"/>
      <c r="J367" s="225"/>
      <c r="K367" s="225" t="s">
        <v>1682</v>
      </c>
      <c r="L367" s="227"/>
      <c r="M367" s="224" t="s">
        <v>143</v>
      </c>
      <c r="N367" s="227" t="s">
        <v>359</v>
      </c>
      <c r="O367" s="228" t="s">
        <v>360</v>
      </c>
      <c r="P367" s="229"/>
      <c r="Q367" s="245" t="s">
        <v>2749</v>
      </c>
      <c r="R367" s="245" t="s">
        <v>2748</v>
      </c>
      <c r="S367" s="224" t="s">
        <v>2747</v>
      </c>
      <c r="T367" s="212" t="s">
        <v>2746</v>
      </c>
      <c r="U367" s="224" t="s">
        <v>2745</v>
      </c>
      <c r="V367" s="224" t="s">
        <v>4944</v>
      </c>
      <c r="W367" s="231" t="s">
        <v>191</v>
      </c>
      <c r="AB367" s="221">
        <f>IF(OR(J367="Fail",ISBLANK(J367)),INDEX('Issue Code Table'!C:C,MATCH(N:N,'Issue Code Table'!A:A,0)),IF(M367="Critical",6,IF(M367="Significant",5,IF(M367="Moderate",3,2))))</f>
        <v>5</v>
      </c>
    </row>
    <row r="368" spans="1:28" s="244" customFormat="1" ht="141.65" customHeight="1" x14ac:dyDescent="0.25">
      <c r="A368" s="211" t="s">
        <v>1683</v>
      </c>
      <c r="B368" s="212" t="s">
        <v>245</v>
      </c>
      <c r="C368" s="212" t="s">
        <v>246</v>
      </c>
      <c r="D368" s="211" t="s">
        <v>176</v>
      </c>
      <c r="E368" s="212" t="s">
        <v>4454</v>
      </c>
      <c r="F368" s="212" t="s">
        <v>1684</v>
      </c>
      <c r="G368" s="212" t="s">
        <v>4462</v>
      </c>
      <c r="H368" s="212" t="s">
        <v>1685</v>
      </c>
      <c r="I368" s="211"/>
      <c r="J368" s="213"/>
      <c r="K368" s="213" t="s">
        <v>1686</v>
      </c>
      <c r="L368" s="215"/>
      <c r="M368" s="212" t="s">
        <v>143</v>
      </c>
      <c r="N368" s="215" t="s">
        <v>428</v>
      </c>
      <c r="O368" s="216" t="s">
        <v>429</v>
      </c>
      <c r="P368" s="217"/>
      <c r="Q368" s="241" t="s">
        <v>2743</v>
      </c>
      <c r="R368" s="241" t="s">
        <v>2742</v>
      </c>
      <c r="S368" s="212" t="s">
        <v>1687</v>
      </c>
      <c r="T368" s="212" t="s">
        <v>2741</v>
      </c>
      <c r="U368" s="212" t="s">
        <v>4463</v>
      </c>
      <c r="V368" s="212" t="s">
        <v>4945</v>
      </c>
      <c r="W368" s="219" t="s">
        <v>191</v>
      </c>
      <c r="AB368" s="221">
        <f>IF(OR(J368="Fail",ISBLANK(J368)),INDEX('Issue Code Table'!C:C,MATCH(N:N,'Issue Code Table'!A:A,0)),IF(M368="Critical",6,IF(M368="Significant",5,IF(M368="Moderate",3,2))))</f>
        <v>5</v>
      </c>
    </row>
    <row r="369" spans="1:28" s="244" customFormat="1" ht="141.65" customHeight="1" x14ac:dyDescent="0.25">
      <c r="A369" s="223" t="s">
        <v>1688</v>
      </c>
      <c r="B369" s="224" t="s">
        <v>245</v>
      </c>
      <c r="C369" s="224" t="s">
        <v>246</v>
      </c>
      <c r="D369" s="223" t="s">
        <v>176</v>
      </c>
      <c r="E369" s="224" t="s">
        <v>4431</v>
      </c>
      <c r="F369" s="224" t="s">
        <v>4459</v>
      </c>
      <c r="G369" s="224" t="s">
        <v>4461</v>
      </c>
      <c r="H369" s="224" t="s">
        <v>1689</v>
      </c>
      <c r="I369" s="223"/>
      <c r="J369" s="225"/>
      <c r="K369" s="225" t="s">
        <v>1606</v>
      </c>
      <c r="L369" s="227"/>
      <c r="M369" s="224" t="s">
        <v>143</v>
      </c>
      <c r="N369" s="227" t="s">
        <v>249</v>
      </c>
      <c r="O369" s="228" t="s">
        <v>250</v>
      </c>
      <c r="P369" s="229"/>
      <c r="Q369" s="245" t="s">
        <v>2740</v>
      </c>
      <c r="R369" s="245" t="s">
        <v>2739</v>
      </c>
      <c r="S369" s="224" t="s">
        <v>1608</v>
      </c>
      <c r="T369" s="212" t="s">
        <v>2737</v>
      </c>
      <c r="U369" s="224" t="s">
        <v>4464</v>
      </c>
      <c r="V369" s="224" t="s">
        <v>4946</v>
      </c>
      <c r="W369" s="231" t="s">
        <v>191</v>
      </c>
      <c r="AB369" s="221">
        <f>IF(OR(J369="Fail",ISBLANK(J369)),INDEX('Issue Code Table'!C:C,MATCH(N:N,'Issue Code Table'!A:A,0)),IF(M369="Critical",6,IF(M369="Significant",5,IF(M369="Moderate",3,2))))</f>
        <v>5</v>
      </c>
    </row>
    <row r="370" spans="1:28" x14ac:dyDescent="0.35">
      <c r="A370" s="265"/>
      <c r="B370" s="312" t="s">
        <v>1690</v>
      </c>
      <c r="C370" s="312"/>
      <c r="D370" s="312"/>
      <c r="E370" s="312"/>
      <c r="F370" s="312"/>
      <c r="G370" s="312"/>
      <c r="H370" s="312"/>
      <c r="I370" s="312"/>
      <c r="J370" s="312"/>
      <c r="K370" s="266"/>
      <c r="L370" s="266"/>
      <c r="M370" s="266"/>
      <c r="N370" s="266"/>
      <c r="O370" s="266"/>
      <c r="P370" s="266"/>
      <c r="Q370" s="266"/>
      <c r="R370" s="266"/>
      <c r="S370" s="266"/>
      <c r="T370" s="266"/>
      <c r="U370" s="266"/>
      <c r="V370" s="266"/>
      <c r="W370" s="266"/>
      <c r="Y370" s="267"/>
      <c r="AB370" s="267"/>
    </row>
    <row r="371" spans="1:28" s="269" customFormat="1" hidden="1" x14ac:dyDescent="0.35"/>
    <row r="372" spans="1:28" s="269" customFormat="1" hidden="1" x14ac:dyDescent="0.35"/>
    <row r="373" spans="1:28" s="204" customFormat="1" hidden="1" x14ac:dyDescent="0.35">
      <c r="A373" s="269"/>
      <c r="F373" s="270"/>
      <c r="G373" s="270"/>
      <c r="H373" s="270" t="s">
        <v>56</v>
      </c>
    </row>
    <row r="374" spans="1:28" s="204" customFormat="1" hidden="1" x14ac:dyDescent="0.35">
      <c r="A374" s="269"/>
      <c r="E374" s="271"/>
      <c r="F374" s="270"/>
      <c r="G374" s="270"/>
      <c r="H374" s="270" t="s">
        <v>57</v>
      </c>
    </row>
    <row r="375" spans="1:28" s="204" customFormat="1" hidden="1" x14ac:dyDescent="0.35">
      <c r="A375" s="269"/>
      <c r="E375" s="271"/>
      <c r="F375" s="270"/>
      <c r="G375" s="270"/>
      <c r="H375" s="270" t="s">
        <v>45</v>
      </c>
    </row>
    <row r="376" spans="1:28" s="204" customFormat="1" hidden="1" x14ac:dyDescent="0.35">
      <c r="A376" s="269"/>
      <c r="E376" s="271"/>
      <c r="F376" s="270"/>
      <c r="G376" s="270"/>
      <c r="H376" s="270" t="s">
        <v>1691</v>
      </c>
    </row>
    <row r="377" spans="1:28" hidden="1" x14ac:dyDescent="0.35">
      <c r="E377" s="268"/>
    </row>
    <row r="378" spans="1:28" hidden="1" x14ac:dyDescent="0.35">
      <c r="E378" s="268"/>
      <c r="H378" s="270" t="s">
        <v>1692</v>
      </c>
    </row>
    <row r="379" spans="1:28" hidden="1" x14ac:dyDescent="0.35">
      <c r="E379" s="268"/>
      <c r="H379" s="270" t="s">
        <v>129</v>
      </c>
    </row>
    <row r="380" spans="1:28" hidden="1" x14ac:dyDescent="0.35">
      <c r="E380" s="268"/>
      <c r="H380" s="270" t="s">
        <v>143</v>
      </c>
    </row>
    <row r="381" spans="1:28" hidden="1" x14ac:dyDescent="0.35">
      <c r="E381" s="268"/>
      <c r="H381" s="270" t="s">
        <v>180</v>
      </c>
    </row>
    <row r="382" spans="1:28" hidden="1" x14ac:dyDescent="0.35">
      <c r="E382" s="268"/>
      <c r="H382" s="270" t="s">
        <v>296</v>
      </c>
    </row>
    <row r="383" spans="1:28" hidden="1" x14ac:dyDescent="0.35">
      <c r="E383" s="268"/>
      <c r="H383" s="270"/>
    </row>
    <row r="435" ht="13.75" hidden="1" customHeight="1" x14ac:dyDescent="0.35"/>
    <row r="441" ht="30" hidden="1" customHeight="1" x14ac:dyDescent="0.35"/>
    <row r="1048576" ht="20.399999999999999" hidden="1" customHeight="1" x14ac:dyDescent="0.35"/>
  </sheetData>
  <protectedRanges>
    <protectedRange password="E1A2" sqref="AB2" name="Range1_1_2_1"/>
    <protectedRange password="E1A2" sqref="O13" name="Range1"/>
    <protectedRange password="E1A2" sqref="N3:O3" name="Range1_2_1_1"/>
    <protectedRange password="E1A2" sqref="N4:O4" name="Range1_4_1"/>
    <protectedRange password="E1A2" sqref="V2" name="Range1_14"/>
    <protectedRange password="E1A2" sqref="N118:N138" name="Range1_6"/>
    <protectedRange password="E1A2" sqref="P5:P6" name="Range1_1"/>
    <protectedRange password="E1A2" sqref="O5" name="Range1_1_2_2"/>
    <protectedRange password="E1A2" sqref="N367 N344 N335 N290:N293 N285:N287 N46 N282:N283" name="Range1_6_2"/>
  </protectedRanges>
  <autoFilter ref="A2:AB370" xr:uid="{E5EFF704-D488-49E8-87BE-7852DE86FEF6}"/>
  <mergeCells count="1">
    <mergeCell ref="B370:J370"/>
  </mergeCells>
  <phoneticPr fontId="20" type="noConversion"/>
  <conditionalFormatting sqref="J3:J369">
    <cfRule type="cellIs" dxfId="14" priority="135" operator="equal">
      <formula>"Info"</formula>
    </cfRule>
    <cfRule type="cellIs" dxfId="13" priority="136" operator="equal">
      <formula>"Fail"</formula>
    </cfRule>
    <cfRule type="cellIs" dxfId="12" priority="137" operator="equal">
      <formula>"Pass"</formula>
    </cfRule>
  </conditionalFormatting>
  <conditionalFormatting sqref="K7:L7 N7:O7">
    <cfRule type="expression" dxfId="11" priority="12">
      <formula>AND($J7="Fail", $M7="Critical")</formula>
    </cfRule>
  </conditionalFormatting>
  <conditionalFormatting sqref="L7">
    <cfRule type="cellIs" dxfId="10" priority="9" operator="equal">
      <formula>"Info"</formula>
    </cfRule>
    <cfRule type="cellIs" dxfId="9" priority="10" operator="equal">
      <formula>"Fail"</formula>
    </cfRule>
    <cfRule type="cellIs" dxfId="8" priority="11" operator="equal">
      <formula>"Pass"</formula>
    </cfRule>
  </conditionalFormatting>
  <conditionalFormatting sqref="L39">
    <cfRule type="cellIs" dxfId="7" priority="371" stopIfTrue="1" operator="equal">
      <formula>"Pass"</formula>
    </cfRule>
    <cfRule type="cellIs" dxfId="6" priority="372" stopIfTrue="1" operator="equal">
      <formula>"Fail"</formula>
    </cfRule>
    <cfRule type="cellIs" dxfId="5" priority="373" stopIfTrue="1" operator="equal">
      <formula>"Info"</formula>
    </cfRule>
  </conditionalFormatting>
  <conditionalFormatting sqref="N3:N6 N8:N369">
    <cfRule type="expression" dxfId="4" priority="374">
      <formula>ISERROR(AB3)</formula>
    </cfRule>
  </conditionalFormatting>
  <conditionalFormatting sqref="N7">
    <cfRule type="expression" dxfId="3" priority="375">
      <formula>ISERROR(#REF!)</formula>
    </cfRule>
  </conditionalFormatting>
  <conditionalFormatting sqref="S7">
    <cfRule type="expression" dxfId="2" priority="4">
      <formula>AND($J7="Fail", $M7="Critical")</formula>
    </cfRule>
  </conditionalFormatting>
  <conditionalFormatting sqref="U7:AA7">
    <cfRule type="expression" dxfId="1" priority="3">
      <formula>AND($J7="Fail", $M7="Critical")</formula>
    </cfRule>
  </conditionalFormatting>
  <conditionalFormatting sqref="B12:C12">
    <cfRule type="expression" dxfId="0" priority="1">
      <formula>AND($J12="Fail", $M12="Critical")</formula>
    </cfRule>
  </conditionalFormatting>
  <dataValidations count="5">
    <dataValidation type="list" allowBlank="1" showInputMessage="1" showErrorMessage="1" sqref="WVU5:WVU6 WLY5:WLY6 WCC5:WCC6 VSG5:VSG6 VIK5:VIK6 UYO5:UYO6 UOS5:UOS6 UEW5:UEW6 TVA5:TVA6 TLE5:TLE6 TBI5:TBI6 SRM5:SRM6 SHQ5:SHQ6 RXU5:RXU6 RNY5:RNY6 REC5:REC6 QUG5:QUG6 QKK5:QKK6 QAO5:QAO6 PQS5:PQS6 PGW5:PGW6 OXA5:OXA6 ONE5:ONE6 ODI5:ODI6 NTM5:NTM6 NJQ5:NJQ6 MZU5:MZU6 MPY5:MPY6 MGC5:MGC6 LWG5:LWG6 LMK5:LMK6 LCO5:LCO6 KSS5:KSS6 KIW5:KIW6 JZA5:JZA6 JPE5:JPE6 JFI5:JFI6 IVM5:IVM6 ILQ5:ILQ6 IBU5:IBU6 HRY5:HRY6 HIC5:HIC6 GYG5:GYG6 GOK5:GOK6 GEO5:GEO6 FUS5:FUS6 FKW5:FKW6 FBA5:FBA6 ERE5:ERE6 EHI5:EHI6 DXM5:DXM6 DNQ5:DNQ6 DDU5:DDU6 CTY5:CTY6 CKC5:CKC6 CAG5:CAG6 BQK5:BQK6 BGO5:BGO6 AWS5:AWS6 AMW5:AMW6 ADA5:ADA6 TE5:TE6 JI5:JI6" xr:uid="{94A7AEC0-7721-4477-AE42-87E7FDC1E03B}">
      <formula1>$H$53:$H$56</formula1>
    </dataValidation>
    <dataValidation type="list" allowBlank="1" showInputMessage="1" showErrorMessage="1" sqref="WVR5:WVR6 JF5:JF6 TB5:TB6 ACX5:ACX6 AMT5:AMT6 AWP5:AWP6 BGL5:BGL6 BQH5:BQH6 CAD5:CAD6 CJZ5:CJZ6 CTV5:CTV6 DDR5:DDR6 DNN5:DNN6 DXJ5:DXJ6 EHF5:EHF6 ERB5:ERB6 FAX5:FAX6 FKT5:FKT6 FUP5:FUP6 GEL5:GEL6 GOH5:GOH6 GYD5:GYD6 HHZ5:HHZ6 HRV5:HRV6 IBR5:IBR6 ILN5:ILN6 IVJ5:IVJ6 JFF5:JFF6 JPB5:JPB6 JYX5:JYX6 KIT5:KIT6 KSP5:KSP6 LCL5:LCL6 LMH5:LMH6 LWD5:LWD6 MFZ5:MFZ6 MPV5:MPV6 MZR5:MZR6 NJN5:NJN6 NTJ5:NTJ6 ODF5:ODF6 ONB5:ONB6 OWX5:OWX6 PGT5:PGT6 PQP5:PQP6 QAL5:QAL6 QKH5:QKH6 QUD5:QUD6 RDZ5:RDZ6 RNV5:RNV6 RXR5:RXR6 SHN5:SHN6 SRJ5:SRJ6 TBF5:TBF6 TLB5:TLB6 TUX5:TUX6 UET5:UET6 UOP5:UOP6 UYL5:UYL6 VIH5:VIH6 VSD5:VSD6 WBZ5:WBZ6 WLV5:WLV6" xr:uid="{1F0DEE5C-00E2-4ABC-BB8B-A690732DEC43}">
      <formula1>$I$78:$I$81</formula1>
    </dataValidation>
    <dataValidation type="list" allowBlank="1" showInputMessage="1" showErrorMessage="1" sqref="N227 N221:N225" xr:uid="{92E2E3DD-2885-4A62-B759-A445DB3C2A5D}">
      <formula1>#REF!</formula1>
    </dataValidation>
    <dataValidation type="list" allowBlank="1" showInputMessage="1" showErrorMessage="1" sqref="J3:J369" xr:uid="{89A92296-383C-47A9-B4E8-089D5D3DD411}">
      <formula1>$H$373:$H$376</formula1>
    </dataValidation>
    <dataValidation type="list" allowBlank="1" showInputMessage="1" showErrorMessage="1" sqref="M3:M369" xr:uid="{55EC36DA-282C-4D8E-9FE9-4E245DFC5116}">
      <formula1>$H$379:$H$382</formula1>
    </dataValidation>
  </dataValidations>
  <pageMargins left="0.7" right="0.7" top="0.75" bottom="0.75" header="0.3" footer="0.3"/>
  <pageSetup scale="21" orientation="portrait" r:id="rId1"/>
  <headerFooter alignWithMargins="0"/>
  <rowBreaks count="5" manualBreakCount="5">
    <brk id="27" max="16383" man="1"/>
    <brk id="43" max="16383" man="1"/>
    <brk id="61" max="16383" man="1"/>
    <brk id="76" max="16383" man="1"/>
    <brk id="11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19"/>
  <sheetViews>
    <sheetView zoomScale="145" zoomScaleNormal="145" workbookViewId="0">
      <selection activeCell="C6" sqref="C6"/>
    </sheetView>
  </sheetViews>
  <sheetFormatPr defaultColWidth="18.6328125" defaultRowHeight="12.75" customHeight="1" x14ac:dyDescent="0.35"/>
  <cols>
    <col min="1" max="1" width="11.453125" style="36" customWidth="1"/>
    <col min="2" max="2" width="13.36328125" style="36" customWidth="1"/>
    <col min="3" max="3" width="84.453125" style="37" customWidth="1"/>
    <col min="4" max="4" width="22.453125" style="36" customWidth="1"/>
    <col min="5" max="16384" width="18.6328125" style="36"/>
  </cols>
  <sheetData>
    <row r="1" spans="1:4" ht="14.5" x14ac:dyDescent="0.35">
      <c r="A1" s="183" t="s">
        <v>1693</v>
      </c>
      <c r="B1" s="184"/>
      <c r="C1" s="185"/>
      <c r="D1" s="184"/>
    </row>
    <row r="2" spans="1:4" s="38" customFormat="1" ht="12.75" customHeight="1" x14ac:dyDescent="0.35">
      <c r="A2" s="186" t="s">
        <v>1694</v>
      </c>
      <c r="B2" s="186" t="s">
        <v>1700</v>
      </c>
      <c r="C2" s="187" t="s">
        <v>1696</v>
      </c>
      <c r="D2" s="186" t="s">
        <v>1701</v>
      </c>
    </row>
    <row r="3" spans="1:4" ht="13.5" customHeight="1" x14ac:dyDescent="0.35">
      <c r="A3" s="188">
        <v>5</v>
      </c>
      <c r="B3" s="189">
        <v>45199</v>
      </c>
      <c r="C3" s="190" t="s">
        <v>1702</v>
      </c>
      <c r="D3" s="191" t="s">
        <v>1703</v>
      </c>
    </row>
    <row r="4" spans="1:4" ht="29.75" customHeight="1" x14ac:dyDescent="0.35">
      <c r="A4" s="192">
        <v>6</v>
      </c>
      <c r="B4" s="189">
        <v>45516</v>
      </c>
      <c r="C4" s="193" t="s">
        <v>4958</v>
      </c>
      <c r="D4" s="191" t="s">
        <v>1703</v>
      </c>
    </row>
    <row r="5" spans="1:4" ht="12.75" customHeight="1" x14ac:dyDescent="0.35">
      <c r="A5" s="192"/>
      <c r="B5" s="189"/>
      <c r="C5" s="193"/>
      <c r="D5" s="194"/>
    </row>
    <row r="6" spans="1:4" ht="12.75" customHeight="1" x14ac:dyDescent="0.35">
      <c r="A6" s="192"/>
      <c r="B6" s="189"/>
      <c r="C6" s="193"/>
      <c r="D6" s="194"/>
    </row>
    <row r="7" spans="1:4" ht="12.75" customHeight="1" x14ac:dyDescent="0.35">
      <c r="A7" s="192"/>
      <c r="B7" s="189"/>
      <c r="C7" s="193"/>
      <c r="D7" s="194"/>
    </row>
    <row r="8" spans="1:4" ht="12.75" customHeight="1" x14ac:dyDescent="0.35">
      <c r="A8" s="192"/>
      <c r="B8" s="189"/>
      <c r="C8" s="193"/>
      <c r="D8" s="194"/>
    </row>
    <row r="9" spans="1:4" ht="12.75" customHeight="1" x14ac:dyDescent="0.35">
      <c r="A9" s="192"/>
      <c r="B9" s="189"/>
      <c r="C9" s="193"/>
      <c r="D9" s="194"/>
    </row>
    <row r="10" spans="1:4" ht="12.75" customHeight="1" x14ac:dyDescent="0.35">
      <c r="A10" s="192"/>
      <c r="B10" s="189"/>
      <c r="C10" s="193"/>
      <c r="D10" s="194"/>
    </row>
    <row r="11" spans="1:4" ht="55.5" customHeight="1" x14ac:dyDescent="0.35">
      <c r="A11" s="192"/>
      <c r="B11" s="189"/>
      <c r="C11" s="193"/>
      <c r="D11" s="194"/>
    </row>
    <row r="12" spans="1:4" ht="12.75" customHeight="1" x14ac:dyDescent="0.35">
      <c r="A12" s="192"/>
      <c r="B12" s="189"/>
      <c r="C12" s="193"/>
      <c r="D12" s="194"/>
    </row>
    <row r="13" spans="1:4" ht="12.75" customHeight="1" x14ac:dyDescent="0.35">
      <c r="A13" s="192"/>
      <c r="B13" s="189"/>
      <c r="C13" s="193"/>
      <c r="D13" s="194"/>
    </row>
    <row r="14" spans="1:4" ht="12.75" customHeight="1" x14ac:dyDescent="0.35">
      <c r="A14" s="192"/>
      <c r="B14" s="189"/>
      <c r="C14" s="193"/>
      <c r="D14" s="194"/>
    </row>
    <row r="15" spans="1:4" ht="12.75" customHeight="1" x14ac:dyDescent="0.35">
      <c r="A15" s="192"/>
      <c r="B15" s="189"/>
      <c r="C15" s="193"/>
      <c r="D15" s="194"/>
    </row>
    <row r="16" spans="1:4" ht="12.75" customHeight="1" x14ac:dyDescent="0.35">
      <c r="A16" s="192"/>
      <c r="B16" s="189"/>
      <c r="C16" s="193"/>
      <c r="D16" s="194"/>
    </row>
    <row r="17" spans="1:4" ht="12.75" customHeight="1" x14ac:dyDescent="0.35">
      <c r="A17" s="192"/>
      <c r="B17" s="189"/>
      <c r="C17" s="193"/>
      <c r="D17" s="194"/>
    </row>
    <row r="18" spans="1:4" ht="12.75" customHeight="1" x14ac:dyDescent="0.35">
      <c r="A18" s="192"/>
      <c r="B18" s="189"/>
      <c r="C18" s="193"/>
      <c r="D18" s="194"/>
    </row>
    <row r="19" spans="1:4" ht="12.75" customHeight="1" x14ac:dyDescent="0.35">
      <c r="A19" s="192"/>
      <c r="B19" s="189"/>
      <c r="C19" s="193"/>
      <c r="D19" s="19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24905-E097-49F9-A431-204BD157CA7A}">
  <sheetPr>
    <pageSetUpPr fitToPage="1"/>
  </sheetPr>
  <dimension ref="A1:D149"/>
  <sheetViews>
    <sheetView showGridLines="0" zoomScale="160" zoomScaleNormal="160" workbookViewId="0">
      <pane ySplit="1" topLeftCell="A132" activePane="bottomLeft" state="frozen"/>
      <selection pane="bottomLeft" activeCell="D5" sqref="D5:D149"/>
    </sheetView>
  </sheetViews>
  <sheetFormatPr defaultColWidth="8.6328125" defaultRowHeight="12.5" x14ac:dyDescent="0.25"/>
  <cols>
    <col min="1" max="1" width="8.90625" style="92" customWidth="1"/>
    <col min="2" max="2" width="13.90625" style="92" bestFit="1" customWidth="1"/>
    <col min="3" max="3" width="103.453125" style="92" customWidth="1"/>
    <col min="4" max="4" width="22.453125" style="92" customWidth="1"/>
    <col min="5" max="16384" width="8.6328125" style="92"/>
  </cols>
  <sheetData>
    <row r="1" spans="1:4" ht="13" x14ac:dyDescent="0.3">
      <c r="A1" s="176" t="s">
        <v>1693</v>
      </c>
      <c r="B1" s="177"/>
      <c r="C1" s="177"/>
      <c r="D1" s="177"/>
    </row>
    <row r="2" spans="1:4" ht="13" x14ac:dyDescent="0.25">
      <c r="A2" s="178" t="s">
        <v>1694</v>
      </c>
      <c r="B2" s="178" t="s">
        <v>1695</v>
      </c>
      <c r="C2" s="178" t="s">
        <v>1696</v>
      </c>
      <c r="D2" s="178" t="s">
        <v>1697</v>
      </c>
    </row>
    <row r="3" spans="1:4" ht="25" x14ac:dyDescent="0.25">
      <c r="A3" s="179">
        <v>5</v>
      </c>
      <c r="B3" s="180" t="s">
        <v>1698</v>
      </c>
      <c r="C3" s="180" t="s">
        <v>1699</v>
      </c>
      <c r="D3" s="181">
        <v>45199</v>
      </c>
    </row>
    <row r="4" spans="1:4" x14ac:dyDescent="0.25">
      <c r="A4" s="192">
        <v>6</v>
      </c>
      <c r="B4" s="180" t="s">
        <v>1698</v>
      </c>
      <c r="C4" s="199" t="s">
        <v>4563</v>
      </c>
      <c r="D4" s="181">
        <v>45516</v>
      </c>
    </row>
    <row r="5" spans="1:4" x14ac:dyDescent="0.25">
      <c r="A5" s="192">
        <v>6</v>
      </c>
      <c r="B5" s="197" t="s">
        <v>4527</v>
      </c>
      <c r="C5" s="197" t="s">
        <v>4526</v>
      </c>
      <c r="D5" s="181">
        <v>45516</v>
      </c>
    </row>
    <row r="6" spans="1:4" x14ac:dyDescent="0.25">
      <c r="A6" s="192">
        <v>6</v>
      </c>
      <c r="B6" s="180" t="s">
        <v>4528</v>
      </c>
      <c r="C6" s="197" t="s">
        <v>4526</v>
      </c>
      <c r="D6" s="181">
        <v>45516</v>
      </c>
    </row>
    <row r="7" spans="1:4" x14ac:dyDescent="0.25">
      <c r="A7" s="192">
        <v>6</v>
      </c>
      <c r="B7" s="180" t="s">
        <v>4529</v>
      </c>
      <c r="C7" s="197" t="s">
        <v>4526</v>
      </c>
      <c r="D7" s="181">
        <v>45516</v>
      </c>
    </row>
    <row r="8" spans="1:4" x14ac:dyDescent="0.25">
      <c r="A8" s="192">
        <v>6</v>
      </c>
      <c r="B8" s="180" t="s">
        <v>4530</v>
      </c>
      <c r="C8" s="197" t="s">
        <v>4526</v>
      </c>
      <c r="D8" s="181">
        <v>45516</v>
      </c>
    </row>
    <row r="9" spans="1:4" x14ac:dyDescent="0.25">
      <c r="A9" s="192">
        <v>6</v>
      </c>
      <c r="B9" s="180" t="s">
        <v>4531</v>
      </c>
      <c r="C9" s="197" t="s">
        <v>4526</v>
      </c>
      <c r="D9" s="181">
        <v>45516</v>
      </c>
    </row>
    <row r="10" spans="1:4" x14ac:dyDescent="0.25">
      <c r="A10" s="192">
        <v>6</v>
      </c>
      <c r="B10" s="180" t="s">
        <v>4532</v>
      </c>
      <c r="C10" s="197" t="s">
        <v>4526</v>
      </c>
      <c r="D10" s="181">
        <v>45516</v>
      </c>
    </row>
    <row r="11" spans="1:4" x14ac:dyDescent="0.25">
      <c r="A11" s="192">
        <v>6</v>
      </c>
      <c r="B11" s="182" t="s">
        <v>4533</v>
      </c>
      <c r="C11" s="197" t="s">
        <v>4526</v>
      </c>
      <c r="D11" s="181">
        <v>45516</v>
      </c>
    </row>
    <row r="12" spans="1:4" x14ac:dyDescent="0.25">
      <c r="A12" s="192">
        <v>6</v>
      </c>
      <c r="B12" s="92" t="s">
        <v>4534</v>
      </c>
      <c r="C12" s="197" t="s">
        <v>4526</v>
      </c>
      <c r="D12" s="181">
        <v>45516</v>
      </c>
    </row>
    <row r="13" spans="1:4" x14ac:dyDescent="0.25">
      <c r="A13" s="192">
        <v>6</v>
      </c>
      <c r="B13" s="92" t="s">
        <v>4535</v>
      </c>
      <c r="C13" s="197" t="s">
        <v>4526</v>
      </c>
      <c r="D13" s="181">
        <v>45516</v>
      </c>
    </row>
    <row r="14" spans="1:4" x14ac:dyDescent="0.25">
      <c r="A14" s="192">
        <v>6</v>
      </c>
      <c r="B14" s="92" t="s">
        <v>4536</v>
      </c>
      <c r="C14" s="197" t="s">
        <v>4526</v>
      </c>
      <c r="D14" s="181">
        <v>45516</v>
      </c>
    </row>
    <row r="15" spans="1:4" x14ac:dyDescent="0.25">
      <c r="A15" s="192">
        <v>6</v>
      </c>
      <c r="B15" s="92" t="s">
        <v>4537</v>
      </c>
      <c r="C15" s="197" t="s">
        <v>4526</v>
      </c>
      <c r="D15" s="181">
        <v>45516</v>
      </c>
    </row>
    <row r="16" spans="1:4" x14ac:dyDescent="0.25">
      <c r="A16" s="192">
        <v>6</v>
      </c>
      <c r="B16" s="198" t="s">
        <v>1590</v>
      </c>
      <c r="C16" s="197" t="s">
        <v>4526</v>
      </c>
      <c r="D16" s="181">
        <v>45516</v>
      </c>
    </row>
    <row r="17" spans="1:4" x14ac:dyDescent="0.25">
      <c r="A17" s="192">
        <v>6</v>
      </c>
      <c r="B17" s="92" t="s">
        <v>4538</v>
      </c>
      <c r="C17" s="197" t="s">
        <v>4526</v>
      </c>
      <c r="D17" s="181">
        <v>45516</v>
      </c>
    </row>
    <row r="18" spans="1:4" x14ac:dyDescent="0.25">
      <c r="A18" s="192">
        <v>6</v>
      </c>
      <c r="B18" s="92" t="s">
        <v>4539</v>
      </c>
      <c r="C18" s="197" t="s">
        <v>4526</v>
      </c>
      <c r="D18" s="181">
        <v>45516</v>
      </c>
    </row>
    <row r="19" spans="1:4" x14ac:dyDescent="0.25">
      <c r="A19" s="192">
        <v>6</v>
      </c>
      <c r="B19" s="92" t="s">
        <v>4540</v>
      </c>
      <c r="C19" s="197" t="s">
        <v>4526</v>
      </c>
      <c r="D19" s="181">
        <v>45516</v>
      </c>
    </row>
    <row r="20" spans="1:4" x14ac:dyDescent="0.25">
      <c r="A20" s="192">
        <v>6</v>
      </c>
      <c r="B20" s="92" t="s">
        <v>4541</v>
      </c>
      <c r="C20" s="197" t="s">
        <v>4526</v>
      </c>
      <c r="D20" s="181">
        <v>45516</v>
      </c>
    </row>
    <row r="21" spans="1:4" x14ac:dyDescent="0.25">
      <c r="A21" s="192">
        <v>6</v>
      </c>
      <c r="B21" s="92" t="s">
        <v>4542</v>
      </c>
      <c r="C21" s="197" t="s">
        <v>4526</v>
      </c>
      <c r="D21" s="181">
        <v>45516</v>
      </c>
    </row>
    <row r="22" spans="1:4" x14ac:dyDescent="0.25">
      <c r="A22" s="192">
        <v>6</v>
      </c>
      <c r="B22" s="92" t="s">
        <v>4543</v>
      </c>
      <c r="C22" s="197" t="s">
        <v>4526</v>
      </c>
      <c r="D22" s="181">
        <v>45516</v>
      </c>
    </row>
    <row r="23" spans="1:4" x14ac:dyDescent="0.25">
      <c r="A23" s="192">
        <v>6</v>
      </c>
      <c r="B23" s="92" t="s">
        <v>811</v>
      </c>
      <c r="C23" s="181" t="s">
        <v>4544</v>
      </c>
      <c r="D23" s="181">
        <v>45516</v>
      </c>
    </row>
    <row r="24" spans="1:4" x14ac:dyDescent="0.25">
      <c r="A24" s="192">
        <v>6</v>
      </c>
      <c r="B24" s="92" t="s">
        <v>817</v>
      </c>
      <c r="C24" s="181" t="s">
        <v>4544</v>
      </c>
      <c r="D24" s="181">
        <v>45516</v>
      </c>
    </row>
    <row r="25" spans="1:4" x14ac:dyDescent="0.25">
      <c r="A25" s="192">
        <v>6</v>
      </c>
      <c r="B25" s="92" t="s">
        <v>821</v>
      </c>
      <c r="C25" s="181" t="s">
        <v>4544</v>
      </c>
      <c r="D25" s="181">
        <v>45516</v>
      </c>
    </row>
    <row r="26" spans="1:4" x14ac:dyDescent="0.25">
      <c r="A26" s="192">
        <v>6</v>
      </c>
      <c r="B26" s="92" t="s">
        <v>829</v>
      </c>
      <c r="C26" s="181" t="s">
        <v>4544</v>
      </c>
      <c r="D26" s="181">
        <v>45516</v>
      </c>
    </row>
    <row r="27" spans="1:4" x14ac:dyDescent="0.25">
      <c r="A27" s="192">
        <v>6</v>
      </c>
      <c r="B27" s="92" t="s">
        <v>833</v>
      </c>
      <c r="C27" s="181" t="s">
        <v>4544</v>
      </c>
      <c r="D27" s="181">
        <v>45516</v>
      </c>
    </row>
    <row r="28" spans="1:4" x14ac:dyDescent="0.25">
      <c r="A28" s="192">
        <v>6</v>
      </c>
      <c r="B28" s="92" t="s">
        <v>848</v>
      </c>
      <c r="C28" s="181" t="s">
        <v>4544</v>
      </c>
      <c r="D28" s="181">
        <v>45516</v>
      </c>
    </row>
    <row r="29" spans="1:4" x14ac:dyDescent="0.25">
      <c r="A29" s="192">
        <v>6</v>
      </c>
      <c r="B29" s="92" t="s">
        <v>852</v>
      </c>
      <c r="C29" s="181" t="s">
        <v>4544</v>
      </c>
      <c r="D29" s="181">
        <v>45516</v>
      </c>
    </row>
    <row r="30" spans="1:4" x14ac:dyDescent="0.25">
      <c r="A30" s="192">
        <v>6</v>
      </c>
      <c r="B30" s="92" t="s">
        <v>858</v>
      </c>
      <c r="C30" s="181" t="s">
        <v>4544</v>
      </c>
      <c r="D30" s="181">
        <v>45516</v>
      </c>
    </row>
    <row r="31" spans="1:4" x14ac:dyDescent="0.25">
      <c r="A31" s="192">
        <v>6</v>
      </c>
      <c r="B31" s="92" t="s">
        <v>862</v>
      </c>
      <c r="C31" s="181" t="s">
        <v>4544</v>
      </c>
      <c r="D31" s="181">
        <v>45516</v>
      </c>
    </row>
    <row r="32" spans="1:4" x14ac:dyDescent="0.25">
      <c r="A32" s="192">
        <v>6</v>
      </c>
      <c r="B32" s="92" t="s">
        <v>866</v>
      </c>
      <c r="C32" s="181" t="s">
        <v>4544</v>
      </c>
      <c r="D32" s="181">
        <v>45516</v>
      </c>
    </row>
    <row r="33" spans="1:4" x14ac:dyDescent="0.25">
      <c r="A33" s="192">
        <v>6</v>
      </c>
      <c r="B33" s="92" t="s">
        <v>879</v>
      </c>
      <c r="C33" s="181" t="s">
        <v>4544</v>
      </c>
      <c r="D33" s="181">
        <v>45516</v>
      </c>
    </row>
    <row r="34" spans="1:4" x14ac:dyDescent="0.25">
      <c r="A34" s="192">
        <v>6</v>
      </c>
      <c r="B34" s="92" t="s">
        <v>883</v>
      </c>
      <c r="C34" s="181" t="s">
        <v>4544</v>
      </c>
      <c r="D34" s="181">
        <v>45516</v>
      </c>
    </row>
    <row r="35" spans="1:4" x14ac:dyDescent="0.25">
      <c r="A35" s="192">
        <v>6</v>
      </c>
      <c r="B35" s="92" t="s">
        <v>888</v>
      </c>
      <c r="C35" s="181" t="s">
        <v>4544</v>
      </c>
      <c r="D35" s="181">
        <v>45516</v>
      </c>
    </row>
    <row r="36" spans="1:4" x14ac:dyDescent="0.25">
      <c r="A36" s="192">
        <v>6</v>
      </c>
      <c r="B36" s="92" t="s">
        <v>892</v>
      </c>
      <c r="C36" s="181" t="s">
        <v>4544</v>
      </c>
      <c r="D36" s="181">
        <v>45516</v>
      </c>
    </row>
    <row r="37" spans="1:4" x14ac:dyDescent="0.25">
      <c r="A37" s="192">
        <v>6</v>
      </c>
      <c r="B37" s="92" t="s">
        <v>896</v>
      </c>
      <c r="C37" s="181" t="s">
        <v>4544</v>
      </c>
      <c r="D37" s="181">
        <v>45516</v>
      </c>
    </row>
    <row r="38" spans="1:4" x14ac:dyDescent="0.25">
      <c r="A38" s="192">
        <v>6</v>
      </c>
      <c r="B38" s="92" t="s">
        <v>900</v>
      </c>
      <c r="C38" s="181" t="s">
        <v>4544</v>
      </c>
      <c r="D38" s="181">
        <v>45516</v>
      </c>
    </row>
    <row r="39" spans="1:4" x14ac:dyDescent="0.25">
      <c r="A39" s="192">
        <v>6</v>
      </c>
      <c r="B39" s="92" t="s">
        <v>904</v>
      </c>
      <c r="C39" s="181" t="s">
        <v>4544</v>
      </c>
      <c r="D39" s="181">
        <v>45516</v>
      </c>
    </row>
    <row r="40" spans="1:4" x14ac:dyDescent="0.25">
      <c r="A40" s="192">
        <v>6</v>
      </c>
      <c r="B40" s="92" t="s">
        <v>1057</v>
      </c>
      <c r="C40" s="181" t="s">
        <v>4544</v>
      </c>
      <c r="D40" s="181">
        <v>45516</v>
      </c>
    </row>
    <row r="41" spans="1:4" x14ac:dyDescent="0.25">
      <c r="A41" s="192">
        <v>6</v>
      </c>
      <c r="B41" s="92" t="s">
        <v>1061</v>
      </c>
      <c r="C41" s="181" t="s">
        <v>4544</v>
      </c>
      <c r="D41" s="181">
        <v>45516</v>
      </c>
    </row>
    <row r="42" spans="1:4" x14ac:dyDescent="0.25">
      <c r="A42" s="192">
        <v>6</v>
      </c>
      <c r="B42" s="92" t="s">
        <v>1065</v>
      </c>
      <c r="C42" s="181" t="s">
        <v>4544</v>
      </c>
      <c r="D42" s="181">
        <v>45516</v>
      </c>
    </row>
    <row r="43" spans="1:4" x14ac:dyDescent="0.25">
      <c r="A43" s="192">
        <v>6</v>
      </c>
      <c r="B43" s="92" t="s">
        <v>1071</v>
      </c>
      <c r="C43" s="181" t="s">
        <v>4544</v>
      </c>
      <c r="D43" s="181">
        <v>45516</v>
      </c>
    </row>
    <row r="44" spans="1:4" x14ac:dyDescent="0.25">
      <c r="A44" s="192">
        <v>6</v>
      </c>
      <c r="B44" s="92" t="s">
        <v>1255</v>
      </c>
      <c r="C44" s="181" t="s">
        <v>4544</v>
      </c>
      <c r="D44" s="181">
        <v>45516</v>
      </c>
    </row>
    <row r="45" spans="1:4" x14ac:dyDescent="0.25">
      <c r="A45" s="192">
        <v>6</v>
      </c>
      <c r="B45" s="92" t="s">
        <v>1259</v>
      </c>
      <c r="C45" s="181" t="s">
        <v>4544</v>
      </c>
      <c r="D45" s="181">
        <v>45516</v>
      </c>
    </row>
    <row r="46" spans="1:4" x14ac:dyDescent="0.25">
      <c r="A46" s="192">
        <v>6</v>
      </c>
      <c r="B46" s="92" t="s">
        <v>1272</v>
      </c>
      <c r="C46" s="181" t="s">
        <v>4544</v>
      </c>
      <c r="D46" s="181">
        <v>45516</v>
      </c>
    </row>
    <row r="47" spans="1:4" x14ac:dyDescent="0.25">
      <c r="A47" s="192">
        <v>6</v>
      </c>
      <c r="B47" s="92" t="s">
        <v>1277</v>
      </c>
      <c r="C47" s="181" t="s">
        <v>4544</v>
      </c>
      <c r="D47" s="181">
        <v>45516</v>
      </c>
    </row>
    <row r="48" spans="1:4" x14ac:dyDescent="0.25">
      <c r="A48" s="192">
        <v>6</v>
      </c>
      <c r="B48" s="92" t="s">
        <v>1280</v>
      </c>
      <c r="C48" s="181" t="s">
        <v>4544</v>
      </c>
      <c r="D48" s="181">
        <v>45516</v>
      </c>
    </row>
    <row r="49" spans="1:4" x14ac:dyDescent="0.25">
      <c r="A49" s="192">
        <v>6</v>
      </c>
      <c r="B49" s="92" t="s">
        <v>1283</v>
      </c>
      <c r="C49" s="181" t="s">
        <v>4544</v>
      </c>
      <c r="D49" s="181">
        <v>45516</v>
      </c>
    </row>
    <row r="50" spans="1:4" x14ac:dyDescent="0.25">
      <c r="A50" s="192">
        <v>6</v>
      </c>
      <c r="B50" s="92" t="s">
        <v>1286</v>
      </c>
      <c r="C50" s="181" t="s">
        <v>4544</v>
      </c>
      <c r="D50" s="181">
        <v>45516</v>
      </c>
    </row>
    <row r="51" spans="1:4" x14ac:dyDescent="0.25">
      <c r="A51" s="192">
        <v>6</v>
      </c>
      <c r="B51" s="92" t="s">
        <v>1289</v>
      </c>
      <c r="C51" s="181" t="s">
        <v>4544</v>
      </c>
      <c r="D51" s="181">
        <v>45516</v>
      </c>
    </row>
    <row r="52" spans="1:4" x14ac:dyDescent="0.25">
      <c r="A52" s="192">
        <v>6</v>
      </c>
      <c r="B52" s="92" t="s">
        <v>1292</v>
      </c>
      <c r="C52" s="181" t="s">
        <v>4544</v>
      </c>
      <c r="D52" s="181">
        <v>45516</v>
      </c>
    </row>
    <row r="53" spans="1:4" x14ac:dyDescent="0.25">
      <c r="A53" s="192">
        <v>6</v>
      </c>
      <c r="B53" s="92" t="s">
        <v>1295</v>
      </c>
      <c r="C53" s="181" t="s">
        <v>4544</v>
      </c>
      <c r="D53" s="181">
        <v>45516</v>
      </c>
    </row>
    <row r="54" spans="1:4" x14ac:dyDescent="0.25">
      <c r="A54" s="192">
        <v>6</v>
      </c>
      <c r="B54" s="92" t="s">
        <v>1298</v>
      </c>
      <c r="C54" s="181" t="s">
        <v>4544</v>
      </c>
      <c r="D54" s="181">
        <v>45516</v>
      </c>
    </row>
    <row r="55" spans="1:4" x14ac:dyDescent="0.25">
      <c r="A55" s="192">
        <v>6</v>
      </c>
      <c r="B55" s="92" t="s">
        <v>1301</v>
      </c>
      <c r="C55" s="181" t="s">
        <v>4544</v>
      </c>
      <c r="D55" s="181">
        <v>45516</v>
      </c>
    </row>
    <row r="56" spans="1:4" x14ac:dyDescent="0.25">
      <c r="A56" s="192">
        <v>6</v>
      </c>
      <c r="B56" s="92" t="s">
        <v>1304</v>
      </c>
      <c r="C56" s="181" t="s">
        <v>4544</v>
      </c>
      <c r="D56" s="181">
        <v>45516</v>
      </c>
    </row>
    <row r="57" spans="1:4" x14ac:dyDescent="0.25">
      <c r="A57" s="192">
        <v>6</v>
      </c>
      <c r="B57" s="92" t="s">
        <v>1307</v>
      </c>
      <c r="C57" s="181" t="s">
        <v>4544</v>
      </c>
      <c r="D57" s="181">
        <v>45516</v>
      </c>
    </row>
    <row r="58" spans="1:4" x14ac:dyDescent="0.25">
      <c r="A58" s="192">
        <v>6</v>
      </c>
      <c r="B58" s="92" t="s">
        <v>1311</v>
      </c>
      <c r="C58" s="181" t="s">
        <v>4544</v>
      </c>
      <c r="D58" s="181">
        <v>45516</v>
      </c>
    </row>
    <row r="59" spans="1:4" x14ac:dyDescent="0.25">
      <c r="A59" s="192">
        <v>6</v>
      </c>
      <c r="B59" s="92" t="s">
        <v>1316</v>
      </c>
      <c r="C59" s="181" t="s">
        <v>4544</v>
      </c>
      <c r="D59" s="181">
        <v>45516</v>
      </c>
    </row>
    <row r="60" spans="1:4" x14ac:dyDescent="0.25">
      <c r="A60" s="192">
        <v>6</v>
      </c>
      <c r="B60" s="92" t="s">
        <v>1319</v>
      </c>
      <c r="C60" s="181" t="s">
        <v>4544</v>
      </c>
      <c r="D60" s="181">
        <v>45516</v>
      </c>
    </row>
    <row r="61" spans="1:4" x14ac:dyDescent="0.25">
      <c r="A61" s="192">
        <v>6</v>
      </c>
      <c r="B61" s="92" t="s">
        <v>1324</v>
      </c>
      <c r="C61" s="181" t="s">
        <v>4544</v>
      </c>
      <c r="D61" s="181">
        <v>45516</v>
      </c>
    </row>
    <row r="62" spans="1:4" x14ac:dyDescent="0.25">
      <c r="A62" s="192">
        <v>6</v>
      </c>
      <c r="B62" s="92" t="s">
        <v>1448</v>
      </c>
      <c r="C62" s="181" t="s">
        <v>4544</v>
      </c>
      <c r="D62" s="181">
        <v>45516</v>
      </c>
    </row>
    <row r="63" spans="1:4" x14ac:dyDescent="0.25">
      <c r="A63" s="192">
        <v>6</v>
      </c>
      <c r="B63" s="92" t="s">
        <v>1451</v>
      </c>
      <c r="C63" s="181" t="s">
        <v>4544</v>
      </c>
      <c r="D63" s="181">
        <v>45516</v>
      </c>
    </row>
    <row r="64" spans="1:4" x14ac:dyDescent="0.25">
      <c r="A64" s="192">
        <v>6</v>
      </c>
      <c r="B64" s="92" t="s">
        <v>1454</v>
      </c>
      <c r="C64" s="181" t="s">
        <v>4544</v>
      </c>
      <c r="D64" s="181">
        <v>45516</v>
      </c>
    </row>
    <row r="65" spans="1:4" x14ac:dyDescent="0.25">
      <c r="A65" s="192">
        <v>6</v>
      </c>
      <c r="B65" s="92" t="s">
        <v>1458</v>
      </c>
      <c r="C65" s="181" t="s">
        <v>4544</v>
      </c>
      <c r="D65" s="181">
        <v>45516</v>
      </c>
    </row>
    <row r="66" spans="1:4" x14ac:dyDescent="0.25">
      <c r="A66" s="192">
        <v>6</v>
      </c>
      <c r="B66" s="92" t="s">
        <v>1461</v>
      </c>
      <c r="C66" s="181" t="s">
        <v>4544</v>
      </c>
      <c r="D66" s="181">
        <v>45516</v>
      </c>
    </row>
    <row r="67" spans="1:4" x14ac:dyDescent="0.25">
      <c r="A67" s="192">
        <v>6</v>
      </c>
      <c r="B67" s="92" t="s">
        <v>1464</v>
      </c>
      <c r="C67" s="181" t="s">
        <v>4544</v>
      </c>
      <c r="D67" s="181">
        <v>45516</v>
      </c>
    </row>
    <row r="68" spans="1:4" x14ac:dyDescent="0.25">
      <c r="A68" s="192">
        <v>6</v>
      </c>
      <c r="B68" s="92" t="s">
        <v>1467</v>
      </c>
      <c r="C68" s="181" t="s">
        <v>4544</v>
      </c>
      <c r="D68" s="181">
        <v>45516</v>
      </c>
    </row>
    <row r="69" spans="1:4" x14ac:dyDescent="0.25">
      <c r="A69" s="192">
        <v>6</v>
      </c>
      <c r="B69" s="92" t="s">
        <v>1470</v>
      </c>
      <c r="C69" s="181" t="s">
        <v>4544</v>
      </c>
      <c r="D69" s="181">
        <v>45516</v>
      </c>
    </row>
    <row r="70" spans="1:4" x14ac:dyDescent="0.25">
      <c r="A70" s="192">
        <v>6</v>
      </c>
      <c r="B70" s="92" t="s">
        <v>1473</v>
      </c>
      <c r="C70" s="181" t="s">
        <v>4544</v>
      </c>
      <c r="D70" s="181">
        <v>45516</v>
      </c>
    </row>
    <row r="71" spans="1:4" x14ac:dyDescent="0.25">
      <c r="A71" s="192">
        <v>6</v>
      </c>
      <c r="B71" s="92" t="s">
        <v>1478</v>
      </c>
      <c r="C71" s="181" t="s">
        <v>4544</v>
      </c>
      <c r="D71" s="181">
        <v>45516</v>
      </c>
    </row>
    <row r="72" spans="1:4" x14ac:dyDescent="0.25">
      <c r="A72" s="192">
        <v>6</v>
      </c>
      <c r="B72" s="92" t="s">
        <v>1481</v>
      </c>
      <c r="C72" s="181" t="s">
        <v>4544</v>
      </c>
      <c r="D72" s="181">
        <v>45516</v>
      </c>
    </row>
    <row r="73" spans="1:4" x14ac:dyDescent="0.25">
      <c r="A73" s="192">
        <v>6</v>
      </c>
      <c r="B73" s="92" t="s">
        <v>1486</v>
      </c>
      <c r="C73" s="181" t="s">
        <v>4544</v>
      </c>
      <c r="D73" s="181">
        <v>45516</v>
      </c>
    </row>
    <row r="74" spans="1:4" x14ac:dyDescent="0.25">
      <c r="A74" s="192">
        <v>6</v>
      </c>
      <c r="B74" s="92" t="s">
        <v>1490</v>
      </c>
      <c r="C74" s="181" t="s">
        <v>4544</v>
      </c>
      <c r="D74" s="181">
        <v>45516</v>
      </c>
    </row>
    <row r="75" spans="1:4" x14ac:dyDescent="0.25">
      <c r="A75" s="192">
        <v>6</v>
      </c>
      <c r="B75" s="92" t="s">
        <v>1494</v>
      </c>
      <c r="C75" s="181" t="s">
        <v>4544</v>
      </c>
      <c r="D75" s="181">
        <v>45516</v>
      </c>
    </row>
    <row r="76" spans="1:4" x14ac:dyDescent="0.25">
      <c r="A76" s="192">
        <v>6</v>
      </c>
      <c r="B76" s="92" t="s">
        <v>1497</v>
      </c>
      <c r="C76" s="181" t="s">
        <v>4544</v>
      </c>
      <c r="D76" s="181">
        <v>45516</v>
      </c>
    </row>
    <row r="77" spans="1:4" x14ac:dyDescent="0.25">
      <c r="A77" s="192">
        <v>6</v>
      </c>
      <c r="B77" s="92" t="s">
        <v>1500</v>
      </c>
      <c r="C77" s="181" t="s">
        <v>4544</v>
      </c>
      <c r="D77" s="181">
        <v>45516</v>
      </c>
    </row>
    <row r="78" spans="1:4" x14ac:dyDescent="0.25">
      <c r="A78" s="192">
        <v>6</v>
      </c>
      <c r="B78" s="92" t="s">
        <v>1503</v>
      </c>
      <c r="C78" s="181" t="s">
        <v>4544</v>
      </c>
      <c r="D78" s="181">
        <v>45516</v>
      </c>
    </row>
    <row r="79" spans="1:4" x14ac:dyDescent="0.25">
      <c r="A79" s="192">
        <v>6</v>
      </c>
      <c r="B79" s="92" t="s">
        <v>1506</v>
      </c>
      <c r="C79" s="181" t="s">
        <v>4544</v>
      </c>
      <c r="D79" s="181">
        <v>45516</v>
      </c>
    </row>
    <row r="80" spans="1:4" x14ac:dyDescent="0.25">
      <c r="A80" s="192">
        <v>6</v>
      </c>
      <c r="B80" s="92" t="s">
        <v>1509</v>
      </c>
      <c r="C80" s="181" t="s">
        <v>4544</v>
      </c>
      <c r="D80" s="181">
        <v>45516</v>
      </c>
    </row>
    <row r="81" spans="1:4" x14ac:dyDescent="0.25">
      <c r="A81" s="192">
        <v>6</v>
      </c>
      <c r="B81" s="92" t="s">
        <v>1512</v>
      </c>
      <c r="C81" s="181" t="s">
        <v>4544</v>
      </c>
      <c r="D81" s="181">
        <v>45516</v>
      </c>
    </row>
    <row r="82" spans="1:4" x14ac:dyDescent="0.25">
      <c r="A82" s="192">
        <v>6</v>
      </c>
      <c r="B82" s="92" t="s">
        <v>1515</v>
      </c>
      <c r="C82" s="181" t="s">
        <v>4544</v>
      </c>
      <c r="D82" s="181">
        <v>45516</v>
      </c>
    </row>
    <row r="83" spans="1:4" x14ac:dyDescent="0.25">
      <c r="A83" s="192">
        <v>6</v>
      </c>
      <c r="B83" s="92" t="s">
        <v>1518</v>
      </c>
      <c r="C83" s="181" t="s">
        <v>4544</v>
      </c>
      <c r="D83" s="181">
        <v>45516</v>
      </c>
    </row>
    <row r="84" spans="1:4" x14ac:dyDescent="0.25">
      <c r="A84" s="192">
        <v>6</v>
      </c>
      <c r="B84" s="92" t="s">
        <v>1521</v>
      </c>
      <c r="C84" s="181" t="s">
        <v>4544</v>
      </c>
      <c r="D84" s="181">
        <v>45516</v>
      </c>
    </row>
    <row r="85" spans="1:4" x14ac:dyDescent="0.25">
      <c r="A85" s="192">
        <v>6</v>
      </c>
      <c r="B85" s="92" t="s">
        <v>1524</v>
      </c>
      <c r="C85" s="181" t="s">
        <v>4544</v>
      </c>
      <c r="D85" s="181">
        <v>45516</v>
      </c>
    </row>
    <row r="86" spans="1:4" x14ac:dyDescent="0.25">
      <c r="A86" s="192">
        <v>6</v>
      </c>
      <c r="B86" s="92" t="s">
        <v>1527</v>
      </c>
      <c r="C86" s="181" t="s">
        <v>4544</v>
      </c>
      <c r="D86" s="181">
        <v>45516</v>
      </c>
    </row>
    <row r="87" spans="1:4" x14ac:dyDescent="0.25">
      <c r="A87" s="192">
        <v>6</v>
      </c>
      <c r="B87" s="92" t="s">
        <v>1530</v>
      </c>
      <c r="C87" s="181" t="s">
        <v>4544</v>
      </c>
      <c r="D87" s="181">
        <v>45516</v>
      </c>
    </row>
    <row r="88" spans="1:4" x14ac:dyDescent="0.25">
      <c r="A88" s="192">
        <v>6</v>
      </c>
      <c r="B88" s="92" t="s">
        <v>1533</v>
      </c>
      <c r="C88" s="181" t="s">
        <v>4544</v>
      </c>
      <c r="D88" s="181">
        <v>45516</v>
      </c>
    </row>
    <row r="89" spans="1:4" x14ac:dyDescent="0.25">
      <c r="A89" s="192">
        <v>6</v>
      </c>
      <c r="B89" s="92" t="s">
        <v>1536</v>
      </c>
      <c r="C89" s="181" t="s">
        <v>4544</v>
      </c>
      <c r="D89" s="181">
        <v>45516</v>
      </c>
    </row>
    <row r="90" spans="1:4" x14ac:dyDescent="0.25">
      <c r="A90" s="192">
        <v>6</v>
      </c>
      <c r="B90" s="92" t="s">
        <v>1539</v>
      </c>
      <c r="C90" s="181" t="s">
        <v>4544</v>
      </c>
      <c r="D90" s="181">
        <v>45516</v>
      </c>
    </row>
    <row r="91" spans="1:4" x14ac:dyDescent="0.25">
      <c r="A91" s="192">
        <v>6</v>
      </c>
      <c r="B91" s="92" t="s">
        <v>1543</v>
      </c>
      <c r="C91" s="181" t="s">
        <v>4544</v>
      </c>
      <c r="D91" s="181">
        <v>45516</v>
      </c>
    </row>
    <row r="92" spans="1:4" x14ac:dyDescent="0.25">
      <c r="A92" s="192">
        <v>6</v>
      </c>
      <c r="B92" s="92" t="s">
        <v>1546</v>
      </c>
      <c r="C92" s="181" t="s">
        <v>4544</v>
      </c>
      <c r="D92" s="181">
        <v>45516</v>
      </c>
    </row>
    <row r="93" spans="1:4" x14ac:dyDescent="0.25">
      <c r="A93" s="192">
        <v>6</v>
      </c>
      <c r="B93" s="92" t="s">
        <v>1549</v>
      </c>
      <c r="C93" s="181" t="s">
        <v>4544</v>
      </c>
      <c r="D93" s="181">
        <v>45516</v>
      </c>
    </row>
    <row r="94" spans="1:4" x14ac:dyDescent="0.25">
      <c r="A94" s="192">
        <v>6</v>
      </c>
      <c r="B94" s="92" t="s">
        <v>1552</v>
      </c>
      <c r="C94" s="181" t="s">
        <v>4544</v>
      </c>
      <c r="D94" s="181">
        <v>45516</v>
      </c>
    </row>
    <row r="95" spans="1:4" x14ac:dyDescent="0.25">
      <c r="A95" s="192">
        <v>6</v>
      </c>
      <c r="B95" s="92" t="s">
        <v>1555</v>
      </c>
      <c r="C95" s="181" t="s">
        <v>4544</v>
      </c>
      <c r="D95" s="181">
        <v>45516</v>
      </c>
    </row>
    <row r="96" spans="1:4" x14ac:dyDescent="0.25">
      <c r="A96" s="192">
        <v>6</v>
      </c>
      <c r="B96" s="92" t="s">
        <v>1558</v>
      </c>
      <c r="C96" s="181" t="s">
        <v>4544</v>
      </c>
      <c r="D96" s="181">
        <v>45516</v>
      </c>
    </row>
    <row r="97" spans="1:4" x14ac:dyDescent="0.25">
      <c r="A97" s="192">
        <v>6</v>
      </c>
      <c r="B97" s="92" t="s">
        <v>1562</v>
      </c>
      <c r="C97" s="181" t="s">
        <v>4544</v>
      </c>
      <c r="D97" s="181">
        <v>45516</v>
      </c>
    </row>
    <row r="98" spans="1:4" x14ac:dyDescent="0.25">
      <c r="A98" s="192">
        <v>6</v>
      </c>
      <c r="B98" s="92" t="s">
        <v>1565</v>
      </c>
      <c r="C98" s="181" t="s">
        <v>4544</v>
      </c>
      <c r="D98" s="181">
        <v>45516</v>
      </c>
    </row>
    <row r="99" spans="1:4" x14ac:dyDescent="0.25">
      <c r="A99" s="192">
        <v>6</v>
      </c>
      <c r="B99" s="92" t="s">
        <v>1568</v>
      </c>
      <c r="C99" s="181" t="s">
        <v>4544</v>
      </c>
      <c r="D99" s="181">
        <v>45516</v>
      </c>
    </row>
    <row r="100" spans="1:4" x14ac:dyDescent="0.25">
      <c r="A100" s="192">
        <v>6</v>
      </c>
      <c r="B100" s="92" t="s">
        <v>1571</v>
      </c>
      <c r="C100" s="181" t="s">
        <v>4544</v>
      </c>
      <c r="D100" s="181">
        <v>45516</v>
      </c>
    </row>
    <row r="101" spans="1:4" x14ac:dyDescent="0.25">
      <c r="A101" s="192">
        <v>6</v>
      </c>
      <c r="B101" s="92" t="s">
        <v>1574</v>
      </c>
      <c r="C101" s="181" t="s">
        <v>4544</v>
      </c>
      <c r="D101" s="181">
        <v>45516</v>
      </c>
    </row>
    <row r="102" spans="1:4" x14ac:dyDescent="0.25">
      <c r="A102" s="192">
        <v>6</v>
      </c>
      <c r="B102" s="92" t="s">
        <v>1577</v>
      </c>
      <c r="C102" s="181" t="s">
        <v>4544</v>
      </c>
      <c r="D102" s="181">
        <v>45516</v>
      </c>
    </row>
    <row r="103" spans="1:4" x14ac:dyDescent="0.25">
      <c r="A103" s="192">
        <v>6</v>
      </c>
      <c r="B103" s="92" t="s">
        <v>1581</v>
      </c>
      <c r="C103" s="181" t="s">
        <v>4544</v>
      </c>
      <c r="D103" s="181">
        <v>45516</v>
      </c>
    </row>
    <row r="104" spans="1:4" x14ac:dyDescent="0.25">
      <c r="A104" s="192">
        <v>6</v>
      </c>
      <c r="B104" s="92" t="s">
        <v>1584</v>
      </c>
      <c r="C104" s="181" t="s">
        <v>4544</v>
      </c>
      <c r="D104" s="181">
        <v>45516</v>
      </c>
    </row>
    <row r="105" spans="1:4" x14ac:dyDescent="0.25">
      <c r="A105" s="192">
        <v>6</v>
      </c>
      <c r="B105" s="92" t="s">
        <v>1587</v>
      </c>
      <c r="C105" s="181" t="s">
        <v>4544</v>
      </c>
      <c r="D105" s="181">
        <v>45516</v>
      </c>
    </row>
    <row r="106" spans="1:4" x14ac:dyDescent="0.25">
      <c r="A106" s="192">
        <v>6</v>
      </c>
      <c r="B106" s="92" t="s">
        <v>1590</v>
      </c>
      <c r="C106" s="181" t="s">
        <v>4544</v>
      </c>
      <c r="D106" s="181">
        <v>45516</v>
      </c>
    </row>
    <row r="107" spans="1:4" x14ac:dyDescent="0.25">
      <c r="A107" s="192">
        <v>6</v>
      </c>
      <c r="B107" s="92" t="s">
        <v>4538</v>
      </c>
      <c r="C107" s="181" t="s">
        <v>4544</v>
      </c>
      <c r="D107" s="181">
        <v>45516</v>
      </c>
    </row>
    <row r="108" spans="1:4" x14ac:dyDescent="0.25">
      <c r="A108" s="192">
        <v>6</v>
      </c>
      <c r="B108" s="92" t="s">
        <v>1591</v>
      </c>
      <c r="C108" s="181" t="s">
        <v>4544</v>
      </c>
      <c r="D108" s="181">
        <v>45516</v>
      </c>
    </row>
    <row r="109" spans="1:4" x14ac:dyDescent="0.25">
      <c r="A109" s="192">
        <v>6</v>
      </c>
      <c r="B109" s="92" t="s">
        <v>1616</v>
      </c>
      <c r="C109" s="181" t="s">
        <v>4544</v>
      </c>
      <c r="D109" s="181">
        <v>45516</v>
      </c>
    </row>
    <row r="110" spans="1:4" x14ac:dyDescent="0.25">
      <c r="A110" s="192">
        <v>6</v>
      </c>
      <c r="B110" s="92" t="s">
        <v>1619</v>
      </c>
      <c r="C110" s="181" t="s">
        <v>4544</v>
      </c>
      <c r="D110" s="181">
        <v>45516</v>
      </c>
    </row>
    <row r="111" spans="1:4" x14ac:dyDescent="0.25">
      <c r="A111" s="192">
        <v>6</v>
      </c>
      <c r="B111" s="92" t="s">
        <v>1622</v>
      </c>
      <c r="C111" s="181" t="s">
        <v>4544</v>
      </c>
      <c r="D111" s="181">
        <v>45516</v>
      </c>
    </row>
    <row r="112" spans="1:4" x14ac:dyDescent="0.25">
      <c r="A112" s="192">
        <v>6</v>
      </c>
      <c r="B112" s="92" t="s">
        <v>1625</v>
      </c>
      <c r="C112" s="181" t="s">
        <v>4544</v>
      </c>
      <c r="D112" s="181">
        <v>45516</v>
      </c>
    </row>
    <row r="113" spans="1:4" x14ac:dyDescent="0.25">
      <c r="A113" s="192">
        <v>6</v>
      </c>
      <c r="B113" s="92" t="s">
        <v>1626</v>
      </c>
      <c r="C113" s="181" t="s">
        <v>4544</v>
      </c>
      <c r="D113" s="181">
        <v>45516</v>
      </c>
    </row>
    <row r="114" spans="1:4" x14ac:dyDescent="0.25">
      <c r="A114" s="192">
        <v>6</v>
      </c>
      <c r="B114" s="92" t="s">
        <v>1627</v>
      </c>
      <c r="C114" s="181" t="s">
        <v>4544</v>
      </c>
      <c r="D114" s="181">
        <v>45516</v>
      </c>
    </row>
    <row r="115" spans="1:4" x14ac:dyDescent="0.25">
      <c r="A115" s="192">
        <v>6</v>
      </c>
      <c r="B115" s="92" t="s">
        <v>1630</v>
      </c>
      <c r="C115" s="181" t="s">
        <v>4544</v>
      </c>
      <c r="D115" s="181">
        <v>45516</v>
      </c>
    </row>
    <row r="116" spans="1:4" x14ac:dyDescent="0.25">
      <c r="A116" s="192">
        <v>6</v>
      </c>
      <c r="B116" s="92" t="s">
        <v>1633</v>
      </c>
      <c r="C116" s="181" t="s">
        <v>4544</v>
      </c>
      <c r="D116" s="181">
        <v>45516</v>
      </c>
    </row>
    <row r="117" spans="1:4" x14ac:dyDescent="0.25">
      <c r="A117" s="192">
        <v>6</v>
      </c>
      <c r="B117" s="92" t="s">
        <v>1637</v>
      </c>
      <c r="C117" s="181" t="s">
        <v>4544</v>
      </c>
      <c r="D117" s="181">
        <v>45516</v>
      </c>
    </row>
    <row r="118" spans="1:4" x14ac:dyDescent="0.25">
      <c r="A118" s="192">
        <v>6</v>
      </c>
      <c r="B118" s="92" t="s">
        <v>1642</v>
      </c>
      <c r="C118" s="181" t="s">
        <v>4544</v>
      </c>
      <c r="D118" s="181">
        <v>45516</v>
      </c>
    </row>
    <row r="119" spans="1:4" x14ac:dyDescent="0.25">
      <c r="A119" s="192">
        <v>6</v>
      </c>
      <c r="B119" s="92" t="s">
        <v>1645</v>
      </c>
      <c r="C119" s="181" t="s">
        <v>4544</v>
      </c>
      <c r="D119" s="181">
        <v>45516</v>
      </c>
    </row>
    <row r="120" spans="1:4" x14ac:dyDescent="0.25">
      <c r="A120" s="192">
        <v>6</v>
      </c>
      <c r="B120" s="92" t="s">
        <v>1648</v>
      </c>
      <c r="C120" s="181" t="s">
        <v>4544</v>
      </c>
      <c r="D120" s="181">
        <v>45516</v>
      </c>
    </row>
    <row r="121" spans="1:4" x14ac:dyDescent="0.25">
      <c r="A121" s="192">
        <v>6</v>
      </c>
      <c r="B121" s="92" t="s">
        <v>1651</v>
      </c>
      <c r="C121" s="181" t="s">
        <v>4544</v>
      </c>
      <c r="D121" s="181">
        <v>45516</v>
      </c>
    </row>
    <row r="122" spans="1:4" x14ac:dyDescent="0.25">
      <c r="A122" s="192">
        <v>6</v>
      </c>
      <c r="B122" s="92" t="s">
        <v>1654</v>
      </c>
      <c r="C122" s="181" t="s">
        <v>4544</v>
      </c>
      <c r="D122" s="181">
        <v>45516</v>
      </c>
    </row>
    <row r="123" spans="1:4" x14ac:dyDescent="0.25">
      <c r="A123" s="192">
        <v>6</v>
      </c>
      <c r="B123" s="92" t="s">
        <v>1657</v>
      </c>
      <c r="C123" s="181" t="s">
        <v>4544</v>
      </c>
      <c r="D123" s="181">
        <v>45516</v>
      </c>
    </row>
    <row r="124" spans="1:4" x14ac:dyDescent="0.25">
      <c r="A124" s="192">
        <v>6</v>
      </c>
      <c r="B124" s="92" t="s">
        <v>1660</v>
      </c>
      <c r="C124" s="181" t="s">
        <v>4544</v>
      </c>
      <c r="D124" s="181">
        <v>45516</v>
      </c>
    </row>
    <row r="125" spans="1:4" x14ac:dyDescent="0.25">
      <c r="A125" s="192">
        <v>6</v>
      </c>
      <c r="B125" s="92" t="s">
        <v>1668</v>
      </c>
      <c r="C125" s="181" t="s">
        <v>4544</v>
      </c>
      <c r="D125" s="181">
        <v>45516</v>
      </c>
    </row>
    <row r="126" spans="1:4" x14ac:dyDescent="0.25">
      <c r="A126" s="192">
        <v>6</v>
      </c>
      <c r="B126" s="92" t="s">
        <v>1671</v>
      </c>
      <c r="C126" s="181" t="s">
        <v>4544</v>
      </c>
      <c r="D126" s="181">
        <v>45516</v>
      </c>
    </row>
    <row r="127" spans="1:4" x14ac:dyDescent="0.25">
      <c r="A127" s="192">
        <v>6</v>
      </c>
      <c r="B127" s="92" t="s">
        <v>1674</v>
      </c>
      <c r="C127" s="181" t="s">
        <v>4544</v>
      </c>
      <c r="D127" s="181">
        <v>45516</v>
      </c>
    </row>
    <row r="128" spans="1:4" x14ac:dyDescent="0.25">
      <c r="A128" s="192">
        <v>6</v>
      </c>
      <c r="B128" s="92" t="s">
        <v>1677</v>
      </c>
      <c r="C128" s="181" t="s">
        <v>4544</v>
      </c>
      <c r="D128" s="181">
        <v>45516</v>
      </c>
    </row>
    <row r="129" spans="1:4" x14ac:dyDescent="0.25">
      <c r="A129" s="192">
        <v>6</v>
      </c>
      <c r="B129" s="92" t="s">
        <v>1680</v>
      </c>
      <c r="C129" s="181" t="s">
        <v>4544</v>
      </c>
      <c r="D129" s="181">
        <v>45516</v>
      </c>
    </row>
    <row r="130" spans="1:4" x14ac:dyDescent="0.25">
      <c r="A130" s="192">
        <v>6</v>
      </c>
      <c r="B130" s="92" t="s">
        <v>1683</v>
      </c>
      <c r="C130" s="181" t="s">
        <v>4544</v>
      </c>
      <c r="D130" s="181">
        <v>45516</v>
      </c>
    </row>
    <row r="131" spans="1:4" x14ac:dyDescent="0.25">
      <c r="A131" s="192">
        <v>6</v>
      </c>
      <c r="B131" s="92" t="s">
        <v>1688</v>
      </c>
      <c r="C131" s="181" t="s">
        <v>4544</v>
      </c>
      <c r="D131" s="181">
        <v>45516</v>
      </c>
    </row>
    <row r="132" spans="1:4" x14ac:dyDescent="0.25">
      <c r="A132" s="192">
        <v>6</v>
      </c>
      <c r="B132" s="198" t="s">
        <v>4524</v>
      </c>
      <c r="C132" s="181" t="s">
        <v>4545</v>
      </c>
      <c r="D132" s="181">
        <v>45516</v>
      </c>
    </row>
    <row r="133" spans="1:4" x14ac:dyDescent="0.25">
      <c r="A133" s="192">
        <v>6</v>
      </c>
      <c r="B133" s="198" t="s">
        <v>4546</v>
      </c>
      <c r="C133" s="181" t="s">
        <v>4545</v>
      </c>
      <c r="D133" s="181">
        <v>45516</v>
      </c>
    </row>
    <row r="134" spans="1:4" x14ac:dyDescent="0.25">
      <c r="A134" s="192">
        <v>6</v>
      </c>
      <c r="B134" s="198" t="s">
        <v>4547</v>
      </c>
      <c r="C134" s="181" t="s">
        <v>4545</v>
      </c>
      <c r="D134" s="181">
        <v>45516</v>
      </c>
    </row>
    <row r="135" spans="1:4" x14ac:dyDescent="0.25">
      <c r="A135" s="192">
        <v>6</v>
      </c>
      <c r="B135" s="198" t="s">
        <v>4548</v>
      </c>
      <c r="C135" s="181" t="s">
        <v>4545</v>
      </c>
      <c r="D135" s="181">
        <v>45516</v>
      </c>
    </row>
    <row r="136" spans="1:4" x14ac:dyDescent="0.25">
      <c r="A136" s="192">
        <v>6</v>
      </c>
      <c r="B136" s="198" t="s">
        <v>4549</v>
      </c>
      <c r="C136" s="181" t="s">
        <v>4545</v>
      </c>
      <c r="D136" s="181">
        <v>45516</v>
      </c>
    </row>
    <row r="137" spans="1:4" x14ac:dyDescent="0.25">
      <c r="A137" s="192">
        <v>6</v>
      </c>
      <c r="B137" s="198" t="s">
        <v>4550</v>
      </c>
      <c r="C137" s="181" t="s">
        <v>4545</v>
      </c>
      <c r="D137" s="181">
        <v>45516</v>
      </c>
    </row>
    <row r="138" spans="1:4" x14ac:dyDescent="0.25">
      <c r="A138" s="192">
        <v>6</v>
      </c>
      <c r="B138" s="198" t="s">
        <v>4551</v>
      </c>
      <c r="C138" s="181" t="s">
        <v>4545</v>
      </c>
      <c r="D138" s="181">
        <v>45516</v>
      </c>
    </row>
    <row r="139" spans="1:4" x14ac:dyDescent="0.25">
      <c r="A139" s="192">
        <v>6</v>
      </c>
      <c r="B139" s="198" t="s">
        <v>4552</v>
      </c>
      <c r="C139" s="181" t="s">
        <v>4545</v>
      </c>
      <c r="D139" s="181">
        <v>45516</v>
      </c>
    </row>
    <row r="140" spans="1:4" x14ac:dyDescent="0.25">
      <c r="A140" s="192">
        <v>6</v>
      </c>
      <c r="B140" s="198" t="s">
        <v>4553</v>
      </c>
      <c r="C140" s="181" t="s">
        <v>4545</v>
      </c>
      <c r="D140" s="181">
        <v>45516</v>
      </c>
    </row>
    <row r="141" spans="1:4" x14ac:dyDescent="0.25">
      <c r="A141" s="192">
        <v>6</v>
      </c>
      <c r="B141" s="198" t="s">
        <v>4554</v>
      </c>
      <c r="C141" s="181" t="s">
        <v>4545</v>
      </c>
      <c r="D141" s="181">
        <v>45516</v>
      </c>
    </row>
    <row r="142" spans="1:4" x14ac:dyDescent="0.25">
      <c r="A142" s="192">
        <v>6</v>
      </c>
      <c r="B142" s="198" t="s">
        <v>4555</v>
      </c>
      <c r="C142" s="181" t="s">
        <v>4545</v>
      </c>
      <c r="D142" s="181">
        <v>45516</v>
      </c>
    </row>
    <row r="143" spans="1:4" x14ac:dyDescent="0.25">
      <c r="A143" s="192">
        <v>6</v>
      </c>
      <c r="B143" s="198" t="s">
        <v>4556</v>
      </c>
      <c r="C143" s="181" t="s">
        <v>4545</v>
      </c>
      <c r="D143" s="181">
        <v>45516</v>
      </c>
    </row>
    <row r="144" spans="1:4" x14ac:dyDescent="0.25">
      <c r="A144" s="192">
        <v>6</v>
      </c>
      <c r="B144" s="198" t="s">
        <v>4557</v>
      </c>
      <c r="C144" s="181" t="s">
        <v>4545</v>
      </c>
      <c r="D144" s="181">
        <v>45516</v>
      </c>
    </row>
    <row r="145" spans="1:4" x14ac:dyDescent="0.25">
      <c r="A145" s="192">
        <v>6</v>
      </c>
      <c r="B145" s="198" t="s">
        <v>4558</v>
      </c>
      <c r="C145" s="181" t="s">
        <v>4545</v>
      </c>
      <c r="D145" s="181">
        <v>45516</v>
      </c>
    </row>
    <row r="146" spans="1:4" x14ac:dyDescent="0.25">
      <c r="A146" s="192">
        <v>6</v>
      </c>
      <c r="B146" s="198" t="s">
        <v>4559</v>
      </c>
      <c r="C146" s="181" t="s">
        <v>4545</v>
      </c>
      <c r="D146" s="181">
        <v>45516</v>
      </c>
    </row>
    <row r="147" spans="1:4" x14ac:dyDescent="0.25">
      <c r="A147" s="192">
        <v>6</v>
      </c>
      <c r="B147" s="198" t="s">
        <v>4560</v>
      </c>
      <c r="C147" s="181" t="s">
        <v>4545</v>
      </c>
      <c r="D147" s="181">
        <v>45516</v>
      </c>
    </row>
    <row r="148" spans="1:4" x14ac:dyDescent="0.25">
      <c r="A148" s="192">
        <v>6</v>
      </c>
      <c r="B148" s="198" t="s">
        <v>4561</v>
      </c>
      <c r="C148" s="181" t="s">
        <v>4545</v>
      </c>
      <c r="D148" s="181">
        <v>45516</v>
      </c>
    </row>
    <row r="149" spans="1:4" x14ac:dyDescent="0.25">
      <c r="A149" s="192">
        <v>6</v>
      </c>
      <c r="B149" s="198" t="s">
        <v>4562</v>
      </c>
      <c r="C149" s="181" t="s">
        <v>4545</v>
      </c>
      <c r="D149" s="181">
        <v>45516</v>
      </c>
    </row>
  </sheetData>
  <sheetProtection sort="0" autoFilter="0"/>
  <phoneticPr fontId="20" type="noConversion"/>
  <printOptions horizontalCentered="1"/>
  <pageMargins left="0.25" right="0.25" top="0.5" bottom="0.5" header="0.25" footer="0.25"/>
  <pageSetup orientation="landscape" horizontalDpi="1200" verticalDpi="1200" r:id="rId1"/>
  <headerFooter alignWithMargins="0">
    <oddHeader>&amp;CIRS Office of Safeguards SCSEM</oddHeader>
    <oddFooter>&amp;L&amp;F&amp;RPage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548"/>
  <sheetViews>
    <sheetView zoomScale="110" zoomScaleNormal="110" workbookViewId="0">
      <selection activeCell="C17" sqref="C17"/>
    </sheetView>
  </sheetViews>
  <sheetFormatPr defaultRowHeight="12.75" customHeight="1" x14ac:dyDescent="0.35"/>
  <cols>
    <col min="1" max="1" width="10.54296875" style="64" customWidth="1"/>
    <col min="2" max="2" width="69.54296875" style="64" customWidth="1"/>
    <col min="3" max="3" width="9.36328125" style="64" customWidth="1"/>
    <col min="4" max="4" width="9.453125" style="64" bestFit="1" customWidth="1"/>
    <col min="5" max="21" width="9.08984375" style="81"/>
    <col min="22" max="256" width="9.08984375" style="68"/>
    <col min="257" max="257" width="12.453125" style="68" customWidth="1"/>
    <col min="258" max="258" width="94.90625" style="68" bestFit="1" customWidth="1"/>
    <col min="259" max="259" width="12.54296875" style="68" customWidth="1"/>
    <col min="260" max="260" width="9.6328125" style="68" bestFit="1" customWidth="1"/>
    <col min="261" max="512" width="9.08984375" style="68"/>
    <col min="513" max="513" width="12.453125" style="68" customWidth="1"/>
    <col min="514" max="514" width="94.90625" style="68" bestFit="1" customWidth="1"/>
    <col min="515" max="515" width="12.54296875" style="68" customWidth="1"/>
    <col min="516" max="516" width="9.6328125" style="68" bestFit="1" customWidth="1"/>
    <col min="517" max="768" width="9.08984375" style="68"/>
    <col min="769" max="769" width="12.453125" style="68" customWidth="1"/>
    <col min="770" max="770" width="94.90625" style="68" bestFit="1" customWidth="1"/>
    <col min="771" max="771" width="12.54296875" style="68" customWidth="1"/>
    <col min="772" max="772" width="9.6328125" style="68" bestFit="1" customWidth="1"/>
    <col min="773" max="1024" width="9.08984375" style="68"/>
    <col min="1025" max="1025" width="12.453125" style="68" customWidth="1"/>
    <col min="1026" max="1026" width="94.90625" style="68" bestFit="1" customWidth="1"/>
    <col min="1027" max="1027" width="12.54296875" style="68" customWidth="1"/>
    <col min="1028" max="1028" width="9.6328125" style="68" bestFit="1" customWidth="1"/>
    <col min="1029" max="1280" width="9.08984375" style="68"/>
    <col min="1281" max="1281" width="12.453125" style="68" customWidth="1"/>
    <col min="1282" max="1282" width="94.90625" style="68" bestFit="1" customWidth="1"/>
    <col min="1283" max="1283" width="12.54296875" style="68" customWidth="1"/>
    <col min="1284" max="1284" width="9.6328125" style="68" bestFit="1" customWidth="1"/>
    <col min="1285" max="1536" width="9.08984375" style="68"/>
    <col min="1537" max="1537" width="12.453125" style="68" customWidth="1"/>
    <col min="1538" max="1538" width="94.90625" style="68" bestFit="1" customWidth="1"/>
    <col min="1539" max="1539" width="12.54296875" style="68" customWidth="1"/>
    <col min="1540" max="1540" width="9.6328125" style="68" bestFit="1" customWidth="1"/>
    <col min="1541" max="1792" width="9.08984375" style="68"/>
    <col min="1793" max="1793" width="12.453125" style="68" customWidth="1"/>
    <col min="1794" max="1794" width="94.90625" style="68" bestFit="1" customWidth="1"/>
    <col min="1795" max="1795" width="12.54296875" style="68" customWidth="1"/>
    <col min="1796" max="1796" width="9.6328125" style="68" bestFit="1" customWidth="1"/>
    <col min="1797" max="2048" width="9.08984375" style="68"/>
    <col min="2049" max="2049" width="12.453125" style="68" customWidth="1"/>
    <col min="2050" max="2050" width="94.90625" style="68" bestFit="1" customWidth="1"/>
    <col min="2051" max="2051" width="12.54296875" style="68" customWidth="1"/>
    <col min="2052" max="2052" width="9.6328125" style="68" bestFit="1" customWidth="1"/>
    <col min="2053" max="2304" width="9.08984375" style="68"/>
    <col min="2305" max="2305" width="12.453125" style="68" customWidth="1"/>
    <col min="2306" max="2306" width="94.90625" style="68" bestFit="1" customWidth="1"/>
    <col min="2307" max="2307" width="12.54296875" style="68" customWidth="1"/>
    <col min="2308" max="2308" width="9.6328125" style="68" bestFit="1" customWidth="1"/>
    <col min="2309" max="2560" width="9.08984375" style="68"/>
    <col min="2561" max="2561" width="12.453125" style="68" customWidth="1"/>
    <col min="2562" max="2562" width="94.90625" style="68" bestFit="1" customWidth="1"/>
    <col min="2563" max="2563" width="12.54296875" style="68" customWidth="1"/>
    <col min="2564" max="2564" width="9.6328125" style="68" bestFit="1" customWidth="1"/>
    <col min="2565" max="2816" width="9.08984375" style="68"/>
    <col min="2817" max="2817" width="12.453125" style="68" customWidth="1"/>
    <col min="2818" max="2818" width="94.90625" style="68" bestFit="1" customWidth="1"/>
    <col min="2819" max="2819" width="12.54296875" style="68" customWidth="1"/>
    <col min="2820" max="2820" width="9.6328125" style="68" bestFit="1" customWidth="1"/>
    <col min="2821" max="3072" width="9.08984375" style="68"/>
    <col min="3073" max="3073" width="12.453125" style="68" customWidth="1"/>
    <col min="3074" max="3074" width="94.90625" style="68" bestFit="1" customWidth="1"/>
    <col min="3075" max="3075" width="12.54296875" style="68" customWidth="1"/>
    <col min="3076" max="3076" width="9.6328125" style="68" bestFit="1" customWidth="1"/>
    <col min="3077" max="3328" width="9.08984375" style="68"/>
    <col min="3329" max="3329" width="12.453125" style="68" customWidth="1"/>
    <col min="3330" max="3330" width="94.90625" style="68" bestFit="1" customWidth="1"/>
    <col min="3331" max="3331" width="12.54296875" style="68" customWidth="1"/>
    <col min="3332" max="3332" width="9.6328125" style="68" bestFit="1" customWidth="1"/>
    <col min="3333" max="3584" width="9.08984375" style="68"/>
    <col min="3585" max="3585" width="12.453125" style="68" customWidth="1"/>
    <col min="3586" max="3586" width="94.90625" style="68" bestFit="1" customWidth="1"/>
    <col min="3587" max="3587" width="12.54296875" style="68" customWidth="1"/>
    <col min="3588" max="3588" width="9.6328125" style="68" bestFit="1" customWidth="1"/>
    <col min="3589" max="3840" width="9.08984375" style="68"/>
    <col min="3841" max="3841" width="12.453125" style="68" customWidth="1"/>
    <col min="3842" max="3842" width="94.90625" style="68" bestFit="1" customWidth="1"/>
    <col min="3843" max="3843" width="12.54296875" style="68" customWidth="1"/>
    <col min="3844" max="3844" width="9.6328125" style="68" bestFit="1" customWidth="1"/>
    <col min="3845" max="4096" width="9.08984375" style="68"/>
    <col min="4097" max="4097" width="12.453125" style="68" customWidth="1"/>
    <col min="4098" max="4098" width="94.90625" style="68" bestFit="1" customWidth="1"/>
    <col min="4099" max="4099" width="12.54296875" style="68" customWidth="1"/>
    <col min="4100" max="4100" width="9.6328125" style="68" bestFit="1" customWidth="1"/>
    <col min="4101" max="4352" width="9.08984375" style="68"/>
    <col min="4353" max="4353" width="12.453125" style="68" customWidth="1"/>
    <col min="4354" max="4354" width="94.90625" style="68" bestFit="1" customWidth="1"/>
    <col min="4355" max="4355" width="12.54296875" style="68" customWidth="1"/>
    <col min="4356" max="4356" width="9.6328125" style="68" bestFit="1" customWidth="1"/>
    <col min="4357" max="4608" width="9.08984375" style="68"/>
    <col min="4609" max="4609" width="12.453125" style="68" customWidth="1"/>
    <col min="4610" max="4610" width="94.90625" style="68" bestFit="1" customWidth="1"/>
    <col min="4611" max="4611" width="12.54296875" style="68" customWidth="1"/>
    <col min="4612" max="4612" width="9.6328125" style="68" bestFit="1" customWidth="1"/>
    <col min="4613" max="4864" width="9.08984375" style="68"/>
    <col min="4865" max="4865" width="12.453125" style="68" customWidth="1"/>
    <col min="4866" max="4866" width="94.90625" style="68" bestFit="1" customWidth="1"/>
    <col min="4867" max="4867" width="12.54296875" style="68" customWidth="1"/>
    <col min="4868" max="4868" width="9.6328125" style="68" bestFit="1" customWidth="1"/>
    <col min="4869" max="5120" width="9.08984375" style="68"/>
    <col min="5121" max="5121" width="12.453125" style="68" customWidth="1"/>
    <col min="5122" max="5122" width="94.90625" style="68" bestFit="1" customWidth="1"/>
    <col min="5123" max="5123" width="12.54296875" style="68" customWidth="1"/>
    <col min="5124" max="5124" width="9.6328125" style="68" bestFit="1" customWidth="1"/>
    <col min="5125" max="5376" width="9.08984375" style="68"/>
    <col min="5377" max="5377" width="12.453125" style="68" customWidth="1"/>
    <col min="5378" max="5378" width="94.90625" style="68" bestFit="1" customWidth="1"/>
    <col min="5379" max="5379" width="12.54296875" style="68" customWidth="1"/>
    <col min="5380" max="5380" width="9.6328125" style="68" bestFit="1" customWidth="1"/>
    <col min="5381" max="5632" width="9.08984375" style="68"/>
    <col min="5633" max="5633" width="12.453125" style="68" customWidth="1"/>
    <col min="5634" max="5634" width="94.90625" style="68" bestFit="1" customWidth="1"/>
    <col min="5635" max="5635" width="12.54296875" style="68" customWidth="1"/>
    <col min="5636" max="5636" width="9.6328125" style="68" bestFit="1" customWidth="1"/>
    <col min="5637" max="5888" width="9.08984375" style="68"/>
    <col min="5889" max="5889" width="12.453125" style="68" customWidth="1"/>
    <col min="5890" max="5890" width="94.90625" style="68" bestFit="1" customWidth="1"/>
    <col min="5891" max="5891" width="12.54296875" style="68" customWidth="1"/>
    <col min="5892" max="5892" width="9.6328125" style="68" bestFit="1" customWidth="1"/>
    <col min="5893" max="6144" width="9.08984375" style="68"/>
    <col min="6145" max="6145" width="12.453125" style="68" customWidth="1"/>
    <col min="6146" max="6146" width="94.90625" style="68" bestFit="1" customWidth="1"/>
    <col min="6147" max="6147" width="12.54296875" style="68" customWidth="1"/>
    <col min="6148" max="6148" width="9.6328125" style="68" bestFit="1" customWidth="1"/>
    <col min="6149" max="6400" width="9.08984375" style="68"/>
    <col min="6401" max="6401" width="12.453125" style="68" customWidth="1"/>
    <col min="6402" max="6402" width="94.90625" style="68" bestFit="1" customWidth="1"/>
    <col min="6403" max="6403" width="12.54296875" style="68" customWidth="1"/>
    <col min="6404" max="6404" width="9.6328125" style="68" bestFit="1" customWidth="1"/>
    <col min="6405" max="6656" width="9.08984375" style="68"/>
    <col min="6657" max="6657" width="12.453125" style="68" customWidth="1"/>
    <col min="6658" max="6658" width="94.90625" style="68" bestFit="1" customWidth="1"/>
    <col min="6659" max="6659" width="12.54296875" style="68" customWidth="1"/>
    <col min="6660" max="6660" width="9.6328125" style="68" bestFit="1" customWidth="1"/>
    <col min="6661" max="6912" width="9.08984375" style="68"/>
    <col min="6913" max="6913" width="12.453125" style="68" customWidth="1"/>
    <col min="6914" max="6914" width="94.90625" style="68" bestFit="1" customWidth="1"/>
    <col min="6915" max="6915" width="12.54296875" style="68" customWidth="1"/>
    <col min="6916" max="6916" width="9.6328125" style="68" bestFit="1" customWidth="1"/>
    <col min="6917" max="7168" width="9.08984375" style="68"/>
    <col min="7169" max="7169" width="12.453125" style="68" customWidth="1"/>
    <col min="7170" max="7170" width="94.90625" style="68" bestFit="1" customWidth="1"/>
    <col min="7171" max="7171" width="12.54296875" style="68" customWidth="1"/>
    <col min="7172" max="7172" width="9.6328125" style="68" bestFit="1" customWidth="1"/>
    <col min="7173" max="7424" width="9.08984375" style="68"/>
    <col min="7425" max="7425" width="12.453125" style="68" customWidth="1"/>
    <col min="7426" max="7426" width="94.90625" style="68" bestFit="1" customWidth="1"/>
    <col min="7427" max="7427" width="12.54296875" style="68" customWidth="1"/>
    <col min="7428" max="7428" width="9.6328125" style="68" bestFit="1" customWidth="1"/>
    <col min="7429" max="7680" width="9.08984375" style="68"/>
    <col min="7681" max="7681" width="12.453125" style="68" customWidth="1"/>
    <col min="7682" max="7682" width="94.90625" style="68" bestFit="1" customWidth="1"/>
    <col min="7683" max="7683" width="12.54296875" style="68" customWidth="1"/>
    <col min="7684" max="7684" width="9.6328125" style="68" bestFit="1" customWidth="1"/>
    <col min="7685" max="7936" width="9.08984375" style="68"/>
    <col min="7937" max="7937" width="12.453125" style="68" customWidth="1"/>
    <col min="7938" max="7938" width="94.90625" style="68" bestFit="1" customWidth="1"/>
    <col min="7939" max="7939" width="12.54296875" style="68" customWidth="1"/>
    <col min="7940" max="7940" width="9.6328125" style="68" bestFit="1" customWidth="1"/>
    <col min="7941" max="8192" width="9.08984375" style="68"/>
    <col min="8193" max="8193" width="12.453125" style="68" customWidth="1"/>
    <col min="8194" max="8194" width="94.90625" style="68" bestFit="1" customWidth="1"/>
    <col min="8195" max="8195" width="12.54296875" style="68" customWidth="1"/>
    <col min="8196" max="8196" width="9.6328125" style="68" bestFit="1" customWidth="1"/>
    <col min="8197" max="8448" width="9.08984375" style="68"/>
    <col min="8449" max="8449" width="12.453125" style="68" customWidth="1"/>
    <col min="8450" max="8450" width="94.90625" style="68" bestFit="1" customWidth="1"/>
    <col min="8451" max="8451" width="12.54296875" style="68" customWidth="1"/>
    <col min="8452" max="8452" width="9.6328125" style="68" bestFit="1" customWidth="1"/>
    <col min="8453" max="8704" width="9.08984375" style="68"/>
    <col min="8705" max="8705" width="12.453125" style="68" customWidth="1"/>
    <col min="8706" max="8706" width="94.90625" style="68" bestFit="1" customWidth="1"/>
    <col min="8707" max="8707" width="12.54296875" style="68" customWidth="1"/>
    <col min="8708" max="8708" width="9.6328125" style="68" bestFit="1" customWidth="1"/>
    <col min="8709" max="8960" width="9.08984375" style="68"/>
    <col min="8961" max="8961" width="12.453125" style="68" customWidth="1"/>
    <col min="8962" max="8962" width="94.90625" style="68" bestFit="1" customWidth="1"/>
    <col min="8963" max="8963" width="12.54296875" style="68" customWidth="1"/>
    <col min="8964" max="8964" width="9.6328125" style="68" bestFit="1" customWidth="1"/>
    <col min="8965" max="9216" width="9.08984375" style="68"/>
    <col min="9217" max="9217" width="12.453125" style="68" customWidth="1"/>
    <col min="9218" max="9218" width="94.90625" style="68" bestFit="1" customWidth="1"/>
    <col min="9219" max="9219" width="12.54296875" style="68" customWidth="1"/>
    <col min="9220" max="9220" width="9.6328125" style="68" bestFit="1" customWidth="1"/>
    <col min="9221" max="9472" width="9.08984375" style="68"/>
    <col min="9473" max="9473" width="12.453125" style="68" customWidth="1"/>
    <col min="9474" max="9474" width="94.90625" style="68" bestFit="1" customWidth="1"/>
    <col min="9475" max="9475" width="12.54296875" style="68" customWidth="1"/>
    <col min="9476" max="9476" width="9.6328125" style="68" bestFit="1" customWidth="1"/>
    <col min="9477" max="9728" width="9.08984375" style="68"/>
    <col min="9729" max="9729" width="12.453125" style="68" customWidth="1"/>
    <col min="9730" max="9730" width="94.90625" style="68" bestFit="1" customWidth="1"/>
    <col min="9731" max="9731" width="12.54296875" style="68" customWidth="1"/>
    <col min="9732" max="9732" width="9.6328125" style="68" bestFit="1" customWidth="1"/>
    <col min="9733" max="9984" width="9.08984375" style="68"/>
    <col min="9985" max="9985" width="12.453125" style="68" customWidth="1"/>
    <col min="9986" max="9986" width="94.90625" style="68" bestFit="1" customWidth="1"/>
    <col min="9987" max="9987" width="12.54296875" style="68" customWidth="1"/>
    <col min="9988" max="9988" width="9.6328125" style="68" bestFit="1" customWidth="1"/>
    <col min="9989" max="10240" width="9.08984375" style="68"/>
    <col min="10241" max="10241" width="12.453125" style="68" customWidth="1"/>
    <col min="10242" max="10242" width="94.90625" style="68" bestFit="1" customWidth="1"/>
    <col min="10243" max="10243" width="12.54296875" style="68" customWidth="1"/>
    <col min="10244" max="10244" width="9.6328125" style="68" bestFit="1" customWidth="1"/>
    <col min="10245" max="10496" width="9.08984375" style="68"/>
    <col min="10497" max="10497" width="12.453125" style="68" customWidth="1"/>
    <col min="10498" max="10498" width="94.90625" style="68" bestFit="1" customWidth="1"/>
    <col min="10499" max="10499" width="12.54296875" style="68" customWidth="1"/>
    <col min="10500" max="10500" width="9.6328125" style="68" bestFit="1" customWidth="1"/>
    <col min="10501" max="10752" width="9.08984375" style="68"/>
    <col min="10753" max="10753" width="12.453125" style="68" customWidth="1"/>
    <col min="10754" max="10754" width="94.90625" style="68" bestFit="1" customWidth="1"/>
    <col min="10755" max="10755" width="12.54296875" style="68" customWidth="1"/>
    <col min="10756" max="10756" width="9.6328125" style="68" bestFit="1" customWidth="1"/>
    <col min="10757" max="11008" width="9.08984375" style="68"/>
    <col min="11009" max="11009" width="12.453125" style="68" customWidth="1"/>
    <col min="11010" max="11010" width="94.90625" style="68" bestFit="1" customWidth="1"/>
    <col min="11011" max="11011" width="12.54296875" style="68" customWidth="1"/>
    <col min="11012" max="11012" width="9.6328125" style="68" bestFit="1" customWidth="1"/>
    <col min="11013" max="11264" width="9.08984375" style="68"/>
    <col min="11265" max="11265" width="12.453125" style="68" customWidth="1"/>
    <col min="11266" max="11266" width="94.90625" style="68" bestFit="1" customWidth="1"/>
    <col min="11267" max="11267" width="12.54296875" style="68" customWidth="1"/>
    <col min="11268" max="11268" width="9.6328125" style="68" bestFit="1" customWidth="1"/>
    <col min="11269" max="11520" width="9.08984375" style="68"/>
    <col min="11521" max="11521" width="12.453125" style="68" customWidth="1"/>
    <col min="11522" max="11522" width="94.90625" style="68" bestFit="1" customWidth="1"/>
    <col min="11523" max="11523" width="12.54296875" style="68" customWidth="1"/>
    <col min="11524" max="11524" width="9.6328125" style="68" bestFit="1" customWidth="1"/>
    <col min="11525" max="11776" width="9.08984375" style="68"/>
    <col min="11777" max="11777" width="12.453125" style="68" customWidth="1"/>
    <col min="11778" max="11778" width="94.90625" style="68" bestFit="1" customWidth="1"/>
    <col min="11779" max="11779" width="12.54296875" style="68" customWidth="1"/>
    <col min="11780" max="11780" width="9.6328125" style="68" bestFit="1" customWidth="1"/>
    <col min="11781" max="12032" width="9.08984375" style="68"/>
    <col min="12033" max="12033" width="12.453125" style="68" customWidth="1"/>
    <col min="12034" max="12034" width="94.90625" style="68" bestFit="1" customWidth="1"/>
    <col min="12035" max="12035" width="12.54296875" style="68" customWidth="1"/>
    <col min="12036" max="12036" width="9.6328125" style="68" bestFit="1" customWidth="1"/>
    <col min="12037" max="12288" width="9.08984375" style="68"/>
    <col min="12289" max="12289" width="12.453125" style="68" customWidth="1"/>
    <col min="12290" max="12290" width="94.90625" style="68" bestFit="1" customWidth="1"/>
    <col min="12291" max="12291" width="12.54296875" style="68" customWidth="1"/>
    <col min="12292" max="12292" width="9.6328125" style="68" bestFit="1" customWidth="1"/>
    <col min="12293" max="12544" width="9.08984375" style="68"/>
    <col min="12545" max="12545" width="12.453125" style="68" customWidth="1"/>
    <col min="12546" max="12546" width="94.90625" style="68" bestFit="1" customWidth="1"/>
    <col min="12547" max="12547" width="12.54296875" style="68" customWidth="1"/>
    <col min="12548" max="12548" width="9.6328125" style="68" bestFit="1" customWidth="1"/>
    <col min="12549" max="12800" width="9.08984375" style="68"/>
    <col min="12801" max="12801" width="12.453125" style="68" customWidth="1"/>
    <col min="12802" max="12802" width="94.90625" style="68" bestFit="1" customWidth="1"/>
    <col min="12803" max="12803" width="12.54296875" style="68" customWidth="1"/>
    <col min="12804" max="12804" width="9.6328125" style="68" bestFit="1" customWidth="1"/>
    <col min="12805" max="13056" width="9.08984375" style="68"/>
    <col min="13057" max="13057" width="12.453125" style="68" customWidth="1"/>
    <col min="13058" max="13058" width="94.90625" style="68" bestFit="1" customWidth="1"/>
    <col min="13059" max="13059" width="12.54296875" style="68" customWidth="1"/>
    <col min="13060" max="13060" width="9.6328125" style="68" bestFit="1" customWidth="1"/>
    <col min="13061" max="13312" width="9.08984375" style="68"/>
    <col min="13313" max="13313" width="12.453125" style="68" customWidth="1"/>
    <col min="13314" max="13314" width="94.90625" style="68" bestFit="1" customWidth="1"/>
    <col min="13315" max="13315" width="12.54296875" style="68" customWidth="1"/>
    <col min="13316" max="13316" width="9.6328125" style="68" bestFit="1" customWidth="1"/>
    <col min="13317" max="13568" width="9.08984375" style="68"/>
    <col min="13569" max="13569" width="12.453125" style="68" customWidth="1"/>
    <col min="13570" max="13570" width="94.90625" style="68" bestFit="1" customWidth="1"/>
    <col min="13571" max="13571" width="12.54296875" style="68" customWidth="1"/>
    <col min="13572" max="13572" width="9.6328125" style="68" bestFit="1" customWidth="1"/>
    <col min="13573" max="13824" width="9.08984375" style="68"/>
    <col min="13825" max="13825" width="12.453125" style="68" customWidth="1"/>
    <col min="13826" max="13826" width="94.90625" style="68" bestFit="1" customWidth="1"/>
    <col min="13827" max="13827" width="12.54296875" style="68" customWidth="1"/>
    <col min="13828" max="13828" width="9.6328125" style="68" bestFit="1" customWidth="1"/>
    <col min="13829" max="14080" width="9.08984375" style="68"/>
    <col min="14081" max="14081" width="12.453125" style="68" customWidth="1"/>
    <col min="14082" max="14082" width="94.90625" style="68" bestFit="1" customWidth="1"/>
    <col min="14083" max="14083" width="12.54296875" style="68" customWidth="1"/>
    <col min="14084" max="14084" width="9.6328125" style="68" bestFit="1" customWidth="1"/>
    <col min="14085" max="14336" width="9.08984375" style="68"/>
    <col min="14337" max="14337" width="12.453125" style="68" customWidth="1"/>
    <col min="14338" max="14338" width="94.90625" style="68" bestFit="1" customWidth="1"/>
    <col min="14339" max="14339" width="12.54296875" style="68" customWidth="1"/>
    <col min="14340" max="14340" width="9.6328125" style="68" bestFit="1" customWidth="1"/>
    <col min="14341" max="14592" width="9.08984375" style="68"/>
    <col min="14593" max="14593" width="12.453125" style="68" customWidth="1"/>
    <col min="14594" max="14594" width="94.90625" style="68" bestFit="1" customWidth="1"/>
    <col min="14595" max="14595" width="12.54296875" style="68" customWidth="1"/>
    <col min="14596" max="14596" width="9.6328125" style="68" bestFit="1" customWidth="1"/>
    <col min="14597" max="14848" width="9.08984375" style="68"/>
    <col min="14849" max="14849" width="12.453125" style="68" customWidth="1"/>
    <col min="14850" max="14850" width="94.90625" style="68" bestFit="1" customWidth="1"/>
    <col min="14851" max="14851" width="12.54296875" style="68" customWidth="1"/>
    <col min="14852" max="14852" width="9.6328125" style="68" bestFit="1" customWidth="1"/>
    <col min="14853" max="15104" width="9.08984375" style="68"/>
    <col min="15105" max="15105" width="12.453125" style="68" customWidth="1"/>
    <col min="15106" max="15106" width="94.90625" style="68" bestFit="1" customWidth="1"/>
    <col min="15107" max="15107" width="12.54296875" style="68" customWidth="1"/>
    <col min="15108" max="15108" width="9.6328125" style="68" bestFit="1" customWidth="1"/>
    <col min="15109" max="15360" width="9.08984375" style="68"/>
    <col min="15361" max="15361" width="12.453125" style="68" customWidth="1"/>
    <col min="15362" max="15362" width="94.90625" style="68" bestFit="1" customWidth="1"/>
    <col min="15363" max="15363" width="12.54296875" style="68" customWidth="1"/>
    <col min="15364" max="15364" width="9.6328125" style="68" bestFit="1" customWidth="1"/>
    <col min="15365" max="15616" width="9.08984375" style="68"/>
    <col min="15617" max="15617" width="12.453125" style="68" customWidth="1"/>
    <col min="15618" max="15618" width="94.90625" style="68" bestFit="1" customWidth="1"/>
    <col min="15619" max="15619" width="12.54296875" style="68" customWidth="1"/>
    <col min="15620" max="15620" width="9.6328125" style="68" bestFit="1" customWidth="1"/>
    <col min="15621" max="15872" width="9.08984375" style="68"/>
    <col min="15873" max="15873" width="12.453125" style="68" customWidth="1"/>
    <col min="15874" max="15874" width="94.90625" style="68" bestFit="1" customWidth="1"/>
    <col min="15875" max="15875" width="12.54296875" style="68" customWidth="1"/>
    <col min="15876" max="15876" width="9.6328125" style="68" bestFit="1" customWidth="1"/>
    <col min="15877" max="16128" width="9.08984375" style="68"/>
    <col min="16129" max="16129" width="12.453125" style="68" customWidth="1"/>
    <col min="16130" max="16130" width="94.90625" style="68" bestFit="1" customWidth="1"/>
    <col min="16131" max="16131" width="12.54296875" style="68" customWidth="1"/>
    <col min="16132" max="16132" width="9.6328125" style="68" bestFit="1" customWidth="1"/>
    <col min="16133" max="16384" width="9.08984375" style="68"/>
  </cols>
  <sheetData>
    <row r="1" spans="1:4" ht="14.5" x14ac:dyDescent="0.35">
      <c r="A1" s="195" t="s">
        <v>110</v>
      </c>
      <c r="B1" s="196" t="s">
        <v>102</v>
      </c>
      <c r="C1" s="196" t="s">
        <v>58</v>
      </c>
      <c r="D1" s="94"/>
    </row>
    <row r="2" spans="1:4" ht="15.5" x14ac:dyDescent="0.35">
      <c r="A2" s="95" t="s">
        <v>1704</v>
      </c>
      <c r="B2" s="96" t="s">
        <v>1705</v>
      </c>
      <c r="C2" s="96">
        <v>6</v>
      </c>
      <c r="D2" s="93"/>
    </row>
    <row r="3" spans="1:4" ht="15.5" x14ac:dyDescent="0.35">
      <c r="A3" s="95" t="s">
        <v>237</v>
      </c>
      <c r="B3" s="96" t="s">
        <v>1706</v>
      </c>
      <c r="C3" s="96">
        <v>4</v>
      </c>
      <c r="D3" s="93"/>
    </row>
    <row r="4" spans="1:4" ht="15.5" x14ac:dyDescent="0.35">
      <c r="A4" s="95" t="s">
        <v>1707</v>
      </c>
      <c r="B4" s="96" t="s">
        <v>1708</v>
      </c>
      <c r="C4" s="96">
        <v>1</v>
      </c>
      <c r="D4" s="93"/>
    </row>
    <row r="5" spans="1:4" ht="15.5" x14ac:dyDescent="0.35">
      <c r="A5" s="95" t="s">
        <v>1709</v>
      </c>
      <c r="B5" s="96" t="s">
        <v>1710</v>
      </c>
      <c r="C5" s="96">
        <v>2</v>
      </c>
      <c r="D5" s="93"/>
    </row>
    <row r="6" spans="1:4" ht="15.5" x14ac:dyDescent="0.35">
      <c r="A6" s="95" t="s">
        <v>1711</v>
      </c>
      <c r="B6" s="96" t="s">
        <v>1712</v>
      </c>
      <c r="C6" s="96">
        <v>2</v>
      </c>
      <c r="D6" s="93"/>
    </row>
    <row r="7" spans="1:4" ht="15.5" x14ac:dyDescent="0.35">
      <c r="A7" s="95" t="s">
        <v>1713</v>
      </c>
      <c r="B7" s="96" t="s">
        <v>1714</v>
      </c>
      <c r="C7" s="96">
        <v>4</v>
      </c>
      <c r="D7" s="93"/>
    </row>
    <row r="8" spans="1:4" ht="15.5" x14ac:dyDescent="0.35">
      <c r="A8" s="95" t="s">
        <v>1715</v>
      </c>
      <c r="B8" s="96" t="s">
        <v>1716</v>
      </c>
      <c r="C8" s="96">
        <v>2</v>
      </c>
      <c r="D8" s="93"/>
    </row>
    <row r="9" spans="1:4" ht="15.5" x14ac:dyDescent="0.35">
      <c r="A9" s="95" t="s">
        <v>1717</v>
      </c>
      <c r="B9" s="96" t="s">
        <v>1718</v>
      </c>
      <c r="C9" s="96">
        <v>5</v>
      </c>
      <c r="D9" s="93"/>
    </row>
    <row r="10" spans="1:4" ht="15.5" x14ac:dyDescent="0.35">
      <c r="A10" s="95" t="s">
        <v>1719</v>
      </c>
      <c r="B10" s="96" t="s">
        <v>1720</v>
      </c>
      <c r="C10" s="96">
        <v>5</v>
      </c>
      <c r="D10" s="93"/>
    </row>
    <row r="11" spans="1:4" ht="15.5" x14ac:dyDescent="0.35">
      <c r="A11" s="95" t="s">
        <v>223</v>
      </c>
      <c r="B11" s="96" t="s">
        <v>1721</v>
      </c>
      <c r="C11" s="96">
        <v>5</v>
      </c>
      <c r="D11" s="93"/>
    </row>
    <row r="12" spans="1:4" ht="15.5" x14ac:dyDescent="0.35">
      <c r="A12" s="95" t="s">
        <v>1722</v>
      </c>
      <c r="B12" s="96" t="s">
        <v>1723</v>
      </c>
      <c r="C12" s="96">
        <v>2</v>
      </c>
      <c r="D12" s="93"/>
    </row>
    <row r="13" spans="1:4" ht="15.5" x14ac:dyDescent="0.35">
      <c r="A13" s="95" t="s">
        <v>249</v>
      </c>
      <c r="B13" s="96" t="s">
        <v>1724</v>
      </c>
      <c r="C13" s="96">
        <v>5</v>
      </c>
      <c r="D13" s="93"/>
    </row>
    <row r="14" spans="1:4" ht="15.5" x14ac:dyDescent="0.35">
      <c r="A14" s="95" t="s">
        <v>1725</v>
      </c>
      <c r="B14" s="96" t="s">
        <v>1726</v>
      </c>
      <c r="C14" s="96">
        <v>4</v>
      </c>
      <c r="D14" s="93"/>
    </row>
    <row r="15" spans="1:4" ht="15.5" x14ac:dyDescent="0.35">
      <c r="A15" s="95" t="s">
        <v>1727</v>
      </c>
      <c r="B15" s="96" t="s">
        <v>1728</v>
      </c>
      <c r="C15" s="96">
        <v>4</v>
      </c>
      <c r="D15" s="93"/>
    </row>
    <row r="16" spans="1:4" ht="15.5" x14ac:dyDescent="0.35">
      <c r="A16" s="95" t="s">
        <v>1729</v>
      </c>
      <c r="B16" s="96" t="s">
        <v>1730</v>
      </c>
      <c r="C16" s="96">
        <v>1</v>
      </c>
      <c r="D16" s="93"/>
    </row>
    <row r="17" spans="1:4" ht="15.5" x14ac:dyDescent="0.35">
      <c r="A17" s="95" t="s">
        <v>231</v>
      </c>
      <c r="B17" s="96" t="s">
        <v>1731</v>
      </c>
      <c r="C17" s="96">
        <v>5</v>
      </c>
      <c r="D17" s="93"/>
    </row>
    <row r="18" spans="1:4" ht="15.5" x14ac:dyDescent="0.35">
      <c r="A18" s="95" t="s">
        <v>1732</v>
      </c>
      <c r="B18" s="96" t="s">
        <v>1733</v>
      </c>
      <c r="C18" s="96">
        <v>8</v>
      </c>
      <c r="D18" s="93"/>
    </row>
    <row r="19" spans="1:4" ht="15.5" x14ac:dyDescent="0.35">
      <c r="A19" s="95" t="s">
        <v>1734</v>
      </c>
      <c r="B19" s="96" t="s">
        <v>1735</v>
      </c>
      <c r="C19" s="96">
        <v>1</v>
      </c>
      <c r="D19" s="93"/>
    </row>
    <row r="20" spans="1:4" ht="15.5" x14ac:dyDescent="0.35">
      <c r="A20" s="95" t="s">
        <v>1736</v>
      </c>
      <c r="B20" s="96" t="s">
        <v>1737</v>
      </c>
      <c r="C20" s="96">
        <v>8</v>
      </c>
      <c r="D20" s="93"/>
    </row>
    <row r="21" spans="1:4" ht="15.5" x14ac:dyDescent="0.35">
      <c r="A21" s="95" t="s">
        <v>1738</v>
      </c>
      <c r="B21" s="96" t="s">
        <v>1739</v>
      </c>
      <c r="C21" s="96">
        <v>6</v>
      </c>
      <c r="D21" s="93"/>
    </row>
    <row r="22" spans="1:4" ht="15.5" x14ac:dyDescent="0.35">
      <c r="A22" s="95" t="s">
        <v>1740</v>
      </c>
      <c r="B22" s="96" t="s">
        <v>1741</v>
      </c>
      <c r="C22" s="96">
        <v>7</v>
      </c>
      <c r="D22" s="93"/>
    </row>
    <row r="23" spans="1:4" ht="15.5" x14ac:dyDescent="0.35">
      <c r="A23" s="95" t="s">
        <v>1742</v>
      </c>
      <c r="B23" s="96" t="s">
        <v>1743</v>
      </c>
      <c r="C23" s="96">
        <v>7</v>
      </c>
      <c r="D23" s="93"/>
    </row>
    <row r="24" spans="1:4" ht="15.5" x14ac:dyDescent="0.35">
      <c r="A24" s="95" t="s">
        <v>1744</v>
      </c>
      <c r="B24" s="96" t="s">
        <v>1745</v>
      </c>
      <c r="C24" s="96">
        <v>7</v>
      </c>
      <c r="D24" s="93"/>
    </row>
    <row r="25" spans="1:4" ht="15.5" x14ac:dyDescent="0.35">
      <c r="A25" s="95" t="s">
        <v>1746</v>
      </c>
      <c r="B25" s="96" t="s">
        <v>1747</v>
      </c>
      <c r="C25" s="96">
        <v>5</v>
      </c>
      <c r="D25" s="93"/>
    </row>
    <row r="26" spans="1:4" ht="15.5" x14ac:dyDescent="0.35">
      <c r="A26" s="95" t="s">
        <v>1748</v>
      </c>
      <c r="B26" s="96" t="s">
        <v>1749</v>
      </c>
      <c r="C26" s="96">
        <v>5</v>
      </c>
      <c r="D26" s="93"/>
    </row>
    <row r="27" spans="1:4" ht="15.5" x14ac:dyDescent="0.35">
      <c r="A27" s="95" t="s">
        <v>1750</v>
      </c>
      <c r="B27" s="96" t="s">
        <v>1751</v>
      </c>
      <c r="C27" s="96">
        <v>5</v>
      </c>
      <c r="D27" s="93"/>
    </row>
    <row r="28" spans="1:4" ht="15.5" x14ac:dyDescent="0.35">
      <c r="A28" s="95" t="s">
        <v>1752</v>
      </c>
      <c r="B28" s="96" t="s">
        <v>1753</v>
      </c>
      <c r="C28" s="96">
        <v>6</v>
      </c>
      <c r="D28" s="93"/>
    </row>
    <row r="29" spans="1:4" ht="15.5" x14ac:dyDescent="0.35">
      <c r="A29" s="95" t="s">
        <v>435</v>
      </c>
      <c r="B29" s="96" t="s">
        <v>1754</v>
      </c>
      <c r="C29" s="96">
        <v>6</v>
      </c>
      <c r="D29" s="93"/>
    </row>
    <row r="30" spans="1:4" ht="15.5" x14ac:dyDescent="0.35">
      <c r="A30" s="95" t="s">
        <v>1755</v>
      </c>
      <c r="B30" s="96" t="s">
        <v>1756</v>
      </c>
      <c r="C30" s="96">
        <v>4</v>
      </c>
      <c r="D30" s="93"/>
    </row>
    <row r="31" spans="1:4" ht="15.5" x14ac:dyDescent="0.35">
      <c r="A31" s="95" t="s">
        <v>1757</v>
      </c>
      <c r="B31" s="96" t="s">
        <v>1758</v>
      </c>
      <c r="C31" s="96">
        <v>7</v>
      </c>
      <c r="D31" s="93"/>
    </row>
    <row r="32" spans="1:4" ht="15.5" x14ac:dyDescent="0.35">
      <c r="A32" s="95" t="s">
        <v>1759</v>
      </c>
      <c r="B32" s="96" t="s">
        <v>1760</v>
      </c>
      <c r="C32" s="96">
        <v>5</v>
      </c>
      <c r="D32" s="93"/>
    </row>
    <row r="33" spans="1:4" ht="15.5" x14ac:dyDescent="0.35">
      <c r="A33" s="95" t="s">
        <v>1761</v>
      </c>
      <c r="B33" s="96" t="s">
        <v>1762</v>
      </c>
      <c r="C33" s="96">
        <v>5</v>
      </c>
      <c r="D33" s="93"/>
    </row>
    <row r="34" spans="1:4" ht="15.5" x14ac:dyDescent="0.35">
      <c r="A34" s="95" t="s">
        <v>1763</v>
      </c>
      <c r="B34" s="96" t="s">
        <v>1764</v>
      </c>
      <c r="C34" s="96">
        <v>8</v>
      </c>
      <c r="D34" s="93"/>
    </row>
    <row r="35" spans="1:4" ht="15.5" x14ac:dyDescent="0.35">
      <c r="A35" s="95" t="s">
        <v>1765</v>
      </c>
      <c r="B35" s="96" t="s">
        <v>1766</v>
      </c>
      <c r="C35" s="96">
        <v>1</v>
      </c>
      <c r="D35" s="93"/>
    </row>
    <row r="36" spans="1:4" ht="15.5" x14ac:dyDescent="0.35">
      <c r="A36" s="95" t="s">
        <v>1767</v>
      </c>
      <c r="B36" s="96" t="s">
        <v>1768</v>
      </c>
      <c r="C36" s="96">
        <v>5</v>
      </c>
      <c r="D36" s="93"/>
    </row>
    <row r="37" spans="1:4" ht="15.5" x14ac:dyDescent="0.35">
      <c r="A37" s="95" t="s">
        <v>1769</v>
      </c>
      <c r="B37" s="96" t="s">
        <v>1770</v>
      </c>
      <c r="C37" s="96">
        <v>8</v>
      </c>
      <c r="D37" s="93"/>
    </row>
    <row r="38" spans="1:4" ht="15.5" x14ac:dyDescent="0.35">
      <c r="A38" s="95" t="s">
        <v>1163</v>
      </c>
      <c r="B38" s="96" t="s">
        <v>1771</v>
      </c>
      <c r="C38" s="96">
        <v>5</v>
      </c>
      <c r="D38" s="93"/>
    </row>
    <row r="39" spans="1:4" ht="15.5" x14ac:dyDescent="0.35">
      <c r="A39" s="95" t="s">
        <v>1772</v>
      </c>
      <c r="B39" s="96" t="s">
        <v>1773</v>
      </c>
      <c r="C39" s="96">
        <v>5</v>
      </c>
      <c r="D39" s="93"/>
    </row>
    <row r="40" spans="1:4" ht="15.5" x14ac:dyDescent="0.35">
      <c r="A40" s="95" t="s">
        <v>1774</v>
      </c>
      <c r="B40" s="96" t="s">
        <v>1775</v>
      </c>
      <c r="C40" s="96">
        <v>2</v>
      </c>
      <c r="D40" s="93"/>
    </row>
    <row r="41" spans="1:4" ht="15.5" x14ac:dyDescent="0.35">
      <c r="A41" s="95" t="s">
        <v>1776</v>
      </c>
      <c r="B41" s="96" t="s">
        <v>1777</v>
      </c>
      <c r="C41" s="96">
        <v>4</v>
      </c>
      <c r="D41" s="93"/>
    </row>
    <row r="42" spans="1:4" ht="15.5" x14ac:dyDescent="0.35">
      <c r="A42" s="95" t="s">
        <v>1778</v>
      </c>
      <c r="B42" s="96" t="s">
        <v>1779</v>
      </c>
      <c r="C42" s="96">
        <v>5</v>
      </c>
      <c r="D42" s="93"/>
    </row>
    <row r="43" spans="1:4" ht="15.5" x14ac:dyDescent="0.35">
      <c r="A43" s="95" t="s">
        <v>1780</v>
      </c>
      <c r="B43" s="96" t="s">
        <v>1781</v>
      </c>
      <c r="C43" s="96">
        <v>5</v>
      </c>
      <c r="D43" s="93"/>
    </row>
    <row r="44" spans="1:4" ht="15.5" x14ac:dyDescent="0.35">
      <c r="A44" s="95" t="s">
        <v>1782</v>
      </c>
      <c r="B44" s="96" t="s">
        <v>1783</v>
      </c>
      <c r="C44" s="96">
        <v>6</v>
      </c>
      <c r="D44" s="93"/>
    </row>
    <row r="45" spans="1:4" ht="15.5" x14ac:dyDescent="0.35">
      <c r="A45" s="95" t="s">
        <v>1784</v>
      </c>
      <c r="B45" s="96" t="s">
        <v>1785</v>
      </c>
      <c r="C45" s="96">
        <v>5</v>
      </c>
      <c r="D45" s="93"/>
    </row>
    <row r="46" spans="1:4" ht="15.5" x14ac:dyDescent="0.35">
      <c r="A46" s="95" t="s">
        <v>1786</v>
      </c>
      <c r="B46" s="96" t="s">
        <v>1787</v>
      </c>
      <c r="C46" s="96">
        <v>4</v>
      </c>
      <c r="D46" s="93"/>
    </row>
    <row r="47" spans="1:4" ht="15.5" x14ac:dyDescent="0.35">
      <c r="A47" s="95" t="s">
        <v>1788</v>
      </c>
      <c r="B47" s="96" t="s">
        <v>1789</v>
      </c>
      <c r="C47" s="96">
        <v>5</v>
      </c>
      <c r="D47" s="93"/>
    </row>
    <row r="48" spans="1:4" ht="15.5" x14ac:dyDescent="0.35">
      <c r="A48" s="95" t="s">
        <v>1790</v>
      </c>
      <c r="B48" s="96" t="s">
        <v>1791</v>
      </c>
      <c r="C48" s="96">
        <v>6</v>
      </c>
      <c r="D48" s="93"/>
    </row>
    <row r="49" spans="1:4" ht="15.5" x14ac:dyDescent="0.35">
      <c r="A49" s="95" t="s">
        <v>217</v>
      </c>
      <c r="B49" s="96" t="s">
        <v>1792</v>
      </c>
      <c r="C49" s="96">
        <v>7</v>
      </c>
      <c r="D49" s="93"/>
    </row>
    <row r="50" spans="1:4" ht="15.5" x14ac:dyDescent="0.35">
      <c r="A50" s="95" t="s">
        <v>1793</v>
      </c>
      <c r="B50" s="96" t="s">
        <v>1794</v>
      </c>
      <c r="C50" s="96">
        <v>3</v>
      </c>
      <c r="D50" s="93"/>
    </row>
    <row r="51" spans="1:4" ht="15.5" x14ac:dyDescent="0.35">
      <c r="A51" s="95" t="s">
        <v>1795</v>
      </c>
      <c r="B51" s="96" t="s">
        <v>1796</v>
      </c>
      <c r="C51" s="96">
        <v>6</v>
      </c>
      <c r="D51" s="93"/>
    </row>
    <row r="52" spans="1:4" ht="15.5" x14ac:dyDescent="0.35">
      <c r="A52" s="95" t="s">
        <v>1170</v>
      </c>
      <c r="B52" s="96" t="s">
        <v>1797</v>
      </c>
      <c r="C52" s="96">
        <v>4</v>
      </c>
      <c r="D52" s="93"/>
    </row>
    <row r="53" spans="1:4" ht="15.5" x14ac:dyDescent="0.35">
      <c r="A53" s="95" t="s">
        <v>1798</v>
      </c>
      <c r="B53" s="96" t="s">
        <v>1799</v>
      </c>
      <c r="C53" s="96">
        <v>5</v>
      </c>
      <c r="D53" s="93"/>
    </row>
    <row r="54" spans="1:4" ht="15.5" x14ac:dyDescent="0.35">
      <c r="A54" s="95" t="s">
        <v>1800</v>
      </c>
      <c r="B54" s="96" t="s">
        <v>1801</v>
      </c>
      <c r="C54" s="96">
        <v>2</v>
      </c>
      <c r="D54" s="93"/>
    </row>
    <row r="55" spans="1:4" ht="15.5" x14ac:dyDescent="0.35">
      <c r="A55" s="95" t="s">
        <v>1802</v>
      </c>
      <c r="B55" s="96" t="s">
        <v>1803</v>
      </c>
      <c r="C55" s="96">
        <v>2</v>
      </c>
      <c r="D55" s="93"/>
    </row>
    <row r="56" spans="1:4" ht="15.5" x14ac:dyDescent="0.35">
      <c r="A56" s="95" t="s">
        <v>1804</v>
      </c>
      <c r="B56" s="96" t="s">
        <v>1805</v>
      </c>
      <c r="C56" s="96">
        <v>5</v>
      </c>
      <c r="D56" s="93"/>
    </row>
    <row r="57" spans="1:4" ht="15.5" x14ac:dyDescent="0.35">
      <c r="A57" s="95" t="s">
        <v>1806</v>
      </c>
      <c r="B57" s="96" t="s">
        <v>1807</v>
      </c>
      <c r="C57" s="96">
        <v>5</v>
      </c>
      <c r="D57" s="93"/>
    </row>
    <row r="58" spans="1:4" ht="31" x14ac:dyDescent="0.35">
      <c r="A58" s="95" t="s">
        <v>1808</v>
      </c>
      <c r="B58" s="96" t="s">
        <v>1809</v>
      </c>
      <c r="C58" s="96">
        <v>5</v>
      </c>
      <c r="D58" s="93"/>
    </row>
    <row r="59" spans="1:4" ht="15.5" x14ac:dyDescent="0.35">
      <c r="A59" s="95" t="s">
        <v>1810</v>
      </c>
      <c r="B59" s="96" t="s">
        <v>1811</v>
      </c>
      <c r="C59" s="96">
        <v>5</v>
      </c>
      <c r="D59" s="93"/>
    </row>
    <row r="60" spans="1:4" ht="15.5" x14ac:dyDescent="0.35">
      <c r="A60" s="95" t="s">
        <v>1812</v>
      </c>
      <c r="B60" s="96" t="s">
        <v>1813</v>
      </c>
      <c r="C60" s="96">
        <v>3</v>
      </c>
      <c r="D60" s="93"/>
    </row>
    <row r="61" spans="1:4" ht="15.5" x14ac:dyDescent="0.35">
      <c r="A61" s="95" t="s">
        <v>321</v>
      </c>
      <c r="B61" s="96" t="s">
        <v>1814</v>
      </c>
      <c r="C61" s="96">
        <v>6</v>
      </c>
      <c r="D61" s="93"/>
    </row>
    <row r="62" spans="1:4" ht="15.5" x14ac:dyDescent="0.35">
      <c r="A62" s="95" t="s">
        <v>1815</v>
      </c>
      <c r="B62" s="96" t="s">
        <v>1816</v>
      </c>
      <c r="C62" s="96">
        <v>3</v>
      </c>
      <c r="D62" s="93"/>
    </row>
    <row r="63" spans="1:4" ht="15.5" x14ac:dyDescent="0.35">
      <c r="A63" s="95" t="s">
        <v>266</v>
      </c>
      <c r="B63" s="96" t="s">
        <v>1817</v>
      </c>
      <c r="C63" s="96">
        <v>4</v>
      </c>
      <c r="D63" s="93"/>
    </row>
    <row r="64" spans="1:4" ht="31" x14ac:dyDescent="0.35">
      <c r="A64" s="95" t="s">
        <v>800</v>
      </c>
      <c r="B64" s="96" t="s">
        <v>1818</v>
      </c>
      <c r="C64" s="96">
        <v>3</v>
      </c>
      <c r="D64" s="93"/>
    </row>
    <row r="65" spans="1:4" ht="15.5" x14ac:dyDescent="0.35">
      <c r="A65" s="95" t="s">
        <v>1819</v>
      </c>
      <c r="B65" s="96" t="s">
        <v>1820</v>
      </c>
      <c r="C65" s="96">
        <v>3</v>
      </c>
      <c r="D65" s="93"/>
    </row>
    <row r="66" spans="1:4" ht="31" x14ac:dyDescent="0.35">
      <c r="A66" s="95" t="s">
        <v>1821</v>
      </c>
      <c r="B66" s="96" t="s">
        <v>1822</v>
      </c>
      <c r="C66" s="96">
        <v>6</v>
      </c>
      <c r="D66" s="93"/>
    </row>
    <row r="67" spans="1:4" ht="15.5" x14ac:dyDescent="0.35">
      <c r="A67" s="95" t="s">
        <v>1823</v>
      </c>
      <c r="B67" s="96" t="s">
        <v>1824</v>
      </c>
      <c r="C67" s="96">
        <v>6</v>
      </c>
      <c r="D67" s="93"/>
    </row>
    <row r="68" spans="1:4" ht="31" x14ac:dyDescent="0.35">
      <c r="A68" s="95" t="s">
        <v>1825</v>
      </c>
      <c r="B68" s="96" t="s">
        <v>1826</v>
      </c>
      <c r="C68" s="96">
        <v>5</v>
      </c>
      <c r="D68" s="93"/>
    </row>
    <row r="69" spans="1:4" ht="15.5" x14ac:dyDescent="0.35">
      <c r="A69" s="95" t="s">
        <v>1827</v>
      </c>
      <c r="B69" s="96" t="s">
        <v>1828</v>
      </c>
      <c r="C69" s="96">
        <v>3</v>
      </c>
      <c r="D69" s="93"/>
    </row>
    <row r="70" spans="1:4" ht="15.5" x14ac:dyDescent="0.35">
      <c r="A70" s="95" t="s">
        <v>1829</v>
      </c>
      <c r="B70" s="96" t="s">
        <v>1723</v>
      </c>
      <c r="C70" s="96">
        <v>2</v>
      </c>
      <c r="D70" s="93"/>
    </row>
    <row r="71" spans="1:4" ht="15.5" x14ac:dyDescent="0.35">
      <c r="A71" s="95" t="s">
        <v>1830</v>
      </c>
      <c r="B71" s="96" t="s">
        <v>1831</v>
      </c>
      <c r="C71" s="96">
        <v>3</v>
      </c>
      <c r="D71" s="93"/>
    </row>
    <row r="72" spans="1:4" ht="15.5" x14ac:dyDescent="0.35">
      <c r="A72" s="95" t="s">
        <v>1832</v>
      </c>
      <c r="B72" s="96" t="s">
        <v>1833</v>
      </c>
      <c r="C72" s="96">
        <v>3</v>
      </c>
      <c r="D72" s="93"/>
    </row>
    <row r="73" spans="1:4" ht="15.5" x14ac:dyDescent="0.35">
      <c r="A73" s="95" t="s">
        <v>1834</v>
      </c>
      <c r="B73" s="96" t="s">
        <v>1835</v>
      </c>
      <c r="C73" s="96">
        <v>3</v>
      </c>
      <c r="D73" s="93"/>
    </row>
    <row r="74" spans="1:4" ht="15.5" x14ac:dyDescent="0.35">
      <c r="A74" s="95" t="s">
        <v>1098</v>
      </c>
      <c r="B74" s="96" t="s">
        <v>1836</v>
      </c>
      <c r="C74" s="96">
        <v>5</v>
      </c>
      <c r="D74" s="93"/>
    </row>
    <row r="75" spans="1:4" ht="15.5" x14ac:dyDescent="0.35">
      <c r="A75" s="95" t="s">
        <v>855</v>
      </c>
      <c r="B75" s="96" t="s">
        <v>1837</v>
      </c>
      <c r="C75" s="96">
        <v>3</v>
      </c>
      <c r="D75" s="93"/>
    </row>
    <row r="76" spans="1:4" ht="15.5" x14ac:dyDescent="0.35">
      <c r="A76" s="95" t="s">
        <v>1838</v>
      </c>
      <c r="B76" s="96" t="s">
        <v>1839</v>
      </c>
      <c r="C76" s="96">
        <v>6</v>
      </c>
      <c r="D76" s="93"/>
    </row>
    <row r="77" spans="1:4" ht="15.5" x14ac:dyDescent="0.35">
      <c r="A77" s="95" t="s">
        <v>1840</v>
      </c>
      <c r="B77" s="96" t="s">
        <v>1841</v>
      </c>
      <c r="C77" s="96">
        <v>5</v>
      </c>
      <c r="D77" s="93"/>
    </row>
    <row r="78" spans="1:4" ht="15.5" x14ac:dyDescent="0.35">
      <c r="A78" s="95" t="s">
        <v>417</v>
      </c>
      <c r="B78" s="96" t="s">
        <v>1842</v>
      </c>
      <c r="C78" s="96">
        <v>4</v>
      </c>
      <c r="D78" s="93"/>
    </row>
    <row r="79" spans="1:4" ht="15.5" x14ac:dyDescent="0.35">
      <c r="A79" s="95" t="s">
        <v>1843</v>
      </c>
      <c r="B79" s="96" t="s">
        <v>1844</v>
      </c>
      <c r="C79" s="96">
        <v>4</v>
      </c>
      <c r="D79" s="93"/>
    </row>
    <row r="80" spans="1:4" ht="15.5" x14ac:dyDescent="0.35">
      <c r="A80" s="95" t="s">
        <v>1845</v>
      </c>
      <c r="B80" s="96" t="s">
        <v>1846</v>
      </c>
      <c r="C80" s="96">
        <v>4</v>
      </c>
      <c r="D80" s="93"/>
    </row>
    <row r="81" spans="1:4" ht="15.5" x14ac:dyDescent="0.35">
      <c r="A81" s="95" t="s">
        <v>1847</v>
      </c>
      <c r="B81" s="96" t="s">
        <v>1848</v>
      </c>
      <c r="C81" s="96">
        <v>7</v>
      </c>
      <c r="D81" s="93"/>
    </row>
    <row r="82" spans="1:4" ht="15.5" x14ac:dyDescent="0.35">
      <c r="A82" s="95" t="s">
        <v>1849</v>
      </c>
      <c r="B82" s="96" t="s">
        <v>1850</v>
      </c>
      <c r="C82" s="96">
        <v>6</v>
      </c>
      <c r="D82" s="93"/>
    </row>
    <row r="83" spans="1:4" ht="15.5" x14ac:dyDescent="0.35">
      <c r="A83" s="95" t="s">
        <v>1851</v>
      </c>
      <c r="B83" s="96" t="s">
        <v>1852</v>
      </c>
      <c r="C83" s="96">
        <v>5</v>
      </c>
      <c r="D83" s="93"/>
    </row>
    <row r="84" spans="1:4" ht="15.5" x14ac:dyDescent="0.35">
      <c r="A84" s="95" t="s">
        <v>1853</v>
      </c>
      <c r="B84" s="96" t="s">
        <v>1854</v>
      </c>
      <c r="C84" s="96">
        <v>3</v>
      </c>
      <c r="D84" s="93"/>
    </row>
    <row r="85" spans="1:4" ht="15.5" x14ac:dyDescent="0.35">
      <c r="A85" s="95" t="s">
        <v>1855</v>
      </c>
      <c r="B85" s="96" t="s">
        <v>1856</v>
      </c>
      <c r="C85" s="96">
        <v>5</v>
      </c>
      <c r="D85" s="93"/>
    </row>
    <row r="86" spans="1:4" ht="15.5" x14ac:dyDescent="0.35">
      <c r="A86" s="95" t="s">
        <v>915</v>
      </c>
      <c r="B86" s="96" t="s">
        <v>1857</v>
      </c>
      <c r="C86" s="96">
        <v>4</v>
      </c>
      <c r="D86" s="93"/>
    </row>
    <row r="87" spans="1:4" ht="15.5" x14ac:dyDescent="0.35">
      <c r="A87" s="95" t="s">
        <v>1858</v>
      </c>
      <c r="B87" s="96" t="s">
        <v>1859</v>
      </c>
      <c r="C87" s="96">
        <v>2</v>
      </c>
      <c r="D87" s="93"/>
    </row>
    <row r="88" spans="1:4" ht="15.5" x14ac:dyDescent="0.35">
      <c r="A88" s="95" t="s">
        <v>1860</v>
      </c>
      <c r="B88" s="96" t="s">
        <v>1861</v>
      </c>
      <c r="C88" s="96">
        <v>4</v>
      </c>
      <c r="D88" s="93"/>
    </row>
    <row r="89" spans="1:4" ht="15.5" x14ac:dyDescent="0.35">
      <c r="A89" s="95" t="s">
        <v>1862</v>
      </c>
      <c r="B89" s="96" t="s">
        <v>1863</v>
      </c>
      <c r="C89" s="96">
        <v>4</v>
      </c>
      <c r="D89" s="93"/>
    </row>
    <row r="90" spans="1:4" ht="15.5" x14ac:dyDescent="0.35">
      <c r="A90" s="95" t="s">
        <v>1864</v>
      </c>
      <c r="B90" s="96" t="s">
        <v>1865</v>
      </c>
      <c r="C90" s="96">
        <v>4</v>
      </c>
      <c r="D90" s="93"/>
    </row>
    <row r="91" spans="1:4" ht="15.5" x14ac:dyDescent="0.35">
      <c r="A91" s="95" t="s">
        <v>1866</v>
      </c>
      <c r="B91" s="96" t="s">
        <v>1723</v>
      </c>
      <c r="C91" s="96">
        <v>2</v>
      </c>
      <c r="D91" s="93"/>
    </row>
    <row r="92" spans="1:4" ht="15.5" x14ac:dyDescent="0.35">
      <c r="A92" s="95" t="s">
        <v>1867</v>
      </c>
      <c r="B92" s="96" t="s">
        <v>1868</v>
      </c>
      <c r="C92" s="96">
        <v>3</v>
      </c>
      <c r="D92" s="93"/>
    </row>
    <row r="93" spans="1:4" ht="15.5" x14ac:dyDescent="0.35">
      <c r="A93" s="95" t="s">
        <v>1869</v>
      </c>
      <c r="B93" s="96" t="s">
        <v>1870</v>
      </c>
      <c r="C93" s="96">
        <v>6</v>
      </c>
      <c r="D93" s="93"/>
    </row>
    <row r="94" spans="1:4" ht="15.5" x14ac:dyDescent="0.35">
      <c r="A94" s="95" t="s">
        <v>1871</v>
      </c>
      <c r="B94" s="96" t="s">
        <v>1872</v>
      </c>
      <c r="C94" s="96">
        <v>3</v>
      </c>
      <c r="D94" s="93"/>
    </row>
    <row r="95" spans="1:4" ht="15.5" x14ac:dyDescent="0.35">
      <c r="A95" s="95" t="s">
        <v>1873</v>
      </c>
      <c r="B95" s="96" t="s">
        <v>1874</v>
      </c>
      <c r="C95" s="96">
        <v>6</v>
      </c>
      <c r="D95" s="93"/>
    </row>
    <row r="96" spans="1:4" ht="15.5" x14ac:dyDescent="0.35">
      <c r="A96" s="95" t="s">
        <v>1875</v>
      </c>
      <c r="B96" s="96" t="s">
        <v>1876</v>
      </c>
      <c r="C96" s="96">
        <v>5</v>
      </c>
      <c r="D96" s="93"/>
    </row>
    <row r="97" spans="1:4" ht="15.5" x14ac:dyDescent="0.35">
      <c r="A97" s="95" t="s">
        <v>1877</v>
      </c>
      <c r="B97" s="96" t="s">
        <v>1878</v>
      </c>
      <c r="C97" s="96">
        <v>5</v>
      </c>
      <c r="D97" s="93"/>
    </row>
    <row r="98" spans="1:4" ht="15.5" x14ac:dyDescent="0.35">
      <c r="A98" s="95" t="s">
        <v>448</v>
      </c>
      <c r="B98" s="96" t="s">
        <v>1879</v>
      </c>
      <c r="C98" s="96">
        <v>5</v>
      </c>
      <c r="D98" s="93"/>
    </row>
    <row r="99" spans="1:4" ht="15.5" x14ac:dyDescent="0.35">
      <c r="A99" s="95" t="s">
        <v>1880</v>
      </c>
      <c r="B99" s="96" t="s">
        <v>1881</v>
      </c>
      <c r="C99" s="96">
        <v>3</v>
      </c>
      <c r="D99" s="93"/>
    </row>
    <row r="100" spans="1:4" ht="15.5" x14ac:dyDescent="0.35">
      <c r="A100" s="95" t="s">
        <v>1882</v>
      </c>
      <c r="B100" s="96" t="s">
        <v>1883</v>
      </c>
      <c r="C100" s="96">
        <v>5</v>
      </c>
      <c r="D100" s="93"/>
    </row>
    <row r="101" spans="1:4" ht="15.5" x14ac:dyDescent="0.35">
      <c r="A101" s="95" t="s">
        <v>1884</v>
      </c>
      <c r="B101" s="96" t="s">
        <v>1885</v>
      </c>
      <c r="C101" s="96">
        <v>2</v>
      </c>
      <c r="D101" s="93"/>
    </row>
    <row r="102" spans="1:4" ht="15.5" x14ac:dyDescent="0.35">
      <c r="A102" s="95" t="s">
        <v>836</v>
      </c>
      <c r="B102" s="96" t="s">
        <v>1886</v>
      </c>
      <c r="C102" s="96">
        <v>5</v>
      </c>
      <c r="D102" s="93"/>
    </row>
    <row r="103" spans="1:4" ht="15.5" x14ac:dyDescent="0.35">
      <c r="A103" s="95" t="s">
        <v>1217</v>
      </c>
      <c r="B103" s="96" t="s">
        <v>1887</v>
      </c>
      <c r="C103" s="96">
        <v>4</v>
      </c>
      <c r="D103" s="93"/>
    </row>
    <row r="104" spans="1:4" ht="15.5" x14ac:dyDescent="0.35">
      <c r="A104" s="95" t="s">
        <v>826</v>
      </c>
      <c r="B104" s="96" t="s">
        <v>1888</v>
      </c>
      <c r="C104" s="96">
        <v>2</v>
      </c>
      <c r="D104" s="93"/>
    </row>
    <row r="105" spans="1:4" ht="15.5" x14ac:dyDescent="0.35">
      <c r="A105" s="95" t="s">
        <v>1114</v>
      </c>
      <c r="B105" s="96" t="s">
        <v>1889</v>
      </c>
      <c r="C105" s="96">
        <v>2</v>
      </c>
      <c r="D105" s="93"/>
    </row>
    <row r="106" spans="1:4" ht="15.5" x14ac:dyDescent="0.35">
      <c r="A106" s="95" t="s">
        <v>457</v>
      </c>
      <c r="B106" s="96" t="s">
        <v>1890</v>
      </c>
      <c r="C106" s="96">
        <v>4</v>
      </c>
      <c r="D106" s="93"/>
    </row>
    <row r="107" spans="1:4" ht="31" x14ac:dyDescent="0.35">
      <c r="A107" s="95" t="s">
        <v>1891</v>
      </c>
      <c r="B107" s="96" t="s">
        <v>1892</v>
      </c>
      <c r="C107" s="96">
        <v>5</v>
      </c>
      <c r="D107" s="93"/>
    </row>
    <row r="108" spans="1:4" ht="15.5" x14ac:dyDescent="0.35">
      <c r="A108" s="95" t="s">
        <v>1893</v>
      </c>
      <c r="B108" s="96" t="s">
        <v>1894</v>
      </c>
      <c r="C108" s="96">
        <v>4</v>
      </c>
      <c r="D108" s="93"/>
    </row>
    <row r="109" spans="1:4" ht="15.5" x14ac:dyDescent="0.35">
      <c r="A109" s="95" t="s">
        <v>1895</v>
      </c>
      <c r="B109" s="96" t="s">
        <v>1896</v>
      </c>
      <c r="C109" s="96">
        <v>4</v>
      </c>
      <c r="D109" s="93"/>
    </row>
    <row r="110" spans="1:4" ht="15.5" x14ac:dyDescent="0.35">
      <c r="A110" s="95" t="s">
        <v>1897</v>
      </c>
      <c r="B110" s="96" t="s">
        <v>1723</v>
      </c>
      <c r="C110" s="96">
        <v>2</v>
      </c>
      <c r="D110" s="93"/>
    </row>
    <row r="111" spans="1:4" ht="15.5" x14ac:dyDescent="0.35">
      <c r="A111" s="95" t="s">
        <v>1898</v>
      </c>
      <c r="B111" s="96" t="s">
        <v>1899</v>
      </c>
      <c r="C111" s="96">
        <v>4</v>
      </c>
      <c r="D111" s="93"/>
    </row>
    <row r="112" spans="1:4" ht="15.5" x14ac:dyDescent="0.35">
      <c r="A112" s="95" t="s">
        <v>1900</v>
      </c>
      <c r="B112" s="96" t="s">
        <v>1901</v>
      </c>
      <c r="C112" s="96">
        <v>5</v>
      </c>
      <c r="D112" s="93"/>
    </row>
    <row r="113" spans="1:4" ht="15.5" x14ac:dyDescent="0.35">
      <c r="A113" s="95" t="s">
        <v>1902</v>
      </c>
      <c r="B113" s="96" t="s">
        <v>1903</v>
      </c>
      <c r="C113" s="96">
        <v>2</v>
      </c>
      <c r="D113" s="93"/>
    </row>
    <row r="114" spans="1:4" ht="15.5" x14ac:dyDescent="0.35">
      <c r="A114" s="95" t="s">
        <v>1904</v>
      </c>
      <c r="B114" s="96" t="s">
        <v>1905</v>
      </c>
      <c r="C114" s="96">
        <v>5</v>
      </c>
      <c r="D114" s="93"/>
    </row>
    <row r="115" spans="1:4" ht="15.5" x14ac:dyDescent="0.35">
      <c r="A115" s="95" t="s">
        <v>1906</v>
      </c>
      <c r="B115" s="96" t="s">
        <v>1907</v>
      </c>
      <c r="C115" s="96">
        <v>6</v>
      </c>
      <c r="D115" s="93"/>
    </row>
    <row r="116" spans="1:4" ht="15.5" x14ac:dyDescent="0.35">
      <c r="A116" s="95" t="s">
        <v>1908</v>
      </c>
      <c r="B116" s="96" t="s">
        <v>1909</v>
      </c>
      <c r="C116" s="96">
        <v>4</v>
      </c>
      <c r="D116" s="93"/>
    </row>
    <row r="117" spans="1:4" ht="15.5" x14ac:dyDescent="0.35">
      <c r="A117" s="95" t="s">
        <v>1910</v>
      </c>
      <c r="B117" s="96" t="s">
        <v>1911</v>
      </c>
      <c r="C117" s="96">
        <v>5</v>
      </c>
      <c r="D117" s="93"/>
    </row>
    <row r="118" spans="1:4" ht="15.5" x14ac:dyDescent="0.35">
      <c r="A118" s="95" t="s">
        <v>1912</v>
      </c>
      <c r="B118" s="96" t="s">
        <v>1913</v>
      </c>
      <c r="C118" s="96">
        <v>4</v>
      </c>
      <c r="D118" s="93"/>
    </row>
    <row r="119" spans="1:4" ht="15.5" x14ac:dyDescent="0.35">
      <c r="A119" s="95" t="s">
        <v>1914</v>
      </c>
      <c r="B119" s="96" t="s">
        <v>1915</v>
      </c>
      <c r="C119" s="96">
        <v>2</v>
      </c>
      <c r="D119" s="93"/>
    </row>
    <row r="120" spans="1:4" ht="15.5" x14ac:dyDescent="0.35">
      <c r="A120" s="95" t="s">
        <v>1916</v>
      </c>
      <c r="B120" s="96" t="s">
        <v>1917</v>
      </c>
      <c r="C120" s="96">
        <v>2</v>
      </c>
      <c r="D120" s="93"/>
    </row>
    <row r="121" spans="1:4" ht="15.5" x14ac:dyDescent="0.35">
      <c r="A121" s="95" t="s">
        <v>1918</v>
      </c>
      <c r="B121" s="96" t="s">
        <v>1919</v>
      </c>
      <c r="C121" s="96">
        <v>3</v>
      </c>
      <c r="D121" s="93"/>
    </row>
    <row r="122" spans="1:4" ht="15.5" x14ac:dyDescent="0.35">
      <c r="A122" s="95" t="s">
        <v>1920</v>
      </c>
      <c r="B122" s="96" t="s">
        <v>1921</v>
      </c>
      <c r="C122" s="96">
        <v>3</v>
      </c>
      <c r="D122" s="93"/>
    </row>
    <row r="123" spans="1:4" ht="15.5" x14ac:dyDescent="0.35">
      <c r="A123" s="95" t="s">
        <v>1922</v>
      </c>
      <c r="B123" s="96" t="s">
        <v>1923</v>
      </c>
      <c r="C123" s="96">
        <v>5</v>
      </c>
      <c r="D123" s="93"/>
    </row>
    <row r="124" spans="1:4" ht="15.5" x14ac:dyDescent="0.35">
      <c r="A124" s="95" t="s">
        <v>1924</v>
      </c>
      <c r="B124" s="96" t="s">
        <v>1925</v>
      </c>
      <c r="C124" s="96">
        <v>4</v>
      </c>
      <c r="D124" s="93"/>
    </row>
    <row r="125" spans="1:4" ht="15.5" x14ac:dyDescent="0.35">
      <c r="A125" s="95" t="s">
        <v>1926</v>
      </c>
      <c r="B125" s="96" t="s">
        <v>1927</v>
      </c>
      <c r="C125" s="96">
        <v>6</v>
      </c>
      <c r="D125" s="93"/>
    </row>
    <row r="126" spans="1:4" ht="15.5" x14ac:dyDescent="0.35">
      <c r="A126" s="95" t="s">
        <v>1928</v>
      </c>
      <c r="B126" s="96" t="s">
        <v>1929</v>
      </c>
      <c r="C126" s="96">
        <v>6</v>
      </c>
      <c r="D126" s="93"/>
    </row>
    <row r="127" spans="1:4" ht="15.5" x14ac:dyDescent="0.35">
      <c r="A127" s="95" t="s">
        <v>1930</v>
      </c>
      <c r="B127" s="96" t="s">
        <v>1931</v>
      </c>
      <c r="C127" s="96">
        <v>6</v>
      </c>
      <c r="D127" s="93"/>
    </row>
    <row r="128" spans="1:4" ht="31" x14ac:dyDescent="0.35">
      <c r="A128" s="95" t="s">
        <v>1932</v>
      </c>
      <c r="B128" s="96" t="s">
        <v>1933</v>
      </c>
      <c r="C128" s="96">
        <v>5</v>
      </c>
      <c r="D128" s="93"/>
    </row>
    <row r="129" spans="1:4" ht="15.5" x14ac:dyDescent="0.35">
      <c r="A129" s="95" t="s">
        <v>1934</v>
      </c>
      <c r="B129" s="96" t="s">
        <v>1935</v>
      </c>
      <c r="C129" s="96">
        <v>5</v>
      </c>
      <c r="D129" s="93"/>
    </row>
    <row r="130" spans="1:4" ht="15.5" x14ac:dyDescent="0.35">
      <c r="A130" s="95" t="s">
        <v>1936</v>
      </c>
      <c r="B130" s="96" t="s">
        <v>1937</v>
      </c>
      <c r="C130" s="96">
        <v>3</v>
      </c>
      <c r="D130" s="93"/>
    </row>
    <row r="131" spans="1:4" ht="15.5" x14ac:dyDescent="0.35">
      <c r="A131" s="95" t="s">
        <v>711</v>
      </c>
      <c r="B131" s="96" t="s">
        <v>1938</v>
      </c>
      <c r="C131" s="96">
        <v>5</v>
      </c>
      <c r="D131" s="93"/>
    </row>
    <row r="132" spans="1:4" ht="15.5" x14ac:dyDescent="0.35">
      <c r="A132" s="95" t="s">
        <v>1939</v>
      </c>
      <c r="B132" s="96" t="s">
        <v>1723</v>
      </c>
      <c r="C132" s="96">
        <v>2</v>
      </c>
      <c r="D132" s="93"/>
    </row>
    <row r="133" spans="1:4" ht="15.5" x14ac:dyDescent="0.35">
      <c r="A133" s="95" t="s">
        <v>1940</v>
      </c>
      <c r="B133" s="96" t="s">
        <v>1941</v>
      </c>
      <c r="C133" s="96">
        <v>4</v>
      </c>
      <c r="D133" s="93"/>
    </row>
    <row r="134" spans="1:4" ht="15.5" x14ac:dyDescent="0.35">
      <c r="A134" s="95" t="s">
        <v>1942</v>
      </c>
      <c r="B134" s="96" t="s">
        <v>1943</v>
      </c>
      <c r="C134" s="96">
        <v>1</v>
      </c>
      <c r="D134" s="93"/>
    </row>
    <row r="135" spans="1:4" ht="15.5" x14ac:dyDescent="0.35">
      <c r="A135" s="95" t="s">
        <v>1944</v>
      </c>
      <c r="B135" s="96" t="s">
        <v>1945</v>
      </c>
      <c r="C135" s="96">
        <v>6</v>
      </c>
      <c r="D135" s="93"/>
    </row>
    <row r="136" spans="1:4" ht="15.5" x14ac:dyDescent="0.35">
      <c r="A136" s="95" t="s">
        <v>1946</v>
      </c>
      <c r="B136" s="96" t="s">
        <v>1947</v>
      </c>
      <c r="C136" s="96">
        <v>5</v>
      </c>
      <c r="D136" s="93"/>
    </row>
    <row r="137" spans="1:4" ht="15.5" x14ac:dyDescent="0.35">
      <c r="A137" s="95" t="s">
        <v>1948</v>
      </c>
      <c r="B137" s="96" t="s">
        <v>1949</v>
      </c>
      <c r="C137" s="96">
        <v>3</v>
      </c>
      <c r="D137" s="93"/>
    </row>
    <row r="138" spans="1:4" ht="15.5" x14ac:dyDescent="0.35">
      <c r="A138" s="95" t="s">
        <v>1950</v>
      </c>
      <c r="B138" s="96" t="s">
        <v>1951</v>
      </c>
      <c r="C138" s="96">
        <v>3</v>
      </c>
      <c r="D138" s="93"/>
    </row>
    <row r="139" spans="1:4" ht="15.5" x14ac:dyDescent="0.35">
      <c r="A139" s="95" t="s">
        <v>1952</v>
      </c>
      <c r="B139" s="96" t="s">
        <v>1953</v>
      </c>
      <c r="C139" s="96">
        <v>4</v>
      </c>
      <c r="D139" s="93"/>
    </row>
    <row r="140" spans="1:4" ht="15.5" x14ac:dyDescent="0.35">
      <c r="A140" s="95" t="s">
        <v>1954</v>
      </c>
      <c r="B140" s="96" t="s">
        <v>1955</v>
      </c>
      <c r="C140" s="96">
        <v>4</v>
      </c>
      <c r="D140" s="93"/>
    </row>
    <row r="141" spans="1:4" ht="15.5" x14ac:dyDescent="0.35">
      <c r="A141" s="95" t="s">
        <v>1956</v>
      </c>
      <c r="B141" s="96" t="s">
        <v>1957</v>
      </c>
      <c r="C141" s="96">
        <v>6</v>
      </c>
      <c r="D141" s="93"/>
    </row>
    <row r="142" spans="1:4" ht="15.5" x14ac:dyDescent="0.35">
      <c r="A142" s="95" t="s">
        <v>1958</v>
      </c>
      <c r="B142" s="96" t="s">
        <v>1959</v>
      </c>
      <c r="C142" s="96">
        <v>3</v>
      </c>
      <c r="D142" s="93"/>
    </row>
    <row r="143" spans="1:4" ht="15.5" x14ac:dyDescent="0.35">
      <c r="A143" s="95" t="s">
        <v>1960</v>
      </c>
      <c r="B143" s="96" t="s">
        <v>1961</v>
      </c>
      <c r="C143" s="96">
        <v>5</v>
      </c>
      <c r="D143" s="93"/>
    </row>
    <row r="144" spans="1:4" ht="15.5" x14ac:dyDescent="0.35">
      <c r="A144" s="95" t="s">
        <v>1962</v>
      </c>
      <c r="B144" s="96" t="s">
        <v>1963</v>
      </c>
      <c r="C144" s="96">
        <v>6</v>
      </c>
      <c r="D144" s="93"/>
    </row>
    <row r="145" spans="1:4" ht="15.5" x14ac:dyDescent="0.35">
      <c r="A145" s="95" t="s">
        <v>1964</v>
      </c>
      <c r="B145" s="96" t="s">
        <v>1965</v>
      </c>
      <c r="C145" s="96">
        <v>4</v>
      </c>
      <c r="D145" s="93"/>
    </row>
    <row r="146" spans="1:4" ht="15.5" x14ac:dyDescent="0.35">
      <c r="A146" s="95" t="s">
        <v>1966</v>
      </c>
      <c r="B146" s="96" t="s">
        <v>1967</v>
      </c>
      <c r="C146" s="96">
        <v>5</v>
      </c>
      <c r="D146" s="93"/>
    </row>
    <row r="147" spans="1:4" ht="15.5" x14ac:dyDescent="0.35">
      <c r="A147" s="95" t="s">
        <v>1968</v>
      </c>
      <c r="B147" s="96" t="s">
        <v>1969</v>
      </c>
      <c r="C147" s="96">
        <v>4</v>
      </c>
      <c r="D147" s="93"/>
    </row>
    <row r="148" spans="1:4" ht="15.5" x14ac:dyDescent="0.35">
      <c r="A148" s="95" t="s">
        <v>1970</v>
      </c>
      <c r="B148" s="96" t="s">
        <v>1971</v>
      </c>
      <c r="C148" s="96">
        <v>4</v>
      </c>
      <c r="D148" s="93"/>
    </row>
    <row r="149" spans="1:4" ht="15.5" x14ac:dyDescent="0.35">
      <c r="A149" s="95" t="s">
        <v>1972</v>
      </c>
      <c r="B149" s="96" t="s">
        <v>1973</v>
      </c>
      <c r="C149" s="96">
        <v>4</v>
      </c>
      <c r="D149" s="93"/>
    </row>
    <row r="150" spans="1:4" ht="15.5" x14ac:dyDescent="0.35">
      <c r="A150" s="95" t="s">
        <v>1974</v>
      </c>
      <c r="B150" s="96" t="s">
        <v>1975</v>
      </c>
      <c r="C150" s="96">
        <v>5</v>
      </c>
      <c r="D150" s="93"/>
    </row>
    <row r="151" spans="1:4" ht="15.5" x14ac:dyDescent="0.35">
      <c r="A151" s="95" t="s">
        <v>1976</v>
      </c>
      <c r="B151" s="96" t="s">
        <v>1977</v>
      </c>
      <c r="C151" s="96">
        <v>6</v>
      </c>
      <c r="D151" s="93"/>
    </row>
    <row r="152" spans="1:4" ht="31" x14ac:dyDescent="0.35">
      <c r="A152" s="95" t="s">
        <v>1978</v>
      </c>
      <c r="B152" s="96" t="s">
        <v>1979</v>
      </c>
      <c r="C152" s="96">
        <v>5</v>
      </c>
      <c r="D152" s="93"/>
    </row>
    <row r="153" spans="1:4" ht="15.5" x14ac:dyDescent="0.35">
      <c r="A153" s="95" t="s">
        <v>1980</v>
      </c>
      <c r="B153" s="96" t="s">
        <v>1981</v>
      </c>
      <c r="C153" s="96">
        <v>7</v>
      </c>
      <c r="D153" s="93"/>
    </row>
    <row r="154" spans="1:4" ht="15.5" x14ac:dyDescent="0.35">
      <c r="A154" s="95" t="s">
        <v>1982</v>
      </c>
      <c r="B154" s="96" t="s">
        <v>1983</v>
      </c>
      <c r="C154" s="96">
        <v>6</v>
      </c>
      <c r="D154" s="93"/>
    </row>
    <row r="155" spans="1:4" ht="15.5" x14ac:dyDescent="0.35">
      <c r="A155" s="95" t="s">
        <v>1984</v>
      </c>
      <c r="B155" s="96" t="s">
        <v>1985</v>
      </c>
      <c r="C155" s="96">
        <v>1</v>
      </c>
      <c r="D155" s="93"/>
    </row>
    <row r="156" spans="1:4" ht="15.5" x14ac:dyDescent="0.35">
      <c r="A156" s="95" t="s">
        <v>1986</v>
      </c>
      <c r="B156" s="96" t="s">
        <v>1987</v>
      </c>
      <c r="C156" s="96">
        <v>6</v>
      </c>
      <c r="D156" s="93"/>
    </row>
    <row r="157" spans="1:4" ht="31" x14ac:dyDescent="0.35">
      <c r="A157" s="95" t="s">
        <v>1988</v>
      </c>
      <c r="B157" s="96" t="s">
        <v>1989</v>
      </c>
      <c r="C157" s="96">
        <v>6</v>
      </c>
      <c r="D157" s="93"/>
    </row>
    <row r="158" spans="1:4" ht="31" x14ac:dyDescent="0.35">
      <c r="A158" s="95" t="s">
        <v>1990</v>
      </c>
      <c r="B158" s="96" t="s">
        <v>1991</v>
      </c>
      <c r="C158" s="96">
        <v>6</v>
      </c>
      <c r="D158" s="93"/>
    </row>
    <row r="159" spans="1:4" ht="15.5" x14ac:dyDescent="0.35">
      <c r="A159" s="95" t="s">
        <v>1992</v>
      </c>
      <c r="B159" s="96" t="s">
        <v>1993</v>
      </c>
      <c r="C159" s="96">
        <v>4</v>
      </c>
      <c r="D159" s="93"/>
    </row>
    <row r="160" spans="1:4" ht="15.5" x14ac:dyDescent="0.35">
      <c r="A160" s="95" t="s">
        <v>1994</v>
      </c>
      <c r="B160" s="96" t="s">
        <v>1995</v>
      </c>
      <c r="C160" s="96">
        <v>6</v>
      </c>
      <c r="D160" s="93"/>
    </row>
    <row r="161" spans="1:4" ht="15.5" x14ac:dyDescent="0.35">
      <c r="A161" s="95" t="s">
        <v>1996</v>
      </c>
      <c r="B161" s="96" t="s">
        <v>1997</v>
      </c>
      <c r="C161" s="96">
        <v>3</v>
      </c>
      <c r="D161" s="93"/>
    </row>
    <row r="162" spans="1:4" ht="15.5" x14ac:dyDescent="0.35">
      <c r="A162" s="95" t="s">
        <v>1998</v>
      </c>
      <c r="B162" s="96" t="s">
        <v>1999</v>
      </c>
      <c r="C162" s="96">
        <v>4</v>
      </c>
      <c r="D162" s="93"/>
    </row>
    <row r="163" spans="1:4" ht="15.5" x14ac:dyDescent="0.35">
      <c r="A163" s="95" t="s">
        <v>2000</v>
      </c>
      <c r="B163" s="96" t="s">
        <v>2001</v>
      </c>
      <c r="C163" s="96">
        <v>5</v>
      </c>
      <c r="D163" s="93"/>
    </row>
    <row r="164" spans="1:4" ht="31" x14ac:dyDescent="0.35">
      <c r="A164" s="95" t="s">
        <v>2002</v>
      </c>
      <c r="B164" s="96" t="s">
        <v>2003</v>
      </c>
      <c r="C164" s="96">
        <v>3</v>
      </c>
      <c r="D164" s="93"/>
    </row>
    <row r="165" spans="1:4" ht="15.5" x14ac:dyDescent="0.35">
      <c r="A165" s="95" t="s">
        <v>2004</v>
      </c>
      <c r="B165" s="96" t="s">
        <v>2005</v>
      </c>
      <c r="C165" s="96">
        <v>5</v>
      </c>
      <c r="D165" s="93"/>
    </row>
    <row r="166" spans="1:4" ht="15.5" x14ac:dyDescent="0.35">
      <c r="A166" s="95" t="s">
        <v>2006</v>
      </c>
      <c r="B166" s="96" t="s">
        <v>2007</v>
      </c>
      <c r="C166" s="96">
        <v>5</v>
      </c>
      <c r="D166" s="93"/>
    </row>
    <row r="167" spans="1:4" ht="15.5" x14ac:dyDescent="0.35">
      <c r="A167" s="95" t="s">
        <v>2008</v>
      </c>
      <c r="B167" s="96" t="s">
        <v>2009</v>
      </c>
      <c r="C167" s="96">
        <v>5</v>
      </c>
      <c r="D167" s="93"/>
    </row>
    <row r="168" spans="1:4" ht="15.5" x14ac:dyDescent="0.35">
      <c r="A168" s="95" t="s">
        <v>2010</v>
      </c>
      <c r="B168" s="96" t="s">
        <v>2011</v>
      </c>
      <c r="C168" s="96">
        <v>5</v>
      </c>
      <c r="D168" s="93"/>
    </row>
    <row r="169" spans="1:4" ht="15.5" x14ac:dyDescent="0.35">
      <c r="A169" s="95" t="s">
        <v>2012</v>
      </c>
      <c r="B169" s="96" t="s">
        <v>2013</v>
      </c>
      <c r="C169" s="96">
        <v>5</v>
      </c>
      <c r="D169" s="93"/>
    </row>
    <row r="170" spans="1:4" ht="15.5" x14ac:dyDescent="0.35">
      <c r="A170" s="95" t="s">
        <v>428</v>
      </c>
      <c r="B170" s="96" t="s">
        <v>2014</v>
      </c>
      <c r="C170" s="96">
        <v>5</v>
      </c>
      <c r="D170" s="93"/>
    </row>
    <row r="171" spans="1:4" ht="15.5" x14ac:dyDescent="0.35">
      <c r="A171" s="95" t="s">
        <v>2015</v>
      </c>
      <c r="B171" s="96" t="s">
        <v>2016</v>
      </c>
      <c r="C171" s="96">
        <v>6</v>
      </c>
      <c r="D171" s="93"/>
    </row>
    <row r="172" spans="1:4" ht="15.5" x14ac:dyDescent="0.35">
      <c r="A172" s="95" t="s">
        <v>2017</v>
      </c>
      <c r="B172" s="96" t="s">
        <v>2018</v>
      </c>
      <c r="C172" s="96">
        <v>4</v>
      </c>
      <c r="D172" s="93"/>
    </row>
    <row r="173" spans="1:4" ht="15.5" x14ac:dyDescent="0.35">
      <c r="A173" s="95" t="s">
        <v>705</v>
      </c>
      <c r="B173" s="96" t="s">
        <v>2019</v>
      </c>
      <c r="C173" s="96">
        <v>3</v>
      </c>
      <c r="D173" s="93"/>
    </row>
    <row r="174" spans="1:4" ht="15.5" x14ac:dyDescent="0.35">
      <c r="A174" s="95" t="s">
        <v>2020</v>
      </c>
      <c r="B174" s="96" t="s">
        <v>2021</v>
      </c>
      <c r="C174" s="96">
        <v>4</v>
      </c>
      <c r="D174" s="93"/>
    </row>
    <row r="175" spans="1:4" ht="15.5" x14ac:dyDescent="0.35">
      <c r="A175" s="95" t="s">
        <v>2022</v>
      </c>
      <c r="B175" s="96" t="s">
        <v>2023</v>
      </c>
      <c r="C175" s="96">
        <v>6</v>
      </c>
      <c r="D175" s="93"/>
    </row>
    <row r="176" spans="1:4" ht="31" x14ac:dyDescent="0.35">
      <c r="A176" s="95" t="s">
        <v>2024</v>
      </c>
      <c r="B176" s="96" t="s">
        <v>2025</v>
      </c>
      <c r="C176" s="96">
        <v>5</v>
      </c>
      <c r="D176" s="93"/>
    </row>
    <row r="177" spans="1:4" ht="15.5" x14ac:dyDescent="0.35">
      <c r="A177" s="95" t="s">
        <v>2026</v>
      </c>
      <c r="B177" s="96" t="s">
        <v>2027</v>
      </c>
      <c r="C177" s="96">
        <v>3</v>
      </c>
      <c r="D177" s="93"/>
    </row>
    <row r="178" spans="1:4" ht="15.5" x14ac:dyDescent="0.35">
      <c r="A178" s="95" t="s">
        <v>2028</v>
      </c>
      <c r="B178" s="96" t="s">
        <v>2029</v>
      </c>
      <c r="C178" s="96">
        <v>5</v>
      </c>
      <c r="D178" s="93"/>
    </row>
    <row r="179" spans="1:4" ht="15.5" x14ac:dyDescent="0.35">
      <c r="A179" s="95" t="s">
        <v>359</v>
      </c>
      <c r="B179" s="96" t="s">
        <v>2030</v>
      </c>
      <c r="C179" s="96">
        <v>5</v>
      </c>
      <c r="D179" s="93"/>
    </row>
    <row r="180" spans="1:4" ht="15.5" x14ac:dyDescent="0.35">
      <c r="A180" s="95" t="s">
        <v>2031</v>
      </c>
      <c r="B180" s="96" t="s">
        <v>2032</v>
      </c>
      <c r="C180" s="96">
        <v>4</v>
      </c>
      <c r="D180" s="93"/>
    </row>
    <row r="181" spans="1:4" ht="15.5" x14ac:dyDescent="0.35">
      <c r="A181" s="95" t="s">
        <v>2033</v>
      </c>
      <c r="B181" s="96" t="s">
        <v>1723</v>
      </c>
      <c r="C181" s="96">
        <v>2</v>
      </c>
      <c r="D181" s="93"/>
    </row>
    <row r="182" spans="1:4" ht="15.5" x14ac:dyDescent="0.35">
      <c r="A182" s="95" t="s">
        <v>2034</v>
      </c>
      <c r="B182" s="96" t="s">
        <v>2035</v>
      </c>
      <c r="C182" s="96">
        <v>3</v>
      </c>
      <c r="D182" s="93"/>
    </row>
    <row r="183" spans="1:4" ht="15.5" x14ac:dyDescent="0.35">
      <c r="A183" s="95" t="s">
        <v>2036</v>
      </c>
      <c r="B183" s="96" t="s">
        <v>2037</v>
      </c>
      <c r="C183" s="96">
        <v>3</v>
      </c>
      <c r="D183" s="93"/>
    </row>
    <row r="184" spans="1:4" ht="15.5" x14ac:dyDescent="0.35">
      <c r="A184" s="95" t="s">
        <v>2038</v>
      </c>
      <c r="B184" s="96" t="s">
        <v>2039</v>
      </c>
      <c r="C184" s="96">
        <v>5</v>
      </c>
      <c r="D184" s="93"/>
    </row>
    <row r="185" spans="1:4" ht="15.5" x14ac:dyDescent="0.35">
      <c r="A185" s="95" t="s">
        <v>2040</v>
      </c>
      <c r="B185" s="96" t="s">
        <v>2041</v>
      </c>
      <c r="C185" s="96">
        <v>5</v>
      </c>
      <c r="D185" s="93"/>
    </row>
    <row r="186" spans="1:4" ht="15.5" x14ac:dyDescent="0.35">
      <c r="A186" s="95" t="s">
        <v>2042</v>
      </c>
      <c r="B186" s="96" t="s">
        <v>2043</v>
      </c>
      <c r="C186" s="96">
        <v>2</v>
      </c>
      <c r="D186" s="93"/>
    </row>
    <row r="187" spans="1:4" ht="15.5" x14ac:dyDescent="0.35">
      <c r="A187" s="95" t="s">
        <v>2044</v>
      </c>
      <c r="B187" s="96" t="s">
        <v>2045</v>
      </c>
      <c r="C187" s="96">
        <v>3</v>
      </c>
      <c r="D187" s="93"/>
    </row>
    <row r="188" spans="1:4" ht="15.5" x14ac:dyDescent="0.35">
      <c r="A188" s="95" t="s">
        <v>2046</v>
      </c>
      <c r="B188" s="96" t="s">
        <v>2047</v>
      </c>
      <c r="C188" s="96">
        <v>4</v>
      </c>
      <c r="D188" s="93"/>
    </row>
    <row r="189" spans="1:4" ht="15.5" x14ac:dyDescent="0.35">
      <c r="A189" s="95" t="s">
        <v>2048</v>
      </c>
      <c r="B189" s="96" t="s">
        <v>2049</v>
      </c>
      <c r="C189" s="96">
        <v>2</v>
      </c>
      <c r="D189" s="93"/>
    </row>
    <row r="190" spans="1:4" ht="15.5" x14ac:dyDescent="0.35">
      <c r="A190" s="95" t="s">
        <v>2050</v>
      </c>
      <c r="B190" s="96" t="s">
        <v>2051</v>
      </c>
      <c r="C190" s="96">
        <v>2</v>
      </c>
      <c r="D190" s="93"/>
    </row>
    <row r="191" spans="1:4" ht="15.5" x14ac:dyDescent="0.35">
      <c r="A191" s="95" t="s">
        <v>2052</v>
      </c>
      <c r="B191" s="96" t="s">
        <v>2053</v>
      </c>
      <c r="C191" s="96">
        <v>5</v>
      </c>
      <c r="D191" s="93"/>
    </row>
    <row r="192" spans="1:4" ht="15.5" x14ac:dyDescent="0.35">
      <c r="A192" s="95" t="s">
        <v>2054</v>
      </c>
      <c r="B192" s="96" t="s">
        <v>1723</v>
      </c>
      <c r="C192" s="96">
        <v>2</v>
      </c>
      <c r="D192" s="93"/>
    </row>
    <row r="193" spans="1:4" ht="15.5" x14ac:dyDescent="0.35">
      <c r="A193" s="95" t="s">
        <v>2055</v>
      </c>
      <c r="B193" s="96" t="s">
        <v>2056</v>
      </c>
      <c r="C193" s="96">
        <v>3</v>
      </c>
      <c r="D193" s="93"/>
    </row>
    <row r="194" spans="1:4" ht="31" x14ac:dyDescent="0.35">
      <c r="A194" s="95" t="s">
        <v>2057</v>
      </c>
      <c r="B194" s="96" t="s">
        <v>2058</v>
      </c>
      <c r="C194" s="96">
        <v>3</v>
      </c>
      <c r="D194" s="93"/>
    </row>
    <row r="195" spans="1:4" ht="31" x14ac:dyDescent="0.35">
      <c r="A195" s="95" t="s">
        <v>2059</v>
      </c>
      <c r="B195" s="96" t="s">
        <v>2060</v>
      </c>
      <c r="C195" s="96">
        <v>3</v>
      </c>
      <c r="D195" s="93"/>
    </row>
    <row r="196" spans="1:4" ht="15.5" x14ac:dyDescent="0.35">
      <c r="A196" s="95" t="s">
        <v>2061</v>
      </c>
      <c r="B196" s="96" t="s">
        <v>2062</v>
      </c>
      <c r="C196" s="96">
        <v>5</v>
      </c>
      <c r="D196" s="93"/>
    </row>
    <row r="197" spans="1:4" ht="15.5" x14ac:dyDescent="0.35">
      <c r="A197" s="95" t="s">
        <v>2063</v>
      </c>
      <c r="B197" s="96" t="s">
        <v>2064</v>
      </c>
      <c r="C197" s="96">
        <v>4</v>
      </c>
      <c r="D197" s="93"/>
    </row>
    <row r="198" spans="1:4" ht="15.5" x14ac:dyDescent="0.35">
      <c r="A198" s="95" t="s">
        <v>2065</v>
      </c>
      <c r="B198" s="96" t="s">
        <v>1723</v>
      </c>
      <c r="C198" s="96">
        <v>2</v>
      </c>
      <c r="D198" s="93"/>
    </row>
    <row r="199" spans="1:4" ht="15.5" x14ac:dyDescent="0.35">
      <c r="A199" s="95" t="s">
        <v>2066</v>
      </c>
      <c r="B199" s="96" t="s">
        <v>2067</v>
      </c>
      <c r="C199" s="96">
        <v>1</v>
      </c>
      <c r="D199" s="93"/>
    </row>
    <row r="200" spans="1:4" ht="15.5" x14ac:dyDescent="0.35">
      <c r="A200" s="95" t="s">
        <v>2068</v>
      </c>
      <c r="B200" s="96" t="s">
        <v>2069</v>
      </c>
      <c r="C200" s="96">
        <v>4</v>
      </c>
      <c r="D200" s="93"/>
    </row>
    <row r="201" spans="1:4" ht="15.5" x14ac:dyDescent="0.35">
      <c r="A201" s="95" t="s">
        <v>2070</v>
      </c>
      <c r="B201" s="96" t="s">
        <v>2071</v>
      </c>
      <c r="C201" s="96">
        <v>3</v>
      </c>
      <c r="D201" s="93"/>
    </row>
    <row r="202" spans="1:4" ht="15.5" x14ac:dyDescent="0.35">
      <c r="A202" s="95" t="s">
        <v>2072</v>
      </c>
      <c r="B202" s="96" t="s">
        <v>2073</v>
      </c>
      <c r="C202" s="96">
        <v>4</v>
      </c>
      <c r="D202" s="93"/>
    </row>
    <row r="203" spans="1:4" ht="15.5" x14ac:dyDescent="0.35">
      <c r="A203" s="95" t="s">
        <v>2074</v>
      </c>
      <c r="B203" s="96" t="s">
        <v>2075</v>
      </c>
      <c r="C203" s="96">
        <v>4</v>
      </c>
      <c r="D203" s="93"/>
    </row>
    <row r="204" spans="1:4" ht="15.5" x14ac:dyDescent="0.35">
      <c r="A204" s="95" t="s">
        <v>2076</v>
      </c>
      <c r="B204" s="96" t="s">
        <v>2077</v>
      </c>
      <c r="C204" s="96">
        <v>4</v>
      </c>
      <c r="D204" s="93"/>
    </row>
    <row r="205" spans="1:4" ht="15.5" x14ac:dyDescent="0.35">
      <c r="A205" s="95" t="s">
        <v>2078</v>
      </c>
      <c r="B205" s="96" t="s">
        <v>2079</v>
      </c>
      <c r="C205" s="96">
        <v>2</v>
      </c>
      <c r="D205" s="93"/>
    </row>
    <row r="206" spans="1:4" ht="15.5" x14ac:dyDescent="0.35">
      <c r="A206" s="95" t="s">
        <v>2080</v>
      </c>
      <c r="B206" s="96" t="s">
        <v>2081</v>
      </c>
      <c r="C206" s="96">
        <v>3</v>
      </c>
      <c r="D206" s="93"/>
    </row>
    <row r="207" spans="1:4" ht="15.5" x14ac:dyDescent="0.35">
      <c r="A207" s="95" t="s">
        <v>2082</v>
      </c>
      <c r="B207" s="96" t="s">
        <v>2083</v>
      </c>
      <c r="C207" s="96">
        <v>4</v>
      </c>
      <c r="D207" s="93"/>
    </row>
    <row r="208" spans="1:4" ht="15.5" x14ac:dyDescent="0.35">
      <c r="A208" s="95" t="s">
        <v>2084</v>
      </c>
      <c r="B208" s="96" t="s">
        <v>2085</v>
      </c>
      <c r="C208" s="96">
        <v>2</v>
      </c>
      <c r="D208" s="93"/>
    </row>
    <row r="209" spans="1:4" ht="15.5" x14ac:dyDescent="0.35">
      <c r="A209" s="95" t="s">
        <v>2086</v>
      </c>
      <c r="B209" s="96" t="s">
        <v>2087</v>
      </c>
      <c r="C209" s="96">
        <v>4</v>
      </c>
      <c r="D209" s="93"/>
    </row>
    <row r="210" spans="1:4" ht="15.5" x14ac:dyDescent="0.35">
      <c r="A210" s="95" t="s">
        <v>2088</v>
      </c>
      <c r="B210" s="96" t="s">
        <v>2089</v>
      </c>
      <c r="C210" s="96">
        <v>4</v>
      </c>
      <c r="D210" s="93"/>
    </row>
    <row r="211" spans="1:4" ht="15.5" x14ac:dyDescent="0.35">
      <c r="A211" s="95" t="s">
        <v>2090</v>
      </c>
      <c r="B211" s="96" t="s">
        <v>2091</v>
      </c>
      <c r="C211" s="96">
        <v>4</v>
      </c>
      <c r="D211" s="93"/>
    </row>
    <row r="212" spans="1:4" ht="15.5" x14ac:dyDescent="0.35">
      <c r="A212" s="95" t="s">
        <v>2092</v>
      </c>
      <c r="B212" s="96" t="s">
        <v>2093</v>
      </c>
      <c r="C212" s="96">
        <v>3</v>
      </c>
      <c r="D212" s="93"/>
    </row>
    <row r="213" spans="1:4" ht="15.5" x14ac:dyDescent="0.35">
      <c r="A213" s="95" t="s">
        <v>2094</v>
      </c>
      <c r="B213" s="96" t="s">
        <v>1723</v>
      </c>
      <c r="C213" s="96">
        <v>2</v>
      </c>
      <c r="D213" s="93"/>
    </row>
    <row r="214" spans="1:4" ht="15.5" x14ac:dyDescent="0.35">
      <c r="A214" s="95" t="s">
        <v>2095</v>
      </c>
      <c r="B214" s="96" t="s">
        <v>2096</v>
      </c>
      <c r="C214" s="96">
        <v>1</v>
      </c>
      <c r="D214" s="93"/>
    </row>
    <row r="215" spans="1:4" ht="15.5" x14ac:dyDescent="0.35">
      <c r="A215" s="95" t="s">
        <v>2097</v>
      </c>
      <c r="B215" s="96" t="s">
        <v>2098</v>
      </c>
      <c r="C215" s="96">
        <v>4</v>
      </c>
      <c r="D215" s="93"/>
    </row>
    <row r="216" spans="1:4" ht="15.5" x14ac:dyDescent="0.35">
      <c r="A216" s="95" t="s">
        <v>2099</v>
      </c>
      <c r="B216" s="96" t="s">
        <v>2100</v>
      </c>
      <c r="C216" s="96">
        <v>4</v>
      </c>
      <c r="D216" s="93"/>
    </row>
    <row r="217" spans="1:4" ht="15.5" x14ac:dyDescent="0.35">
      <c r="A217" s="95" t="s">
        <v>2101</v>
      </c>
      <c r="B217" s="96" t="s">
        <v>2102</v>
      </c>
      <c r="C217" s="96">
        <v>4</v>
      </c>
      <c r="D217" s="93"/>
    </row>
    <row r="218" spans="1:4" ht="31" x14ac:dyDescent="0.35">
      <c r="A218" s="95" t="s">
        <v>2103</v>
      </c>
      <c r="B218" s="96" t="s">
        <v>2104</v>
      </c>
      <c r="C218" s="96">
        <v>4</v>
      </c>
      <c r="D218" s="93"/>
    </row>
    <row r="219" spans="1:4" ht="15.5" x14ac:dyDescent="0.35">
      <c r="A219" s="95" t="s">
        <v>2105</v>
      </c>
      <c r="B219" s="96" t="s">
        <v>2106</v>
      </c>
      <c r="C219" s="96">
        <v>2</v>
      </c>
      <c r="D219" s="93"/>
    </row>
    <row r="220" spans="1:4" ht="15.5" x14ac:dyDescent="0.35">
      <c r="A220" s="95" t="s">
        <v>2107</v>
      </c>
      <c r="B220" s="96" t="s">
        <v>2108</v>
      </c>
      <c r="C220" s="96">
        <v>1</v>
      </c>
      <c r="D220" s="93"/>
    </row>
    <row r="221" spans="1:4" ht="15.5" x14ac:dyDescent="0.35">
      <c r="A221" s="95" t="s">
        <v>2109</v>
      </c>
      <c r="B221" s="96" t="s">
        <v>2110</v>
      </c>
      <c r="C221" s="96">
        <v>1</v>
      </c>
      <c r="D221" s="93"/>
    </row>
    <row r="222" spans="1:4" ht="31" x14ac:dyDescent="0.35">
      <c r="A222" s="95" t="s">
        <v>2111</v>
      </c>
      <c r="B222" s="96" t="s">
        <v>2112</v>
      </c>
      <c r="C222" s="96">
        <v>4</v>
      </c>
      <c r="D222" s="93"/>
    </row>
    <row r="223" spans="1:4" ht="15.5" x14ac:dyDescent="0.35">
      <c r="A223" s="95" t="s">
        <v>2113</v>
      </c>
      <c r="B223" s="96" t="s">
        <v>2114</v>
      </c>
      <c r="C223" s="96">
        <v>7</v>
      </c>
      <c r="D223" s="93"/>
    </row>
    <row r="224" spans="1:4" ht="15.5" x14ac:dyDescent="0.35">
      <c r="A224" s="95" t="s">
        <v>188</v>
      </c>
      <c r="B224" s="96" t="s">
        <v>2115</v>
      </c>
      <c r="C224" s="96">
        <v>5</v>
      </c>
      <c r="D224" s="93"/>
    </row>
    <row r="225" spans="1:4" ht="15.5" x14ac:dyDescent="0.35">
      <c r="A225" s="95" t="s">
        <v>201</v>
      </c>
      <c r="B225" s="96" t="s">
        <v>2116</v>
      </c>
      <c r="C225" s="96">
        <v>6</v>
      </c>
      <c r="D225" s="93"/>
    </row>
    <row r="226" spans="1:4" ht="15.5" x14ac:dyDescent="0.35">
      <c r="A226" s="95" t="s">
        <v>195</v>
      </c>
      <c r="B226" s="96" t="s">
        <v>2117</v>
      </c>
      <c r="C226" s="96">
        <v>5</v>
      </c>
      <c r="D226" s="93"/>
    </row>
    <row r="227" spans="1:4" ht="15.5" x14ac:dyDescent="0.35">
      <c r="A227" s="95" t="s">
        <v>2118</v>
      </c>
      <c r="B227" s="96" t="s">
        <v>2119</v>
      </c>
      <c r="C227" s="96">
        <v>2</v>
      </c>
      <c r="D227" s="93"/>
    </row>
    <row r="228" spans="1:4" ht="15.5" x14ac:dyDescent="0.35">
      <c r="A228" s="95" t="s">
        <v>181</v>
      </c>
      <c r="B228" s="96" t="s">
        <v>2120</v>
      </c>
      <c r="C228" s="96">
        <v>3</v>
      </c>
      <c r="D228" s="93"/>
    </row>
    <row r="229" spans="1:4" ht="15.5" x14ac:dyDescent="0.35">
      <c r="A229" s="95" t="s">
        <v>522</v>
      </c>
      <c r="B229" s="96" t="s">
        <v>2121</v>
      </c>
      <c r="C229" s="96">
        <v>1</v>
      </c>
      <c r="D229" s="93"/>
    </row>
    <row r="230" spans="1:4" ht="15.5" x14ac:dyDescent="0.35">
      <c r="A230" s="95" t="s">
        <v>1385</v>
      </c>
      <c r="B230" s="96" t="s">
        <v>2122</v>
      </c>
      <c r="C230" s="96">
        <v>7</v>
      </c>
      <c r="D230" s="93"/>
    </row>
    <row r="231" spans="1:4" ht="15.5" x14ac:dyDescent="0.35">
      <c r="A231" s="95" t="s">
        <v>2123</v>
      </c>
      <c r="B231" s="96" t="s">
        <v>2124</v>
      </c>
      <c r="C231" s="96">
        <v>2</v>
      </c>
      <c r="D231" s="93"/>
    </row>
    <row r="232" spans="1:4" ht="18" customHeight="1" x14ac:dyDescent="0.35">
      <c r="A232" s="95" t="s">
        <v>584</v>
      </c>
      <c r="B232" s="96" t="s">
        <v>2125</v>
      </c>
      <c r="C232" s="96">
        <v>5</v>
      </c>
      <c r="D232" s="93"/>
    </row>
    <row r="233" spans="1:4" ht="15.5" x14ac:dyDescent="0.35">
      <c r="A233" s="95" t="s">
        <v>2126</v>
      </c>
      <c r="B233" s="96" t="s">
        <v>1723</v>
      </c>
      <c r="C233" s="96">
        <v>2</v>
      </c>
      <c r="D233" s="93"/>
    </row>
    <row r="234" spans="1:4" ht="15.5" x14ac:dyDescent="0.35">
      <c r="A234" s="95" t="s">
        <v>465</v>
      </c>
      <c r="B234" s="96" t="s">
        <v>2127</v>
      </c>
      <c r="C234" s="96">
        <v>6</v>
      </c>
      <c r="D234" s="93"/>
    </row>
    <row r="235" spans="1:4" ht="15.5" x14ac:dyDescent="0.35">
      <c r="A235" s="95" t="s">
        <v>207</v>
      </c>
      <c r="B235" s="96" t="s">
        <v>2128</v>
      </c>
      <c r="C235" s="96">
        <v>4</v>
      </c>
      <c r="D235" s="93"/>
    </row>
    <row r="236" spans="1:4" ht="15.5" x14ac:dyDescent="0.35">
      <c r="A236" s="95" t="s">
        <v>2129</v>
      </c>
      <c r="B236" s="96" t="s">
        <v>2130</v>
      </c>
      <c r="C236" s="96">
        <v>6</v>
      </c>
      <c r="D236" s="93"/>
    </row>
    <row r="237" spans="1:4" ht="15.5" x14ac:dyDescent="0.35">
      <c r="A237" s="95" t="s">
        <v>2131</v>
      </c>
      <c r="B237" s="96" t="s">
        <v>2132</v>
      </c>
      <c r="C237" s="96">
        <v>4</v>
      </c>
      <c r="D237" s="93"/>
    </row>
    <row r="238" spans="1:4" ht="15.5" x14ac:dyDescent="0.35">
      <c r="A238" s="95" t="s">
        <v>2133</v>
      </c>
      <c r="B238" s="96" t="s">
        <v>2134</v>
      </c>
      <c r="C238" s="96">
        <v>6</v>
      </c>
      <c r="D238" s="93"/>
    </row>
    <row r="239" spans="1:4" ht="15.5" x14ac:dyDescent="0.35">
      <c r="A239" s="95" t="s">
        <v>2135</v>
      </c>
      <c r="B239" s="96" t="s">
        <v>2136</v>
      </c>
      <c r="C239" s="96">
        <v>4</v>
      </c>
      <c r="D239" s="93"/>
    </row>
    <row r="240" spans="1:4" ht="15.5" x14ac:dyDescent="0.35">
      <c r="A240" s="95" t="s">
        <v>2137</v>
      </c>
      <c r="B240" s="96" t="s">
        <v>2138</v>
      </c>
      <c r="C240" s="96">
        <v>7</v>
      </c>
      <c r="D240" s="93"/>
    </row>
    <row r="241" spans="1:4" ht="15.5" x14ac:dyDescent="0.35">
      <c r="A241" s="95" t="s">
        <v>2139</v>
      </c>
      <c r="B241" s="96" t="s">
        <v>2140</v>
      </c>
      <c r="C241" s="96">
        <v>8</v>
      </c>
      <c r="D241" s="93"/>
    </row>
    <row r="242" spans="1:4" ht="15.5" x14ac:dyDescent="0.35">
      <c r="A242" s="95" t="s">
        <v>2141</v>
      </c>
      <c r="B242" s="96" t="s">
        <v>2142</v>
      </c>
      <c r="C242" s="96">
        <v>6</v>
      </c>
      <c r="D242" s="93"/>
    </row>
    <row r="243" spans="1:4" ht="15.5" x14ac:dyDescent="0.35">
      <c r="A243" s="95" t="s">
        <v>2143</v>
      </c>
      <c r="B243" s="96" t="s">
        <v>2144</v>
      </c>
      <c r="C243" s="96">
        <v>5</v>
      </c>
      <c r="D243" s="93"/>
    </row>
    <row r="244" spans="1:4" ht="15.5" x14ac:dyDescent="0.35">
      <c r="A244" s="95" t="s">
        <v>1074</v>
      </c>
      <c r="B244" s="96" t="s">
        <v>2145</v>
      </c>
      <c r="C244" s="96">
        <v>6</v>
      </c>
      <c r="D244" s="93"/>
    </row>
    <row r="245" spans="1:4" ht="31" x14ac:dyDescent="0.35">
      <c r="A245" s="95" t="s">
        <v>2146</v>
      </c>
      <c r="B245" s="96" t="s">
        <v>2147</v>
      </c>
      <c r="C245" s="96">
        <v>1</v>
      </c>
      <c r="D245" s="93"/>
    </row>
    <row r="246" spans="1:4" ht="15.5" x14ac:dyDescent="0.35">
      <c r="A246" s="95" t="s">
        <v>2148</v>
      </c>
      <c r="B246" s="96" t="s">
        <v>2149</v>
      </c>
      <c r="C246" s="96">
        <v>4</v>
      </c>
      <c r="D246" s="93"/>
    </row>
    <row r="247" spans="1:4" ht="15.5" x14ac:dyDescent="0.35">
      <c r="A247" s="95" t="s">
        <v>2150</v>
      </c>
      <c r="B247" s="96" t="s">
        <v>2151</v>
      </c>
      <c r="C247" s="96">
        <v>5</v>
      </c>
      <c r="D247" s="93"/>
    </row>
    <row r="248" spans="1:4" ht="15.5" x14ac:dyDescent="0.35">
      <c r="A248" s="95" t="s">
        <v>2152</v>
      </c>
      <c r="B248" s="96" t="s">
        <v>1723</v>
      </c>
      <c r="C248" s="96">
        <v>2</v>
      </c>
      <c r="D248" s="93"/>
    </row>
    <row r="249" spans="1:4" ht="15.5" x14ac:dyDescent="0.35">
      <c r="A249" s="95" t="s">
        <v>2153</v>
      </c>
      <c r="B249" s="96" t="s">
        <v>2154</v>
      </c>
      <c r="C249" s="96">
        <v>8</v>
      </c>
      <c r="D249" s="93"/>
    </row>
    <row r="250" spans="1:4" ht="15.5" x14ac:dyDescent="0.35">
      <c r="A250" s="95" t="s">
        <v>2155</v>
      </c>
      <c r="B250" s="96" t="s">
        <v>2156</v>
      </c>
      <c r="C250" s="96">
        <v>8</v>
      </c>
      <c r="D250" s="93"/>
    </row>
    <row r="251" spans="1:4" ht="31" x14ac:dyDescent="0.35">
      <c r="A251" s="95" t="s">
        <v>2157</v>
      </c>
      <c r="B251" s="96" t="s">
        <v>2158</v>
      </c>
      <c r="C251" s="96">
        <v>7</v>
      </c>
      <c r="D251" s="93"/>
    </row>
    <row r="252" spans="1:4" ht="15.5" x14ac:dyDescent="0.35">
      <c r="A252" s="95" t="s">
        <v>2159</v>
      </c>
      <c r="B252" s="96" t="s">
        <v>2160</v>
      </c>
      <c r="C252" s="96">
        <v>5</v>
      </c>
      <c r="D252" s="93"/>
    </row>
    <row r="253" spans="1:4" ht="15.5" x14ac:dyDescent="0.35">
      <c r="A253" s="95" t="s">
        <v>2161</v>
      </c>
      <c r="B253" s="96" t="s">
        <v>2162</v>
      </c>
      <c r="C253" s="96">
        <v>7</v>
      </c>
      <c r="D253" s="93"/>
    </row>
    <row r="254" spans="1:4" ht="31" x14ac:dyDescent="0.35">
      <c r="A254" s="95" t="s">
        <v>2163</v>
      </c>
      <c r="B254" s="96" t="s">
        <v>2164</v>
      </c>
      <c r="C254" s="96">
        <v>4</v>
      </c>
      <c r="D254" s="93"/>
    </row>
    <row r="255" spans="1:4" ht="15.5" x14ac:dyDescent="0.35">
      <c r="A255" s="95" t="s">
        <v>2165</v>
      </c>
      <c r="B255" s="96" t="s">
        <v>2166</v>
      </c>
      <c r="C255" s="96">
        <v>4</v>
      </c>
      <c r="D255" s="93"/>
    </row>
    <row r="256" spans="1:4" ht="15.5" x14ac:dyDescent="0.35">
      <c r="A256" s="95" t="s">
        <v>2167</v>
      </c>
      <c r="B256" s="96" t="s">
        <v>2168</v>
      </c>
      <c r="C256" s="96">
        <v>5</v>
      </c>
      <c r="D256" s="93"/>
    </row>
    <row r="257" spans="1:4" ht="15.5" x14ac:dyDescent="0.35">
      <c r="A257" s="95" t="s">
        <v>2169</v>
      </c>
      <c r="B257" s="96" t="s">
        <v>2170</v>
      </c>
      <c r="C257" s="96">
        <v>8</v>
      </c>
      <c r="D257" s="93"/>
    </row>
    <row r="258" spans="1:4" ht="15.5" x14ac:dyDescent="0.35">
      <c r="A258" s="95" t="s">
        <v>2171</v>
      </c>
      <c r="B258" s="96" t="s">
        <v>2172</v>
      </c>
      <c r="C258" s="96">
        <v>4</v>
      </c>
      <c r="D258" s="93"/>
    </row>
    <row r="259" spans="1:4" ht="15.5" x14ac:dyDescent="0.35">
      <c r="A259" s="95" t="s">
        <v>2173</v>
      </c>
      <c r="B259" s="96" t="s">
        <v>1723</v>
      </c>
      <c r="C259" s="96">
        <v>3</v>
      </c>
      <c r="D259" s="93"/>
    </row>
    <row r="260" spans="1:4" ht="15.5" x14ac:dyDescent="0.35">
      <c r="A260" s="95" t="s">
        <v>2174</v>
      </c>
      <c r="B260" s="96" t="s">
        <v>2175</v>
      </c>
      <c r="C260" s="96">
        <v>5</v>
      </c>
      <c r="D260" s="93"/>
    </row>
    <row r="261" spans="1:4" ht="15.5" x14ac:dyDescent="0.35">
      <c r="A261" s="95" t="s">
        <v>2176</v>
      </c>
      <c r="B261" s="96" t="s">
        <v>2177</v>
      </c>
      <c r="C261" s="96">
        <v>8</v>
      </c>
      <c r="D261" s="93"/>
    </row>
    <row r="262" spans="1:4" ht="15.5" x14ac:dyDescent="0.35">
      <c r="A262" s="95" t="s">
        <v>2178</v>
      </c>
      <c r="B262" s="96" t="s">
        <v>2179</v>
      </c>
      <c r="C262" s="96">
        <v>5</v>
      </c>
      <c r="D262" s="93"/>
    </row>
    <row r="263" spans="1:4" ht="15.5" x14ac:dyDescent="0.35">
      <c r="A263" s="95" t="s">
        <v>2180</v>
      </c>
      <c r="B263" s="96" t="s">
        <v>2181</v>
      </c>
      <c r="C263" s="96">
        <v>4</v>
      </c>
      <c r="D263" s="93"/>
    </row>
    <row r="264" spans="1:4" ht="15.5" x14ac:dyDescent="0.35">
      <c r="A264" s="95" t="s">
        <v>2182</v>
      </c>
      <c r="B264" s="96" t="s">
        <v>2183</v>
      </c>
      <c r="C264" s="96">
        <v>4</v>
      </c>
      <c r="D264" s="93"/>
    </row>
    <row r="265" spans="1:4" ht="15.5" x14ac:dyDescent="0.35">
      <c r="A265" s="95" t="s">
        <v>2184</v>
      </c>
      <c r="B265" s="96" t="s">
        <v>2185</v>
      </c>
      <c r="C265" s="96">
        <v>5</v>
      </c>
      <c r="D265" s="93"/>
    </row>
    <row r="266" spans="1:4" ht="15.5" x14ac:dyDescent="0.35">
      <c r="A266" s="95" t="s">
        <v>2186</v>
      </c>
      <c r="B266" s="96" t="s">
        <v>2187</v>
      </c>
      <c r="C266" s="96">
        <v>6</v>
      </c>
      <c r="D266" s="93"/>
    </row>
    <row r="267" spans="1:4" ht="15.5" x14ac:dyDescent="0.35">
      <c r="A267" s="95" t="s">
        <v>2188</v>
      </c>
      <c r="B267" s="96" t="s">
        <v>2189</v>
      </c>
      <c r="C267" s="96">
        <v>5</v>
      </c>
      <c r="D267" s="93"/>
    </row>
    <row r="268" spans="1:4" ht="15.5" x14ac:dyDescent="0.35">
      <c r="A268" s="95" t="s">
        <v>2190</v>
      </c>
      <c r="B268" s="96" t="s">
        <v>2191</v>
      </c>
      <c r="C268" s="96">
        <v>6</v>
      </c>
      <c r="D268" s="93"/>
    </row>
    <row r="269" spans="1:4" ht="31" x14ac:dyDescent="0.35">
      <c r="A269" s="95" t="s">
        <v>2192</v>
      </c>
      <c r="B269" s="96" t="s">
        <v>2193</v>
      </c>
      <c r="C269" s="96">
        <v>8</v>
      </c>
      <c r="D269" s="93"/>
    </row>
    <row r="270" spans="1:4" ht="31" x14ac:dyDescent="0.35">
      <c r="A270" s="95" t="s">
        <v>2194</v>
      </c>
      <c r="B270" s="96" t="s">
        <v>2195</v>
      </c>
      <c r="C270" s="96">
        <v>7</v>
      </c>
      <c r="D270" s="93"/>
    </row>
    <row r="271" spans="1:4" ht="15.5" x14ac:dyDescent="0.35">
      <c r="A271" s="95" t="s">
        <v>2196</v>
      </c>
      <c r="B271" s="96" t="s">
        <v>2197</v>
      </c>
      <c r="C271" s="96">
        <v>6</v>
      </c>
      <c r="D271" s="93"/>
    </row>
    <row r="272" spans="1:4" ht="15.5" x14ac:dyDescent="0.35">
      <c r="A272" s="95" t="s">
        <v>2198</v>
      </c>
      <c r="B272" s="96" t="s">
        <v>2199</v>
      </c>
      <c r="C272" s="96">
        <v>8</v>
      </c>
      <c r="D272" s="93"/>
    </row>
    <row r="273" spans="1:4" ht="31" x14ac:dyDescent="0.35">
      <c r="A273" s="95" t="s">
        <v>548</v>
      </c>
      <c r="B273" s="96" t="s">
        <v>2200</v>
      </c>
      <c r="C273" s="96">
        <v>4</v>
      </c>
      <c r="D273" s="93"/>
    </row>
    <row r="274" spans="1:4" ht="15.5" x14ac:dyDescent="0.35">
      <c r="A274" s="95" t="s">
        <v>2201</v>
      </c>
      <c r="B274" s="96" t="s">
        <v>2202</v>
      </c>
      <c r="C274" s="96">
        <v>8</v>
      </c>
      <c r="D274" s="93"/>
    </row>
    <row r="275" spans="1:4" ht="15.5" x14ac:dyDescent="0.35">
      <c r="A275" s="95" t="s">
        <v>1314</v>
      </c>
      <c r="B275" s="96" t="s">
        <v>2203</v>
      </c>
      <c r="C275" s="96">
        <v>6</v>
      </c>
      <c r="D275" s="93"/>
    </row>
    <row r="276" spans="1:4" ht="15.5" x14ac:dyDescent="0.35">
      <c r="A276" s="95" t="s">
        <v>2204</v>
      </c>
      <c r="B276" s="96" t="s">
        <v>2205</v>
      </c>
      <c r="C276" s="96">
        <v>6</v>
      </c>
      <c r="D276" s="93"/>
    </row>
    <row r="277" spans="1:4" ht="15.5" x14ac:dyDescent="0.35">
      <c r="A277" s="95" t="s">
        <v>2206</v>
      </c>
      <c r="B277" s="96" t="s">
        <v>2207</v>
      </c>
      <c r="C277" s="96">
        <v>6</v>
      </c>
      <c r="D277" s="93"/>
    </row>
    <row r="278" spans="1:4" ht="15.5" x14ac:dyDescent="0.35">
      <c r="A278" s="95" t="s">
        <v>2208</v>
      </c>
      <c r="B278" s="96" t="s">
        <v>2209</v>
      </c>
      <c r="C278" s="96">
        <v>4</v>
      </c>
      <c r="D278" s="93"/>
    </row>
    <row r="279" spans="1:4" ht="15.5" x14ac:dyDescent="0.35">
      <c r="A279" s="95" t="s">
        <v>2210</v>
      </c>
      <c r="B279" s="96" t="s">
        <v>1723</v>
      </c>
      <c r="C279" s="96">
        <v>2</v>
      </c>
      <c r="D279" s="93"/>
    </row>
    <row r="280" spans="1:4" ht="15.5" x14ac:dyDescent="0.35">
      <c r="A280" s="95" t="s">
        <v>2211</v>
      </c>
      <c r="B280" s="96" t="s">
        <v>2212</v>
      </c>
      <c r="C280" s="96">
        <v>2</v>
      </c>
      <c r="D280" s="93"/>
    </row>
    <row r="281" spans="1:4" ht="15.5" x14ac:dyDescent="0.35">
      <c r="A281" s="95" t="s">
        <v>2213</v>
      </c>
      <c r="B281" s="96" t="s">
        <v>2214</v>
      </c>
      <c r="C281" s="96">
        <v>5</v>
      </c>
      <c r="D281" s="93"/>
    </row>
    <row r="282" spans="1:4" ht="15.5" x14ac:dyDescent="0.35">
      <c r="A282" s="95" t="s">
        <v>687</v>
      </c>
      <c r="B282" s="96" t="s">
        <v>2215</v>
      </c>
      <c r="C282" s="96">
        <v>5</v>
      </c>
      <c r="D282" s="93"/>
    </row>
    <row r="283" spans="1:4" ht="15.5" x14ac:dyDescent="0.35">
      <c r="A283" s="95" t="s">
        <v>2216</v>
      </c>
      <c r="B283" s="96" t="s">
        <v>2217</v>
      </c>
      <c r="C283" s="96">
        <v>4</v>
      </c>
      <c r="D283" s="93"/>
    </row>
    <row r="284" spans="1:4" ht="31" x14ac:dyDescent="0.35">
      <c r="A284" s="95" t="s">
        <v>2218</v>
      </c>
      <c r="B284" s="96" t="s">
        <v>2219</v>
      </c>
      <c r="C284" s="96">
        <v>4</v>
      </c>
      <c r="D284" s="93"/>
    </row>
    <row r="285" spans="1:4" ht="15.5" x14ac:dyDescent="0.35">
      <c r="A285" s="95" t="s">
        <v>2220</v>
      </c>
      <c r="B285" s="96" t="s">
        <v>2221</v>
      </c>
      <c r="C285" s="96">
        <v>8</v>
      </c>
      <c r="D285" s="93"/>
    </row>
    <row r="286" spans="1:4" ht="31" x14ac:dyDescent="0.35">
      <c r="A286" s="95" t="s">
        <v>2222</v>
      </c>
      <c r="B286" s="96" t="s">
        <v>2223</v>
      </c>
      <c r="C286" s="96">
        <v>7</v>
      </c>
      <c r="D286" s="93"/>
    </row>
    <row r="287" spans="1:4" ht="31" x14ac:dyDescent="0.35">
      <c r="A287" s="95" t="s">
        <v>2224</v>
      </c>
      <c r="B287" s="96" t="s">
        <v>2225</v>
      </c>
      <c r="C287" s="96">
        <v>6</v>
      </c>
      <c r="D287" s="93"/>
    </row>
    <row r="288" spans="1:4" ht="31" x14ac:dyDescent="0.35">
      <c r="A288" s="95" t="s">
        <v>2226</v>
      </c>
      <c r="B288" s="96" t="s">
        <v>2227</v>
      </c>
      <c r="C288" s="96">
        <v>8</v>
      </c>
      <c r="D288" s="93"/>
    </row>
    <row r="289" spans="1:4" ht="31" x14ac:dyDescent="0.35">
      <c r="A289" s="95" t="s">
        <v>2228</v>
      </c>
      <c r="B289" s="96" t="s">
        <v>2229</v>
      </c>
      <c r="C289" s="96">
        <v>7</v>
      </c>
      <c r="D289" s="93"/>
    </row>
    <row r="290" spans="1:4" ht="15.5" x14ac:dyDescent="0.35">
      <c r="A290" s="95" t="s">
        <v>2230</v>
      </c>
      <c r="B290" s="96" t="s">
        <v>2231</v>
      </c>
      <c r="C290" s="96">
        <v>6</v>
      </c>
      <c r="D290" s="93"/>
    </row>
    <row r="291" spans="1:4" ht="31" x14ac:dyDescent="0.35">
      <c r="A291" s="95" t="s">
        <v>2232</v>
      </c>
      <c r="B291" s="96" t="s">
        <v>2233</v>
      </c>
      <c r="C291" s="96">
        <v>4</v>
      </c>
      <c r="D291" s="93"/>
    </row>
    <row r="292" spans="1:4" ht="15.5" x14ac:dyDescent="0.35">
      <c r="A292" s="95" t="s">
        <v>2234</v>
      </c>
      <c r="B292" s="96" t="s">
        <v>2235</v>
      </c>
      <c r="C292" s="96">
        <v>4</v>
      </c>
      <c r="D292" s="93"/>
    </row>
    <row r="293" spans="1:4" ht="15.5" x14ac:dyDescent="0.35">
      <c r="A293" s="95" t="s">
        <v>2236</v>
      </c>
      <c r="B293" s="96" t="s">
        <v>2237</v>
      </c>
      <c r="C293" s="96">
        <v>5</v>
      </c>
      <c r="D293" s="93"/>
    </row>
    <row r="294" spans="1:4" ht="15.5" x14ac:dyDescent="0.35">
      <c r="A294" s="95" t="s">
        <v>2238</v>
      </c>
      <c r="B294" s="96" t="s">
        <v>2239</v>
      </c>
      <c r="C294" s="96">
        <v>1</v>
      </c>
      <c r="D294" s="93"/>
    </row>
    <row r="295" spans="1:4" ht="15.5" x14ac:dyDescent="0.35">
      <c r="A295" s="95" t="s">
        <v>2240</v>
      </c>
      <c r="B295" s="96" t="s">
        <v>2241</v>
      </c>
      <c r="C295" s="96">
        <v>4</v>
      </c>
      <c r="D295" s="93"/>
    </row>
    <row r="296" spans="1:4" ht="15.5" x14ac:dyDescent="0.35">
      <c r="A296" s="95" t="s">
        <v>2242</v>
      </c>
      <c r="B296" s="96" t="s">
        <v>2243</v>
      </c>
      <c r="C296" s="96">
        <v>7</v>
      </c>
      <c r="D296" s="93"/>
    </row>
    <row r="297" spans="1:4" ht="15.5" x14ac:dyDescent="0.35">
      <c r="A297" s="95" t="s">
        <v>2244</v>
      </c>
      <c r="B297" s="96" t="s">
        <v>2245</v>
      </c>
      <c r="C297" s="96">
        <v>6</v>
      </c>
      <c r="D297" s="93"/>
    </row>
    <row r="298" spans="1:4" ht="15.5" x14ac:dyDescent="0.35">
      <c r="A298" s="95" t="s">
        <v>2246</v>
      </c>
      <c r="B298" s="96" t="s">
        <v>2247</v>
      </c>
      <c r="C298" s="96">
        <v>5</v>
      </c>
      <c r="D298" s="93"/>
    </row>
    <row r="299" spans="1:4" ht="15.5" x14ac:dyDescent="0.35">
      <c r="A299" s="95" t="s">
        <v>2248</v>
      </c>
      <c r="B299" s="96" t="s">
        <v>2249</v>
      </c>
      <c r="C299" s="96">
        <v>5</v>
      </c>
      <c r="D299" s="93"/>
    </row>
    <row r="300" spans="1:4" ht="15.5" x14ac:dyDescent="0.35">
      <c r="A300" s="95" t="s">
        <v>2250</v>
      </c>
      <c r="B300" s="96" t="s">
        <v>2251</v>
      </c>
      <c r="C300" s="96">
        <v>3</v>
      </c>
      <c r="D300" s="93"/>
    </row>
    <row r="301" spans="1:4" ht="15.5" x14ac:dyDescent="0.35">
      <c r="A301" s="95" t="s">
        <v>2252</v>
      </c>
      <c r="B301" s="96" t="s">
        <v>2253</v>
      </c>
      <c r="C301" s="96">
        <v>6</v>
      </c>
      <c r="D301" s="93"/>
    </row>
    <row r="302" spans="1:4" ht="15.5" x14ac:dyDescent="0.35">
      <c r="A302" s="95" t="s">
        <v>2254</v>
      </c>
      <c r="B302" s="96" t="s">
        <v>2255</v>
      </c>
      <c r="C302" s="96">
        <v>5</v>
      </c>
      <c r="D302" s="93"/>
    </row>
    <row r="303" spans="1:4" ht="15.5" x14ac:dyDescent="0.35">
      <c r="A303" s="95" t="s">
        <v>2256</v>
      </c>
      <c r="B303" s="96" t="s">
        <v>2257</v>
      </c>
      <c r="C303" s="96">
        <v>5</v>
      </c>
      <c r="D303" s="93"/>
    </row>
    <row r="304" spans="1:4" ht="15.5" x14ac:dyDescent="0.35">
      <c r="A304" s="95" t="s">
        <v>2258</v>
      </c>
      <c r="B304" s="96" t="s">
        <v>2259</v>
      </c>
      <c r="C304" s="96">
        <v>6</v>
      </c>
      <c r="D304" s="93"/>
    </row>
    <row r="305" spans="1:4" ht="15.5" x14ac:dyDescent="0.35">
      <c r="A305" s="95" t="s">
        <v>2260</v>
      </c>
      <c r="B305" s="96" t="s">
        <v>2261</v>
      </c>
      <c r="C305" s="96">
        <v>5</v>
      </c>
      <c r="D305" s="93"/>
    </row>
    <row r="306" spans="1:4" ht="15.5" x14ac:dyDescent="0.35">
      <c r="A306" s="95" t="s">
        <v>2262</v>
      </c>
      <c r="B306" s="96" t="s">
        <v>2263</v>
      </c>
      <c r="C306" s="96">
        <v>5</v>
      </c>
      <c r="D306" s="93"/>
    </row>
    <row r="307" spans="1:4" ht="15.5" x14ac:dyDescent="0.35">
      <c r="A307" s="95" t="s">
        <v>2264</v>
      </c>
      <c r="B307" s="96" t="s">
        <v>1723</v>
      </c>
      <c r="C307" s="96">
        <v>2</v>
      </c>
      <c r="D307" s="93"/>
    </row>
    <row r="308" spans="1:4" ht="15.5" x14ac:dyDescent="0.35">
      <c r="A308" s="95" t="s">
        <v>2265</v>
      </c>
      <c r="B308" s="96" t="s">
        <v>2266</v>
      </c>
      <c r="C308" s="96">
        <v>1</v>
      </c>
      <c r="D308" s="93"/>
    </row>
    <row r="309" spans="1:4" ht="15.5" x14ac:dyDescent="0.35">
      <c r="A309" s="95" t="s">
        <v>2267</v>
      </c>
      <c r="B309" s="96" t="s">
        <v>2268</v>
      </c>
      <c r="C309" s="96">
        <v>4</v>
      </c>
      <c r="D309" s="93"/>
    </row>
    <row r="310" spans="1:4" ht="15.5" x14ac:dyDescent="0.35">
      <c r="A310" s="95" t="s">
        <v>2269</v>
      </c>
      <c r="B310" s="96" t="s">
        <v>2270</v>
      </c>
      <c r="C310" s="96">
        <v>5</v>
      </c>
      <c r="D310" s="93"/>
    </row>
    <row r="311" spans="1:4" ht="15.5" x14ac:dyDescent="0.35">
      <c r="A311" s="95" t="s">
        <v>2271</v>
      </c>
      <c r="B311" s="96" t="s">
        <v>2272</v>
      </c>
      <c r="C311" s="96">
        <v>3</v>
      </c>
      <c r="D311" s="93"/>
    </row>
    <row r="312" spans="1:4" ht="15.5" x14ac:dyDescent="0.35">
      <c r="A312" s="95" t="s">
        <v>2273</v>
      </c>
      <c r="B312" s="96" t="s">
        <v>2274</v>
      </c>
      <c r="C312" s="96">
        <v>6</v>
      </c>
      <c r="D312" s="93"/>
    </row>
    <row r="313" spans="1:4" ht="15.5" x14ac:dyDescent="0.35">
      <c r="A313" s="95" t="s">
        <v>2275</v>
      </c>
      <c r="B313" s="96" t="s">
        <v>2276</v>
      </c>
      <c r="C313" s="96">
        <v>4</v>
      </c>
      <c r="D313" s="93"/>
    </row>
    <row r="314" spans="1:4" ht="15.5" x14ac:dyDescent="0.35">
      <c r="A314" s="95" t="s">
        <v>2277</v>
      </c>
      <c r="B314" s="96" t="s">
        <v>2278</v>
      </c>
      <c r="C314" s="96">
        <v>5</v>
      </c>
      <c r="D314" s="93"/>
    </row>
    <row r="315" spans="1:4" ht="15.5" x14ac:dyDescent="0.35">
      <c r="A315" s="95" t="s">
        <v>2279</v>
      </c>
      <c r="B315" s="96" t="s">
        <v>2280</v>
      </c>
      <c r="C315" s="96">
        <v>4</v>
      </c>
      <c r="D315" s="93"/>
    </row>
    <row r="316" spans="1:4" ht="15.5" x14ac:dyDescent="0.35">
      <c r="A316" s="95" t="s">
        <v>2281</v>
      </c>
      <c r="B316" s="96" t="s">
        <v>2282</v>
      </c>
      <c r="C316" s="96">
        <v>6</v>
      </c>
      <c r="D316" s="93"/>
    </row>
    <row r="317" spans="1:4" ht="15.5" x14ac:dyDescent="0.35">
      <c r="A317" s="95" t="s">
        <v>2283</v>
      </c>
      <c r="B317" s="96" t="s">
        <v>2284</v>
      </c>
      <c r="C317" s="96">
        <v>6</v>
      </c>
      <c r="D317" s="93"/>
    </row>
    <row r="318" spans="1:4" ht="15.5" x14ac:dyDescent="0.35">
      <c r="A318" s="95" t="s">
        <v>2285</v>
      </c>
      <c r="B318" s="96" t="s">
        <v>2286</v>
      </c>
      <c r="C318" s="96">
        <v>4</v>
      </c>
      <c r="D318" s="93"/>
    </row>
    <row r="319" spans="1:4" ht="15.5" x14ac:dyDescent="0.35">
      <c r="A319" s="95" t="s">
        <v>2287</v>
      </c>
      <c r="B319" s="96" t="s">
        <v>2288</v>
      </c>
      <c r="C319" s="96">
        <v>6</v>
      </c>
      <c r="D319" s="93"/>
    </row>
    <row r="320" spans="1:4" ht="15.5" x14ac:dyDescent="0.35">
      <c r="A320" s="95" t="s">
        <v>2289</v>
      </c>
      <c r="B320" s="96" t="s">
        <v>2290</v>
      </c>
      <c r="C320" s="96">
        <v>3</v>
      </c>
      <c r="D320" s="93"/>
    </row>
    <row r="321" spans="1:4" ht="15.5" x14ac:dyDescent="0.35">
      <c r="A321" s="95" t="s">
        <v>2291</v>
      </c>
      <c r="B321" s="96" t="s">
        <v>2292</v>
      </c>
      <c r="C321" s="96">
        <v>5</v>
      </c>
      <c r="D321" s="93"/>
    </row>
    <row r="322" spans="1:4" ht="15.5" x14ac:dyDescent="0.35">
      <c r="A322" s="95" t="s">
        <v>2293</v>
      </c>
      <c r="B322" s="96" t="s">
        <v>2294</v>
      </c>
      <c r="C322" s="96">
        <v>4</v>
      </c>
      <c r="D322" s="93"/>
    </row>
    <row r="323" spans="1:4" ht="15.5" x14ac:dyDescent="0.35">
      <c r="A323" s="95" t="s">
        <v>2295</v>
      </c>
      <c r="B323" s="96" t="s">
        <v>2296</v>
      </c>
      <c r="C323" s="96">
        <v>3</v>
      </c>
      <c r="D323" s="93"/>
    </row>
    <row r="324" spans="1:4" ht="15.5" x14ac:dyDescent="0.35">
      <c r="A324" s="95" t="s">
        <v>2297</v>
      </c>
      <c r="B324" s="96" t="s">
        <v>2298</v>
      </c>
      <c r="C324" s="96">
        <v>4</v>
      </c>
      <c r="D324" s="93"/>
    </row>
    <row r="325" spans="1:4" ht="15.5" x14ac:dyDescent="0.35">
      <c r="A325" s="95" t="s">
        <v>2299</v>
      </c>
      <c r="B325" s="96" t="s">
        <v>2300</v>
      </c>
      <c r="C325" s="96">
        <v>5</v>
      </c>
      <c r="D325" s="93"/>
    </row>
    <row r="326" spans="1:4" ht="15.5" x14ac:dyDescent="0.35">
      <c r="A326" s="95" t="s">
        <v>2301</v>
      </c>
      <c r="B326" s="96" t="s">
        <v>2302</v>
      </c>
      <c r="C326" s="96">
        <v>4</v>
      </c>
      <c r="D326" s="93"/>
    </row>
    <row r="327" spans="1:4" ht="15.5" x14ac:dyDescent="0.35">
      <c r="A327" s="95" t="s">
        <v>2303</v>
      </c>
      <c r="B327" s="96" t="s">
        <v>2304</v>
      </c>
      <c r="C327" s="96">
        <v>5</v>
      </c>
      <c r="D327" s="93"/>
    </row>
    <row r="328" spans="1:4" ht="15.5" x14ac:dyDescent="0.35">
      <c r="A328" s="95" t="s">
        <v>2305</v>
      </c>
      <c r="B328" s="96" t="s">
        <v>2306</v>
      </c>
      <c r="C328" s="96">
        <v>4</v>
      </c>
      <c r="D328" s="93"/>
    </row>
    <row r="329" spans="1:4" ht="15.5" x14ac:dyDescent="0.35">
      <c r="A329" s="95" t="s">
        <v>2307</v>
      </c>
      <c r="B329" s="96" t="s">
        <v>2308</v>
      </c>
      <c r="C329" s="96">
        <v>4</v>
      </c>
      <c r="D329" s="93"/>
    </row>
    <row r="330" spans="1:4" ht="15.5" x14ac:dyDescent="0.35">
      <c r="A330" s="95" t="s">
        <v>2309</v>
      </c>
      <c r="B330" s="96" t="s">
        <v>2310</v>
      </c>
      <c r="C330" s="96">
        <v>5</v>
      </c>
      <c r="D330" s="93"/>
    </row>
    <row r="331" spans="1:4" ht="31" x14ac:dyDescent="0.35">
      <c r="A331" s="95" t="s">
        <v>2311</v>
      </c>
      <c r="B331" s="96" t="s">
        <v>2312</v>
      </c>
      <c r="C331" s="96">
        <v>6</v>
      </c>
      <c r="D331" s="93"/>
    </row>
    <row r="332" spans="1:4" ht="15.5" x14ac:dyDescent="0.35">
      <c r="A332" s="95" t="s">
        <v>2313</v>
      </c>
      <c r="B332" s="96" t="s">
        <v>2314</v>
      </c>
      <c r="C332" s="96">
        <v>5</v>
      </c>
      <c r="D332" s="93"/>
    </row>
    <row r="333" spans="1:4" ht="15.5" x14ac:dyDescent="0.35">
      <c r="A333" s="95" t="s">
        <v>2315</v>
      </c>
      <c r="B333" s="96" t="s">
        <v>2316</v>
      </c>
      <c r="C333" s="96">
        <v>5</v>
      </c>
      <c r="D333" s="93"/>
    </row>
    <row r="334" spans="1:4" ht="15.5" x14ac:dyDescent="0.35">
      <c r="A334" s="95" t="s">
        <v>2317</v>
      </c>
      <c r="B334" s="96" t="s">
        <v>2318</v>
      </c>
      <c r="C334" s="96">
        <v>6</v>
      </c>
      <c r="D334" s="93"/>
    </row>
    <row r="335" spans="1:4" ht="15.5" x14ac:dyDescent="0.35">
      <c r="A335" s="95" t="s">
        <v>2319</v>
      </c>
      <c r="B335" s="96" t="s">
        <v>2320</v>
      </c>
      <c r="C335" s="96">
        <v>5</v>
      </c>
      <c r="D335" s="93"/>
    </row>
    <row r="336" spans="1:4" ht="15.5" x14ac:dyDescent="0.35">
      <c r="A336" s="95" t="s">
        <v>2321</v>
      </c>
      <c r="B336" s="96" t="s">
        <v>2322</v>
      </c>
      <c r="C336" s="96">
        <v>5</v>
      </c>
      <c r="D336" s="93"/>
    </row>
    <row r="337" spans="1:4" ht="15.5" x14ac:dyDescent="0.35">
      <c r="A337" s="95" t="s">
        <v>2323</v>
      </c>
      <c r="B337" s="96" t="s">
        <v>2324</v>
      </c>
      <c r="C337" s="96">
        <v>6</v>
      </c>
      <c r="D337" s="93"/>
    </row>
    <row r="338" spans="1:4" ht="15.5" x14ac:dyDescent="0.35">
      <c r="A338" s="95" t="s">
        <v>2325</v>
      </c>
      <c r="B338" s="96" t="s">
        <v>2326</v>
      </c>
      <c r="C338" s="96">
        <v>6</v>
      </c>
      <c r="D338" s="93"/>
    </row>
    <row r="339" spans="1:4" ht="15.5" x14ac:dyDescent="0.35">
      <c r="A339" s="95" t="s">
        <v>169</v>
      </c>
      <c r="B339" s="96" t="s">
        <v>2327</v>
      </c>
      <c r="C339" s="96">
        <v>6</v>
      </c>
      <c r="D339" s="93"/>
    </row>
    <row r="340" spans="1:4" ht="15.5" x14ac:dyDescent="0.35">
      <c r="A340" s="95" t="s">
        <v>2328</v>
      </c>
      <c r="B340" s="96" t="s">
        <v>2329</v>
      </c>
      <c r="C340" s="96">
        <v>6</v>
      </c>
      <c r="D340" s="93"/>
    </row>
    <row r="341" spans="1:4" ht="15.5" x14ac:dyDescent="0.35">
      <c r="A341" s="95" t="s">
        <v>2330</v>
      </c>
      <c r="B341" s="96" t="s">
        <v>2331</v>
      </c>
      <c r="C341" s="96">
        <v>6</v>
      </c>
      <c r="D341" s="93"/>
    </row>
    <row r="342" spans="1:4" ht="15.5" x14ac:dyDescent="0.35">
      <c r="A342" s="95" t="s">
        <v>2332</v>
      </c>
      <c r="B342" s="96" t="s">
        <v>2333</v>
      </c>
      <c r="C342" s="96">
        <v>5</v>
      </c>
      <c r="D342" s="93"/>
    </row>
    <row r="343" spans="1:4" ht="15.5" x14ac:dyDescent="0.35">
      <c r="A343" s="95" t="s">
        <v>1348</v>
      </c>
      <c r="B343" s="96" t="s">
        <v>2334</v>
      </c>
      <c r="C343" s="96">
        <v>6</v>
      </c>
      <c r="D343" s="93"/>
    </row>
    <row r="344" spans="1:4" ht="15.5" x14ac:dyDescent="0.35">
      <c r="A344" s="95" t="s">
        <v>2335</v>
      </c>
      <c r="B344" s="96" t="s">
        <v>2336</v>
      </c>
      <c r="C344" s="96">
        <v>5</v>
      </c>
      <c r="D344" s="93"/>
    </row>
    <row r="345" spans="1:4" ht="15.5" x14ac:dyDescent="0.35">
      <c r="A345" s="95" t="s">
        <v>2337</v>
      </c>
      <c r="B345" s="96" t="s">
        <v>2338</v>
      </c>
      <c r="C345" s="96">
        <v>6</v>
      </c>
      <c r="D345" s="93"/>
    </row>
    <row r="346" spans="1:4" ht="15.5" x14ac:dyDescent="0.35">
      <c r="A346" s="95" t="s">
        <v>2339</v>
      </c>
      <c r="B346" s="96" t="s">
        <v>2340</v>
      </c>
      <c r="C346" s="96">
        <v>6</v>
      </c>
      <c r="D346" s="93"/>
    </row>
    <row r="347" spans="1:4" ht="15.5" x14ac:dyDescent="0.35">
      <c r="A347" s="95" t="s">
        <v>2341</v>
      </c>
      <c r="B347" s="96" t="s">
        <v>2342</v>
      </c>
      <c r="C347" s="96">
        <v>4</v>
      </c>
      <c r="D347" s="93"/>
    </row>
    <row r="348" spans="1:4" ht="15.5" x14ac:dyDescent="0.35">
      <c r="A348" s="95" t="s">
        <v>2343</v>
      </c>
      <c r="B348" s="96" t="s">
        <v>2344</v>
      </c>
      <c r="C348" s="96">
        <v>5</v>
      </c>
      <c r="D348" s="93"/>
    </row>
    <row r="349" spans="1:4" ht="15.5" x14ac:dyDescent="0.35">
      <c r="A349" s="95" t="s">
        <v>1484</v>
      </c>
      <c r="B349" s="96" t="s">
        <v>2345</v>
      </c>
      <c r="C349" s="96">
        <v>4</v>
      </c>
      <c r="D349" s="93"/>
    </row>
    <row r="350" spans="1:4" ht="15.5" x14ac:dyDescent="0.35">
      <c r="A350" s="95" t="s">
        <v>2346</v>
      </c>
      <c r="B350" s="96" t="s">
        <v>2347</v>
      </c>
      <c r="C350" s="96">
        <v>3</v>
      </c>
      <c r="D350" s="93"/>
    </row>
    <row r="351" spans="1:4" ht="15.5" x14ac:dyDescent="0.35">
      <c r="A351" s="95" t="s">
        <v>2348</v>
      </c>
      <c r="B351" s="96" t="s">
        <v>2349</v>
      </c>
      <c r="C351" s="96">
        <v>2</v>
      </c>
      <c r="D351" s="93"/>
    </row>
    <row r="352" spans="1:4" ht="15.5" x14ac:dyDescent="0.35">
      <c r="A352" s="95" t="s">
        <v>2350</v>
      </c>
      <c r="B352" s="96" t="s">
        <v>2351</v>
      </c>
      <c r="C352" s="96">
        <v>3</v>
      </c>
      <c r="D352" s="93"/>
    </row>
    <row r="353" spans="1:4" ht="15.5" x14ac:dyDescent="0.35">
      <c r="A353" s="95" t="s">
        <v>2352</v>
      </c>
      <c r="B353" s="96" t="s">
        <v>1723</v>
      </c>
      <c r="C353" s="96">
        <v>2</v>
      </c>
      <c r="D353" s="93"/>
    </row>
    <row r="354" spans="1:4" ht="15.5" x14ac:dyDescent="0.35">
      <c r="A354" s="95" t="s">
        <v>2353</v>
      </c>
      <c r="B354" s="96" t="s">
        <v>2354</v>
      </c>
      <c r="C354" s="96">
        <v>7</v>
      </c>
      <c r="D354" s="93"/>
    </row>
    <row r="355" spans="1:4" ht="15.5" x14ac:dyDescent="0.35">
      <c r="A355" s="95" t="s">
        <v>2355</v>
      </c>
      <c r="B355" s="96" t="s">
        <v>2356</v>
      </c>
      <c r="C355" s="96">
        <v>6</v>
      </c>
      <c r="D355" s="93"/>
    </row>
    <row r="356" spans="1:4" ht="15.5" x14ac:dyDescent="0.35">
      <c r="A356" s="95" t="s">
        <v>2357</v>
      </c>
      <c r="B356" s="96" t="s">
        <v>2358</v>
      </c>
      <c r="C356" s="96">
        <v>7</v>
      </c>
      <c r="D356" s="93"/>
    </row>
    <row r="357" spans="1:4" ht="15.5" x14ac:dyDescent="0.35">
      <c r="A357" s="95" t="s">
        <v>1247</v>
      </c>
      <c r="B357" s="96" t="s">
        <v>2359</v>
      </c>
      <c r="C357" s="96">
        <v>5</v>
      </c>
      <c r="D357" s="93"/>
    </row>
    <row r="358" spans="1:4" ht="15.5" x14ac:dyDescent="0.35">
      <c r="A358" s="95" t="s">
        <v>2360</v>
      </c>
      <c r="B358" s="96" t="s">
        <v>2361</v>
      </c>
      <c r="C358" s="96">
        <v>5</v>
      </c>
      <c r="D358" s="93"/>
    </row>
    <row r="359" spans="1:4" ht="15.5" x14ac:dyDescent="0.35">
      <c r="A359" s="95" t="s">
        <v>2362</v>
      </c>
      <c r="B359" s="96" t="s">
        <v>2363</v>
      </c>
      <c r="C359" s="96">
        <v>6</v>
      </c>
      <c r="D359" s="93"/>
    </row>
    <row r="360" spans="1:4" ht="15.5" x14ac:dyDescent="0.35">
      <c r="A360" s="95" t="s">
        <v>1240</v>
      </c>
      <c r="B360" s="96" t="s">
        <v>2364</v>
      </c>
      <c r="C360" s="96">
        <v>5</v>
      </c>
      <c r="D360" s="93"/>
    </row>
    <row r="361" spans="1:4" ht="15.5" x14ac:dyDescent="0.35">
      <c r="A361" s="95" t="s">
        <v>2365</v>
      </c>
      <c r="B361" s="96" t="s">
        <v>2366</v>
      </c>
      <c r="C361" s="96">
        <v>4</v>
      </c>
      <c r="D361" s="93"/>
    </row>
    <row r="362" spans="1:4" ht="15.5" x14ac:dyDescent="0.35">
      <c r="A362" s="95" t="s">
        <v>2367</v>
      </c>
      <c r="B362" s="96" t="s">
        <v>2368</v>
      </c>
      <c r="C362" s="96">
        <v>2</v>
      </c>
      <c r="D362" s="93"/>
    </row>
    <row r="363" spans="1:4" ht="15.5" x14ac:dyDescent="0.35">
      <c r="A363" s="95" t="s">
        <v>2369</v>
      </c>
      <c r="B363" s="96" t="s">
        <v>2370</v>
      </c>
      <c r="C363" s="96">
        <v>4</v>
      </c>
      <c r="D363" s="93"/>
    </row>
    <row r="364" spans="1:4" ht="15.5" x14ac:dyDescent="0.35">
      <c r="A364" s="95" t="s">
        <v>2371</v>
      </c>
      <c r="B364" s="96" t="s">
        <v>2372</v>
      </c>
      <c r="C364" s="96">
        <v>4</v>
      </c>
      <c r="D364" s="93"/>
    </row>
    <row r="365" spans="1:4" ht="15.5" x14ac:dyDescent="0.35">
      <c r="A365" s="95" t="s">
        <v>1476</v>
      </c>
      <c r="B365" s="96" t="s">
        <v>2373</v>
      </c>
      <c r="C365" s="96">
        <v>5</v>
      </c>
      <c r="D365" s="93"/>
    </row>
    <row r="366" spans="1:4" ht="15.5" x14ac:dyDescent="0.35">
      <c r="A366" s="95" t="s">
        <v>2374</v>
      </c>
      <c r="B366" s="96" t="s">
        <v>2375</v>
      </c>
      <c r="C366" s="96">
        <v>2</v>
      </c>
      <c r="D366" s="93"/>
    </row>
    <row r="367" spans="1:4" ht="15.5" x14ac:dyDescent="0.35">
      <c r="A367" s="95" t="s">
        <v>2376</v>
      </c>
      <c r="B367" s="96" t="s">
        <v>2377</v>
      </c>
      <c r="C367" s="96">
        <v>4</v>
      </c>
      <c r="D367" s="93"/>
    </row>
    <row r="368" spans="1:4" ht="15.5" x14ac:dyDescent="0.35">
      <c r="A368" s="95" t="s">
        <v>2378</v>
      </c>
      <c r="B368" s="96" t="s">
        <v>2379</v>
      </c>
      <c r="C368" s="96">
        <v>4</v>
      </c>
      <c r="D368" s="93"/>
    </row>
    <row r="369" spans="1:4" ht="15.5" x14ac:dyDescent="0.35">
      <c r="A369" s="95" t="s">
        <v>2380</v>
      </c>
      <c r="B369" s="96" t="s">
        <v>2381</v>
      </c>
      <c r="C369" s="96">
        <v>5</v>
      </c>
      <c r="D369" s="93"/>
    </row>
    <row r="370" spans="1:4" ht="15.5" x14ac:dyDescent="0.35">
      <c r="A370" s="95" t="s">
        <v>2382</v>
      </c>
      <c r="B370" s="96" t="s">
        <v>2383</v>
      </c>
      <c r="C370" s="96">
        <v>8</v>
      </c>
      <c r="D370" s="93"/>
    </row>
    <row r="371" spans="1:4" ht="15.5" x14ac:dyDescent="0.35">
      <c r="A371" s="95" t="s">
        <v>2384</v>
      </c>
      <c r="B371" s="96" t="s">
        <v>2385</v>
      </c>
      <c r="C371" s="96">
        <v>3</v>
      </c>
      <c r="D371" s="93"/>
    </row>
    <row r="372" spans="1:4" ht="15.5" x14ac:dyDescent="0.35">
      <c r="A372" s="95" t="s">
        <v>2386</v>
      </c>
      <c r="B372" s="96" t="s">
        <v>2387</v>
      </c>
      <c r="C372" s="96">
        <v>4</v>
      </c>
      <c r="D372" s="93"/>
    </row>
    <row r="373" spans="1:4" ht="15.5" x14ac:dyDescent="0.35">
      <c r="A373" s="95" t="s">
        <v>2388</v>
      </c>
      <c r="B373" s="96" t="s">
        <v>2389</v>
      </c>
      <c r="C373" s="96">
        <v>4</v>
      </c>
      <c r="D373" s="93"/>
    </row>
    <row r="374" spans="1:4" ht="31" x14ac:dyDescent="0.35">
      <c r="A374" s="95" t="s">
        <v>2390</v>
      </c>
      <c r="B374" s="96" t="s">
        <v>2391</v>
      </c>
      <c r="C374" s="96">
        <v>4</v>
      </c>
      <c r="D374" s="93"/>
    </row>
    <row r="375" spans="1:4" ht="15.5" x14ac:dyDescent="0.35">
      <c r="A375" s="95" t="s">
        <v>2392</v>
      </c>
      <c r="B375" s="96" t="s">
        <v>2393</v>
      </c>
      <c r="C375" s="96">
        <v>5</v>
      </c>
      <c r="D375" s="93"/>
    </row>
    <row r="376" spans="1:4" ht="15.5" x14ac:dyDescent="0.35">
      <c r="A376" s="95" t="s">
        <v>2394</v>
      </c>
      <c r="B376" s="96" t="s">
        <v>2395</v>
      </c>
      <c r="C376" s="96">
        <v>5</v>
      </c>
      <c r="D376" s="93"/>
    </row>
    <row r="377" spans="1:4" ht="15.5" x14ac:dyDescent="0.35">
      <c r="A377" s="95" t="s">
        <v>2396</v>
      </c>
      <c r="B377" s="96" t="s">
        <v>2397</v>
      </c>
      <c r="C377" s="96">
        <v>5</v>
      </c>
      <c r="D377" s="93"/>
    </row>
    <row r="378" spans="1:4" ht="15.5" x14ac:dyDescent="0.35">
      <c r="A378" s="95" t="s">
        <v>2398</v>
      </c>
      <c r="B378" s="96" t="s">
        <v>2399</v>
      </c>
      <c r="C378" s="96">
        <v>4</v>
      </c>
      <c r="D378" s="93"/>
    </row>
    <row r="379" spans="1:4" ht="15.5" x14ac:dyDescent="0.35">
      <c r="A379" s="95" t="s">
        <v>2400</v>
      </c>
      <c r="B379" s="96" t="s">
        <v>2401</v>
      </c>
      <c r="C379" s="96">
        <v>6</v>
      </c>
      <c r="D379" s="93"/>
    </row>
    <row r="380" spans="1:4" ht="15.5" x14ac:dyDescent="0.35">
      <c r="A380" s="95" t="s">
        <v>2402</v>
      </c>
      <c r="B380" s="96" t="s">
        <v>2403</v>
      </c>
      <c r="C380" s="96">
        <v>4</v>
      </c>
      <c r="D380" s="93"/>
    </row>
    <row r="381" spans="1:4" ht="15.5" x14ac:dyDescent="0.35">
      <c r="A381" s="95" t="s">
        <v>2404</v>
      </c>
      <c r="B381" s="96" t="s">
        <v>1723</v>
      </c>
      <c r="C381" s="96">
        <v>2</v>
      </c>
      <c r="D381" s="93"/>
    </row>
    <row r="382" spans="1:4" ht="15.5" x14ac:dyDescent="0.35">
      <c r="A382" s="95" t="s">
        <v>2405</v>
      </c>
      <c r="B382" s="96" t="s">
        <v>2406</v>
      </c>
      <c r="C382" s="96">
        <v>4</v>
      </c>
      <c r="D382" s="93"/>
    </row>
    <row r="383" spans="1:4" ht="15.5" x14ac:dyDescent="0.35">
      <c r="A383" s="95" t="s">
        <v>2407</v>
      </c>
      <c r="B383" s="96" t="s">
        <v>2408</v>
      </c>
      <c r="C383" s="96">
        <v>1</v>
      </c>
      <c r="D383" s="93"/>
    </row>
    <row r="384" spans="1:4" ht="15.5" x14ac:dyDescent="0.35">
      <c r="A384" s="95" t="s">
        <v>2409</v>
      </c>
      <c r="B384" s="96" t="s">
        <v>2410</v>
      </c>
      <c r="C384" s="96">
        <v>4</v>
      </c>
      <c r="D384" s="93"/>
    </row>
    <row r="385" spans="1:4" ht="15.5" x14ac:dyDescent="0.35">
      <c r="A385" s="95" t="s">
        <v>2411</v>
      </c>
      <c r="B385" s="96" t="s">
        <v>2412</v>
      </c>
      <c r="C385" s="96">
        <v>3</v>
      </c>
      <c r="D385" s="93"/>
    </row>
    <row r="386" spans="1:4" ht="15.5" x14ac:dyDescent="0.35">
      <c r="A386" s="95" t="s">
        <v>2413</v>
      </c>
      <c r="B386" s="96" t="s">
        <v>2414</v>
      </c>
      <c r="C386" s="96">
        <v>5</v>
      </c>
      <c r="D386" s="93"/>
    </row>
    <row r="387" spans="1:4" ht="15.5" x14ac:dyDescent="0.35">
      <c r="A387" s="95" t="s">
        <v>2415</v>
      </c>
      <c r="B387" s="96" t="s">
        <v>2416</v>
      </c>
      <c r="C387" s="96">
        <v>4</v>
      </c>
      <c r="D387" s="93"/>
    </row>
    <row r="388" spans="1:4" ht="15.5" x14ac:dyDescent="0.35">
      <c r="A388" s="95" t="s">
        <v>2417</v>
      </c>
      <c r="B388" s="96" t="s">
        <v>2418</v>
      </c>
      <c r="C388" s="96">
        <v>4</v>
      </c>
      <c r="D388" s="93"/>
    </row>
    <row r="389" spans="1:4" ht="15.5" x14ac:dyDescent="0.35">
      <c r="A389" s="95" t="s">
        <v>2419</v>
      </c>
      <c r="B389" s="96" t="s">
        <v>2420</v>
      </c>
      <c r="C389" s="96">
        <v>5</v>
      </c>
      <c r="D389" s="93"/>
    </row>
    <row r="390" spans="1:4" ht="15.5" x14ac:dyDescent="0.35">
      <c r="A390" s="95" t="s">
        <v>2421</v>
      </c>
      <c r="B390" s="96" t="s">
        <v>2422</v>
      </c>
      <c r="C390" s="96">
        <v>1</v>
      </c>
      <c r="D390" s="93"/>
    </row>
    <row r="391" spans="1:4" ht="15.5" x14ac:dyDescent="0.35">
      <c r="A391" s="95" t="s">
        <v>2423</v>
      </c>
      <c r="B391" s="96" t="s">
        <v>2424</v>
      </c>
      <c r="C391" s="96">
        <v>1</v>
      </c>
      <c r="D391" s="93"/>
    </row>
    <row r="392" spans="1:4" ht="15.5" x14ac:dyDescent="0.35">
      <c r="A392" s="95" t="s">
        <v>2425</v>
      </c>
      <c r="B392" s="96" t="s">
        <v>1723</v>
      </c>
      <c r="C392" s="96">
        <v>2</v>
      </c>
      <c r="D392" s="93"/>
    </row>
    <row r="393" spans="1:4" ht="15.5" x14ac:dyDescent="0.35">
      <c r="A393" s="95" t="s">
        <v>2426</v>
      </c>
      <c r="B393" s="96" t="s">
        <v>2427</v>
      </c>
      <c r="C393" s="96">
        <v>1</v>
      </c>
      <c r="D393" s="93"/>
    </row>
    <row r="394" spans="1:4" ht="15.5" x14ac:dyDescent="0.35">
      <c r="A394" s="95" t="s">
        <v>2428</v>
      </c>
      <c r="B394" s="96" t="s">
        <v>2429</v>
      </c>
      <c r="C394" s="96">
        <v>1</v>
      </c>
      <c r="D394" s="93"/>
    </row>
    <row r="395" spans="1:4" ht="15.5" x14ac:dyDescent="0.35">
      <c r="A395" s="95" t="s">
        <v>2430</v>
      </c>
      <c r="B395" s="96" t="s">
        <v>2431</v>
      </c>
      <c r="C395" s="96">
        <v>1</v>
      </c>
      <c r="D395" s="93"/>
    </row>
    <row r="396" spans="1:4" ht="15.5" x14ac:dyDescent="0.35">
      <c r="A396" s="95" t="s">
        <v>2432</v>
      </c>
      <c r="B396" s="96" t="s">
        <v>2433</v>
      </c>
      <c r="C396" s="96">
        <v>1</v>
      </c>
      <c r="D396" s="93"/>
    </row>
    <row r="397" spans="1:4" ht="15.5" x14ac:dyDescent="0.35">
      <c r="A397" s="95" t="s">
        <v>2434</v>
      </c>
      <c r="B397" s="96" t="s">
        <v>2435</v>
      </c>
      <c r="C397" s="96">
        <v>1</v>
      </c>
      <c r="D397" s="93"/>
    </row>
    <row r="398" spans="1:4" ht="15.5" x14ac:dyDescent="0.35">
      <c r="A398" s="95" t="s">
        <v>2436</v>
      </c>
      <c r="B398" s="96" t="s">
        <v>2437</v>
      </c>
      <c r="C398" s="96">
        <v>1</v>
      </c>
      <c r="D398" s="93"/>
    </row>
    <row r="399" spans="1:4" ht="15.5" x14ac:dyDescent="0.35">
      <c r="A399" s="95" t="s">
        <v>2438</v>
      </c>
      <c r="B399" s="96" t="s">
        <v>2439</v>
      </c>
      <c r="C399" s="96">
        <v>1</v>
      </c>
      <c r="D399" s="93"/>
    </row>
    <row r="400" spans="1:4" ht="15.5" x14ac:dyDescent="0.35">
      <c r="A400" s="95" t="s">
        <v>2440</v>
      </c>
      <c r="B400" s="96" t="s">
        <v>2441</v>
      </c>
      <c r="C400" s="96">
        <v>1</v>
      </c>
      <c r="D400" s="93"/>
    </row>
    <row r="401" spans="1:4" ht="15.5" x14ac:dyDescent="0.35">
      <c r="A401" s="95" t="s">
        <v>2442</v>
      </c>
      <c r="B401" s="96" t="s">
        <v>2443</v>
      </c>
      <c r="C401" s="96">
        <v>1</v>
      </c>
      <c r="D401" s="93"/>
    </row>
    <row r="402" spans="1:4" ht="15.5" x14ac:dyDescent="0.35">
      <c r="A402" s="95" t="s">
        <v>2444</v>
      </c>
      <c r="B402" s="96" t="s">
        <v>2445</v>
      </c>
      <c r="C402" s="96">
        <v>1</v>
      </c>
      <c r="D402" s="93"/>
    </row>
    <row r="403" spans="1:4" ht="15.5" x14ac:dyDescent="0.35">
      <c r="A403" s="95" t="s">
        <v>2446</v>
      </c>
      <c r="B403" s="96" t="s">
        <v>2447</v>
      </c>
      <c r="C403" s="96">
        <v>1</v>
      </c>
      <c r="D403" s="93"/>
    </row>
    <row r="404" spans="1:4" ht="15.5" x14ac:dyDescent="0.35">
      <c r="A404" s="95" t="s">
        <v>2448</v>
      </c>
      <c r="B404" s="96" t="s">
        <v>2449</v>
      </c>
      <c r="C404" s="96">
        <v>1</v>
      </c>
      <c r="D404" s="93"/>
    </row>
    <row r="405" spans="1:4" ht="15.5" x14ac:dyDescent="0.35">
      <c r="A405" s="95" t="s">
        <v>2450</v>
      </c>
      <c r="B405" s="96" t="s">
        <v>2451</v>
      </c>
      <c r="C405" s="96">
        <v>1</v>
      </c>
      <c r="D405" s="93"/>
    </row>
    <row r="406" spans="1:4" ht="15.5" x14ac:dyDescent="0.35">
      <c r="A406" s="95" t="s">
        <v>2452</v>
      </c>
      <c r="B406" s="96" t="s">
        <v>2453</v>
      </c>
      <c r="C406" s="96">
        <v>1</v>
      </c>
      <c r="D406" s="93"/>
    </row>
    <row r="407" spans="1:4" ht="15.5" x14ac:dyDescent="0.35">
      <c r="A407" s="95" t="s">
        <v>2454</v>
      </c>
      <c r="B407" s="96" t="s">
        <v>2455</v>
      </c>
      <c r="C407" s="96">
        <v>1</v>
      </c>
      <c r="D407" s="93"/>
    </row>
    <row r="408" spans="1:4" ht="15.5" x14ac:dyDescent="0.35">
      <c r="A408" s="95" t="s">
        <v>2456</v>
      </c>
      <c r="B408" s="96" t="s">
        <v>2457</v>
      </c>
      <c r="C408" s="96">
        <v>1</v>
      </c>
      <c r="D408" s="93"/>
    </row>
    <row r="409" spans="1:4" ht="15.5" x14ac:dyDescent="0.35">
      <c r="A409" s="95" t="s">
        <v>2458</v>
      </c>
      <c r="B409" s="96" t="s">
        <v>2459</v>
      </c>
      <c r="C409" s="96">
        <v>1</v>
      </c>
      <c r="D409" s="93"/>
    </row>
    <row r="410" spans="1:4" ht="15.5" x14ac:dyDescent="0.35">
      <c r="A410" s="95" t="s">
        <v>2460</v>
      </c>
      <c r="B410" s="96" t="s">
        <v>2461</v>
      </c>
      <c r="C410" s="96">
        <v>1</v>
      </c>
      <c r="D410" s="93"/>
    </row>
    <row r="411" spans="1:4" ht="15.5" x14ac:dyDescent="0.35">
      <c r="A411" s="95" t="s">
        <v>2462</v>
      </c>
      <c r="B411" s="96" t="s">
        <v>2463</v>
      </c>
      <c r="C411" s="96">
        <v>1</v>
      </c>
      <c r="D411" s="93"/>
    </row>
    <row r="412" spans="1:4" ht="15.5" x14ac:dyDescent="0.35">
      <c r="A412" s="95" t="s">
        <v>2464</v>
      </c>
      <c r="B412" s="96" t="s">
        <v>2465</v>
      </c>
      <c r="C412" s="96">
        <v>1</v>
      </c>
      <c r="D412" s="93"/>
    </row>
    <row r="413" spans="1:4" ht="15.5" x14ac:dyDescent="0.35">
      <c r="A413" s="95" t="s">
        <v>2466</v>
      </c>
      <c r="B413" s="96" t="s">
        <v>2467</v>
      </c>
      <c r="C413" s="96">
        <v>1</v>
      </c>
      <c r="D413" s="93"/>
    </row>
    <row r="414" spans="1:4" ht="15.5" x14ac:dyDescent="0.35">
      <c r="A414" s="95" t="s">
        <v>2468</v>
      </c>
      <c r="B414" s="96" t="s">
        <v>2469</v>
      </c>
      <c r="C414" s="96">
        <v>1</v>
      </c>
      <c r="D414" s="93"/>
    </row>
    <row r="415" spans="1:4" ht="15.5" x14ac:dyDescent="0.35">
      <c r="A415" s="95" t="s">
        <v>2470</v>
      </c>
      <c r="B415" s="96" t="s">
        <v>2471</v>
      </c>
      <c r="C415" s="96">
        <v>1</v>
      </c>
      <c r="D415" s="93"/>
    </row>
    <row r="416" spans="1:4" ht="15.5" x14ac:dyDescent="0.35">
      <c r="A416" s="95" t="s">
        <v>2472</v>
      </c>
      <c r="B416" s="96" t="s">
        <v>2473</v>
      </c>
      <c r="C416" s="96">
        <v>1</v>
      </c>
      <c r="D416" s="93"/>
    </row>
    <row r="417" spans="1:4" ht="15.5" x14ac:dyDescent="0.35">
      <c r="A417" s="95" t="s">
        <v>2474</v>
      </c>
      <c r="B417" s="96" t="s">
        <v>2475</v>
      </c>
      <c r="C417" s="96">
        <v>1</v>
      </c>
      <c r="D417" s="93"/>
    </row>
    <row r="418" spans="1:4" ht="15.5" x14ac:dyDescent="0.35">
      <c r="A418" s="95" t="s">
        <v>2476</v>
      </c>
      <c r="B418" s="96" t="s">
        <v>2477</v>
      </c>
      <c r="C418" s="96">
        <v>1</v>
      </c>
      <c r="D418" s="93"/>
    </row>
    <row r="419" spans="1:4" ht="15.5" x14ac:dyDescent="0.35">
      <c r="A419" s="95" t="s">
        <v>2478</v>
      </c>
      <c r="B419" s="96" t="s">
        <v>2479</v>
      </c>
      <c r="C419" s="96">
        <v>1</v>
      </c>
      <c r="D419" s="93"/>
    </row>
    <row r="420" spans="1:4" ht="15.5" x14ac:dyDescent="0.35">
      <c r="A420" s="95" t="s">
        <v>2480</v>
      </c>
      <c r="B420" s="96" t="s">
        <v>2481</v>
      </c>
      <c r="C420" s="96">
        <v>1</v>
      </c>
      <c r="D420" s="93"/>
    </row>
    <row r="421" spans="1:4" ht="15.5" x14ac:dyDescent="0.35">
      <c r="A421" s="95" t="s">
        <v>2482</v>
      </c>
      <c r="B421" s="96" t="s">
        <v>2483</v>
      </c>
      <c r="C421" s="96">
        <v>1</v>
      </c>
      <c r="D421" s="93"/>
    </row>
    <row r="422" spans="1:4" ht="15.5" x14ac:dyDescent="0.35">
      <c r="A422" s="95" t="s">
        <v>2484</v>
      </c>
      <c r="B422" s="96" t="s">
        <v>2485</v>
      </c>
      <c r="C422" s="96">
        <v>1</v>
      </c>
      <c r="D422" s="93"/>
    </row>
    <row r="423" spans="1:4" ht="15.5" x14ac:dyDescent="0.35">
      <c r="A423" s="95" t="s">
        <v>2486</v>
      </c>
      <c r="B423" s="96" t="s">
        <v>2487</v>
      </c>
      <c r="C423" s="96">
        <v>1</v>
      </c>
      <c r="D423" s="93"/>
    </row>
    <row r="424" spans="1:4" ht="15.5" x14ac:dyDescent="0.35">
      <c r="A424" s="95" t="s">
        <v>2488</v>
      </c>
      <c r="B424" s="96" t="s">
        <v>2489</v>
      </c>
      <c r="C424" s="96">
        <v>1</v>
      </c>
      <c r="D424" s="93"/>
    </row>
    <row r="425" spans="1:4" ht="15.5" x14ac:dyDescent="0.35">
      <c r="A425" s="95" t="s">
        <v>2490</v>
      </c>
      <c r="B425" s="96" t="s">
        <v>2491</v>
      </c>
      <c r="C425" s="96">
        <v>1</v>
      </c>
      <c r="D425" s="93"/>
    </row>
    <row r="426" spans="1:4" ht="15.5" x14ac:dyDescent="0.35">
      <c r="A426" s="95" t="s">
        <v>2492</v>
      </c>
      <c r="B426" s="96" t="s">
        <v>2493</v>
      </c>
      <c r="C426" s="96">
        <v>1</v>
      </c>
      <c r="D426" s="93"/>
    </row>
    <row r="427" spans="1:4" ht="15.5" x14ac:dyDescent="0.35">
      <c r="A427" s="95" t="s">
        <v>2494</v>
      </c>
      <c r="B427" s="96" t="s">
        <v>2495</v>
      </c>
      <c r="C427" s="96">
        <v>1</v>
      </c>
      <c r="D427" s="93"/>
    </row>
    <row r="428" spans="1:4" ht="15.5" x14ac:dyDescent="0.35">
      <c r="A428" s="95" t="s">
        <v>2496</v>
      </c>
      <c r="B428" s="96" t="s">
        <v>2497</v>
      </c>
      <c r="C428" s="96">
        <v>1</v>
      </c>
      <c r="D428" s="93"/>
    </row>
    <row r="429" spans="1:4" ht="15.5" x14ac:dyDescent="0.35">
      <c r="A429" s="95" t="s">
        <v>2498</v>
      </c>
      <c r="B429" s="96" t="s">
        <v>2485</v>
      </c>
      <c r="C429" s="96">
        <v>1</v>
      </c>
      <c r="D429" s="93"/>
    </row>
    <row r="430" spans="1:4" ht="15.5" x14ac:dyDescent="0.35">
      <c r="A430" s="95" t="s">
        <v>2499</v>
      </c>
      <c r="B430" s="96" t="s">
        <v>2500</v>
      </c>
      <c r="C430" s="96">
        <v>1</v>
      </c>
      <c r="D430" s="93"/>
    </row>
    <row r="431" spans="1:4" ht="15.5" x14ac:dyDescent="0.35">
      <c r="A431" s="95" t="s">
        <v>2501</v>
      </c>
      <c r="B431" s="96" t="s">
        <v>2502</v>
      </c>
      <c r="C431" s="96">
        <v>1</v>
      </c>
      <c r="D431" s="93"/>
    </row>
    <row r="432" spans="1:4" ht="15.5" x14ac:dyDescent="0.35">
      <c r="A432" s="95" t="s">
        <v>2503</v>
      </c>
      <c r="B432" s="96" t="s">
        <v>2504</v>
      </c>
      <c r="C432" s="96">
        <v>1</v>
      </c>
      <c r="D432" s="93"/>
    </row>
    <row r="433" spans="1:4" ht="15.5" x14ac:dyDescent="0.35">
      <c r="A433" s="95" t="s">
        <v>2505</v>
      </c>
      <c r="B433" s="96" t="s">
        <v>2506</v>
      </c>
      <c r="C433" s="96">
        <v>1</v>
      </c>
      <c r="D433" s="93"/>
    </row>
    <row r="434" spans="1:4" ht="15.5" x14ac:dyDescent="0.35">
      <c r="A434" s="95" t="s">
        <v>2507</v>
      </c>
      <c r="B434" s="96" t="s">
        <v>2508</v>
      </c>
      <c r="C434" s="96">
        <v>1</v>
      </c>
      <c r="D434" s="93"/>
    </row>
    <row r="435" spans="1:4" ht="15.5" x14ac:dyDescent="0.35">
      <c r="A435" s="95" t="s">
        <v>2509</v>
      </c>
      <c r="B435" s="96" t="s">
        <v>2510</v>
      </c>
      <c r="C435" s="96">
        <v>1</v>
      </c>
      <c r="D435" s="93"/>
    </row>
    <row r="436" spans="1:4" ht="15.5" x14ac:dyDescent="0.35">
      <c r="A436" s="95" t="s">
        <v>2511</v>
      </c>
      <c r="B436" s="96" t="s">
        <v>2512</v>
      </c>
      <c r="C436" s="96">
        <v>1</v>
      </c>
      <c r="D436" s="93"/>
    </row>
    <row r="437" spans="1:4" ht="15.5" x14ac:dyDescent="0.35">
      <c r="A437" s="95" t="s">
        <v>2513</v>
      </c>
      <c r="B437" s="96" t="s">
        <v>2514</v>
      </c>
      <c r="C437" s="96">
        <v>1</v>
      </c>
      <c r="D437" s="93"/>
    </row>
    <row r="438" spans="1:4" ht="15.5" x14ac:dyDescent="0.35">
      <c r="A438" s="95" t="s">
        <v>2515</v>
      </c>
      <c r="B438" s="96" t="s">
        <v>2516</v>
      </c>
      <c r="C438" s="96">
        <v>1</v>
      </c>
      <c r="D438" s="93"/>
    </row>
    <row r="439" spans="1:4" ht="15.5" x14ac:dyDescent="0.35">
      <c r="A439" s="95" t="s">
        <v>2517</v>
      </c>
      <c r="B439" s="96" t="s">
        <v>2518</v>
      </c>
      <c r="C439" s="96">
        <v>1</v>
      </c>
      <c r="D439" s="93"/>
    </row>
    <row r="440" spans="1:4" ht="15.5" x14ac:dyDescent="0.35">
      <c r="A440" s="95" t="s">
        <v>2519</v>
      </c>
      <c r="B440" s="96" t="s">
        <v>2520</v>
      </c>
      <c r="C440" s="96">
        <v>1</v>
      </c>
      <c r="D440" s="93"/>
    </row>
    <row r="441" spans="1:4" ht="15.5" x14ac:dyDescent="0.35">
      <c r="A441" s="95" t="s">
        <v>2521</v>
      </c>
      <c r="B441" s="96" t="s">
        <v>2522</v>
      </c>
      <c r="C441" s="96">
        <v>1</v>
      </c>
      <c r="D441" s="93"/>
    </row>
    <row r="442" spans="1:4" ht="15.5" x14ac:dyDescent="0.35">
      <c r="A442" s="95" t="s">
        <v>2523</v>
      </c>
      <c r="B442" s="96" t="s">
        <v>2524</v>
      </c>
      <c r="C442" s="96">
        <v>1</v>
      </c>
      <c r="D442" s="93"/>
    </row>
    <row r="443" spans="1:4" ht="15.5" x14ac:dyDescent="0.35">
      <c r="A443" s="95" t="s">
        <v>2525</v>
      </c>
      <c r="B443" s="96" t="s">
        <v>2526</v>
      </c>
      <c r="C443" s="96">
        <v>1</v>
      </c>
      <c r="D443" s="93"/>
    </row>
    <row r="444" spans="1:4" ht="15.5" x14ac:dyDescent="0.35">
      <c r="A444" s="95" t="s">
        <v>2527</v>
      </c>
      <c r="B444" s="96" t="s">
        <v>2528</v>
      </c>
      <c r="C444" s="96">
        <v>1</v>
      </c>
      <c r="D444" s="93"/>
    </row>
    <row r="445" spans="1:4" ht="15.5" x14ac:dyDescent="0.35">
      <c r="A445" s="95" t="s">
        <v>2529</v>
      </c>
      <c r="B445" s="96" t="s">
        <v>2530</v>
      </c>
      <c r="C445" s="96">
        <v>1</v>
      </c>
      <c r="D445" s="93"/>
    </row>
    <row r="446" spans="1:4" ht="15.5" x14ac:dyDescent="0.35">
      <c r="A446" s="95" t="s">
        <v>2531</v>
      </c>
      <c r="B446" s="96" t="s">
        <v>2532</v>
      </c>
      <c r="C446" s="96">
        <v>1</v>
      </c>
      <c r="D446" s="93"/>
    </row>
    <row r="447" spans="1:4" ht="15.5" x14ac:dyDescent="0.35">
      <c r="A447" s="95" t="s">
        <v>2533</v>
      </c>
      <c r="B447" s="96" t="s">
        <v>2534</v>
      </c>
      <c r="C447" s="96">
        <v>1</v>
      </c>
      <c r="D447" s="93"/>
    </row>
    <row r="448" spans="1:4" ht="15.5" x14ac:dyDescent="0.35">
      <c r="A448" s="95" t="s">
        <v>2535</v>
      </c>
      <c r="B448" s="96" t="s">
        <v>2536</v>
      </c>
      <c r="C448" s="96">
        <v>1</v>
      </c>
      <c r="D448" s="93"/>
    </row>
    <row r="449" spans="1:4" ht="15.5" x14ac:dyDescent="0.35">
      <c r="A449" s="95" t="s">
        <v>2537</v>
      </c>
      <c r="B449" s="96" t="s">
        <v>2538</v>
      </c>
      <c r="C449" s="96">
        <v>1</v>
      </c>
      <c r="D449" s="93"/>
    </row>
    <row r="450" spans="1:4" ht="15.5" x14ac:dyDescent="0.35">
      <c r="A450" s="95" t="s">
        <v>2539</v>
      </c>
      <c r="B450" s="96" t="s">
        <v>2540</v>
      </c>
      <c r="C450" s="96">
        <v>1</v>
      </c>
      <c r="D450" s="93"/>
    </row>
    <row r="451" spans="1:4" ht="15.5" x14ac:dyDescent="0.35">
      <c r="A451" s="95" t="s">
        <v>2541</v>
      </c>
      <c r="B451" s="96" t="s">
        <v>2542</v>
      </c>
      <c r="C451" s="96">
        <v>1</v>
      </c>
      <c r="D451" s="93"/>
    </row>
    <row r="452" spans="1:4" ht="15.5" x14ac:dyDescent="0.35">
      <c r="A452" s="95" t="s">
        <v>2543</v>
      </c>
      <c r="B452" s="96" t="s">
        <v>2544</v>
      </c>
      <c r="C452" s="96">
        <v>1</v>
      </c>
      <c r="D452" s="93"/>
    </row>
    <row r="453" spans="1:4" ht="15.5" x14ac:dyDescent="0.35">
      <c r="A453" s="95" t="s">
        <v>2545</v>
      </c>
      <c r="B453" s="96" t="s">
        <v>2546</v>
      </c>
      <c r="C453" s="96">
        <v>1</v>
      </c>
      <c r="D453" s="93"/>
    </row>
    <row r="454" spans="1:4" ht="15.5" x14ac:dyDescent="0.35">
      <c r="A454" s="95" t="s">
        <v>2547</v>
      </c>
      <c r="B454" s="96" t="s">
        <v>2548</v>
      </c>
      <c r="C454" s="96">
        <v>1</v>
      </c>
      <c r="D454" s="93"/>
    </row>
    <row r="455" spans="1:4" ht="15.5" x14ac:dyDescent="0.35">
      <c r="A455" s="95" t="s">
        <v>2549</v>
      </c>
      <c r="B455" s="96" t="s">
        <v>2550</v>
      </c>
      <c r="C455" s="96">
        <v>1</v>
      </c>
      <c r="D455" s="93"/>
    </row>
    <row r="456" spans="1:4" ht="15.5" x14ac:dyDescent="0.35">
      <c r="A456" s="95" t="s">
        <v>2551</v>
      </c>
      <c r="B456" s="96" t="s">
        <v>2552</v>
      </c>
      <c r="C456" s="96">
        <v>1</v>
      </c>
      <c r="D456" s="93"/>
    </row>
    <row r="457" spans="1:4" ht="15.5" x14ac:dyDescent="0.35">
      <c r="A457" s="95" t="s">
        <v>2553</v>
      </c>
      <c r="B457" s="96" t="s">
        <v>2554</v>
      </c>
      <c r="C457" s="96">
        <v>1</v>
      </c>
      <c r="D457" s="93"/>
    </row>
    <row r="458" spans="1:4" ht="15.5" x14ac:dyDescent="0.35">
      <c r="A458" s="95" t="s">
        <v>2555</v>
      </c>
      <c r="B458" s="96" t="s">
        <v>2556</v>
      </c>
      <c r="C458" s="96">
        <v>1</v>
      </c>
      <c r="D458" s="93"/>
    </row>
    <row r="459" spans="1:4" ht="15.5" x14ac:dyDescent="0.35">
      <c r="A459" s="95" t="s">
        <v>2557</v>
      </c>
      <c r="B459" s="96" t="s">
        <v>2558</v>
      </c>
      <c r="C459" s="96">
        <v>1</v>
      </c>
      <c r="D459" s="93"/>
    </row>
    <row r="460" spans="1:4" ht="12.75" customHeight="1" x14ac:dyDescent="0.35">
      <c r="A460" s="95" t="s">
        <v>2559</v>
      </c>
      <c r="B460" s="96" t="s">
        <v>2560</v>
      </c>
      <c r="C460" s="96">
        <v>1</v>
      </c>
      <c r="D460" s="93"/>
    </row>
    <row r="461" spans="1:4" ht="12.75" customHeight="1" x14ac:dyDescent="0.35">
      <c r="A461" s="95" t="s">
        <v>2561</v>
      </c>
      <c r="B461" s="96" t="s">
        <v>2562</v>
      </c>
      <c r="C461" s="96">
        <v>1</v>
      </c>
      <c r="D461" s="93"/>
    </row>
    <row r="462" spans="1:4" ht="12.75" customHeight="1" x14ac:dyDescent="0.35">
      <c r="A462" s="95" t="s">
        <v>2563</v>
      </c>
      <c r="B462" s="96" t="s">
        <v>2564</v>
      </c>
      <c r="C462" s="96">
        <v>1</v>
      </c>
      <c r="D462" s="93"/>
    </row>
    <row r="463" spans="1:4" ht="12.75" customHeight="1" x14ac:dyDescent="0.35">
      <c r="A463" s="95" t="s">
        <v>2565</v>
      </c>
      <c r="B463" s="96" t="s">
        <v>2566</v>
      </c>
      <c r="C463" s="96">
        <v>1</v>
      </c>
      <c r="D463" s="93"/>
    </row>
    <row r="464" spans="1:4" ht="12.75" customHeight="1" x14ac:dyDescent="0.35">
      <c r="A464" s="95" t="s">
        <v>2567</v>
      </c>
      <c r="B464" s="96" t="s">
        <v>2568</v>
      </c>
      <c r="C464" s="96">
        <v>1</v>
      </c>
      <c r="D464" s="93"/>
    </row>
    <row r="465" spans="1:4" ht="12.75" customHeight="1" x14ac:dyDescent="0.35">
      <c r="A465" s="95" t="s">
        <v>2569</v>
      </c>
      <c r="B465" s="96" t="s">
        <v>2570</v>
      </c>
      <c r="C465" s="96">
        <v>1</v>
      </c>
      <c r="D465" s="93"/>
    </row>
    <row r="466" spans="1:4" ht="12.75" customHeight="1" x14ac:dyDescent="0.35">
      <c r="A466" s="95" t="s">
        <v>2571</v>
      </c>
      <c r="B466" s="96" t="s">
        <v>2572</v>
      </c>
      <c r="C466" s="96">
        <v>1</v>
      </c>
      <c r="D466" s="93"/>
    </row>
    <row r="467" spans="1:4" ht="12.75" customHeight="1" x14ac:dyDescent="0.35">
      <c r="A467" s="95" t="s">
        <v>2573</v>
      </c>
      <c r="B467" s="96" t="s">
        <v>2574</v>
      </c>
      <c r="C467" s="96">
        <v>1</v>
      </c>
      <c r="D467" s="93"/>
    </row>
    <row r="468" spans="1:4" ht="12.75" customHeight="1" x14ac:dyDescent="0.35">
      <c r="A468" s="95" t="s">
        <v>2575</v>
      </c>
      <c r="B468" s="96" t="s">
        <v>2576</v>
      </c>
      <c r="C468" s="96">
        <v>1</v>
      </c>
      <c r="D468" s="93"/>
    </row>
    <row r="469" spans="1:4" ht="12.75" customHeight="1" x14ac:dyDescent="0.35">
      <c r="A469" s="95" t="s">
        <v>2577</v>
      </c>
      <c r="B469" s="96" t="s">
        <v>2578</v>
      </c>
      <c r="C469" s="96">
        <v>1</v>
      </c>
      <c r="D469" s="93"/>
    </row>
    <row r="470" spans="1:4" ht="12.75" customHeight="1" x14ac:dyDescent="0.35">
      <c r="A470" s="95" t="s">
        <v>2579</v>
      </c>
      <c r="B470" s="96" t="s">
        <v>2580</v>
      </c>
      <c r="C470" s="96">
        <v>1</v>
      </c>
      <c r="D470" s="93"/>
    </row>
    <row r="471" spans="1:4" ht="12.75" customHeight="1" x14ac:dyDescent="0.35">
      <c r="A471" s="95" t="s">
        <v>2581</v>
      </c>
      <c r="B471" s="96" t="s">
        <v>2582</v>
      </c>
      <c r="C471" s="96">
        <v>1</v>
      </c>
      <c r="D471" s="93"/>
    </row>
    <row r="472" spans="1:4" ht="12.75" customHeight="1" x14ac:dyDescent="0.35">
      <c r="A472" s="95" t="s">
        <v>2583</v>
      </c>
      <c r="B472" s="96" t="s">
        <v>2584</v>
      </c>
      <c r="C472" s="96">
        <v>1</v>
      </c>
      <c r="D472" s="93"/>
    </row>
    <row r="473" spans="1:4" ht="12.75" customHeight="1" x14ac:dyDescent="0.35">
      <c r="A473" s="95" t="s">
        <v>2585</v>
      </c>
      <c r="B473" s="96" t="s">
        <v>2586</v>
      </c>
      <c r="C473" s="96">
        <v>1</v>
      </c>
      <c r="D473" s="93"/>
    </row>
    <row r="474" spans="1:4" ht="12.75" customHeight="1" x14ac:dyDescent="0.35">
      <c r="A474" s="95" t="s">
        <v>2587</v>
      </c>
      <c r="B474" s="96" t="s">
        <v>2588</v>
      </c>
      <c r="C474" s="96">
        <v>1</v>
      </c>
      <c r="D474" s="93"/>
    </row>
    <row r="475" spans="1:4" ht="12.75" customHeight="1" x14ac:dyDescent="0.35">
      <c r="A475" s="95" t="s">
        <v>2589</v>
      </c>
      <c r="B475" s="96" t="s">
        <v>2590</v>
      </c>
      <c r="C475" s="96">
        <v>5</v>
      </c>
      <c r="D475" s="93"/>
    </row>
    <row r="476" spans="1:4" ht="12.75" customHeight="1" x14ac:dyDescent="0.35">
      <c r="A476" s="95" t="s">
        <v>2591</v>
      </c>
      <c r="B476" s="96" t="s">
        <v>2592</v>
      </c>
      <c r="C476" s="96">
        <v>4</v>
      </c>
      <c r="D476" s="93"/>
    </row>
    <row r="477" spans="1:4" ht="12.75" customHeight="1" x14ac:dyDescent="0.35">
      <c r="A477" s="95" t="s">
        <v>2593</v>
      </c>
      <c r="B477" s="96" t="s">
        <v>2594</v>
      </c>
      <c r="C477" s="96">
        <v>1</v>
      </c>
      <c r="D477" s="93"/>
    </row>
    <row r="478" spans="1:4" ht="12.75" customHeight="1" x14ac:dyDescent="0.35">
      <c r="A478" s="95" t="s">
        <v>2595</v>
      </c>
      <c r="B478" s="96" t="s">
        <v>2596</v>
      </c>
      <c r="C478" s="96">
        <v>1</v>
      </c>
      <c r="D478" s="93"/>
    </row>
    <row r="479" spans="1:4" ht="12.75" customHeight="1" x14ac:dyDescent="0.35">
      <c r="A479" s="95" t="s">
        <v>2597</v>
      </c>
      <c r="B479" s="96" t="s">
        <v>2598</v>
      </c>
      <c r="C479" s="96">
        <v>1</v>
      </c>
      <c r="D479" s="93"/>
    </row>
    <row r="480" spans="1:4" ht="12.75" customHeight="1" x14ac:dyDescent="0.35">
      <c r="A480" s="95" t="s">
        <v>2599</v>
      </c>
      <c r="B480" s="96" t="s">
        <v>2600</v>
      </c>
      <c r="C480" s="96">
        <v>1</v>
      </c>
      <c r="D480" s="93"/>
    </row>
    <row r="481" spans="1:4" ht="12.75" customHeight="1" x14ac:dyDescent="0.35">
      <c r="A481" s="95" t="s">
        <v>2601</v>
      </c>
      <c r="B481" s="96" t="s">
        <v>2602</v>
      </c>
      <c r="C481" s="96">
        <v>1</v>
      </c>
      <c r="D481" s="93"/>
    </row>
    <row r="482" spans="1:4" ht="12.75" customHeight="1" x14ac:dyDescent="0.35">
      <c r="A482" s="95" t="s">
        <v>2603</v>
      </c>
      <c r="B482" s="96" t="s">
        <v>2604</v>
      </c>
      <c r="C482" s="96">
        <v>1</v>
      </c>
      <c r="D482" s="93"/>
    </row>
    <row r="483" spans="1:4" ht="12.75" customHeight="1" x14ac:dyDescent="0.35">
      <c r="A483" s="95" t="s">
        <v>2605</v>
      </c>
      <c r="B483" s="96" t="s">
        <v>2606</v>
      </c>
      <c r="C483" s="96">
        <v>1</v>
      </c>
      <c r="D483" s="93"/>
    </row>
    <row r="484" spans="1:4" ht="12.75" customHeight="1" x14ac:dyDescent="0.35">
      <c r="A484" s="95" t="s">
        <v>2607</v>
      </c>
      <c r="B484" s="96" t="s">
        <v>2608</v>
      </c>
      <c r="C484" s="96">
        <v>1</v>
      </c>
      <c r="D484" s="93"/>
    </row>
    <row r="485" spans="1:4" ht="12.75" customHeight="1" x14ac:dyDescent="0.35">
      <c r="A485" s="95" t="s">
        <v>2609</v>
      </c>
      <c r="B485" s="96" t="s">
        <v>2610</v>
      </c>
      <c r="C485" s="96">
        <v>1</v>
      </c>
      <c r="D485" s="93"/>
    </row>
    <row r="486" spans="1:4" ht="12.75" customHeight="1" x14ac:dyDescent="0.35">
      <c r="A486" s="95" t="s">
        <v>2611</v>
      </c>
      <c r="B486" s="96" t="s">
        <v>2612</v>
      </c>
      <c r="C486" s="96">
        <v>1</v>
      </c>
      <c r="D486" s="93"/>
    </row>
    <row r="487" spans="1:4" ht="12.75" customHeight="1" x14ac:dyDescent="0.35">
      <c r="A487" s="95" t="s">
        <v>2613</v>
      </c>
      <c r="B487" s="96" t="s">
        <v>2614</v>
      </c>
      <c r="C487" s="96">
        <v>1</v>
      </c>
      <c r="D487" s="93"/>
    </row>
    <row r="488" spans="1:4" ht="12.75" customHeight="1" x14ac:dyDescent="0.35">
      <c r="A488" s="95" t="s">
        <v>2615</v>
      </c>
      <c r="B488" s="96" t="s">
        <v>2616</v>
      </c>
      <c r="C488" s="96">
        <v>1</v>
      </c>
      <c r="D488" s="93"/>
    </row>
    <row r="489" spans="1:4" ht="12.75" customHeight="1" x14ac:dyDescent="0.35">
      <c r="A489" s="95" t="s">
        <v>2617</v>
      </c>
      <c r="B489" s="96" t="s">
        <v>2618</v>
      </c>
      <c r="C489" s="96">
        <v>1</v>
      </c>
      <c r="D489" s="93"/>
    </row>
    <row r="490" spans="1:4" ht="12.75" customHeight="1" x14ac:dyDescent="0.35">
      <c r="A490" s="95" t="s">
        <v>2619</v>
      </c>
      <c r="B490" s="96" t="s">
        <v>2620</v>
      </c>
      <c r="C490" s="96">
        <v>8</v>
      </c>
      <c r="D490" s="93"/>
    </row>
    <row r="491" spans="1:4" ht="12.75" customHeight="1" x14ac:dyDescent="0.35">
      <c r="A491" s="95" t="s">
        <v>2621</v>
      </c>
      <c r="B491" s="96" t="s">
        <v>2622</v>
      </c>
      <c r="C491" s="96">
        <v>1</v>
      </c>
      <c r="D491" s="93"/>
    </row>
    <row r="492" spans="1:4" ht="12.75" customHeight="1" x14ac:dyDescent="0.35">
      <c r="A492" s="95" t="s">
        <v>2623</v>
      </c>
      <c r="B492" s="96" t="s">
        <v>2624</v>
      </c>
      <c r="C492" s="96">
        <v>1</v>
      </c>
      <c r="D492" s="93"/>
    </row>
    <row r="493" spans="1:4" ht="12.75" customHeight="1" x14ac:dyDescent="0.35">
      <c r="A493" s="95" t="s">
        <v>2625</v>
      </c>
      <c r="B493" s="96" t="s">
        <v>2626</v>
      </c>
      <c r="C493" s="96">
        <v>1</v>
      </c>
      <c r="D493" s="93"/>
    </row>
    <row r="494" spans="1:4" ht="12.75" customHeight="1" x14ac:dyDescent="0.35">
      <c r="A494" s="95" t="s">
        <v>2627</v>
      </c>
      <c r="B494" s="96" t="s">
        <v>2628</v>
      </c>
      <c r="C494" s="96">
        <v>1</v>
      </c>
      <c r="D494" s="93"/>
    </row>
    <row r="495" spans="1:4" ht="12.75" customHeight="1" x14ac:dyDescent="0.35">
      <c r="A495" s="95" t="s">
        <v>2629</v>
      </c>
      <c r="B495" s="96" t="s">
        <v>2630</v>
      </c>
      <c r="C495" s="96">
        <v>1</v>
      </c>
      <c r="D495" s="93"/>
    </row>
    <row r="496" spans="1:4" ht="12.75" customHeight="1" x14ac:dyDescent="0.35">
      <c r="A496" s="95" t="s">
        <v>2631</v>
      </c>
      <c r="B496" s="96" t="s">
        <v>2632</v>
      </c>
      <c r="C496" s="96">
        <v>1</v>
      </c>
      <c r="D496" s="93"/>
    </row>
    <row r="497" spans="1:4" ht="12.75" customHeight="1" x14ac:dyDescent="0.35">
      <c r="A497" s="95" t="s">
        <v>2633</v>
      </c>
      <c r="B497" s="96" t="s">
        <v>2634</v>
      </c>
      <c r="C497" s="96">
        <v>1</v>
      </c>
      <c r="D497" s="93"/>
    </row>
    <row r="498" spans="1:4" ht="12.75" customHeight="1" x14ac:dyDescent="0.35">
      <c r="A498" s="95" t="s">
        <v>2635</v>
      </c>
      <c r="B498" s="96" t="s">
        <v>2636</v>
      </c>
      <c r="C498" s="96">
        <v>1</v>
      </c>
      <c r="D498" s="93"/>
    </row>
    <row r="499" spans="1:4" ht="12.75" customHeight="1" x14ac:dyDescent="0.35">
      <c r="A499" s="95" t="s">
        <v>2637</v>
      </c>
      <c r="B499" s="96" t="s">
        <v>2638</v>
      </c>
      <c r="C499" s="96">
        <v>1</v>
      </c>
      <c r="D499" s="93"/>
    </row>
    <row r="500" spans="1:4" ht="12.75" customHeight="1" x14ac:dyDescent="0.35">
      <c r="A500" s="95" t="s">
        <v>2639</v>
      </c>
      <c r="B500" s="96" t="s">
        <v>2640</v>
      </c>
      <c r="C500" s="96">
        <v>1</v>
      </c>
      <c r="D500" s="93"/>
    </row>
    <row r="501" spans="1:4" ht="12.75" customHeight="1" x14ac:dyDescent="0.35">
      <c r="A501" s="95" t="s">
        <v>2641</v>
      </c>
      <c r="B501" s="96" t="s">
        <v>2642</v>
      </c>
      <c r="C501" s="96">
        <v>1</v>
      </c>
      <c r="D501" s="93"/>
    </row>
    <row r="502" spans="1:4" ht="12.75" customHeight="1" x14ac:dyDescent="0.35">
      <c r="A502" s="95" t="s">
        <v>2643</v>
      </c>
      <c r="B502" s="96" t="s">
        <v>2644</v>
      </c>
      <c r="C502" s="96">
        <v>1</v>
      </c>
      <c r="D502" s="93"/>
    </row>
    <row r="503" spans="1:4" ht="12.75" customHeight="1" x14ac:dyDescent="0.35">
      <c r="A503" s="95" t="s">
        <v>2645</v>
      </c>
      <c r="B503" s="96" t="s">
        <v>2646</v>
      </c>
      <c r="C503" s="96">
        <v>1</v>
      </c>
      <c r="D503" s="93"/>
    </row>
    <row r="504" spans="1:4" ht="12.75" customHeight="1" x14ac:dyDescent="0.35">
      <c r="A504" s="95" t="s">
        <v>2647</v>
      </c>
      <c r="B504" s="96" t="s">
        <v>2648</v>
      </c>
      <c r="C504" s="96">
        <v>1</v>
      </c>
      <c r="D504" s="93"/>
    </row>
    <row r="505" spans="1:4" ht="12.75" customHeight="1" x14ac:dyDescent="0.35">
      <c r="A505" s="95" t="s">
        <v>2649</v>
      </c>
      <c r="B505" s="96" t="s">
        <v>2650</v>
      </c>
      <c r="C505" s="96">
        <v>1</v>
      </c>
      <c r="D505" s="93"/>
    </row>
    <row r="506" spans="1:4" ht="12.75" customHeight="1" x14ac:dyDescent="0.35">
      <c r="A506" s="95" t="s">
        <v>2651</v>
      </c>
      <c r="B506" s="96" t="s">
        <v>2652</v>
      </c>
      <c r="C506" s="96">
        <v>1</v>
      </c>
      <c r="D506" s="93"/>
    </row>
    <row r="507" spans="1:4" ht="12.75" customHeight="1" x14ac:dyDescent="0.35">
      <c r="A507" s="95" t="s">
        <v>2653</v>
      </c>
      <c r="B507" s="96" t="s">
        <v>2654</v>
      </c>
      <c r="C507" s="96">
        <v>1</v>
      </c>
      <c r="D507" s="93"/>
    </row>
    <row r="508" spans="1:4" ht="12.75" customHeight="1" x14ac:dyDescent="0.35">
      <c r="A508" s="95" t="s">
        <v>2655</v>
      </c>
      <c r="B508" s="96" t="s">
        <v>2656</v>
      </c>
      <c r="C508" s="96">
        <v>1</v>
      </c>
      <c r="D508" s="93"/>
    </row>
    <row r="509" spans="1:4" ht="12.75" customHeight="1" x14ac:dyDescent="0.35">
      <c r="A509" s="95" t="s">
        <v>2657</v>
      </c>
      <c r="B509" s="96" t="s">
        <v>2658</v>
      </c>
      <c r="C509" s="96">
        <v>1</v>
      </c>
      <c r="D509" s="93"/>
    </row>
    <row r="510" spans="1:4" ht="12.75" customHeight="1" x14ac:dyDescent="0.35">
      <c r="A510" s="95" t="s">
        <v>2659</v>
      </c>
      <c r="B510" s="96" t="s">
        <v>2660</v>
      </c>
      <c r="C510" s="96">
        <v>1</v>
      </c>
      <c r="D510" s="93"/>
    </row>
    <row r="511" spans="1:4" ht="12.75" customHeight="1" x14ac:dyDescent="0.35">
      <c r="A511" s="95" t="s">
        <v>2661</v>
      </c>
      <c r="B511" s="96" t="s">
        <v>2662</v>
      </c>
      <c r="C511" s="96">
        <v>1</v>
      </c>
      <c r="D511" s="93"/>
    </row>
    <row r="512" spans="1:4" ht="12.75" customHeight="1" x14ac:dyDescent="0.35">
      <c r="A512" s="95" t="s">
        <v>2663</v>
      </c>
      <c r="B512" s="96" t="s">
        <v>2664</v>
      </c>
      <c r="C512" s="96">
        <v>1</v>
      </c>
      <c r="D512" s="93"/>
    </row>
    <row r="513" spans="1:4" ht="12.75" customHeight="1" x14ac:dyDescent="0.35">
      <c r="A513" s="95" t="s">
        <v>2665</v>
      </c>
      <c r="B513" s="96" t="s">
        <v>2666</v>
      </c>
      <c r="C513" s="96">
        <v>1</v>
      </c>
      <c r="D513" s="93"/>
    </row>
    <row r="514" spans="1:4" ht="12.75" customHeight="1" x14ac:dyDescent="0.35">
      <c r="A514" s="95" t="s">
        <v>2667</v>
      </c>
      <c r="B514" s="96" t="s">
        <v>2668</v>
      </c>
      <c r="C514" s="96">
        <v>1</v>
      </c>
      <c r="D514" s="93"/>
    </row>
    <row r="515" spans="1:4" ht="12.75" customHeight="1" x14ac:dyDescent="0.35">
      <c r="A515" s="95" t="s">
        <v>2669</v>
      </c>
      <c r="B515" s="96" t="s">
        <v>2670</v>
      </c>
      <c r="C515" s="96">
        <v>1</v>
      </c>
      <c r="D515" s="93"/>
    </row>
    <row r="516" spans="1:4" ht="12.75" customHeight="1" x14ac:dyDescent="0.35">
      <c r="A516" s="95" t="s">
        <v>2671</v>
      </c>
      <c r="B516" s="96" t="s">
        <v>2672</v>
      </c>
      <c r="C516" s="96">
        <v>1</v>
      </c>
      <c r="D516" s="93"/>
    </row>
    <row r="517" spans="1:4" ht="12.75" customHeight="1" x14ac:dyDescent="0.35">
      <c r="A517" s="95" t="s">
        <v>2673</v>
      </c>
      <c r="B517" s="96" t="s">
        <v>2674</v>
      </c>
      <c r="C517" s="96">
        <v>1</v>
      </c>
      <c r="D517" s="93"/>
    </row>
    <row r="518" spans="1:4" ht="12.75" customHeight="1" x14ac:dyDescent="0.35">
      <c r="A518" s="95" t="s">
        <v>2675</v>
      </c>
      <c r="B518" s="96" t="s">
        <v>2676</v>
      </c>
      <c r="C518" s="96">
        <v>1</v>
      </c>
      <c r="D518" s="93"/>
    </row>
    <row r="519" spans="1:4" ht="12.75" customHeight="1" x14ac:dyDescent="0.35">
      <c r="A519" s="95" t="s">
        <v>2677</v>
      </c>
      <c r="B519" s="96" t="s">
        <v>2678</v>
      </c>
      <c r="C519" s="96">
        <v>1</v>
      </c>
      <c r="D519" s="93"/>
    </row>
    <row r="520" spans="1:4" ht="12.75" customHeight="1" x14ac:dyDescent="0.35">
      <c r="A520" s="95" t="s">
        <v>2679</v>
      </c>
      <c r="B520" s="96" t="s">
        <v>2680</v>
      </c>
      <c r="C520" s="96">
        <v>1</v>
      </c>
      <c r="D520" s="93"/>
    </row>
    <row r="521" spans="1:4" ht="12.75" customHeight="1" x14ac:dyDescent="0.35">
      <c r="A521" s="95" t="s">
        <v>2681</v>
      </c>
      <c r="B521" s="96" t="s">
        <v>2682</v>
      </c>
      <c r="C521" s="96">
        <v>1</v>
      </c>
      <c r="D521" s="93"/>
    </row>
    <row r="522" spans="1:4" ht="12.75" customHeight="1" x14ac:dyDescent="0.35">
      <c r="A522" s="95" t="s">
        <v>2683</v>
      </c>
      <c r="B522" s="96" t="s">
        <v>2684</v>
      </c>
      <c r="C522" s="96">
        <v>1</v>
      </c>
      <c r="D522" s="93"/>
    </row>
    <row r="523" spans="1:4" ht="12.75" customHeight="1" x14ac:dyDescent="0.35">
      <c r="A523" s="95" t="s">
        <v>2685</v>
      </c>
      <c r="B523" s="96" t="s">
        <v>2686</v>
      </c>
      <c r="C523" s="96">
        <v>1</v>
      </c>
      <c r="D523" s="93"/>
    </row>
    <row r="524" spans="1:4" ht="12.75" customHeight="1" x14ac:dyDescent="0.35">
      <c r="A524" s="95" t="s">
        <v>2687</v>
      </c>
      <c r="B524" s="96" t="s">
        <v>2688</v>
      </c>
      <c r="C524" s="96">
        <v>1</v>
      </c>
      <c r="D524" s="93"/>
    </row>
    <row r="525" spans="1:4" ht="12.75" customHeight="1" x14ac:dyDescent="0.35">
      <c r="A525" s="95" t="s">
        <v>2689</v>
      </c>
      <c r="B525" s="96" t="s">
        <v>2690</v>
      </c>
      <c r="C525" s="96">
        <v>1</v>
      </c>
      <c r="D525" s="93"/>
    </row>
    <row r="526" spans="1:4" ht="12.75" customHeight="1" x14ac:dyDescent="0.35">
      <c r="A526" s="95" t="s">
        <v>2691</v>
      </c>
      <c r="B526" s="96" t="s">
        <v>2692</v>
      </c>
      <c r="C526" s="96">
        <v>1</v>
      </c>
      <c r="D526" s="93"/>
    </row>
    <row r="527" spans="1:4" ht="12.75" customHeight="1" x14ac:dyDescent="0.35">
      <c r="A527" s="95" t="s">
        <v>2693</v>
      </c>
      <c r="B527" s="96" t="s">
        <v>2694</v>
      </c>
      <c r="C527" s="96">
        <v>1</v>
      </c>
      <c r="D527" s="93"/>
    </row>
    <row r="528" spans="1:4" ht="12.75" customHeight="1" x14ac:dyDescent="0.35">
      <c r="A528" s="95" t="s">
        <v>2695</v>
      </c>
      <c r="B528" s="96" t="s">
        <v>2696</v>
      </c>
      <c r="C528" s="96">
        <v>1</v>
      </c>
      <c r="D528" s="93"/>
    </row>
    <row r="529" spans="1:4" ht="12.75" customHeight="1" x14ac:dyDescent="0.35">
      <c r="A529" s="95" t="s">
        <v>2697</v>
      </c>
      <c r="B529" s="96" t="s">
        <v>2698</v>
      </c>
      <c r="C529" s="96">
        <v>1</v>
      </c>
      <c r="D529" s="93"/>
    </row>
    <row r="530" spans="1:4" ht="12.75" customHeight="1" x14ac:dyDescent="0.35">
      <c r="A530" s="95" t="s">
        <v>2699</v>
      </c>
      <c r="B530" s="96" t="s">
        <v>2700</v>
      </c>
      <c r="C530" s="96">
        <v>1</v>
      </c>
      <c r="D530" s="93"/>
    </row>
    <row r="531" spans="1:4" ht="12.75" customHeight="1" x14ac:dyDescent="0.35">
      <c r="A531" s="95" t="s">
        <v>2701</v>
      </c>
      <c r="B531" s="96" t="s">
        <v>2702</v>
      </c>
      <c r="C531" s="96">
        <v>1</v>
      </c>
      <c r="D531" s="93"/>
    </row>
    <row r="532" spans="1:4" ht="12.75" customHeight="1" x14ac:dyDescent="0.35">
      <c r="A532" s="95" t="s">
        <v>2703</v>
      </c>
      <c r="B532" s="96" t="s">
        <v>2704</v>
      </c>
      <c r="C532" s="96">
        <v>1</v>
      </c>
      <c r="D532" s="93"/>
    </row>
    <row r="533" spans="1:4" ht="12.75" customHeight="1" x14ac:dyDescent="0.35">
      <c r="A533" s="95" t="s">
        <v>2705</v>
      </c>
      <c r="B533" s="96" t="s">
        <v>2706</v>
      </c>
      <c r="C533" s="96">
        <v>1</v>
      </c>
      <c r="D533" s="93"/>
    </row>
    <row r="534" spans="1:4" ht="12.75" customHeight="1" x14ac:dyDescent="0.35">
      <c r="A534" s="95" t="s">
        <v>2707</v>
      </c>
      <c r="B534" s="96" t="s">
        <v>2708</v>
      </c>
      <c r="C534" s="96">
        <v>1</v>
      </c>
      <c r="D534" s="93"/>
    </row>
    <row r="535" spans="1:4" ht="12.75" customHeight="1" x14ac:dyDescent="0.35">
      <c r="A535" s="95" t="s">
        <v>2709</v>
      </c>
      <c r="B535" s="96" t="s">
        <v>2710</v>
      </c>
      <c r="C535" s="96">
        <v>1</v>
      </c>
      <c r="D535" s="93"/>
    </row>
    <row r="536" spans="1:4" ht="12.75" customHeight="1" x14ac:dyDescent="0.35">
      <c r="A536" s="95" t="s">
        <v>2711</v>
      </c>
      <c r="B536" s="96" t="s">
        <v>2712</v>
      </c>
      <c r="C536" s="96">
        <v>1</v>
      </c>
      <c r="D536" s="93"/>
    </row>
    <row r="537" spans="1:4" ht="12.75" customHeight="1" x14ac:dyDescent="0.35">
      <c r="A537" s="95" t="s">
        <v>2713</v>
      </c>
      <c r="B537" s="96" t="s">
        <v>2714</v>
      </c>
      <c r="C537" s="96">
        <v>1</v>
      </c>
      <c r="D537" s="93"/>
    </row>
    <row r="538" spans="1:4" ht="12.75" customHeight="1" x14ac:dyDescent="0.35">
      <c r="A538" s="95" t="s">
        <v>2715</v>
      </c>
      <c r="B538" s="96" t="s">
        <v>2716</v>
      </c>
      <c r="C538" s="96">
        <v>1</v>
      </c>
      <c r="D538" s="93"/>
    </row>
    <row r="539" spans="1:4" ht="12.75" customHeight="1" x14ac:dyDescent="0.35">
      <c r="A539" s="95" t="s">
        <v>2717</v>
      </c>
      <c r="B539" s="96" t="s">
        <v>2718</v>
      </c>
      <c r="C539" s="96">
        <v>1</v>
      </c>
      <c r="D539" s="93"/>
    </row>
    <row r="540" spans="1:4" ht="12.75" customHeight="1" x14ac:dyDescent="0.35">
      <c r="A540" s="95" t="s">
        <v>2719</v>
      </c>
      <c r="B540" s="96" t="s">
        <v>2720</v>
      </c>
      <c r="C540" s="96">
        <v>1</v>
      </c>
      <c r="D540" s="93"/>
    </row>
    <row r="541" spans="1:4" ht="12.75" customHeight="1" x14ac:dyDescent="0.35">
      <c r="A541" s="95" t="s">
        <v>2721</v>
      </c>
      <c r="B541" s="96" t="s">
        <v>2722</v>
      </c>
      <c r="C541" s="96">
        <v>1</v>
      </c>
      <c r="D541" s="93"/>
    </row>
    <row r="542" spans="1:4" ht="12.75" customHeight="1" x14ac:dyDescent="0.35">
      <c r="A542" s="95" t="s">
        <v>2723</v>
      </c>
      <c r="B542" s="96" t="s">
        <v>2724</v>
      </c>
      <c r="C542" s="96">
        <v>1</v>
      </c>
      <c r="D542" s="93"/>
    </row>
    <row r="543" spans="1:4" ht="12.75" customHeight="1" x14ac:dyDescent="0.35">
      <c r="A543" s="95" t="s">
        <v>2725</v>
      </c>
      <c r="B543" s="96" t="s">
        <v>2726</v>
      </c>
      <c r="C543" s="96">
        <v>1</v>
      </c>
      <c r="D543" s="93"/>
    </row>
    <row r="544" spans="1:4" ht="12.75" customHeight="1" x14ac:dyDescent="0.35">
      <c r="A544" s="95" t="s">
        <v>2727</v>
      </c>
      <c r="B544" s="96" t="s">
        <v>2728</v>
      </c>
      <c r="C544" s="96">
        <v>1</v>
      </c>
      <c r="D544" s="93"/>
    </row>
    <row r="545" spans="1:4" ht="12.75" customHeight="1" x14ac:dyDescent="0.35">
      <c r="A545" s="95" t="s">
        <v>2729</v>
      </c>
      <c r="B545" s="96" t="s">
        <v>2730</v>
      </c>
      <c r="C545" s="96">
        <v>1</v>
      </c>
      <c r="D545" s="93"/>
    </row>
    <row r="546" spans="1:4" ht="12.75" customHeight="1" x14ac:dyDescent="0.35">
      <c r="A546" s="95" t="s">
        <v>2731</v>
      </c>
      <c r="B546" s="96" t="s">
        <v>2732</v>
      </c>
      <c r="C546" s="96">
        <v>1</v>
      </c>
      <c r="D546" s="93"/>
    </row>
    <row r="547" spans="1:4" ht="12.75" customHeight="1" x14ac:dyDescent="0.35">
      <c r="A547" s="95" t="s">
        <v>2733</v>
      </c>
      <c r="B547" s="96" t="s">
        <v>2734</v>
      </c>
      <c r="C547" s="96">
        <v>1</v>
      </c>
      <c r="D547" s="93"/>
    </row>
    <row r="548" spans="1:4" ht="12.75" customHeight="1" x14ac:dyDescent="0.35">
      <c r="A548" s="95" t="s">
        <v>2735</v>
      </c>
      <c r="B548" s="96" t="s">
        <v>2736</v>
      </c>
      <c r="C548" s="96">
        <v>1</v>
      </c>
      <c r="D548" s="93"/>
    </row>
  </sheetData>
  <autoFilter ref="A1:WVL539" xr:uid="{00000000-0001-0000-05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9A23EE154DD5418D5EADA94C08CC29" ma:contentTypeVersion="11" ma:contentTypeDescription="Create a new document." ma:contentTypeScope="" ma:versionID="41eaf4618d238a3fa1001b93a98c391b">
  <xsd:schema xmlns:xsd="http://www.w3.org/2001/XMLSchema" xmlns:xs="http://www.w3.org/2001/XMLSchema" xmlns:p="http://schemas.microsoft.com/office/2006/metadata/properties" xmlns:ns2="be105e32-4fe1-4160-ab0f-41a15f6ce0eb" xmlns:ns3="2c75e67c-ed2d-4c91-baba-8aa4949e551e" targetNamespace="http://schemas.microsoft.com/office/2006/metadata/properties" ma:root="true" ma:fieldsID="26b5034b75d71ee39cbc4f81ec18a07e" ns2:_="" ns3:_="">
    <xsd:import namespace="be105e32-4fe1-4160-ab0f-41a15f6ce0eb"/>
    <xsd:import namespace="2c75e67c-ed2d-4c91-baba-8aa4949e551e"/>
    <xsd:element name="properties">
      <xsd:complexType>
        <xsd:sequence>
          <xsd:element name="documentManagement">
            <xsd:complexType>
              <xsd:all>
                <xsd:element ref="ns2:Document_x0020_Type"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05e32-4fe1-4160-ab0f-41a15f6ce0eb" elementFormDefault="qualified">
    <xsd:import namespace="http://schemas.microsoft.com/office/2006/documentManagement/types"/>
    <xsd:import namespace="http://schemas.microsoft.com/office/infopath/2007/PartnerControls"/>
    <xsd:element name="Document_x0020_Type" ma:index="8" nillable="true" ma:displayName="Document Type" ma:description="What type of document is this? &#10;Signature Package or an Approval form F14074" ma:format="Dropdown" ma:internalName="Document_x0020_Type">
      <xsd:simpleType>
        <xsd:restriction base="dms:Choice">
          <xsd:enumeration value="Signature Package"/>
          <xsd:enumeration value="Approval Form F14074"/>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893229-fc1a-4591-9812-6a184d4b58b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75e67c-ed2d-4c91-baba-8aa4949e55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0283ac5-ee11-4a8b-b790-93b8efa1ecd9}" ma:internalName="TaxCatchAll" ma:showField="CatchAllData" ma:web="2c75e67c-ed2d-4c91-baba-8aa4949e55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c75e67c-ed2d-4c91-baba-8aa4949e551e" xsi:nil="true"/>
    <lcf76f155ced4ddcb4097134ff3c332f xmlns="be105e32-4fe1-4160-ab0f-41a15f6ce0eb">
      <Terms xmlns="http://schemas.microsoft.com/office/infopath/2007/PartnerControls"/>
    </lcf76f155ced4ddcb4097134ff3c332f>
    <Document_x0020_Type xmlns="be105e32-4fe1-4160-ab0f-41a15f6ce0eb" xsi:nil="true"/>
  </documentManagement>
</p:properties>
</file>

<file path=customXml/itemProps1.xml><?xml version="1.0" encoding="utf-8"?>
<ds:datastoreItem xmlns:ds="http://schemas.openxmlformats.org/officeDocument/2006/customXml" ds:itemID="{045E7A16-7B9D-4846-8492-9B30E8F8A3FD}">
  <ds:schemaRefs>
    <ds:schemaRef ds:uri="http://schemas.microsoft.com/sharepoint/v3/contenttype/forms"/>
  </ds:schemaRefs>
</ds:datastoreItem>
</file>

<file path=customXml/itemProps2.xml><?xml version="1.0" encoding="utf-8"?>
<ds:datastoreItem xmlns:ds="http://schemas.openxmlformats.org/officeDocument/2006/customXml" ds:itemID="{05FC06E1-1A47-479A-A902-5CA0D9F278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05e32-4fe1-4160-ab0f-41a15f6ce0eb"/>
    <ds:schemaRef ds:uri="2c75e67c-ed2d-4c91-baba-8aa4949e5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F6340D-2503-4BA9-946B-109A3E0815BE}">
  <ds:schemaRefs>
    <ds:schemaRef ds:uri="http://purl.org/dc/elements/1.1/"/>
    <ds:schemaRef ds:uri="http://schemas.microsoft.com/office/2006/metadata/properties"/>
    <ds:schemaRef ds:uri="http://purl.org/dc/terms/"/>
    <ds:schemaRef ds:uri="be105e32-4fe1-4160-ab0f-41a15f6ce0eb"/>
    <ds:schemaRef ds:uri="2c75e67c-ed2d-4c91-baba-8aa4949e551e"/>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Dashboard</vt:lpstr>
      <vt:lpstr>Results</vt:lpstr>
      <vt:lpstr>Instructions</vt:lpstr>
      <vt:lpstr>Windows 10</vt:lpstr>
      <vt:lpstr>Change Log</vt:lpstr>
      <vt:lpstr>New Release Changes</vt:lpstr>
      <vt:lpstr>Issue Code Table</vt:lpstr>
      <vt:lpstr>'New Release Changes'!Print_Area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IRS Office of Safeguards SCSEM</dc:title>
  <dc:subject/>
  <dc:creator>Booz Allen Hamilton</dc:creator>
  <cp:keywords/>
  <dc:description/>
  <cp:lastModifiedBy>Draper Chris L</cp:lastModifiedBy>
  <cp:revision/>
  <dcterms:created xsi:type="dcterms:W3CDTF">2016-01-27T20:29:26Z</dcterms:created>
  <dcterms:modified xsi:type="dcterms:W3CDTF">2024-10-03T21:08:00Z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0x0101005F9A23EE154DD5418D5EADA94C08CC29</vt:lpwstr>
  </property>
  <property fmtid="{D5CDD505-2E9C-101B-9397-08002B2CF9AE}" pid="3" name="MediaServiceImageTags">
    <vt:lpwstr/>
  </property>
</Properties>
</file>