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P8RMB\Documents\SBU Data\Disclosure\DETAIL Data Services\1 PPS NEW JOB 2024-2025\IRS.gov\2025\Mike- 01-13 SCSEM 1\"/>
    </mc:Choice>
  </mc:AlternateContent>
  <xr:revisionPtr revIDLastSave="0" documentId="8_{8E600295-8A8E-40F0-B18A-D918DD6A03AA}" xr6:coauthVersionLast="47" xr6:coauthVersionMax="47" xr10:uidLastSave="{00000000-0000-0000-0000-000000000000}"/>
  <bookViews>
    <workbookView xWindow="28680" yWindow="-10920" windowWidth="29040" windowHeight="17520" firstSheet="4" activeTab="1" xr2:uid="{0506BCD7-C7FD-4436-8347-A90F88A1B474}"/>
  </bookViews>
  <sheets>
    <sheet name="Gen Test Cases" sheetId="3" state="hidden" r:id="rId1"/>
    <sheet name="Dashboard" sheetId="5" r:id="rId2"/>
    <sheet name="Results" sheetId="6" r:id="rId3"/>
    <sheet name="Instructions" sheetId="7" r:id="rId4"/>
    <sheet name="ASA Test Cases" sheetId="1" r:id="rId5"/>
    <sheet name="Change Log" sheetId="8" r:id="rId6"/>
    <sheet name="New Release Changes" sheetId="10" r:id="rId7"/>
    <sheet name="Issue Code Table" sheetId="9" r:id="rId8"/>
    <sheet name="PaloAlto11" sheetId="4" state="hidden" r:id="rId9"/>
  </sheets>
  <definedNames>
    <definedName name="_xlnm._FilterDatabase" localSheetId="4" hidden="1">'ASA Test Cases'!$A$1:$O$117</definedName>
    <definedName name="_xlnm._FilterDatabase" localSheetId="0" hidden="1">'Gen Test Cases'!$A$2:$AA$53</definedName>
    <definedName name="_xlnm._FilterDatabase" localSheetId="7" hidden="1">'Issue Code Table'!$A$1:$T$1</definedName>
    <definedName name="_xlnm._FilterDatabase" localSheetId="6" hidden="1">'New Release Changes'!$A$2:$D$101</definedName>
    <definedName name="_xlnm._FilterDatabase" localSheetId="8" hidden="1">PaloAlto11!$A$2:$W$124</definedName>
    <definedName name="_xlnm.Print_Area" localSheetId="6">'New Release Changes'!$A$1:$D$2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3" i="1" l="1"/>
  <c r="AB116" i="1"/>
  <c r="AB115" i="1"/>
  <c r="AB114" i="1"/>
  <c r="AB113" i="1"/>
  <c r="AB112" i="1"/>
  <c r="AB111" i="1"/>
  <c r="AB110" i="1"/>
  <c r="AB109" i="1"/>
  <c r="AB108" i="1"/>
  <c r="AB107" i="1"/>
  <c r="AB106" i="1"/>
  <c r="AB105" i="1"/>
  <c r="AB104" i="1"/>
  <c r="AB103" i="1"/>
  <c r="AB102" i="1"/>
  <c r="AB101" i="1"/>
  <c r="AB100" i="1"/>
  <c r="AB99" i="1"/>
  <c r="AB98" i="1"/>
  <c r="AB97" i="1"/>
  <c r="AB96" i="1"/>
  <c r="AB95" i="1"/>
  <c r="AB94" i="1"/>
  <c r="AB93" i="1"/>
  <c r="AB92" i="1"/>
  <c r="AB91" i="1"/>
  <c r="AB90" i="1"/>
  <c r="AB89" i="1"/>
  <c r="AB88" i="1"/>
  <c r="AB87" i="1"/>
  <c r="AB86" i="1"/>
  <c r="AB85" i="1"/>
  <c r="AB84" i="1"/>
  <c r="AB83" i="1"/>
  <c r="AB82" i="1"/>
  <c r="AB81" i="1"/>
  <c r="AB80" i="1"/>
  <c r="AB79" i="1"/>
  <c r="AB78" i="1"/>
  <c r="AB77" i="1"/>
  <c r="AB76" i="1"/>
  <c r="AB75" i="1"/>
  <c r="AB74" i="1"/>
  <c r="AB73" i="1"/>
  <c r="AB72" i="1"/>
  <c r="AB71" i="1"/>
  <c r="AB70" i="1"/>
  <c r="AB69" i="1"/>
  <c r="AB68" i="1"/>
  <c r="AB67" i="1"/>
  <c r="AB66" i="1"/>
  <c r="AB65" i="1"/>
  <c r="AB64" i="1"/>
  <c r="AB63" i="1"/>
  <c r="AB62" i="1"/>
  <c r="AB61" i="1"/>
  <c r="AB60" i="1"/>
  <c r="AB59" i="1"/>
  <c r="AB3"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O12" i="6"/>
  <c r="M12" i="6"/>
  <c r="E12" i="6"/>
  <c r="D12" i="6"/>
  <c r="C12" i="6"/>
  <c r="B12" i="6"/>
  <c r="F17" i="6"/>
  <c r="F18" i="6"/>
  <c r="F19" i="6"/>
  <c r="F20" i="6"/>
  <c r="F21" i="6"/>
  <c r="F22" i="6"/>
  <c r="F23" i="6"/>
  <c r="F16" i="6"/>
  <c r="E17" i="6"/>
  <c r="E18" i="6"/>
  <c r="E19" i="6"/>
  <c r="E20" i="6"/>
  <c r="E21" i="6"/>
  <c r="E22" i="6"/>
  <c r="E23" i="6"/>
  <c r="E16" i="6"/>
  <c r="N12" i="6" l="1"/>
  <c r="F12" i="6"/>
  <c r="D17" i="6" l="1"/>
  <c r="I17" i="6" s="1"/>
  <c r="C21" i="6"/>
  <c r="H21" i="6" s="1"/>
  <c r="D18" i="6"/>
  <c r="I18" i="6" s="1"/>
  <c r="C22" i="6"/>
  <c r="H22" i="6" s="1"/>
  <c r="D19" i="6"/>
  <c r="I19" i="6" s="1"/>
  <c r="C23" i="6"/>
  <c r="H23" i="6" s="1"/>
  <c r="D21" i="6"/>
  <c r="I21" i="6" s="1"/>
  <c r="D23" i="6"/>
  <c r="I23" i="6" s="1"/>
  <c r="D16" i="6"/>
  <c r="I16" i="6" s="1"/>
  <c r="C17" i="6"/>
  <c r="H17" i="6" s="1"/>
  <c r="C18" i="6"/>
  <c r="H18" i="6" s="1"/>
  <c r="C19" i="6"/>
  <c r="H19" i="6" s="1"/>
  <c r="C20" i="6"/>
  <c r="H20" i="6" s="1"/>
  <c r="D20" i="6"/>
  <c r="I20" i="6" s="1"/>
  <c r="C16" i="6"/>
  <c r="H16" i="6" s="1"/>
  <c r="D22" i="6"/>
  <c r="I22" i="6" s="1"/>
  <c r="D24" i="6" l="1"/>
  <c r="G12" i="6" s="1"/>
</calcChain>
</file>

<file path=xl/sharedStrings.xml><?xml version="1.0" encoding="utf-8"?>
<sst xmlns="http://schemas.openxmlformats.org/spreadsheetml/2006/main" count="6088" uniqueCount="3411">
  <si>
    <t>Test Cases</t>
  </si>
  <si>
    <t>Test ID</t>
  </si>
  <si>
    <t>NIST ID</t>
  </si>
  <si>
    <t>NIST Control Name</t>
  </si>
  <si>
    <t>Test Method</t>
  </si>
  <si>
    <t>Section Title</t>
  </si>
  <si>
    <t>Description</t>
  </si>
  <si>
    <t>Test Procedures</t>
  </si>
  <si>
    <t>Expected Results</t>
  </si>
  <si>
    <t>Actual Results</t>
  </si>
  <si>
    <t>Status</t>
  </si>
  <si>
    <t>Finding Statement (Internal Use Only)</t>
  </si>
  <si>
    <t>Notes/Evidence</t>
  </si>
  <si>
    <t>Criticality</t>
  </si>
  <si>
    <t>Issue Code</t>
  </si>
  <si>
    <r>
      <t xml:space="preserve">Issue Code Mapping (Select </t>
    </r>
    <r>
      <rPr>
        <b/>
        <u/>
        <sz val="10"/>
        <rFont val="Arial"/>
        <family val="2"/>
      </rPr>
      <t>one</t>
    </r>
    <r>
      <rPr>
        <b/>
        <sz val="10"/>
        <rFont val="Arial"/>
        <family val="2"/>
      </rPr>
      <t xml:space="preserve"> to enter in column L)</t>
    </r>
  </si>
  <si>
    <t>Vuln ID</t>
  </si>
  <si>
    <t>Remediation Procedure</t>
  </si>
  <si>
    <t>Risk Rating (Do Not Edit)</t>
  </si>
  <si>
    <t>FWGEN-01</t>
  </si>
  <si>
    <t>SA-22</t>
  </si>
  <si>
    <t>Unsupported System Components</t>
  </si>
  <si>
    <t>Examine &amp; Interview</t>
  </si>
  <si>
    <t>Vendor Support</t>
  </si>
  <si>
    <t>Verify that the firewall is supported by the vendor. 
Each organization shall ensure that unsupported software is removed or upgraded to a supported version prior to a vendor dropping support.</t>
  </si>
  <si>
    <t>1. Interview the SA (System Administrator) to determine if maintenance is readily available for the firewall's inter-network operating system (IOS).  Vendor support must include security updates or hot fixes that address any new security vulnerabilities.  
2. Examine configuration
Non-ASA
Examine the firewall OS version/build with the SA.
ASA 
The following command will show the current software version.
hostname#show ver | include Version
Compare results with the vendors support website to verify that support has not expired.</t>
  </si>
  <si>
    <t>The firewall is currently under support by the vendor.  Security updates or hot fixes are available to address any security flaws discovered.</t>
  </si>
  <si>
    <t>The system is not under current vendor support.</t>
  </si>
  <si>
    <r>
      <rPr>
        <b/>
        <sz val="10"/>
        <color indexed="8"/>
        <rFont val="Arial"/>
        <family val="2"/>
      </rPr>
      <t>End of General Support:</t>
    </r>
    <r>
      <rPr>
        <sz val="10"/>
        <color indexed="8"/>
        <rFont val="Arial"/>
        <family val="2"/>
      </rPr>
      <t xml:space="preserve">
PaloAlto7.1 06/30/2020 
PaloAlto8.1 03/01/2020
PaloAlto9.1  12/13/2023</t>
    </r>
  </si>
  <si>
    <t>Critical</t>
  </si>
  <si>
    <t>HSA7
HSA8
HSA9</t>
  </si>
  <si>
    <t>HSA7: The external facing system is no longer supported by the vendor
HSA8: The internally hosted operating system's major release is no longer supported by the vendor
HSA9: The internally hosted operating system's minor release is no longer supported by the vendor</t>
  </si>
  <si>
    <t>Upgrade the firewall a vendor-supported version. Once deployed, harden the upgraded system in accordance with IRS standards using the corresponding SCSEM for the firewall.</t>
  </si>
  <si>
    <t>FWGEN-02</t>
  </si>
  <si>
    <t>SI-2</t>
  </si>
  <si>
    <t>Flaw Remediation</t>
  </si>
  <si>
    <t>Install updates, patches, and additional security software</t>
  </si>
  <si>
    <t>Verify that system patch levels are up-to-date to address new vulnerabilities.</t>
  </si>
  <si>
    <t>1. Refer to the vendors support website and cross reference the latest security patch update with the systems current patch level.   Check to ensure that known vulnerabilities (i.e., Heartbleed) vulnerabilities have been remediated.  
Note: This test requires the tester to research the current vendor supplied patch level.  All critical patches must be applied.
Verify if any High or critical CVEs exist. Navigate to https://nvd.nist.gov/vuln/search and search for the firewall type. If found to affect the running version, select HSI27</t>
  </si>
  <si>
    <t>The latest security patches are installed.</t>
  </si>
  <si>
    <t>The system is not regularly patched from the vendor.  The system is running %INCLUDE UPDATE LEVEL/PATCH LEVEL AND IF THERE ARE HIGH OR CRITICAL CVEs%".</t>
  </si>
  <si>
    <t>Significant</t>
  </si>
  <si>
    <t>HSI2
HSI27</t>
  </si>
  <si>
    <t>HSI2: System patch level is insufficient
HSI27: Critical security patches have not been applied</t>
  </si>
  <si>
    <t xml:space="preserve">Obtain and install the latest firewall security patches for Security-relevant software updates to include, patches, service packs, hot fixes, and antivirus signatures. 	</t>
  </si>
  <si>
    <t>FWGEN-03</t>
  </si>
  <si>
    <t>IA-2</t>
  </si>
  <si>
    <t>Identification and Authentication (Organizational Users)</t>
  </si>
  <si>
    <t>Ensure multi-factor authentication mechanisms is employed for all local access to the network for all privileged and non-privileged users.</t>
  </si>
  <si>
    <t>The agency employs sufficient multi-factor authentication mechanisms for all local access to the network for all privileged and non-privileged users.</t>
  </si>
  <si>
    <r>
      <t xml:space="preserve">1. Interview agency personnel to determine if the agency requires multi-factor authentication (MFA) for local access, unless the terminal is in a restricted area per Pub 1075 requirements.
2. Examine procedures to determine how multi-factor authentication is implemented for all local machine and network access. If a personal identification number (PIN) is used as an authenticator for MFA, ensure the following is enforced:
a,  Minimum length of 8 digits or maximum length allowable by the device
b. Enforce complex sequences (e.g., 73961548 – no repeating digits and no sequential digits);
c. Do not store with the Smartcard; and
d. Do not share.
</t>
    </r>
    <r>
      <rPr>
        <b/>
        <sz val="10"/>
        <color rgb="FFFF0000"/>
        <rFont val="Arial"/>
        <family val="2"/>
      </rPr>
      <t>Note: If step 1 / MFA is fully implemented, but the complexity/length requirements in step 2 are not met this finding may be downgraded to moderate.</t>
    </r>
  </si>
  <si>
    <t>1. The agency requires multi-factor authentication for local access to the network and information systems that receive, process, store or transmit FTI.
2. The multi-factor authentication mechanism is sufficient and implemented for all local access to the network.
3. Minimum requirements are met as outlined in test case if a PIN is used.</t>
  </si>
  <si>
    <t>Multi-factor authentication is not required for internal privileged and non-privileged access.</t>
  </si>
  <si>
    <t xml:space="preserve">Note - This is applicable to all workstations, servers, hypervisors, network devices, etc. within the FTI scope.
Multi-factor authentication requires the user to provide two or more of the three authentication factors: a knowledge factor (something only known by the user such as a password), a possession factor ("something only the user has"), and an inherence factor ("something only the user is").
</t>
  </si>
  <si>
    <t>HAC64
HAC65	
HAC66
HRM20
HPW12</t>
  </si>
  <si>
    <t xml:space="preserve">HAC64: Multi-factor authentication is not required for internal privileged and non-privileged access
HAC65: Multi-factor authentication is not required for internal privileged access
HAC66: Multi-factor authentication is not required for internal non-privileged access
HRM20: Multi-factor authentication is not properly configured for external or remote access
HPW12: Passwords do not meet complexity requirements
</t>
  </si>
  <si>
    <t>Employs sufficient multi-factor authentication mechanisms for all local access to the network for all privileged and non-privileged users. Such as identification number (PIN) is used as an authenticator for MFA, ensure the following is enforced:
1) Minimum length of 8 digits or maximum length allowable by the device
2) Enforce complex sequences (e.g., 73961548 – no repeating digits and no sequential digits)
3) Do not store with the Smartcard; and
4) Do not share."</t>
  </si>
  <si>
    <t>IA-5(1)</t>
  </si>
  <si>
    <t>Authenticator Management | Password-based Authentication</t>
  </si>
  <si>
    <t>Test (Manual)</t>
  </si>
  <si>
    <t>Commonly-used, expected, or compromised passwords</t>
  </si>
  <si>
    <t>The agency employs mechanisms to ensure passwords aren’t used that are commonly-used, expected, or compromised passwords.</t>
  </si>
  <si>
    <t xml:space="preserve">1. Interview agency personnel to determine if there is password policy for checking for commonly-used, expected, or compromised passwords.
2. Examine the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
</t>
  </si>
  <si>
    <t>The agency maintains a list of compromised or weak passwords and a solution is implemented to identify and prevent use compromised or weak passwords.</t>
  </si>
  <si>
    <t>The agency does not conduct checks to ensure passwords aren’t on an annually-updated list of commonly-used, expected, or compromised passwords.</t>
  </si>
  <si>
    <t xml:space="preserve">This test case is N/A, if the  MFA is utilized with a PIN (not password) and there are no local accounts with passwords.
This finding may be downgraded to Moderate if the following mitigations are in place for systems that do not check that passwords are not commonly-used, expected, or compromised passwords:
•	Enforce password lifetime restrictions of one (1) day minimum and 90 days maximum. (for non-Service accounts)
•	Password History/Reuse: 
o	For all systems: 24 generations. 
o	For systems unable to implement history/reuse restriction by generations but are able to restrict history/reuse for a specified time period, passwords shall not be reusable for a period of six (6) months. </t>
  </si>
  <si>
    <t>HPW19</t>
  </si>
  <si>
    <t>HPW19: More than one Publication 1075 password requirement is not met</t>
  </si>
  <si>
    <t>Develop/update password policy to include maintaining and checking for commonly-used, expected, or compromised passwords.
Enforce the policy, ensuring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t>
  </si>
  <si>
    <t>FWGEN-04</t>
  </si>
  <si>
    <t>AC-2</t>
  </si>
  <si>
    <t>Account Management</t>
  </si>
  <si>
    <t>An account management process has been implemented for user access</t>
  </si>
  <si>
    <t>An approval process is in place for granting access to firewalls (authentication server and/or local accounts).</t>
  </si>
  <si>
    <t xml:space="preserve">1. Interview the firewall administrator and verify that account management procedures have been implemented for user account creation, termination and expiration.
2. Examine account management system workflow and/or completed user access request and approvals for end users and administrators.
</t>
  </si>
  <si>
    <t>1-2. Firewall administrator can demonstrate that an account management process has been implemented for user access.</t>
  </si>
  <si>
    <t>Account management procedures are not implemented.</t>
  </si>
  <si>
    <t>HAC37</t>
  </si>
  <si>
    <t>HAC37: Account management procedures are not implemented</t>
  </si>
  <si>
    <t>Develop a written procedure to describe the account management processes. Implement working procedures such that all firewall account requests are approved by agency management, all updates or changes to account permissions are properly vetted and tracked, and th+T8at the expiration and termination of accounts are performed timely.</t>
  </si>
  <si>
    <t>FWGEN-05</t>
  </si>
  <si>
    <t>Interview</t>
  </si>
  <si>
    <t>Accounts are reviewed periodically for proper privileges, and removed or suspended when no longer necessary</t>
  </si>
  <si>
    <t>Ensure accounts that are no longer required are immediately removed from the authentication server or firewall (authentication server or local accounts).
Verify privileged accounts are reviewed at least semi-annually for compliance with agency account management requirements.</t>
  </si>
  <si>
    <t xml:space="preserve">1. Discuss the process (e.g. management notification, ticket creation, email, etc.) for removing user accounts with the system admin for local and network (e.g. authentication server such as RADIUS, TACACS, etc.) accounts.
2. Interview firewall administrator or security administrator and determine how often users accounts are reviewed.
3. For each authentication method in use, confirm that there is a process in place to identify unused accounts and they are disabled or deleted immediately when they are no longer needed.
</t>
  </si>
  <si>
    <t>1-2. A process should be in place to enforce proper account management. Firewall accounts are reviewed at least semi-annually for compliance with account management requirements, and users accounts are disabled or removed immediately from the system that are no longer needed.</t>
  </si>
  <si>
    <t>Accounts are not reviewed periodically for proper privileges,and/or Accounts are not removed or suspended when no longer necessary.</t>
  </si>
  <si>
    <t>HAC41
HAC8</t>
  </si>
  <si>
    <t>HAC41: Accounts are not removed or suspended when no longer necessary
HAC8: Accounts are not reviewed periodically for proper privileges</t>
  </si>
  <si>
    <t xml:space="preserve">Implement working procedures to review account periodically for proper privilegessuspend, disable, or remove unneeded accounts immediately once they are no longer needed. </t>
  </si>
  <si>
    <t>FWGEN-06</t>
  </si>
  <si>
    <t>Authentication server is used for device administration.</t>
  </si>
  <si>
    <t>Verify an authentication server (e.g., Active Directory, Radius, etc.) is used to identify and authenticate administrators to the firewall.
Ensure that when an authentication server is used for administrative access to the firewall, only one account is defined locally for use in an emergency (i.e., authentication server or connection to the server is down).</t>
  </si>
  <si>
    <t>1.  Interview the firewall administrator and verify an authentication server is used to identify and authenticate administrators for management of the device.
2.Review the running configuration and verify that only one local account has been defined.  An example of a local account is shown in the example below:
Username xxxxxxx password 7 xxxxxxxxxxxx</t>
  </si>
  <si>
    <t>1. An authentication server is used to identify and authenticate firewall administrators.
2. Only one local account should be defined on the firewall when an authentication server is used.</t>
  </si>
  <si>
    <t>Authentication server is not used for device administration.</t>
  </si>
  <si>
    <t>HIA4
HAC11</t>
  </si>
  <si>
    <t>HIA4: Authentication server is not used for device administration
HAC11: User access was not established with concept of least privilege</t>
  </si>
  <si>
    <t xml:space="preserve">Implement a process to ensure all authentication is managed using an authentication server (e.g., Terminal Access Controller Access-Control System (TACACS) and Active Directory). Create only one break glass local account on the chassis that will be used only for emergencies or if the authentication server is down. </t>
  </si>
  <si>
    <t>FWGEN-07</t>
  </si>
  <si>
    <t>IA-5</t>
  </si>
  <si>
    <t>Authenticator Management</t>
  </si>
  <si>
    <t>Examine</t>
  </si>
  <si>
    <t>Passwords are not allowed to be stored unencrypted in configuration files</t>
  </si>
  <si>
    <t>Ensure that unencrypted firewall passwords are not stored in an offline configuration file.</t>
  </si>
  <si>
    <t>1.  Review the stored firewall configuration files to ensure passwords are not stored in plain-text format.</t>
  </si>
  <si>
    <t>1. Unencrypted passwords are not stored in an offline configuration file.</t>
  </si>
  <si>
    <t>Passwords are allowed to be stored unencrypted in config files</t>
  </si>
  <si>
    <t>HPW21</t>
  </si>
  <si>
    <t>HPW21: Passwords are allowed to be stored unencrypted in config files</t>
  </si>
  <si>
    <t xml:space="preserve">Ensure unencrypted firewall passwords are not stored in config files.  </t>
  </si>
  <si>
    <t>FWGEN-08</t>
  </si>
  <si>
    <t>Configure password settings to comply with IRS Publication 1075, requirements</t>
  </si>
  <si>
    <t>Ensure all password parameters (authentication server or local accounts) meet IRS Publication 1075 requirements (e.g., password complexity, aging, history, etc.)</t>
  </si>
  <si>
    <t>1. Verify that the systems password parameters (authentication server and/or local accounts) meet the following requirements:
a) Minimum password length of 8 characters
b) Passwords must contain at least one number or special character, and a combination of at least one lower and uppercase letter
c) Maximum password age of 90 days for standard user accounts, 60 days for Administrators
d) Minimum password age of 1 day
e) Password history for the previous 24 passwords 
f) Users are forced to change their initial password during their first logon</t>
  </si>
  <si>
    <t>1. Password requirements meet all IRS Publication 1075 requirements listed in the test procedure.</t>
  </si>
  <si>
    <t>Password requirements does not meet all IRS Publication 1075 requirements.</t>
  </si>
  <si>
    <t>HPW2
HPW3
HPW4
HPW6
HPW12
HPW19
HPW20</t>
  </si>
  <si>
    <t>HPW2: Password does not expire timely
HPW3: Minimum password length is too short
HPW4: Minimum password age does not exist
HPW6: Password history is insufficient
HPW12: Passwords do not meet complexity requirements
HPW19: More than one Publication 1075 password requirement is not met
HPW20: User is not required to change password upon first use</t>
  </si>
  <si>
    <t xml:space="preserve">Configure password settings to comply with IRS Publication 1075, requirements. Update the agency's authenticator management requirements and implement the following password-based authentication settings on all systems:  (i) minimum password length is at least eight characters, (ii) at least one numeric and one special character, (iii) mixture of at least one upper and one lower case letter, (iv) storage and transmission of passwords only when encrypted, (v) password minimum lifetime is one day, (vi) standard account passwords to be changed at least every 90 days, (vii) privileged account passwords to be changed at least every 60 days, and (viii) prevention of password reuse for 24 generations. </t>
  </si>
  <si>
    <t>FWGEN-09</t>
  </si>
  <si>
    <t>Individual user accounts have been created for each authorized user, and no shared accounts are used</t>
  </si>
  <si>
    <t>Ensure each user accessing the device has their own account with username and password.</t>
  </si>
  <si>
    <t>1. Review firewall configurations for authentication mechanism used.  If local accounts are defined on the firewall verify that each user has their own unique ID.  Groups, user accounts without passwords, or duplicate accounts should not exist.  
Note: If an authentication server is being used such as TACACS, RADIUS, etc.) ensure that there is no more than one local account to be used in the event of failure or emergency.</t>
  </si>
  <si>
    <t>1. Individual user accounts have been created for each authorized user. Groups, user accounts without passwords, or duplicate accounts do not exist.
No shared accounts are used other than when operationally required (e.g., root accounts).</t>
  </si>
  <si>
    <t>Agency shares administrative account inappropriately.</t>
  </si>
  <si>
    <t>HAC21
HAC20</t>
  </si>
  <si>
    <t>HAC21: Agency shares administrative account inappropriately
HAC20: Agency duplicates usernames</t>
  </si>
  <si>
    <t xml:space="preserve">Establish unique administrator accounts for all daily management activities; and remove all local accounts except for one local account to be used in the event of failure or emergency.  </t>
  </si>
  <si>
    <t>FWGEN-10</t>
  </si>
  <si>
    <t>AC-7</t>
  </si>
  <si>
    <t>Unsuccessful Logon Attempts</t>
  </si>
  <si>
    <t>Configure the system to lock accounts after three consecutive failed authentication attempts</t>
  </si>
  <si>
    <t>The system locks administrator accounts after no more than three unsuccessful attempts to logon with an invalid password.</t>
  </si>
  <si>
    <t>Check to determine if the agency limits consecutive invalid attempts to three (3) by a user within a 120 minute period.
1.  Review the system configuration to ensure that authentication retry is set for 3. 
Note: If this is an ASA device it will be covered by automated scan and should be N/A.</t>
  </si>
  <si>
    <t>1. Maximum number of unsuccessful SSH login attempts is set to three (3) within a 120 minute period.</t>
  </si>
  <si>
    <t xml:space="preserve">The firewall admin interface is not currently configured to lockout a user after three consecutive failed attempts.  </t>
  </si>
  <si>
    <t>HAC15</t>
  </si>
  <si>
    <t>HAC15: User accounts not locked out after 3 unsuccessful login attempts</t>
  </si>
  <si>
    <t xml:space="preserve">Configure the system to lock accounts after three consecutive failed authentication attempts. </t>
  </si>
  <si>
    <t>FWGEN-11</t>
  </si>
  <si>
    <t>AC-4</t>
  </si>
  <si>
    <t xml:space="preserve">Information Flow Enforcement </t>
  </si>
  <si>
    <t>Configure the firewall  to use filters that use packet headers and packet attributes, including source and destination IP addresses and ports, to prevent the flow of unauthorized or suspicious traffic between interconnected networks with different security policies (including perimeter firewalls and server VLANs).</t>
  </si>
  <si>
    <t>Information flow control regulates where information is allowed to travel within a network and between interconnected networks. Blocking or restricting detected harmful or suspicious communications between interconnected networks enforces approved authorizations for controlling the flow of traffic.
The firewall that filters traffic outbound to interconnected networks with different security policies must be configured with filters (i.e., rules, access control lists [ACLs], screens, and policies) that permit, restrict, or block traffic based on organization-defined traffic authorizations. Filtering must include packet header and packet attribute information, such as IP addresses and port numbers.
Configure filters to perform certain actions when packets match specified attributes, including the following actions:
- Apply a policy
- Accept, reject, or discard the packets
- Classify the packets based on their source address
- Evaluate the next term in the filter
- Increment a packet counter
- Set the packets€™ loss priority
- Specify an IPsec SA (if IPsec is used in the implementation)
- Specify the forwarding path
- Write an alert or message to the system log</t>
  </si>
  <si>
    <t>Verify the firewall is configured to use filters to restrict or block information system services based on best practices, known threats, and guidance in the Ports, Protocols, Services Management (PPSM) database regarding restrictions for boundary crossing for ports, protocols, and services.
If the firewall cannot be configured with filters that employ packet header and packet attributes, including source and destination IP addresses and ports, to prevent the flow of unauthorized or suspicious traffic between interconnected networks with different security policies, this is a finding.</t>
  </si>
  <si>
    <t>The firewall is configured to use filters to restrict or block information system services based on best practices.</t>
  </si>
  <si>
    <t>The firewall is not configured to use filters to restrict or block information system services based on best practices.</t>
  </si>
  <si>
    <t>HSC19</t>
  </si>
  <si>
    <t>HSC19: Network perimeter devices do not properly restrict traffic</t>
  </si>
  <si>
    <t>V-206674</t>
  </si>
  <si>
    <t>Configure filters in the firewall to examine characteristics of incoming and outgoing packets, including but not limited to the following:
Bit fields in the packet header, including IP fragmentation flags, IP options, and TCP flags
IP version 4 (IPv4) numeric range, including destination port, DiffServ code point (DSCP) value, fragment offset, Internet Control Message Protocol (ICMP) code, ICMP packet type, interface group, IP precedence, packet length, protocol, and TCP and UDP source and destination port
IP version 6 (IPv6) numeric range, including class of service (CoS) priority, destination address, destination port, ICMP code, ICMP packet type, interface group, IP address, next header, packet length, source address, source port, and TCP and UDP source and destination port
Source and destination address and prefix list</t>
  </si>
  <si>
    <t>FWGEN-12</t>
  </si>
  <si>
    <t>SC-7</t>
  </si>
  <si>
    <t>Boundary Protection</t>
  </si>
  <si>
    <t>Employ firewall filters that prevent or limit the effects of all types of commonly known denial-of-service (DoS) attacks, including flooding, packet sweeps, and unauthorized port scanning.</t>
  </si>
  <si>
    <t>Not configuring a key boundary security protection device such as the firewall against commonly known attacks is an immediate threat to the protected enclave because they are easily implemented by those with little skill. Directions for the attack are obtainable on the Internet and in hacker groups. Without filtering enabled for these attacks, the firewall will allow these attacks beyond the protected boundary.
Configure the perimeter and internal boundary firewall to guard against the three general methods of well-known DoS attacks: flooding attacks, protocol sweeping attacks, and unauthorized port scanning.
Flood attacks occur when the host receives too much traffic to buffer and slows down or crashes. Popular flood attacks include ICMP flood and SYN flood. A TCP flood attack of SYN packets initiating connection requests can overwhelm the device until it can no longer process legitimate connection requests, resulting in denial of service. An ICMP flood can overload the device with so many echo requests (ping requests) that it expends all its resources responding and can no longer process valid network traffic, also resulting in denial of service. An attacker might use session table floods and SYN-ACK-ACK proxy floods to fill up the session table of a host.
In an IP address sweep attack, an attacker sends ICMP echo requests (pings) to multiple destination addresses. If a target host replies, the reply reveals the target€™s IP address to the attacker. In a TCP sweep attack, an attacker sends TCP SYN packets to the target device as part of the TCP handshake. If the device responds to those packets, the attacker gets an indication that a port in the target device is open, which makes the port vulnerable to attack. In a UDP sweep attack, an attacker sends UDP packets to the target device. If the device responds to those packets, the attacker gets an indication that a port in the target device is open, which makes the port vulnerable to attack.
In a port scanning attack, an unauthorized application is used to scan the host devices for available services and open ports for subsequent use in an attack. This type of scanning can be used as a DoS attack when the probing packets are sent excessively.</t>
  </si>
  <si>
    <t>View the security filters for each interface or security zone.
Verify DoS filters are configured to detect and prevent known DoS attacks such as IP sweeps, TCP sweeps, buffer overflows, unauthorized port scanning, SYN floods, UDP floods, and UDP sweeps.
If filters are not configured or if the security zone is not configured with filters that guard against common DoS attacks, this is a finding.</t>
  </si>
  <si>
    <t>Filters or security zones are configured with filters that guard against common DoS attacks.</t>
  </si>
  <si>
    <t>Filters or security zones are not configured with filters that guard against common DoS attacks.</t>
  </si>
  <si>
    <t>V-206701</t>
  </si>
  <si>
    <t>Configure the firewall to detect and prevent DoS attacks. Implement filters with thresholds that are customized for the specific environment where applicable. DoS filters are based on NIST 800-53 requirements and vendor recommendations.
The following sample commands show filters that implement this requirement (these are examples only):
set filter1 icmp ip-sweep threshold 1000
set filter2 tcp port-scan threshold 1000
set filter3 tcp syn-flood alarm-threshold 1000
set filter3 tcp syn-flood attack-threshold 1100
set filter4 tcp syn-flood source-threshold 100
set filter5 tcp syn-flood destination-threshold 2048
set filter6 tcp syn-flood timeout 20
set filter7 tcp tcp-sweep threshold 1000
set filter8 udp flood threshold 5000
set filter9 udp udp-sweep threshold 1000</t>
  </si>
  <si>
    <t>FWGEN-13</t>
  </si>
  <si>
    <t>Configure the firewall deny network communications traffic by default and allow network communications traffic by exception (i.e., deny all, permit by exception).</t>
  </si>
  <si>
    <t>To prevent malicious or accidental leakage of traffic, organizations must implement a deny-by-default security posture at the network perimeter. Such rulesets prevent many malicious exploits or accidental leakage by restricting the traffic to only known sources and only those ports, protocols, or services that are permitted and operationally necessary.
As a managed boundary interface, the firewall must block all inbound and outbound network traffic unless a filter is installed to explicitly allow it. The allow filters must comply with the Ports, Protocols, and Services Management (PPSM) Category Assurance List (CAL) and Vulnerability Assessment (VA).</t>
  </si>
  <si>
    <t>Determine the default security policies on the firewall for traffic from one zone to another zone (inter-zone). 
The default policy must be a "Deny" policy that blocks all inter-zone traffic by default. Ensure no policy that circumvents the default "Deny" inter-zone policy is allowed. Traffic through the firewall is filtered so that only the specific traffic that is approved and registered in the PPSM CAL and VAs for the enclave. Verify rules or access control statements containing "any" for either the host, destination, protocol, or port are not used.
If the firewall does not deny all network communications traffic by default and allow network communications traffic by exception (i.e., deny all, permit by exception), this is a finding.</t>
  </si>
  <si>
    <t xml:space="preserve">The firewall does deny all network communications traffic by default and allow network communications traffic by exception (i.e., deny all, permit by exception). </t>
  </si>
  <si>
    <t xml:space="preserve">The firewall does not deny all network communications traffic by default and allow network communications traffic by exception (i.e., deny all, permit by exception). </t>
  </si>
  <si>
    <t>V-206694</t>
  </si>
  <si>
    <t>Configure the firewall with a "Deny" inter-zone policy which, by default, blocks traffic between zones and allows network communications traffic by exception (i.e., deny all, permit by exception) in accordance with PPSM CAL and VAs for the enclave.</t>
  </si>
  <si>
    <t>FWGEN-14</t>
  </si>
  <si>
    <t>AU-3</t>
  </si>
  <si>
    <t>Content of Audit Records</t>
  </si>
  <si>
    <t>Configure the firewall to generate traffic log entries containing information to establish the source of the events, such as the source IP address at a minimum.</t>
  </si>
  <si>
    <t>Without establishing the source of the event, it is impossible to establish, correlate, and investigate the events leading up to an outage or attack. In order to compile an accurate risk assessment and provide forensic analysis, security personnel need to know the source of the event.
In addition to logging where events occur within the network, the traffic log events must also identify sources of events, such as IP addresses, processes, and node or device names.</t>
  </si>
  <si>
    <t>Examine the traffic log configuration on the firewall or view several alert events on the organization's central audit server.
Verify the entries sent to the traffic log include sufficient information to ascertain the source of the events (e.g., IP address, session, or packet ID).
If the traffic log entries do not include sufficient information to ascertain the source of the events, this is a finding.</t>
  </si>
  <si>
    <t xml:space="preserve">The traffic log entries do include sufficient information to ascertain the source of the events. </t>
  </si>
  <si>
    <t xml:space="preserve">The traffic log entries do not include sufficient information to ascertain the source of the events. </t>
  </si>
  <si>
    <t>Moderate</t>
  </si>
  <si>
    <t>HAU22</t>
  </si>
  <si>
    <t>HAU22: Content of audit records is not sufficient</t>
  </si>
  <si>
    <t>V-206681</t>
  </si>
  <si>
    <t>Configure the firewall implementation to ensure entries sent to the traffic log include sufficient information to ascertain the source of each event (e.g., IP address, session, or packet ID).</t>
  </si>
  <si>
    <t>FWGEN-15</t>
  </si>
  <si>
    <t>SI-4</t>
  </si>
  <si>
    <t xml:space="preserve">Information System Monitoring </t>
  </si>
  <si>
    <t>Configure the firewall to generate an alert that can be forwarded to, at a minimum, the ISSO and ISSM when denial-of-service (DoS) incidents are detected.</t>
  </si>
  <si>
    <t>Without an alert, security personnel may be unaware of major detection incidents that require immediate action, and this delay may result in the loss or compromise of information.
The firewall generates an alert that notifies designated personnel of the Indicators of Compromise (IOCs), which require real-time alerts. These messages should include a severity level indicator or code as an indicator of the criticality of the incident. These indicators reflect the occurrence of a compromise or a potential compromise.
Since these incidents require immediate action, these messages are assigned a critical or level 1 priority/severity, depending on the system's priority schema.
CJCSM 6510.01B, "Cyber Incident Handling Program", lists nine Cyber Incident and Reportable Event Categories. DoD has determined that categories identified by CJCSM 6510.01B Major Indicators (category 1, 2, 4, or 7 detection events) will require an alert when an event is detected.
Alerts may be transmitted, for example, telephonically, by electronic mail messages, or by text messaging. The firewall must either send the alert to a management console that is actively monitored by authorized personnel or use a messaging capability to send the alert directly to designated personnel.</t>
  </si>
  <si>
    <t>If a network device such as the events, network management, or SNMP server is configured to send an alert when DoS incidents are detected, this is not a finding.
Verify the firewall is configured to send an alert via instant message, email, SNMP, or another authorized method to the ISSO, ISSM, and other identified personnel when DoS incidents are detected.
If the firewall is not configured to send an alert via an approved and immediate method when DoS incidents are detected, this is a finding.</t>
  </si>
  <si>
    <t xml:space="preserve">The firewall is configured to send an alert via an approved and immediate method when DoS incidents are detected. </t>
  </si>
  <si>
    <t>The firewall is not configured to send an alert via an approved and immediate method when DoS incidents are detected.</t>
  </si>
  <si>
    <t>HSI20</t>
  </si>
  <si>
    <t xml:space="preserve">HSI20: Agency does not receive security alerts, advisories, or directives </t>
  </si>
  <si>
    <t>V-206711</t>
  </si>
  <si>
    <t>Configure the firewall (or another network device) to send an alert via instant message, email, or another authorized method to the ISSO and ISSM and other identified personnel when DoS incidents are detected.</t>
  </si>
  <si>
    <t>FWGEN-16</t>
  </si>
  <si>
    <t>Configure the firewall to generate traffic log entries containing information to establish the outcome of the events, such as, at a minimum, the success or failure of the application of the firewall rule.</t>
  </si>
  <si>
    <t>Without information about the outcome of events, security personnel cannot make an accurate assessment as to whether an attack was successful or if changes were made to the security state of the network.
Event outcomes can include indicators of event success or failure and event-specific results. They also provide a means to measure the impact of an event and help authorized personnel to determine the appropriate response.</t>
  </si>
  <si>
    <t>Examine the traffic log configuration on the firewall or view several alert events on the organization's central audit server.
Verify the entries sent to the traffic log include sufficient information to ascertain the outcome of the firewall rules. Verify that, at a minimum, the success or failure of the event is evented.
If the traffic log entries do not include sufficient information to ascertain the outcome of the application of the firewall rules, this is a finding.
If the traffic log entries do not include the success or failure of the application of the firewall rules, this is a finding.</t>
  </si>
  <si>
    <t>The traffic log entries do include the success or failure of the application of the firewall rules.</t>
  </si>
  <si>
    <t>The traffic log entries do not include the success or failure of the application of the firewall rules.</t>
  </si>
  <si>
    <t>V-206682</t>
  </si>
  <si>
    <t>FWGEN-17</t>
  </si>
  <si>
    <t>AU-5</t>
  </si>
  <si>
    <t xml:space="preserve">Response to Audit Processing Failure </t>
  </si>
  <si>
    <t>Configure the firewall must generate a real-time alert to, at a minimum, the SCA and ISSO, if communication with the central audit server is lost.</t>
  </si>
  <si>
    <t>Without a real-time alert (less than a second), security personnel may be unaware of an impending failure of the audit functions and system operation may be adversely impacted. Alerts provide organizations with urgent messages. Automated alerts can be conveyed in a variety of ways, including via a regularly monitored console, telephonically, via electronic mail, via text message, or via websites.
Log processing failures include software/hardware errors, failures in the log capturing mechanisms, and log storage capacity being reached or exceeded. Most firewalls use UDP to send audit records to the server and cannot tell if the server has received the transmission, thus the site should either implement a connection-oriented communications solution (e.g., TCP) or implement a heartbeat with the central audit server and send an alert if it is unreachable.</t>
  </si>
  <si>
    <t>If a network device such as the events, network management, or SNMP server is configured to send an alert when communication is lost with the central audit server, this is not a finding.
Verify the firewall is configured to send an alert via instant message, email, SNMP, or another authorized method to the SCA, ISSO, and other identified personnel when communication is lost with the central audit server.
If the firewall is not configured to send an immediate alert via an approved method when communication is lost with the central audit server, this is a finding.</t>
  </si>
  <si>
    <t xml:space="preserve">The firewall is configured to send an immediate alert via an approved method when communication is lost with the central audit server. </t>
  </si>
  <si>
    <t xml:space="preserve">The firewall is not configured to send an immediate alert via an approved method when communication is lost with the central audit server. </t>
  </si>
  <si>
    <t>HAU25</t>
  </si>
  <si>
    <t>HAU25: Audit processing failures are not properly reported and responded to</t>
  </si>
  <si>
    <t>V-206700</t>
  </si>
  <si>
    <t>Configure the firewall (or another network device) to send an alert via instant message, email, or another authorized method to the SCA, ISSO, and other identified personnel for any log failure event where the filtering functions are unable to write events to the central audit server.</t>
  </si>
  <si>
    <t>FWGEN-18</t>
  </si>
  <si>
    <t>Configure the firewall to send traffic log entries to a central audit server for management and configuration of the traffic log entries.</t>
  </si>
  <si>
    <t>Without the ability to centrally manage the content captured in the traffic log entries, identification, troubleshooting, and correlation of suspicious behavior would be difficult and could lead to a delayed or incomplete analysis of an ongoing attack.
The DoD requires centralized management of all network component audit record content. Network components requiring centralized traffic log management must have the ability to support centralized management. The content captured in traffic log entries must be managed from a central location (necessitating automation). Centralized management of traffic log records and logs provides for efficiency in maintenance and management of records, as well as the backup and archiving of those records. 
Ensure at least one syslog server is configured on the firewall.
If the product inherently has the ability to store log records locally, the local log must also be secured. However, this requirement is not met since it calls for a use of a central audit server.</t>
  </si>
  <si>
    <t>Examine the traffic log configuration on the firewall.
Verify the firewall is configured to send traffic log entries to the organization's central audit server. 
If the firewall is not configured to send traffic log entries to the organization's central audit server, this is a finding.</t>
  </si>
  <si>
    <t xml:space="preserve">The firewall is configured to send traffic log entries to the organization's central audit server. </t>
  </si>
  <si>
    <t xml:space="preserve">The firewall is not configured to send traffic log entries to the organization's central audit server. </t>
  </si>
  <si>
    <t>HAU16</t>
  </si>
  <si>
    <t>HAU16: A centralized automated audit log analysis solution is not implemented</t>
  </si>
  <si>
    <t>V-206699</t>
  </si>
  <si>
    <t>Configure the firewall to ensure traffic log entries are transmitted to the organization's central audit server (e.g., syslog server).</t>
  </si>
  <si>
    <t>FWGEN-19</t>
  </si>
  <si>
    <t>AC-17</t>
  </si>
  <si>
    <t>Remote Access</t>
  </si>
  <si>
    <t>Configure firewall that filters traffic from the VPN access points with organization-defined filtering rules that apply to the monitoring of remote access traffic.</t>
  </si>
  <si>
    <t>Remote access devices (such as those providing remote access to network devices and information systems) that lack automated capabilities increase risk and make remote user access management difficult at best.
Remote access is access to DoD non-public information systems by an authorized user (or an information system) communicating through an external, non-organization-controlled network.
Automated monitoring of remote access sessions allows organizations to detect cyber attacks and also ensure ongoing compliance with remote access policies by auditing connection activities of remote access capabilities from a variety of information system components (e.g., servers, workstations, notebook computers, smart phones, and tablets).</t>
  </si>
  <si>
    <t>Review the firewall configuration statements used to create a group policy with filtering rules for remote clients accessing the network using a VPN.
Verify both ingress and egress traffic on this interface is subject to the remote access policy and filtering rules required by the organization. 
If the firewall is used to filter traffic from the VPN access points but is not configured with filtering rules that apply to the monitoring of remote access traffic, this is a finding.</t>
  </si>
  <si>
    <t>The firewall that filters traffic from the VPN access points is configured with organization-defined filtering rules that apply to the monitoring of remote access traffic.</t>
  </si>
  <si>
    <t>The firewall that filters traffic from the VPN access points is not configured with organization-defined filtering rules that apply to the monitoring of remote access traffic.</t>
  </si>
  <si>
    <t>HAC62</t>
  </si>
  <si>
    <t>HAC62: Host-based firewall is not configured according to industry standard best practice</t>
  </si>
  <si>
    <t>V-206676</t>
  </si>
  <si>
    <t>Configure a group policy for remote clients and apply to the interface that is connected to allow ingress and egress to the VPN access points.</t>
  </si>
  <si>
    <t>FWGEN-20</t>
  </si>
  <si>
    <t>Configure the firewall to apply ingress filters to traffic that is inbound to the network through any active external interface.</t>
  </si>
  <si>
    <t>Unrestricted traffic to the trusted networks may contain malicious traffic that poses a threat to an enclave or to other connected networks. Additionally, unrestricted traffic may transit a network, which uses bandwidth and other resources.
Firewall filters control the flow of network traffic, ensure the flow of traffic is only allowed from authorized sources to authorized destinations. Networks with different levels of trust (e.g., the Internet) must be kept separated.</t>
  </si>
  <si>
    <t>Obtain and review the list of authorized sources and destinations. This is usually part of the System Design Specification, Accreditation or Authorization Package, ports, protocols, and services documentation, and Ports, Protocols, and Services Management (PPSM) database.
If the list of authorized sources and destinations is not available, this is a finding.
Review the firewall configuration for each of the configured inbound zones and interfaces.
Verify an ingress filter (e.g., Access Control List) is applied to each inbound zone/interface, including the management interface.
Verify ingress filters for the management interface to block all transit traffic (i.e., any traffic not destined to the firewall itself). Verify that traffic accessing the firewall originates from the Network Operations Center (NOC).
If an ingress filter is not configured for each active inbound zone or interface, this is a finding.</t>
  </si>
  <si>
    <t>An ingress filter is configured for each active inbound zone or interface.</t>
  </si>
  <si>
    <t>An ingress filter is not configured for each active inbound zone or interface.</t>
  </si>
  <si>
    <t>HSC27</t>
  </si>
  <si>
    <t>HSC27: Traffic inspection is not sufficient</t>
  </si>
  <si>
    <t>V-206703</t>
  </si>
  <si>
    <t>Configure a security policy to each inbound zone and/or interface to implement continuous filtering of outbound traffic.
Apply security policy zones/interfaces through which inbound traffic flows from untrusted external networks or subnetworks. 
Configure the ingress filters for the management interface to block all transit traffic (i.e., any traffic not destined to the firewall itself) and so that traffic accessing the firewall originates from the NOC.</t>
  </si>
  <si>
    <t>FWGEN-21</t>
  </si>
  <si>
    <t>Configure the firewall to immediately use updates made to policy enforcement mechanisms such as firewall rules, security policies, and security zones.</t>
  </si>
  <si>
    <t>Information flow policies regarding dynamic information flow control include, for example, allowing or disallowing information flows based on changes to the Ports, Protocols, Services Management [PPSM] Category Assurance Levels [CAL] list, vulnerability assessments, or mission conditions. Changing conditions include changes in the threat environment and detection of potentially harmful or adverse events.</t>
  </si>
  <si>
    <t>Verify the firewall immediately uses updates made to policy enforcement mechanisms such as firewall rules, security policies, and security zones. For example, there is no need to reinitialize or reboot or the action to commit the changes is prompted.
If the firewall does not immediately use updates made to policy enforcement mechanisms such as firewall rules, security policies, and security zones, this is a finding.</t>
  </si>
  <si>
    <t xml:space="preserve">The firewall immediately use updates made to policy enforcement mechanisms such as firewall rules, security policies, and security zones. </t>
  </si>
  <si>
    <t>The firewall is not configured to immediately use updates made to policy enforcement mechanisms such as firewall rules, security policies, and security zones.</t>
  </si>
  <si>
    <t>HCM19</t>
  </si>
  <si>
    <t>HCM19: Firewall rules are not reviewed or removed when no longer necessary</t>
  </si>
  <si>
    <t>V-206675</t>
  </si>
  <si>
    <t>Require system administrators to commit and test changes upon configuration of the firewall.</t>
  </si>
  <si>
    <t>FWGEN-22</t>
  </si>
  <si>
    <t>Configure the  firewall implementation to manage excess bandwidth to limit the effects of packet flooding types of denial-of-service (DoS) attacks.</t>
  </si>
  <si>
    <t>A firewall experiencing a DoS attack will not be able to handle production traffic load. The high utilization and CPU caused by a DoS attack will also have an effect on control keep-alive and timers used for neighbor peering resulting in route flapping and will eventually black hole production traffic.
The device must be configured to contain and limit a DoS attack's effect on the device's resource utilization. The use of redundant components and load balancing are examples of mitigating "flood-type" DoS attacks through increased capacity.</t>
  </si>
  <si>
    <t>Use the "show" command to verify that all inbound interfaces have a stateless firewall filter to set rate limits based on a destination.
If the firewall does not have a stateless firewall filter that sets rate limits based on a destination, this is a finding.</t>
  </si>
  <si>
    <t>All inbound interfaces have a stateless firewall filter to set rate limits based on a destination.</t>
  </si>
  <si>
    <t>The firewall does not have a stateless firewall filter that sets rate limits based on a destination.</t>
  </si>
  <si>
    <t>V-206693</t>
  </si>
  <si>
    <t>Configure a stateless firewall filter to set rate limits based on a destination of the packets. Apply the stateless firewall filter to all inbound interfaces.</t>
  </si>
  <si>
    <t>FWGEN-23</t>
  </si>
  <si>
    <t>CM-7</t>
  </si>
  <si>
    <t>Least Functionality</t>
  </si>
  <si>
    <t>Disable or remove the  firewall unnecessary network services and functions that are not used as part of its role in the architecture.</t>
  </si>
  <si>
    <t>Network devices are capable of providing a wide variety of functions (capabilities or processes) and services. Some of these functions and services are installed and enabled by default. The organization must determine which functions and services are required to perform the content filtering and other necessary core functionality for each component of the firewall. These unnecessary capabilities or services are often overlooked and therefore may remain unsecured. They increase the risk to the platform by providing additional attack vectors.
Some services may be security related but, based on the firewall€™s role in the architecture, must not be installed on the same hardware. For example, the device may serve as a router, VPN, or other perimeter services. However, if these functions are not part of the documented role of the firewall in the enterprise or branch architecture, the software and licenses should not be installed on the device. This mitigates the risk of exploitation of unconfigured services or services that are not kept updated with security fixes. If left unsecured, these services may provide a threat vector.
Some services are not authorized for combination with the firewall and individual policy must be in place to instruct the administrator to remove these services. Examples of these services are Network Time Protocol (NTP), domain name server (DNS), email server, FTP server, web server, and Dynamic Host Configuration Protocol (DHCP). 
Only remove unauthorized services. This control is not intended to restrict the use of firewalls with multiple authorized roles.</t>
  </si>
  <si>
    <t>Review the documentation and architecture for the device or check the system-installed licenses or services.
Determine what services and functions are installed on the firewall. Compare installed services and functions to the documentation showing the approved services.
If unneeded services and functions are installed on the device but are not part of the documented role of the device, this is a finding.</t>
  </si>
  <si>
    <t>Unneeded services and functions are not installed on the device but are not part of the documented role of the device</t>
  </si>
  <si>
    <t>Unneeded services and functions are installed on the device but are not part of the documented role of the device.</t>
  </si>
  <si>
    <t>V-206690</t>
  </si>
  <si>
    <t>Display and remove unnecessary licenses, services, and functions from the firewall. Examples include NTP, DNS, and DHCP.
Note: Only remove unauthorized services. This control is not intended to restrict the use of network devices with multiple authorized roles.</t>
  </si>
  <si>
    <t>FWGEN-24</t>
  </si>
  <si>
    <t>CM-6</t>
  </si>
  <si>
    <t>Configuration Settings</t>
  </si>
  <si>
    <t>The firewall must fail to a secure state upon the failure of the following: system initialization, shutdown, or system abort.</t>
  </si>
  <si>
    <t xml:space="preserve">Failure to a known safe state helps prevent systems from failing to a state that may cause loss of data or unauthorized access to system resources. Network elements that fail suddenly and with no incorporated failure state planning may leave the hosting system available but with a reduced security protection capability. Preserving the information system state information also facilitates system restart and return to the operational mode of the organization with less disruption to mission-essential processes. </t>
  </si>
  <si>
    <t xml:space="preserve">Verify the firewall stops forwarding traffic or maintains the configured security policies upon the failure of the following: system initialization, shutdown, or system abort.
If the firewall does not stop forwarding traffic or maintain the configured security policies upon the failure of system initialization, shutdown, or system abort, this is a finding.
</t>
  </si>
  <si>
    <t>The firewall does stop forwarding traffic or maintain the configured security policies upon the failure of system initialization, shutdown, or system abort.</t>
  </si>
  <si>
    <t>The firewall does not stop forwarding traffic or maintain the configured security policies upon the failure of system initialization, shutdown, or system abort.</t>
  </si>
  <si>
    <t>HSI35</t>
  </si>
  <si>
    <t>HSI35: Failover is not properly configured</t>
  </si>
  <si>
    <t>V-206696</t>
  </si>
  <si>
    <t>Configure the firewall to stop forwarding traffic or maintain the configured security policies upon the failure of the following actions: system initialization, shutdown, or system abort.</t>
  </si>
  <si>
    <t>FWGEN-25</t>
  </si>
  <si>
    <t>In the event of a system failure of the firewall function, the firewall must be configured to save diagnostic information, log system messages, and load the most current security policies, rules, and signatures when restarted.</t>
  </si>
  <si>
    <t>Failure to a secure state can address safety or security in accordance with the mission needs of the organization. Failure to a secure state helps prevent a loss of confidentiality, integrity, or availability in the event of a failure of the information system or a component of the system. Preserving state information helps to facilitate the restart of the firewall application and a return to the operational mode with less disruption.
This requirement applies to a failure of the firewall function rather than the device or operating system as a whole.
Since it is usually not possible to test this functionality in a production environment, systems should be validated either in a testing environment or prior to installation. This requirement is usually a function of the design of the firewall. Compliance can be verified by acceptance/validation processes or vendor attestation.</t>
  </si>
  <si>
    <t>View the firewall failover configuration or system documentation.
Verify that in the event of a system failure of the firewall function, the firewall saves diagnostic information, logs system messages, and loads the most current security policies, rules, and signatures. Testing of this functionality in a production environment is not recommended.
If in the event of a system failure of the firewall function the firewall does not save diagnostic information, log system messages, and load the most current security policies, rules, and signatures when restarted, this is a finding.</t>
  </si>
  <si>
    <t>The event of a system failure of the firewall function the firewall does save diagnostic information, log system messages, and load the most current security policies, rules, and signatures when restarted.</t>
  </si>
  <si>
    <t>The event of a system failure of the firewall function does not save diagnostic information, log system messages, and load the most current security policies, rules, and signatures when restarted.</t>
  </si>
  <si>
    <t>V-206698</t>
  </si>
  <si>
    <t>Configure the firewall to fail securely in the event of a transiently corrupt state or failure condition.
When the system restarts, the system boot process must not succeed without passing all self-tests for cryptographic algorithms, RNG tests, and software integrity tests.</t>
  </si>
  <si>
    <t>FWGEN-26</t>
  </si>
  <si>
    <t>The firewall must generate traffic log records when traffic is denied, restricted, or discarded.</t>
  </si>
  <si>
    <t>Without generating log records that log usage of objects by subjects and other objects, it would be difficult to establish, correlate, and investigate the events relating to an incident or identify those responsible for one.
Security objects are data objects that are controlled by security policy and bound to security attributes.
The firewall must not forward traffic unless it is explicitly permitted via security policy. Logging for firewall security-related sources such as screens and security policies must be configured separately. To ensure security objects such as firewall filters (i.e., rules, access control lists [ACLs], screens, and policies) send events to a syslog server and local logs, security logging must be configured one each firewall term.</t>
  </si>
  <si>
    <t>View the configuration of the firewall or the central audit server log records.
Verify the firewall generates traffic log records when traffic is denied, restricted, or discarded.
If the firewall does not generate traffic log records for events when traffic is denied, restricted, or discarded, this is a finding.</t>
  </si>
  <si>
    <t>The firewall generates traffic log entries containing information to establish what type of events occurred.</t>
  </si>
  <si>
    <t>The firewall does not generate traffic log entries containing information to establish what type of events occurred.</t>
  </si>
  <si>
    <t>HAU17</t>
  </si>
  <si>
    <t>HAU17: Audit logs do not capture sufficient auditable events</t>
  </si>
  <si>
    <t>V-206713</t>
  </si>
  <si>
    <t>Configure the firewall central audit server stanza to generate traffic log records for events when traffic is denied, restricted, or discarded.</t>
  </si>
  <si>
    <t>FWGEN-27</t>
  </si>
  <si>
    <t>AU-9</t>
  </si>
  <si>
    <t>Protection of Audit Information</t>
  </si>
  <si>
    <t>The firewall must protect the traffic log from unauthorized modification of local log records.</t>
  </si>
  <si>
    <t>If audit data were to become compromised, forensic analysis and discovery of the true source of potentially malicious system activity would be impossible to achieve.
To ensure the veracity of audit data, the information system and/or the application must protect audit information from unauthorized modification. This can be achieved through multiple methods, which will depend on system architecture and design. Some commonly employed methods include ensuring log files receive the proper file system permissions and limiting log data locations.
Audit information includes all information (e.g., audit records, audit settings, and audit reports) needed to successfully audit information system activity.
This does not apply to traffic logs generated on behalf of the device itself (management).</t>
  </si>
  <si>
    <t>Verify the firewall's fine-grained permissions are configured to prevent unauthorized modification of local log records.
If the firewall does not protect traffic log records from unauthorized modification while stored locally, this is a finding.</t>
  </si>
  <si>
    <t>The firewall's fine-grained permissions are configured to prevent unauthorized modification of local log records.</t>
  </si>
  <si>
    <t>The firewall does not protect traffic log records from unauthorized modification while stored locally.</t>
  </si>
  <si>
    <t>V-206687</t>
  </si>
  <si>
    <t>Validate the firewall includes a baseline cryptographic module that provides confidentiality and integrity services for authentication and for protecting communications with adjacent systems.
Configure role-based, fine-grained permissions management for controlling commands needed to modify log records.</t>
  </si>
  <si>
    <t>FWGEN-28</t>
  </si>
  <si>
    <t>In the event that communication with the central audit server is lost, the firewall must continue to queue traffic log records locally.</t>
  </si>
  <si>
    <t>It is critical that when the network element is at risk of failing to process traffic logs as required, it takes action to mitigate the failure. Audit processing failures include software/hardware errors, failures in the audit capturing mechanisms, and audit storage capacity being reached or exceeded. Responses to audit failure depend on the nature of the failure mode.
In accordance with DoD policy, the traffic log must be sent to a central audit server. When logging functions are lost, system processing cannot be shut down because firewall availability is an overriding concern given the role of the firewall in the enterprise. The system should either be configured to log events to an alternative server or queue log records locally. Upon restoration of the connection to the central audit server, action should be taken to synchronize the local log data with the central audit server.
If the central audit server uses User Datagram Protocol (UDP) communications instead of a connection oriented protocol such as TCP, a method for detecting a lost connection must be implemented.</t>
  </si>
  <si>
    <t>Verify logging has been enabled and configured for local queuing of the traffic log.
If a local log file (or files) is not configured to capture events locally if communication with the central audit server is lost, this is a finding.</t>
  </si>
  <si>
    <t>Logging is enabled and configured for local queuing of the traffic log.</t>
  </si>
  <si>
    <t>The local log file (or files) is not configured to capture events locally if communication with the central audit server is lost.</t>
  </si>
  <si>
    <t>V-206684</t>
  </si>
  <si>
    <t>Configure local backup events files to capture DoD-defined auditable events either consistently or, if possible, in the event communication with the central audit server is lost.</t>
  </si>
  <si>
    <t>FWGEN-29</t>
  </si>
  <si>
    <t>The firewall must be configured to use TCP when sending log records to the central audit server.</t>
  </si>
  <si>
    <t>If the default UDP protocol is used for communication between the hosts and devices to the Central Log Server, then log records that do not reach the log server are not detected as a data loss. The use of TCP to transport log records to the log servers improves delivery reliability.</t>
  </si>
  <si>
    <t>Review the firewall configuration and verify that it is configured to use TCP.
If the firewall is not configured to use TCP when sending log records to the central audit server, this is a finding.</t>
  </si>
  <si>
    <t>The firewall is configured to use TCP.</t>
  </si>
  <si>
    <t>The firewall is not configured to use TCP when sending log records to the central audit server.</t>
  </si>
  <si>
    <t>HAC43</t>
  </si>
  <si>
    <t>HAC43: Management sessions are not properly restricted by ACL</t>
  </si>
  <si>
    <t>V-206685</t>
  </si>
  <si>
    <t xml:space="preserve">Configure the firewall to use TCP when sending log records to the central audit server.
</t>
  </si>
  <si>
    <t>FWGEN-30</t>
  </si>
  <si>
    <t>The firewall must protect the traffic log from unauthorized deletion of local log files and log records.</t>
  </si>
  <si>
    <t>If audit data were to become compromised, forensic analysis and discovery of the true source of potentially malicious system activity would be impossible to achieve.
To ensure the veracity of audit data, the information system and/or the application must protect audit information from unauthorized modification. This can be achieved through multiple methods, which will depend on system architecture and design. Some commonly employed methods include ensuring log files receive the proper file system permissions and limiting log data locations.
Audit information includes all information (e.g., audit records, audit settings, and audit reports) needed to successfully audit information system activity.
This requirement does not apply to traffic logs generated on behalf of the device itself (device management).</t>
  </si>
  <si>
    <t>Verify the firewall's fine-grained permissions are configured to prevent unauthorized deletion of local log files or log records.
If the firewall does not protect traffic log records and log files from unauthorized deletion while stored locally, this is a finding.</t>
  </si>
  <si>
    <t>The firewall's fine-grained permissions are configured to prevent unauthorized deletion of local log files or log records.</t>
  </si>
  <si>
    <t>The firewall does not protect traffic log records and log files from unauthorized deletion while stored locally.</t>
  </si>
  <si>
    <t>HAU10</t>
  </si>
  <si>
    <t>Audit logs are not properly protected</t>
  </si>
  <si>
    <t>V-206688</t>
  </si>
  <si>
    <t>Validate the firewall includes a baseline cryptographic module that provides confidentiality and integrity services for authentication and for protecting communications with adjacent systems.
Configure role-based, fine-grained permissions management for controlling commands needed to delete log files and records.</t>
  </si>
  <si>
    <t>FWGEN-31</t>
  </si>
  <si>
    <t>AU-8</t>
  </si>
  <si>
    <t>Time Stamps</t>
  </si>
  <si>
    <t>The firewall must generate traffic log entries containing information to establish when (date and time) the events occurred.</t>
  </si>
  <si>
    <t>Without establishing when events occurred, it is impossible to establish, correlate, and investigate the events leading up to an outage or attack.
In order to compile an accurate risk assessment, and provide forensic analysis of network traffic patterns, it is essential for security personnel to know when flow control events occurred (date and time) within the infrastructure.
Associating event types with detected events in the network traffic logs provides a means of investigating an attack, recognizing resource utilization or capacity thresholds, or identifying an improperly configured network element.</t>
  </si>
  <si>
    <t>Examine the traffic log configuration on the firewall or view several alert events on the organization's central audit server.
Verify the entries sent to the traffic log include the date and time of each event.
If the traffic log entries do not include the date and time the event occurred, this is a finding.</t>
  </si>
  <si>
    <t>The traffic log entries do include the date and time the event occurred.</t>
  </si>
  <si>
    <t>The traffic log entries do not include the date and time the event occurred.</t>
  </si>
  <si>
    <t>HAU12</t>
  </si>
  <si>
    <t>HAU12: Audit records are not timestamped</t>
  </si>
  <si>
    <t>V-206679</t>
  </si>
  <si>
    <t>Configure the firewall to ensure entries sent to the traffic log include the date and time of the event.</t>
  </si>
  <si>
    <t>FWGEN-32</t>
  </si>
  <si>
    <t>Configure the firewall to generate traffic log entries containing information to establish what type of events occurred.</t>
  </si>
  <si>
    <t>Without establishing what type of event occurred, it would be difficult to establish, correlate, and investigate the events leading up to an outage or attack.
Audit event content that may be necessary to satisfy this requirement includes, for example, time stamps, source and destination addresses, user/process identifiers, event descriptions, success/fail indications, filenames involved, and access control or flow control rules invoked.
Associating event types with detected events in the network element logs provides a means of investigating an attack, recognizing resource utilization or capacity thresholds, or identifying an improperly configured network element.</t>
  </si>
  <si>
    <t>Examine the traffic log configuration on the firewall or view several alert events on the organization's central audit server.
Verify the entries sent to the traffic log include sufficient information to determine the type or category for each event in the traffic log.
If the traffic log entries do not include enough information to determine what type of event occurred, this is a finding.</t>
  </si>
  <si>
    <t>The firewall traffic log entries sent to the traffic log do include the location of each event (e.g., network name, network subnet, port, or network segment).</t>
  </si>
  <si>
    <t>The firewall is not configured to generate traffic log entries containing information to establish what type of events occurred.</t>
  </si>
  <si>
    <t>V-206678</t>
  </si>
  <si>
    <t>Configure the firewall to ensure entries sent to the traffic log include sufficient information to determine the type or category for each event in the traffic log.</t>
  </si>
  <si>
    <t>FWGEN-33</t>
  </si>
  <si>
    <t>AU-12</t>
  </si>
  <si>
    <t xml:space="preserve">Audit Generation </t>
  </si>
  <si>
    <t>Configure the firewall to generate traffic log records when attempts are made to send packets between security zones that are not authorized to communicate.</t>
  </si>
  <si>
    <t>Without generating log records that are specific to the security and mission needs of the organization, it would be difficult to establish, correlate, and investigate the events relating to an incident or identify those responsible for one.
Access for different security levels maintains separation between resources (particularly stored data) of different security domains.
The firewall can be configured to use security zones that are configured with different security policies based on risk and trust levels. These zones can be leveraged to prevent traffic from one zone from sending packets to another zone. For example, information from certain IP sources will be rejected if the destination matches specified security zones that are not authorized.</t>
  </si>
  <si>
    <t>View the configuration of the firewall or the central audit server log records.
Verify the firewall generates traffic log records when attempts are made to send packets between security zones that are not authorized to communicate.
If the firewall does not generate traffic log records when attempts are made to send packets between security zones that are not authorized to communicate, this is a finding.</t>
  </si>
  <si>
    <t>The firewall generates traffic log records when attempts are made to send packets between security zones that are not authorized to communicate.</t>
  </si>
  <si>
    <t>The firewall is not configured to generate traffic log records when attempts are made to send packets between security zones that are not authorized to communicate.</t>
  </si>
  <si>
    <t>V-206714</t>
  </si>
  <si>
    <t>Configure the firewall central audit server stanza to generate traffic log records when attempts are made to send packets between security zones that are not authorized to communicate.</t>
  </si>
  <si>
    <t>FWGEN-34</t>
  </si>
  <si>
    <t>Configure the firewall to block outbound traffic containing denial-of-service (DoS) attacks to protect against the use of internal information systems to launch any DoS attacks against other networks or endpoints.</t>
  </si>
  <si>
    <t>DoS attacks can take multiple forms but have the common objective of overloading or blocking a network or host to deny or seriously degrade performance. If the network does not provide safeguards against DoS attacks, network resources will be unavailable to users.
Installation of a firewall at key boundaries in the architecture mitigates the risk of DoS attacks. These attacks can be detected by matching observed communications traffic with patterns of known attacks and monitoring for anomalies in traffic volume/type.
The firewall must include protection against DoS attacks that originate from inside the enclave that can affect either internal or external systems. These attacks may use legitimate or rogue endpoints from inside the enclave. These attacks can be simple "floods" of traffic to saturate circuits or devices, malware that consumes CPU and memory on a device or causes it to crash, or a configuration issue that disables or impairs the proper function of a device. For example, an accidental or deliberate misconfiguration of a routing table can misdirect traffic for multiple networks.</t>
  </si>
  <si>
    <t>Obtain and review the list of outbound interfaces and zones from site personnel.
Review each of the configured outbound interfaces and zones. Verify zones that communicate outbound have been configured with the DoS firewall filter (i.e., rules, access control lists [ACLs], screens, or policies) such as IP sweeps, TCP sweeps, buffer overflows, unauthorized port scanning, SYN floods, UDP floods, and UDP sweeps.
If all outbound interfaces are not configured to block DoS attacks, this is a finding.</t>
  </si>
  <si>
    <t>All outbound interfaces are configured to block DoS attacks.</t>
  </si>
  <si>
    <t>Outbound interfaces are not configured to block DoS attacks.</t>
  </si>
  <si>
    <t>V-206692</t>
  </si>
  <si>
    <t>Associate a properly configured DoS firewall filter (e.g., rules, access control lists [ACLs], screens, or policies) to outbound interfaces and security zones.
Apply a firewall filter to each outbound interface example:
set security zones security-zone untrust interfaces &lt;OUTBOUND-INTERFACE&gt;
set security zones security-zone trust screen untrust-screen</t>
  </si>
  <si>
    <t>FWGEN-35</t>
  </si>
  <si>
    <t>Configure the firewall to restrict it from accepting outbound packets that contain an illegitimate address in the source address field via an egress filter or by enabling Unicast Reverse Path Forwarding (uRPF).</t>
  </si>
  <si>
    <t>A compromised host in an enclave can be used by a malicious platform to launch cyberattacks on third parties. This is a common practice in "botnets", which are a collection of compromised computers using malware to attack other computers or networks. Denial-of-Service attacks frequently leverage IP source address spoofing to send packets to multiple hosts that, in turn, will then send return traffic to the hosts with the IP addresses that were forged. This can generate significant amounts of traffic. Therefore, protection measures to counteract IP source address spoofing must be taken. When uRPF is enabled in strict mode, the packet must be received on the interface that the device would use to forward the return packet, thereby mitigating IP source address spoofing.</t>
  </si>
  <si>
    <t xml:space="preserve">Review the firewall configuration to verify uRPF or an egress filter has been configured on all internal interfaces to restrict the firewall from accepting outbound packets that contain an illegitimate address in the source address field.
If uRPF or an egress ACL to restrict the firewall from accepting outbound IP packets that contain an illegitimate address in the source address field has not been configured on all internal interfaces, this is a finding.
</t>
  </si>
  <si>
    <t>uRPF or an egress ACL to restrict the firewall from accepting outbound IP packets that contain an illegitimate address in the source address field has  been configured on all internal interfaces.</t>
  </si>
  <si>
    <t>uRPF or an egress ACL to restrict the firewall from accepting outbound IP packets that contain an illegitimate address in the source address field has not been configured on all internal interfaces.</t>
  </si>
  <si>
    <t>V-223013</t>
  </si>
  <si>
    <t>Configure the firewall with an egress filter or uRPF on all internal interfaces to restrict the firewall from accepting any outbound packet that contains an illegitimate address in the source field.</t>
  </si>
  <si>
    <t>FWGEN-36</t>
  </si>
  <si>
    <t>Configure the firewall to apply egress filters to traffic that is outbound from the network through any internal interface.</t>
  </si>
  <si>
    <t>If outbound communications traffic is not filtered, hostile activity intended to harm other networks or packets from networks destined to unauthorized networks may not be detected and prevented.
Access control policies and access control lists implemented on devices, such as firewalls, that control the flow of network traffic ensure the flow of traffic is only allowed from authorized sources to authorized destinations. Networks with different levels of trust (e.g., the Internet) must be kept separated.
This requirement addresses the binding of the egress filter to the interface/zone rather than the content of the egress filter.</t>
  </si>
  <si>
    <t>Obtain and review the list of authorized sources and destinations. This is usually part of the System Design Specification, Accreditation or Authorization Package, ports, protocols, and services documentation, and Ports, Protocols, and Services Management (PPSM) database.
If the list of authorized sources and destinations is not available, this is a finding. 
Review the firewall configuration for each of the configured outbound zones and interfaces.
Verify a security policy is applied to each outbound zone/interface, including the management interface.
If an egress filter is not configured for each active outbound zone or interface, this is a finding.</t>
  </si>
  <si>
    <t>An egress filter is configured for each active outbound zone or interface.</t>
  </si>
  <si>
    <t>An egress filter is not configured for each active outbound zone or interface.</t>
  </si>
  <si>
    <t>V-206704</t>
  </si>
  <si>
    <t>Configure a security policy to each outbound zone and/or interface to implement continuous filtering of outbound traffic.
Apply security policy zones/interfaces (including the management interface) through which outbound traffic flows to untrusted external networks or subnetworks.</t>
  </si>
  <si>
    <t>FWGEN-37</t>
  </si>
  <si>
    <t>Configure the firewall to inspect all inbound and outbound IPv6 traffic for unknown or out-of-order extension headers.</t>
  </si>
  <si>
    <t>IPv6 packets with unknown extension headers as well as out-of-order headers can create Denial-of-Service attacks for other networking components as well as host devices. IPv6 inspection can check conformance to RFC 2460 enforcing the order extension headers. While routers only need to examine the IPv6 destination address and the Hop-by-Hop Options header, firewalls must recognize and parse through all existing extension headers since the upper-layer protocol information resides in the last header. An attacker is able to chain many extension headers in order to pass firewall and intrusion detections. An attacker can cause a denial of service if an intermediary device or destination host is not capable of processing an extensive or out-of-order chain of extension headers. Hence, it is imperative the firewall is configured to drop packets with unknown or out-of-order headers.</t>
  </si>
  <si>
    <t xml:space="preserve">Review the firewall configuration to verify that IPv6 inspection is being performed on all interfaces.
If the firewall is not configured to inspect all inbound and outbound IPv6 traffic for unknown or out-of-order extension headers, this is a finding.
</t>
  </si>
  <si>
    <t>The firewall is configured to inspect all inbound and outbound IPv6 traffic for unknown or out-of-order extension headers.</t>
  </si>
  <si>
    <t>The firewall is not configured to inspect all inbound and outbound IPv6 traffic for unknown or out-of-order extension headers.</t>
  </si>
  <si>
    <t>V-223012</t>
  </si>
  <si>
    <t>FWGEN-38</t>
  </si>
  <si>
    <t>Configure the premise firewall (located behind the premise router) to block all outbound management traffic.</t>
  </si>
  <si>
    <t>The management network must still have its own subnet in order to enforce control and access boundaries provided by Layer 3 network nodes such as routers and firewalls. Management traffic between the managed network elements and the management network is routed via the same links and nodes as that used for production or operational traffic. 
Safeguards must be implemented to ensure that the management traffic does not leak past the managed network's premise equipment. If a firewall is located behind the premise router, all management traffic must be blocked at that point, with the exception of management traffic destined to premise equipment.</t>
  </si>
  <si>
    <t>Review the firewall configuration to verify that it is blocking all outbound management traffic.
If the firewall is not blocking management network from leaking to outside networks, this is a finding.</t>
  </si>
  <si>
    <t>The firewall is blocking management network from leaking to outside networks.</t>
  </si>
  <si>
    <t>The firewall is not blocking management network from leaking to outside networks.</t>
  </si>
  <si>
    <t>V-206707</t>
  </si>
  <si>
    <t>With the exception of management traffic destined to perimeter equipment, configure a firewall located behind the premise router to block all outbound management traffic.</t>
  </si>
  <si>
    <t>FWGEN-39</t>
  </si>
  <si>
    <t>Configure the firewall to inspect all inbound and outbound traffic at the application layer.</t>
  </si>
  <si>
    <t xml:space="preserve">Application inspection enables the firewall to control traffic based on different parameters that exist within the packets such as enforcing application-specific message and field length. Inspection provides improved protection against application-based attacks by restricting the types of commands allowed for the applications. Application inspection all enforces conformance against published RFCs.
Some applications embed an IP address in the packet that needs to match the source address that is normally translated when it goes through the firewall. Enabling application inspection for a service that embeds IP addresses, the firewall translates embedded addresses and updates any checksum or other fields that are affected by the translation. Enabling application inspection for a service that uses dynamically assigned ports, the firewall monitors sessions to identify the dynamic port assignments, and permits data exchange on these ports for the duration of the specific session. 
</t>
  </si>
  <si>
    <t xml:space="preserve">Review the firewall configuration to verify that inspection for applications deployed within the network is being performed on all interfaces.
If the firewall is not configured to inspect all inbound and outbound traffic at the application layer, this is a finding.
</t>
  </si>
  <si>
    <t>The firewall is not configured to inspect all inbound and outbound traffic at the application layer.</t>
  </si>
  <si>
    <t>V-223011</t>
  </si>
  <si>
    <t xml:space="preserve">Configure the firewall to inspect all inbound and outbound traffic at the application layer.
</t>
  </si>
  <si>
    <t>FWGEN-40</t>
  </si>
  <si>
    <t>Configure the firewall to generate traffic log entries containing information to establish the location on the network where the events occurred.</t>
  </si>
  <si>
    <t>Without establishing where events occurred, it is impossible to establish, correlate, and investigate the events leading up to an outage or attack.
In order to compile an accurate risk assessment and provide forensic analysis, it is essential for security personnel to know where events occurred, such as network element components, modules, device identifiers, node names, and functionality. 
Associating information about where the event occurred within the network provides a means of investigating an attack, recognizing resource utilization or capacity thresholds, or identifying an improperly configured network element.</t>
  </si>
  <si>
    <t>Examine the traffic log configuration on the firewall or view several alert events on the organization's central audit server.
Verify the entries sent to the traffic log include the location of each event (e.g., network name, network subnet, port, or network segment).
If the traffic log entries do not include the event location, this is a finding.</t>
  </si>
  <si>
    <t>The traffic log entries sent to the traffic log include sufficient information to determine the type or category for each event in the traffic log.</t>
  </si>
  <si>
    <t>The traffic log entries do not collect sufficient information to determine the type or category for each event in the traffic log.</t>
  </si>
  <si>
    <t>V-206680</t>
  </si>
  <si>
    <t>Configure the firewall to ensure entries sent to the traffic log include the location of each event (e.g., network name, network subnet, network segment, or port).</t>
  </si>
  <si>
    <t>FWGEN-41</t>
  </si>
  <si>
    <t>Configure the firewall to restrict traffic entering the VPN tunnels to the management network to only the authorized management packets based on destination address.</t>
  </si>
  <si>
    <t>Protect the management network with a filtering firewall configured to block unauthorized traffic. This requirement is similar to the out-of-band management (OOBM) model, when the production network is managed in-band. The management network could also be housed at a Network Operations Center (NOC) that is located locally or remotely at a single or multiple interconnected sites. 
NOC interconnectivity, as well as connectivity between the NOC and the managed networks€™ premise routers, would be enabled using either provisioned circuits or VPN technologies such as IPsec tunnels or MPLS VPN services.</t>
  </si>
  <si>
    <t>Inspect the architecture diagrams. Inspect the NOC and the managed network. Note that the IPsec tunnel endpoints may be configured on the premise or gateway router, the VPN gateway firewall, or a VPN concentrator. 
Verify that all traffic between the managed network and management network and vice-versa is secured via IPsec encapsulation.
If the firewall does not restrict traffic entering the VPN tunnels to the management network to only the authorized management packets based on destination address, this is a finding.</t>
  </si>
  <si>
    <t>The firewall is restricting traffic entering the VPN.</t>
  </si>
  <si>
    <t>The firewall does not restrict traffic entering the VPN tunnels to the management network to only the authorized management packets based on destination address.</t>
  </si>
  <si>
    <t>V-206708</t>
  </si>
  <si>
    <t>Where IPsec technology is deployed to connect the managed network to the NOC, restrict the traffic entering the tunnels so that only the authorized management packets with authorized destination addresses are permitted.</t>
  </si>
  <si>
    <t>FWGEN-42</t>
  </si>
  <si>
    <t>Configure the perimeter firewall to filter traffic destined to the internal enclave in accordance with the specific traffic that is approved and registered in the Ports, Protocols, and Services Management (PPSM) Category Assurance List (CAL), Vulnerability Assessments (VAs) for that the enclave.</t>
  </si>
  <si>
    <t>The enclave's internal network contains the servers where mission-critical data and applications reside. Malicious traffic can enter from an external boundary or originate from a compromised host internally.
Vulnerability assessments must be reviewed by the SA and protocols must be approved by the IA staff before entering the enclave. 
Firewall filters (e.g., rules, access control lists [ACLs], screens, and policies) are the first line of defense in a layered security approach. They permit authorized packets and deny unauthorized packets based on port or service type. They enhance the posture of the network by not allowing packets to even reach a potential target within the security domain. The filters provided are highly susceptible ports and services that should be blocked or limited as much as possible without adversely affecting customer requirements. Auditing packets attempting to penetrate the network but stopped by the firewall filters will allow network administrators to broaden their protective ring and more tightly define the scope of operation. 
If the perimeter is in a Deny-by-Default posture and what is allowed through the filter is in accordance with the PPSM CAL and VAs for the enclave, and if the permit rule is explicitly defined with explicit ports and protocols allowed, then all requirements related to the database being blocked would be satisfied.</t>
  </si>
  <si>
    <t>Review the perimeter firewall to verify it filters traffic destined to the internal enclave in accordance with the guidelines contained in the PPSM CAL and VAs for the enclave.
If the perimeter firewall does not filter traffic destined to the internal enclave in accordance with the guidelines contained in the PPSM CAL and VAs for the enclave, this is a finding.</t>
  </si>
  <si>
    <t>The perimeter firewall filters traffic destined to the internal enclave in accordance with the guidelines contained in the PPSM CAL and VAs for the enclave.</t>
  </si>
  <si>
    <t>The perimeter firewall does not filter traffic destined to the internal enclave in accordance with the guidelines contained in the PPSM CAL and VAs for the enclave.</t>
  </si>
  <si>
    <t>V-206695</t>
  </si>
  <si>
    <t>Configure the perimeter firewall to filter traffic destined to the internal enclave in accordance with the guidelines contained in the PPSM CAL and VAs for the enclave.</t>
  </si>
  <si>
    <t>FWGEN-43</t>
  </si>
  <si>
    <t>Configured firewall to allow authorized users to record a packet capture based IP, traffic type (TCP, UDP, or ICMP), or protocol.</t>
  </si>
  <si>
    <t>Without the ability to capture, record, and log content related to a user session, investigations into suspicious user activity would be hampered.
This configuration ensures the ability to select specific sessions to capture in order to support general auditing/incident investigation or to validate suspected misuse.</t>
  </si>
  <si>
    <t>View the documented process for packet capture.
Verify the firewall allows authorized users to perform a packet capture based on IP, traffic type (TCP, UDP, or ICMP), or protocol.
If the firewall is not configured to allow authorized users to capture, record, and log all content related to a user session, this is a finding.</t>
  </si>
  <si>
    <t>The  firewall allows authorized users to perform a packet capture based on IP, traffic type (TCP, UDP, or ICMP), or protocol.</t>
  </si>
  <si>
    <t>The firewall is not configured to allow authorized users to capture, record, and log all content related to a user session.</t>
  </si>
  <si>
    <t>V-206712</t>
  </si>
  <si>
    <t>Document a process for authorized users to capture, record, and log all content based on IP, traffic type (TCP, UDP, or ICMP), or protocol.</t>
  </si>
  <si>
    <t>FWGEN-44</t>
  </si>
  <si>
    <t>AU-2</t>
  </si>
  <si>
    <t>Audit Events</t>
  </si>
  <si>
    <t>The system audits sufficient events and actions.</t>
  </si>
  <si>
    <t>Ensure the system audits sufficient events and actions.</t>
  </si>
  <si>
    <t>1. Obtain and review device audit logs that document security-related events. This must include:
-all unsuccessful login and authorization attempts.
-all identification and authentication attempts.
-all actions, connections and requests performed by privileged users 
-all actions, connections and requests performed by privileged functions.
-all changes to logical access control authorities
-all system changes with the potential to compromise the integrity of security policy configurations 
-the creation, modification and deletion of objects including files, directories and user accounts.
-the creation, modification and deletion of user accounts and group accounts.
-the creation, modification and deletion of user account and group account privileges.
-system startup and shutdown functions.
Note: If this is an ASA device it will be covered by automated scan and should be N/A.</t>
  </si>
  <si>
    <t>1. Administrative actions are logged.</t>
  </si>
  <si>
    <t>No auditing is being performed on the system.</t>
  </si>
  <si>
    <t>HAU2
HAU6
HAU17
HAU21</t>
  </si>
  <si>
    <t>HAU2: No auditing is being performed on the system
HAU6: System does not audit changes to access control settings
HAU17: Audit logs do not capture sufficient auditable events
HAU21: System does not audit all attempts to gain access</t>
  </si>
  <si>
    <t xml:space="preserve">Configure audit logs to meet IRS Publication 1075 requirements and capture the following security-related events:
a) all unsuccessful login and authorization attempts
b) all identification and authentication attempts
c) all actions, connections and requests performed by privileged users
d) all actions, connections and requests performed by privileged functions
e) all changes to logical access control authorities
f) all system changes with the potential to compromise the integrity of security policy configurations
g) the creation, modification and deletion of objects including files, directories and user accounts
h) the creation, modification and deletion of user accounts and group accounts
i) the creation, modification and deletion of user account and group account privileges
j) system startup and shutdown functions </t>
  </si>
  <si>
    <t>FWGEN-45</t>
  </si>
  <si>
    <t>Content of audit records is sufficient.</t>
  </si>
  <si>
    <t>Checks to see if sufficient security relevant data is captured in system logs.</t>
  </si>
  <si>
    <t xml:space="preserve">1. Review the logging mechanism to see what elements are recorded. The following elements are selected to be recorded in the logs:  
1. Service timestamps and/or log datetime
2. User ID (if available), but do not log password used
3. Action/request attempted (particularly:  interface status changes, changes to the system configuration, access list matches and/or failures)
4. Success or failure of the action; 
5. Date/time stamp of the event and Source address of the request.  
6. Disabling of audit features or failures
7. Clearing of audit log files
</t>
  </si>
  <si>
    <t>1. Sufficient security relevant data is captured in system logs.</t>
  </si>
  <si>
    <t>Content of audit records is not sufficient.</t>
  </si>
  <si>
    <t>Ensure sufficient security relevant data is captured in system logs.  The following elements are selected to be recorded in the logs:  
1) Service timestamps and/or log datetime
2) User ID (if available), but do not log password used
3) Action/request attempted (particularly:  interface status changes, changes to the system configuration, access list matches and/or failures)
4) Success or failure of the action; 
5) Date/time stamp of the event and Source address of the request.  
6) Disabling of audit features or failures
7) Clearing of audit log files</t>
  </si>
  <si>
    <t>FWGEN-46</t>
  </si>
  <si>
    <t>AU-4</t>
  </si>
  <si>
    <t>Audit Storage Capacity</t>
  </si>
  <si>
    <t>Administrators are notified when audit storage threshold is reached.</t>
  </si>
  <si>
    <t>Ensure storage mechanisms send alerts upon audit logs approaching maximum storage capacity.</t>
  </si>
  <si>
    <t>1. Interview the firewall administrator and confirm the agency has defined a storage capacity limit for their audit logs.
2. Examine firewall configuration settings and ensure audit log mechanisms are in place to alert an SA when a storage device nears capacity.</t>
  </si>
  <si>
    <t>1-2. The firewall or IDS will immediately alert the SA by displaying a message at the remote administrative console, generate an alarm or alert, and page or send an electronic message if the nears storage capacity.</t>
  </si>
  <si>
    <t>Audit storage capacity threshold has not been defined, or Administrators are not notified when audit storage threshold is reached.</t>
  </si>
  <si>
    <t>Limited</t>
  </si>
  <si>
    <t>HAU23
HAU24</t>
  </si>
  <si>
    <t>HAU23: Audit storage capacity threshold has not been defined
HAU24: Administrators are not notified when audit storage threshold is reached</t>
  </si>
  <si>
    <t xml:space="preserve">Configure alerts or electronic messages to notify administrators if audit logs approach maximum storage capacity. </t>
  </si>
  <si>
    <t>FWGEN-47</t>
  </si>
  <si>
    <t>AU-6</t>
  </si>
  <si>
    <t>Audit Review, Analysis, and Reporting</t>
  </si>
  <si>
    <t>Audit logs are reviewed per Pub 1075 requirements.</t>
  </si>
  <si>
    <t>Firewall audit logs are reviewed on a weekly basis for anomalies.</t>
  </si>
  <si>
    <t>1. Verify that logs are reviewed and analyzed on a weekly basis, and that the results of each review are documented and given to management.
Audit trails and/or system logs should be reviewed:
- Excessive logon attempt failures by single or multiple users
- Logons at unusual/non-duty hours
- Unusual or unauthorized activity by System Administrators
- Command-line activity by a user that should not have that capability
- System failures or errors
- Unusual or suspicious patterns of activity
Verify that security-related events are recorded in the logs and are available to Security and Telecomm Management staff members.  This must include unsuccessful attempts to access firewalls (ACL violations and logon failures) 
Verify that gaps in log data are treated as a possible sign of logging being disabled.  Steps need to be taken to ensure that logging is enabled and functioning properly.
Note: If device audit logs (firewall event logs and administrator logs) are correlated and reviewed at the enterprise-level (e.g., through the implementation of a SIEM tool), this test case will be N/A and will be evaluated in the agency's Network Assessment.</t>
  </si>
  <si>
    <t>1. Firewall logs are reviewed on at least a weekly basis.
Security-related events are recorded in the logs and are available to the management staff.
Any gaps in the log data are identified and updated accordingly.</t>
  </si>
  <si>
    <t>Audit logs are reviewed, but not per Pub 1075 requirements.</t>
  </si>
  <si>
    <t>HAU3
HAU18
HAU19</t>
  </si>
  <si>
    <t>HAU3: Audit logs are not being reviewed
HAU18: Audit logs are reviewed, but not per Pub 1075 requirements
HAU19: Audit log anomalies or findings are not reported and tracked</t>
  </si>
  <si>
    <t>Document and implement audit logs to be reviewed at least on a weekly basis for anomalies.</t>
  </si>
  <si>
    <t>FWGEN-48</t>
  </si>
  <si>
    <t xml:space="preserve">Interview &amp; Examine </t>
  </si>
  <si>
    <t>NTP is properly implemented.</t>
  </si>
  <si>
    <t>Check to validate the system is synchronized with the agency's authoritative time server.</t>
  </si>
  <si>
    <t xml:space="preserve">1. Interview firewall administrator to ensure the system is synchronized with the agency's authoritative time server.
 2. Examine configuration file(s) to verify NTP has been properly configured to synchronize with the agency's internal authoritative time server.   
ASA
Please run the following commands to determine NTP time source:
hostname#show run ntp
</t>
  </si>
  <si>
    <t>1-2. The firewall is configured to synchronize type with an internal authoritative time source.</t>
  </si>
  <si>
    <t>NTP is not properly implemented.</t>
  </si>
  <si>
    <t>HAU11</t>
  </si>
  <si>
    <t>HAU11: NTP is not properly implemented</t>
  </si>
  <si>
    <t>Configure the firewall to synchronize with an internal authoritative time source.</t>
  </si>
  <si>
    <t>FWGEN-49</t>
  </si>
  <si>
    <t>A centralized automated audit log analysis solution is implemented.</t>
  </si>
  <si>
    <t>The audit trail shall be protected from unauthorized access, use, deletion or modification.
The audit trail shall be restricted to personnel routinely responsible for performing security audit functions.</t>
  </si>
  <si>
    <t>1. Interview the SA if measures are taken to restrict the use of auditing tools and protect their output so that they can only be read by users with appropriate privileges, and cannot be deleted or modified.
2. Examine if all audit logs (firewall event and administrator logs) are sent to a SIEM for review and analysis by security personnel. Ensure personnel who review and clear audit logs are separate from personnel that perform non-audit administration.</t>
  </si>
  <si>
    <t>1. Audit information is made available only to users that have the appropriate privileges. Audit information is protected such that the audit trail cannot be altered by the firewall administration team.
2. The agency implements a SIEM tool or other automated analysis mechanism to centrally review firewall logs for suspicious activity.</t>
  </si>
  <si>
    <t>A centralized automated audit log analysis solution is not implemented.</t>
  </si>
  <si>
    <t>HAU10
HAU16</t>
  </si>
  <si>
    <t>HAU10: Audit logs are not properly protected
HAU16: A centralized automated audit log analysis solution is not implemented</t>
  </si>
  <si>
    <t>Configure permissions on the log files on the appliance itself or Kiwi / syslog server to prevent firewall administrators from modifying files. T</t>
  </si>
  <si>
    <t>FWGEN-50</t>
  </si>
  <si>
    <t>AU-11</t>
  </si>
  <si>
    <t>Audit Record Retention</t>
  </si>
  <si>
    <t xml:space="preserve">Interview </t>
  </si>
  <si>
    <t>Audit records are retained per Pub 1075.</t>
  </si>
  <si>
    <t xml:space="preserve">Verify that audit data is archived and maintained.
IRS practice has been to retain archived audit logs/trails for the remainder of the year they were made plus six years.  Logs must be retained for a total of 7 years. </t>
  </si>
  <si>
    <t>1. Interview the SA to determine if audit data is captured, backed up, and maintained. IRS practice has been to retain archived audit logs/trails for the remainder of the year they were made plus six years for a total of 7 years.
Note: If device audit logs (firewall event and administrator logs) are correlated and reviewed at the enterprise-level (e.g., through the implementation of a SIEM tool), this test case will be N/A and will be evaluated in the agency's Network Assessment.</t>
  </si>
  <si>
    <t>1. Audit data is captured, backed up, and maintained. IRS requires agencies to retain archived audit logs/trails for the remainder of the year they were made plus six years for a total of 7 years.</t>
  </si>
  <si>
    <t>Audit records are not retained per Pub 1075.</t>
  </si>
  <si>
    <t>HAU7</t>
  </si>
  <si>
    <t>HAU7: Audit records are not retained per Pub 1075</t>
  </si>
  <si>
    <t xml:space="preserve">Provision sufficient storage and/or backup media for the logs generated and kept between log rotation intervals. Ensure logs are backed up, archived off of the system and retained for a minimum period of seven years per IRS Publication 1075 requirements. </t>
  </si>
  <si>
    <t>Do not edit below</t>
  </si>
  <si>
    <t>Pass</t>
  </si>
  <si>
    <t>Fail</t>
  </si>
  <si>
    <t>N/A</t>
  </si>
  <si>
    <t>Info</t>
  </si>
  <si>
    <t>Test (Automated)</t>
  </si>
  <si>
    <t>Criticality Ratings</t>
  </si>
  <si>
    <t>Internal Revenue Service</t>
  </si>
  <si>
    <t>Office of Safeguards</t>
  </si>
  <si>
    <t xml:space="preserve"> ▪ SCSEM Subject: Cisco ASA Firewall</t>
  </si>
  <si>
    <t xml:space="preserve"> ▪ SCSEM Version: 1.0</t>
  </si>
  <si>
    <t xml:space="preserve"> ▪ SCSEM Release Date: 10/31/2024</t>
  </si>
  <si>
    <t>NOTICE:</t>
  </si>
  <si>
    <t>The IRS strongly recommends agencies test all Safeguard Computer Security Evaluation Matrix (SCSEM) settings in a development or test</t>
  </si>
  <si>
    <t>environment prior to deployment in production. In some cases a security setting may impact a system’s functionality and usability. Consequently,</t>
  </si>
  <si>
    <t>it is important to perform testing to determine the impact on system security, functionality, and usability. Ideally, the test system configuration</t>
  </si>
  <si>
    <t>should match the production system configuration. Prior to making changes to the production system, agencies should back up all critical data</t>
  </si>
  <si>
    <t>files on the system and if possible, make a full backup of the system to ensure it can be restored to its pre-SCSEM state if necessary.</t>
  </si>
  <si>
    <t>General Testing Information</t>
  </si>
  <si>
    <t>Agency Name:</t>
  </si>
  <si>
    <t>Agency Code:</t>
  </si>
  <si>
    <t>Test Location:</t>
  </si>
  <si>
    <t>Test Date:</t>
  </si>
  <si>
    <t>Closing Date:</t>
  </si>
  <si>
    <t>Shared Agencies:</t>
  </si>
  <si>
    <t>Name of Tester:</t>
  </si>
  <si>
    <t>Device Name:</t>
  </si>
  <si>
    <t>OS/App Version:</t>
  </si>
  <si>
    <t>Network Location:</t>
  </si>
  <si>
    <t xml:space="preserve">Device Function: </t>
  </si>
  <si>
    <t>Agency Representatives and Contact Information</t>
  </si>
  <si>
    <t>Name:</t>
  </si>
  <si>
    <t>Org:</t>
  </si>
  <si>
    <t>Title:</t>
  </si>
  <si>
    <t>Phone:</t>
  </si>
  <si>
    <t>E-mail:</t>
  </si>
  <si>
    <t>This SCSEM was designed to comply with Section 508 of the Rehabilitation Act</t>
  </si>
  <si>
    <t>Please submit SCSEM feedback and suggestions to SafeguardReports@IRS.gov</t>
  </si>
  <si>
    <t>Obtain SCSEM updates online at http://www.irs.gov/uac/Safeguards-Program</t>
  </si>
  <si>
    <t>Internal</t>
  </si>
  <si>
    <t>External</t>
  </si>
  <si>
    <t>Stand-alone</t>
  </si>
  <si>
    <t>Testing Results</t>
  </si>
  <si>
    <t>INSTRUCTIONS:</t>
  </si>
  <si>
    <t>Sections below are automatically calculated.</t>
  </si>
  <si>
    <t>The 'Info' status is provided for use by the tester during test execution to indicate more information is needed to complete the test.</t>
  </si>
  <si>
    <t>It is not an acceptable final test status, all test cases should be Pass, Fail or N/A at the conclusion of testing.</t>
  </si>
  <si>
    <t>Cisco ASA Firewall SCSEM Test Results</t>
  </si>
  <si>
    <t>Final Test Results</t>
  </si>
  <si>
    <t>Overall SCSEM Statistics</t>
  </si>
  <si>
    <t>Passed</t>
  </si>
  <si>
    <t>Failed</t>
  </si>
  <si>
    <t>Additional Information Requested</t>
  </si>
  <si>
    <t>Total Number of Tests Performed</t>
  </si>
  <si>
    <t>Weighted Pass Rate</t>
  </si>
  <si>
    <t>All SCSEM Tests</t>
  </si>
  <si>
    <t>Complete</t>
  </si>
  <si>
    <t>Blank</t>
  </si>
  <si>
    <t>Available</t>
  </si>
  <si>
    <t>Totals</t>
  </si>
  <si>
    <t>Weighted Score</t>
  </si>
  <si>
    <t>Risk Rating</t>
  </si>
  <si>
    <t>Weight</t>
  </si>
  <si>
    <t>Possible</t>
  </si>
  <si>
    <t>Actual</t>
  </si>
  <si>
    <t>Device Weighted Score:</t>
  </si>
  <si>
    <t>Instructions</t>
  </si>
  <si>
    <t>Introduction and Purpose:</t>
  </si>
  <si>
    <t>This SCSEM is used by the IRS Office of Safeguards to evaluate compliance with IRS Publication 1075 for agencies that have implemented network security systems (e.g., firewalls) that control incoming and outgoing network traffic based on an applied rule set for all systems that receive, store or process or transmit Federal Tax Information (FTI). 
Agencies should use this SCSEM to prepare for an upcoming Safeguards review. It is also an effective tool for agency use as part of internal periodic security assessments or internal inspections to ensure continued compliance in the years when a Safeguards review is not scheduled.  The agency can also use the SCSEM to identify the types of policies and procedures required to ensure continued compliance with IRS Publication 1075.
Gen Test Cases - Selected set of security controls that satisfy the general security requirements of IRS Publication 1075. Agencies must always assess the performance of these security controls to ensure that they are implemented correctly, operate correctly, and satisfy all minimum requirements of IRS Publication 1075 requirements. Technology specific controls are specified in their respective tabs.       
This SCSEM was created for the IRS Office of Safeguards based on the following resources:
▪ IRS Publication 1075, Tax Information Security Guidelines for Federal, State and Local Agencies (Rev. 11-2021) 
▪ NIST SP 800-53 Rev. 5, Recommended Security Controls for Federal Information Systems and Organizations</t>
  </si>
  <si>
    <t>Test Cases Legend:</t>
  </si>
  <si>
    <t>▪ Test ID</t>
  </si>
  <si>
    <t>Pre-populated number to uniquely identify SCSEM test cases. The ID format includes the platform, platform version and a unique number (01-XX) and can therefore be easily identified after the test has been executed.</t>
  </si>
  <si>
    <t>▪ NIST ID</t>
  </si>
  <si>
    <t>Mapping of test case requirements to one or more NIST SP 800-53 control identifiers for reporting purposes.</t>
  </si>
  <si>
    <t>▪ NIST Control Name</t>
  </si>
  <si>
    <t>Full name which describes the NIST ID.</t>
  </si>
  <si>
    <t>▪ Test Method</t>
  </si>
  <si>
    <t>Automated and Manual indicators are added to the Test method to indicate whether the test can be accomplished through the Automated Assessment tool.</t>
  </si>
  <si>
    <t>▪ Section Title</t>
  </si>
  <si>
    <t>Section title conveys the intent of the recommendation.</t>
  </si>
  <si>
    <t>▪ Test Objective</t>
  </si>
  <si>
    <t>Description of specifically what the test is designed to accomplish. The objective should be a summary of the test case and expected results.</t>
  </si>
  <si>
    <t>▪ Test Procedures</t>
  </si>
  <si>
    <t>A detailed description of the step-by-step instructions to be followed by the tester. The test procedures should be executed using the applicable NIST 800-53A test method (Interview, Examine).</t>
  </si>
  <si>
    <t>▪ Expected Results</t>
  </si>
  <si>
    <t>Provides a description of the acceptable conditions allowed as a result of the test procedure execution.</t>
  </si>
  <si>
    <t>▪ Actual Results</t>
  </si>
  <si>
    <t>The tester shall provide appropriate detail describing the outcome of the test. The tester is responsible for identifying Interviewees and Evidence to validate the results in this field or the separate Notes/Evidence field.</t>
  </si>
  <si>
    <t>▪ Status</t>
  </si>
  <si>
    <t>The tester indicates the status for the test results (Pass, Fail, Info, N/A). "Pass" indicates that the expected results were met. "Fail" indicates the expected results were not met. "Info" is temporary and indicates that the test execution is not completed and additional information is required to determine a Pass/Fail status. "N/A" indicates that the test subject is not capable of implementing the expected results and doing so does not impact security.  The tester must determine the appropriateness of the "N/A" status.</t>
  </si>
  <si>
    <t>▪ Notes/Evidence</t>
  </si>
  <si>
    <t>As determined appropriate to the tester or as required by the test method, procedures or expected results, the tester may need to provide additional information pertaining to the test execution (Interviewee, Documentation, etc.)</t>
  </si>
  <si>
    <t>▪ Criticality</t>
  </si>
  <si>
    <t xml:space="preserve">The risk category has been pre-populated next to each control based on Safeguard’s definition of control criticality and to assist agencies in establishing priorities for corrective action. The reviewer may recommend a change to the prioritization to the SRT Chief in order to accurately reflect the risk and the overall security posture based on environment specific testing.
 </t>
  </si>
  <si>
    <t>▪ Issue Codes</t>
  </si>
  <si>
    <t>A single issue code must be selected for each test case to calculate the weighted risk score. This determination must be made for all test cases in order to determine the complete weighted score.</t>
  </si>
  <si>
    <t>▪ CIS Benchmark Section #</t>
  </si>
  <si>
    <t>Mapping of test case requirements to the CIS Benchmark section number.</t>
  </si>
  <si>
    <t>▪ Recommendation #</t>
  </si>
  <si>
    <t>Mapping of test case requirements to the CIS Benchmark recommendation number.</t>
  </si>
  <si>
    <t>▪ Rationale Statement</t>
  </si>
  <si>
    <t>The Rationale section conveys the security benefits of the recommended configuration. This section also details where the risks, threats, and vulnerabilities associated with a configuration posture.</t>
  </si>
  <si>
    <t>▪ Remediation Procedure</t>
  </si>
  <si>
    <t>Remediation content for implementing and assessing benchmark guidance. The content allows you to apply the recommended settings for a particular benchmark.</t>
  </si>
  <si>
    <t>A single issue code must be selected for each test case to calculate the weighted risk score. The tester must perform this activity when executing each test.</t>
  </si>
  <si>
    <r>
      <t xml:space="preserve">Issue Code Mapping (Select </t>
    </r>
    <r>
      <rPr>
        <b/>
        <u/>
        <sz val="10"/>
        <color theme="0"/>
        <rFont val="Arial"/>
        <family val="2"/>
      </rPr>
      <t>one</t>
    </r>
    <r>
      <rPr>
        <b/>
        <sz val="10"/>
        <color theme="0"/>
        <rFont val="Arial"/>
        <family val="2"/>
      </rPr>
      <t xml:space="preserve"> to enter in column N)</t>
    </r>
  </si>
  <si>
    <t>CIS Benchmark Section #</t>
  </si>
  <si>
    <t>Recommendation #</t>
  </si>
  <si>
    <t>Rationale Statement</t>
  </si>
  <si>
    <t>Impact Statement</t>
  </si>
  <si>
    <t xml:space="preserve">Remediation Statement (Internal Use Only)         </t>
  </si>
  <si>
    <t>CAP Request Statement (Internal Use Only)</t>
  </si>
  <si>
    <t>ASA-88</t>
  </si>
  <si>
    <r>
      <rPr>
        <b/>
        <sz val="10"/>
        <color theme="1"/>
        <rFont val="Arial"/>
        <family val="2"/>
      </rPr>
      <t xml:space="preserve">End of General Support:
</t>
    </r>
    <r>
      <rPr>
        <sz val="10"/>
        <color theme="1"/>
        <rFont val="Arial"/>
        <family val="2"/>
      </rPr>
      <t xml:space="preserve">
11.2	2-May-27
11.1	3-May-27
11	17-Nov-24</t>
    </r>
  </si>
  <si>
    <t>Upgrade to a supported version of Cisco Adaptive Security Appliance (ASA) Software apply the latest security patches/updates/hotfixes and then apply the latest security configuration recommendations outlined in the SCSEM.</t>
  </si>
  <si>
    <t xml:space="preserve"> To close this finding, please provide a screenshot that includes the hostname, operating system or firmware version and patch level of the upgraded system. If new hardware is required, please provide a signed certification from the agency's CISO stating that the legacy CIsco ASA Firewall has been decommissioned and properly sanitized in accordance with IRS Publication 1075 with the agency's CAP.</t>
  </si>
  <si>
    <t>ASA-01</t>
  </si>
  <si>
    <t>Ensure 'Logon Password' is set</t>
  </si>
  <si>
    <t>Changes the default login password.</t>
  </si>
  <si>
    <t>From the SSH command prompt, run the following to determine whether the login password is set:
```
hostname# show running-config passwd
```
The output should look like
```
passwd xxxxxx encrypted 
```
Example:
```
Asa#show running-config passwd 
passwd 8Ry2YjIyt7RRXU24 encrypted
```
Here 8Ry2YjIyt7RRXU24 is the encrypted format of the plain-text password used as login password
Step2: If an output is displayed, the system is compliant. If not, it is a finding.</t>
  </si>
  <si>
    <t>The default login password has been changed.</t>
  </si>
  <si>
    <t>The default login password has not been changed.</t>
  </si>
  <si>
    <t>HPW17</t>
  </si>
  <si>
    <t>HPW17: Default passwords have not been changed</t>
  </si>
  <si>
    <t>1.1</t>
  </si>
  <si>
    <t>1.1.1</t>
  </si>
  <si>
    <t>The login password is used for SSH connections. The default device configuration does not require any strong user authentication enabling unfettered access to an attacker that can reach the device. A user can enter the default password and just press the Enter key at the Password prompt to login to the device. Setting the login password causes the device to enforce use of a strong password to access user mode. Using default or well-known passwords makes it easier for an attacker to gain entry to a device.</t>
  </si>
  <si>
    <t>Run the following to set the login password.
```
hostname(config)#passwd &lt;login_password&gt; 
```
The login_password parameter should be the plain-text password used to log into the system</t>
  </si>
  <si>
    <t>Set Login Password. One method to accomplish the recommended state is to execute the following command(s):
hostname(config)#passwd 
The login_password parameter should be the plain-text password used to log into the system.</t>
  </si>
  <si>
    <t>To close this finding, please provide a screenshot showing the login password has been set with the agency's CAP.</t>
  </si>
  <si>
    <t>ASA-09</t>
  </si>
  <si>
    <t>Ensure 'Unused Interfaces' is disabled</t>
  </si>
  <si>
    <t>Disables the unused interfaces</t>
  </si>
  <si>
    <t>From a SSH command prompt run the following command to check if there are unsused ports that have not been disabled.
```
hostname#sh int ip brief | in __down 
```
Example:
This first command lists all the interfaces
```
Corp-FW# show int ip brief
Interface IP-Address OK? Method Status Protocol
GigabitEthernet0/1 unassigned YES unset up up
GigabitEthernet0/1.201 172.16.61.1 YES CONFIG up up
GigabitEthernet0/1.202 172.16.62.171 YES CONFIG up up
GigabitEthernet1/0 unassigned YES unset administratively down down
GigabitEthernet1/1 unassigned YES unset administratively down down
GigabitEthernet1/2 unassigned YES unset down down
GigabitEthernet1/3 192.168.1.11 YES manual up up 
```
 This second command is the audit command which looks for unused interfaces that are not disabled
```
Corp-FW#sh int ip brief | in __down
GigabitEthernet1/2 unassigned YES unset down down 
```
Here, the interface GigabitEthernet1/2 is unused but not shutdown since the status is 'down' instead of being 'administratively down'
Step2: If there is no output displayed, the system is compliant. If not, it is a finding.</t>
  </si>
  <si>
    <t>Unused Interfaces is disabled.</t>
  </si>
  <si>
    <t>Unused Interfaces is not disabled.</t>
  </si>
  <si>
    <t>HCM10</t>
  </si>
  <si>
    <t>HCM10: System has unneeded functionality installed</t>
  </si>
  <si>
    <t>1.2</t>
  </si>
  <si>
    <t>1.2.4</t>
  </si>
  <si>
    <t>Shutting down the unused interfaces is a complement to physical security. In fact, an attacker connecting physically to an unused port of the security appliance can use the interface to gain access to the device if the relevant interface has not been disabled and the source restriction to management access is not enabled.</t>
  </si>
  <si>
    <t>'- Step 1: Identify the physical name &lt;interface\_physical\_name&gt; of the unused interfaces that are not disabled
- Step 2: For each of the identified interfaces, run the following command
```
Hostname(config)#interface &lt;interface_physical_name&gt;
Hostname(config-if)#shutdown
```</t>
  </si>
  <si>
    <t>Disable Unused Interfaces. One method to accomplish the recommended state is to execute the following command(s) For each of the identified interfaces:
Hostname(config)#interface 
Hostname(config-if)#shutdown.</t>
  </si>
  <si>
    <t>To close this finding, please provide a screenshot showing unused interfaces is disabled with the agency's CAP.</t>
  </si>
  <si>
    <t>ASA-10</t>
  </si>
  <si>
    <t>SI-7</t>
  </si>
  <si>
    <t>Software, Firmware, and Information Integrity</t>
  </si>
  <si>
    <t>Ensure 'Image Integrity' is correct</t>
  </si>
  <si>
    <t>Verifies integrity of an uploaded software before upgrading the system</t>
  </si>
  <si>
    <t>Acquire the location in the security appliance of the new image &lt;new\_image\_location&gt; and the MD5 checksum &lt;md5\_checksum&gt; from the Cisco.com Website
Step2: Run the following command to verify that the MD5 checksum value of the new image matches the one provided on the Cisco.com Website
```
hostname#verify &lt;new_image_location&gt; &lt;md5_checksum&gt;
```
Example:
```
Asa-fw# verify disk0:asa9xx-6-k8.bin 76b5448039e642099334abbfec5a8705 
Verifying file integrity of disk0:/asa9xx-6-k8.bin!!!!!!!!!!!!!!!!!!
!!!!!!!!!!!!!!!!!!!!!!!!!!!!!!!!!!!!!!!!!!!!!!!!!!!!!!!!!!!!!!!!!!!!
&lt;lines omitted&gt; !!!!!!!!!!!!!!!!!!!!!!!!!!!!!!!!!!!!!!!!!!!!!!!!!!!
!!!!!!!!!!!!!!!!!!!!!!!!!!!!!!!!!!!!!!!!!!!!!!Done!
Verified (disk0:/asa9xx-6-k8.bin) = 76b5448039e642099334abbfec5a8705
```
The new image location is disk0:asa9xx-6-k8.bin
Step3: If the message '**Verified**' appears at the end of the output, the new image is valid. If instead the message '**%Error verifying**' is displayed, the image is not valid. It is a finding.</t>
  </si>
  <si>
    <t>Image Integrity is verified.</t>
  </si>
  <si>
    <t>Image Integrity is not verified.</t>
  </si>
  <si>
    <t>HCM45</t>
  </si>
  <si>
    <t>HCM45: System configuration provides additional attack surface</t>
  </si>
  <si>
    <t>1.3</t>
  </si>
  <si>
    <t>1.3.1</t>
  </si>
  <si>
    <t>When software is downloaded from the internet, it can be corrupted. As a result, the image integrity should be verified before upgrading the system with the downloaded software.</t>
  </si>
  <si>
    <t>Download a new image from the Cisco.com website and apply the audit procedure until obtaining the message '**Verified**' at the end of the output.</t>
  </si>
  <si>
    <t>Verify the integrity of an uploaded software before upgrading the system. One method to implement the recommended state is to download a new image from the Cisco.com website and apply the audit procedure until obtaining the message '**Verified**' at the end of the output.</t>
  </si>
  <si>
    <t>To close this finding, please provide a screenshot showing image integrity has been verified with the agency's CAP.</t>
  </si>
  <si>
    <t>ASA-100</t>
  </si>
  <si>
    <t>Configure the firewall with a "Deny" inter-zone policy which, by default, blocks traffic between zones and allows network communications traffic by exception (i.e., deny all, permit by exception).</t>
  </si>
  <si>
    <t>To close this finding, please provide a screenshot of the Graphical User Interface (GUI) showing that the "Deny" policy rules have been implemented with the agency's CAP.</t>
  </si>
  <si>
    <t>ASA-101</t>
  </si>
  <si>
    <t>ASA-102</t>
  </si>
  <si>
    <t>Configure the firewall to generate an alert that can be forwarded to, at a minimum, the Information System Security Officer (ISSO) and Information Systems Security Manager (ISSM) when denial-of-service (DoS) incidents are detected.</t>
  </si>
  <si>
    <t>If a network device such as the events, network management, or Simple Network Management Protocol (SNMP) server is configured to send an alert when DoS incidents are detected, this is not a finding.
Verify the firewall is configured to send an alert via instant message, email, SNMP, or another authorized method to the ISSO, ISSM, and other identified personnel when DoS incidents are detected.
If the firewall is not configured to send an alert via an approved and immediate method when DoS incidents are detected, this is a finding.</t>
  </si>
  <si>
    <t>ASA-103</t>
  </si>
  <si>
    <t>Configure local backup events files to capture auditable events either consistently or, if possible, in the event communication with the central audit server is lost.</t>
  </si>
  <si>
    <t>ASA-104</t>
  </si>
  <si>
    <t>Configure the firewall must generate a real-time alert to, at a minimum, the Security Control Assessor (SCA) and ISSO, if communication with the central audit server is lost.</t>
  </si>
  <si>
    <t>Without a real-time alert (less than a second), security personnel may be unaware of an impending failure of the audit functions and system operation may be adversely impacted. Alerts provide organizations with urgent messages. Automated alerts can be conveyed in a variety of ways, including via a regularly monitored console, telephonically, via electronic mail, via text message, or via websites.
Log processing failures include software/hardware errors, failures in the log capturing mechanisms, and log storage capacity being reached or exceeded. Most firewalls use User Datagram Protocol (UDP) to send audit records to the server and cannot tell if the server has received the transmission, thus the site should either implement a connection-oriented communications solution (e.g., Transmission Control Protocol (TCP)) or implement a heartbeat with the central audit server and send an alert if it is unreachable.</t>
  </si>
  <si>
    <t>ASA-105</t>
  </si>
  <si>
    <t>To close this finding, please provide a screenshot of the GUI showing that the filtering setting has been with the agency's CAP.</t>
  </si>
  <si>
    <t>ASA-106</t>
  </si>
  <si>
    <t>Configure a group policy for remote clients and apply to the interface that is connected to allow ingress and egress to the Virtual Private Network (VPN) access points.</t>
  </si>
  <si>
    <t>Configure a security policy to each inbound zone and/or interface to implement continuous filtering of outbound traffic. Apply security policy zones/interfaces through which inbound traffic flows from untrusted external networks or subnetworks. Configure the ingress filters for the management interface to block all transit traffic (i.e., any traffic not destined to the firewall itself) and so that traffic accessing the firewall originates from only defined management systems.</t>
  </si>
  <si>
    <t>ASA-107</t>
  </si>
  <si>
    <t>ASA-108</t>
  </si>
  <si>
    <t>Configure the firewall to immediately use updates made to policy enforcement mechanisms such as firewall rules, security policies and security zones.</t>
  </si>
  <si>
    <t>Verify the firewall immediately uses updates made to policy enforcement mechanisms such as firewall rules, security policies, and security zones. For example, there is no need to reinitialize or reboot or the action to commit the changes is prompted.
If the firewall does not immediately use updates made to policy enforcement mechanisms such as firewall rules, security policies and security zones, this is a finding.</t>
  </si>
  <si>
    <t xml:space="preserve">The firewall immediately use updates made to policy enforcement mechanisms such as firewall rules, security policies and security zones. </t>
  </si>
  <si>
    <t>The firewall is not configured to immediately use updates made to policy enforcement mechanisms such as firewall rules, security policies and security zones.</t>
  </si>
  <si>
    <t>Implement processes that requires system administrators to commit and test changes upon configuration of the firewall.</t>
  </si>
  <si>
    <t>ASA-109</t>
  </si>
  <si>
    <t>A firewall experiencing a DoS attack will not be able to handle production traffic load. The high utilization of CPU caused by a DoS attack will also have an effect on control keep-alive and timers used for neighbor peering resulting in route flapping and will eventually black hole production traffic.
The device must be configured to contain and limit a DoS attack's effect on the device's resource utilization. The use of redundant components and load balancing are examples of mitigating "flood-type" DoS attacks through increased capacity.</t>
  </si>
  <si>
    <t>Use the "Show" command to verify that all inbound interfaces have a stateless firewall filter to set rate limits based on a destination.
If the firewall does not have a stateless firewall filter that sets rate limits based on a destination, this is a finding.</t>
  </si>
  <si>
    <t>ASA-11</t>
  </si>
  <si>
    <t>Ensure 'Image Authenticity' is correct</t>
  </si>
  <si>
    <t>Verifies for digitally signed images that the running image is from a trusted source</t>
  </si>
  <si>
    <t>From a SSH command prompt, run the following command to verify the authenticity of the image currently running on the security appliance
```
hostname#show software authenticity running | in CiscoSystems$
```
Example:
```
Asa-fw# show software authenticity running
Image type : Release
 Signer Information
 Common Name : abraxas
 Organization Unit : ASAv
 Organization Name : CiscoSystems
 Certificate Serial Number : 565963AF
 Hash Algorithm : SHA2 512
 Signature Algorithm : 2048-bit RSA
 Key Version : A
Asa-fw# show software authenticity running | in CiscoSystems$
 Organization Name : CiscoSystems 
```
Step2: If an output is displayed, the image is sourced from Cisco. The system is compliant. If there is no output displayed, the image is not from a trusted source. It is a finding.</t>
  </si>
  <si>
    <t>Image Authenticity is verified.</t>
  </si>
  <si>
    <t>Image Authenticity is not verified.</t>
  </si>
  <si>
    <t>1.3.2</t>
  </si>
  <si>
    <t>The software image being a code can be vulnerable to many attacks such as malicious code injection in the software, the modification of the code installed in the ROM. In order to ensure that the image running is from a trusted source, the image is digitally signed and its certificate should be verified.</t>
  </si>
  <si>
    <t>'- Step 1: Correct the errors on the hardware and software
- Step 2: Run the audit procedure until the system is compliant
- Step 3: Implement secure delivery of hardware and harden the software distribution server</t>
  </si>
  <si>
    <t>Verify digitally signed images that the running image is from a trusted source. One method to implement the recommended state: 
1) Correct the errors on the hardware and software
2) run the audit procedure until the system is compliant
3) Implement secure delivery of hardware and harden the software distribution server.</t>
  </si>
  <si>
    <t>To close this finding, please provide a screenshot showing digitally signed images with the agency's CAP.</t>
  </si>
  <si>
    <t>ASA-110</t>
  </si>
  <si>
    <t>Disable or remove the firewall unnecessary network services and functions that are not used as part of its role in the architecture.</t>
  </si>
  <si>
    <t>Network devices are capable of providing a wide variety of functions (capabilities or processes) and services. Some of these functions and services are installed and enabled by default. The organization must determine which functions and services are required to perform the content filtering and other necessary core functionality for each component of the firewall. These unnecessary capabilities or services are often overlooked and therefore may remain unsecured. They increase the risk to the platform by providing additional attack vectors.
Some services may be security related but, based on the firewall's role in the architecture, must not be installed on the same hardware. For example, the device may serve as a router, VPN, or other perimeter services. However, if these functions are not part of the documented role of the firewall in the enterprise or branch architecture, the software and licenses should not be installed on the device. This mitigates the risk of exploitation of unconfigured services or services that are not kept updated with security fixes. If left unsecured, these services may provide a threat vector.
Some services are not authorized for combination with the firewall and individual policy must be in place to instruct the administrator to remove these services. Examples of these services are Network Time Protocol (NTP), domain name server (DNS), email server, FTP server, web server, and Dynamic Host Configuration Protocol (DHCP). 
Only remove unauthorized services. This control is not intended to restrict the use of firewalls with multiple authorized roles.</t>
  </si>
  <si>
    <t>Display and remove unnecessary licenses, services, and functions from the firewall. Examples include NTP(Network Time Protocol), DNS(Domain Name System), and DHCP(Dynamic Host Configuration Protocol).
Note: Only remove unauthorized services. This control is not intended to restrict the use of network devices with multiple authorized roles.</t>
  </si>
  <si>
    <t>To close this finding, please provide attestation that all unnecessary services have been disabled or removed with the agency's CAP.</t>
  </si>
  <si>
    <t>ASA-111</t>
  </si>
  <si>
    <t>ASA-112</t>
  </si>
  <si>
    <t>Configure the firewall to fail securely in the event of a transiently corrupt state or failure condition. Ensure that when the system restarts, the system boot process must not succeed without passing all self-tests for cryptographic algorithms, RNG tests, and software integrity tests.</t>
  </si>
  <si>
    <t>ASA-113</t>
  </si>
  <si>
    <t>To close this finding, please provide screenshots of the firewall GUI showing the logging events for traffic that is denied, restricted, or discarded with the agency's CAP.</t>
  </si>
  <si>
    <t>ASA-114</t>
  </si>
  <si>
    <t>Configure the firewall with a baseline cryptographic module that provides confidentiality and integrity services for authentication and for protecting communications with adjacent systems.
Implement role-based, fine-grained permissions management for controlling commands that modify log records.</t>
  </si>
  <si>
    <t>To close this finding, please provide screenshots of the firewall GUI or system documentation that shows the cryptographic module(s) being used
and a listing of the roles and permissions of who can modify log records with the agency's CAP.</t>
  </si>
  <si>
    <t>ASA-21</t>
  </si>
  <si>
    <t>AC-3</t>
  </si>
  <si>
    <t>Access Enforcement</t>
  </si>
  <si>
    <t>Ensure 'aaa accounting command' is configured correctly</t>
  </si>
  <si>
    <t>Enables accounting of administrative access by specifying that each command, or commands of a specified privilege level or higher, entered by an administrator/user is recorded and sent to the accounting server or servers.</t>
  </si>
  <si>
    <t>From a SSH command prompt perform the following to determine if command accounting is enabled.
```
hostname#sh run aaa accounting | in command
```
The output should look like
```
aaa accounting command server_group_name 
```
Example:
```
Asa#sh run aaa accounting | in command 
aaa accounting command cisco_tacacs
```
Here the remote servers group name is cisco\_tacacs
Step2: If an output is displayed, the system is compliant. If not, it is a finding</t>
  </si>
  <si>
    <t>aaa command accounting is configured correctly.</t>
  </si>
  <si>
    <t>aaa command accounting is not configured correctly.</t>
  </si>
  <si>
    <t>1.4.5</t>
  </si>
  <si>
    <t>1.4.5.1</t>
  </si>
  <si>
    <t>The AAA accounting feature enables to track the actions performed by users and to store the data collected into AAA serves for further audit or further analysis. While the aaa accounting serial, ssh, telnet and enable commands collect and sent the accounting records related to the start and end of sessions done on each access type, the aaa accounting command provides the accounting records related to each command entered by the users during the session and whatever the privilege level of the user.</t>
  </si>
  <si>
    <t>Run the following in order to record all the commands entered at all the privilege levels and to send them to the AAA servers
```
 hostname(config)# aaa accounting command &lt;server-group_name&gt;
```</t>
  </si>
  <si>
    <t>Configure aaa command accounting correctly. One method to accomplish the recommended state is to execute the following command(s):
Run the following in order to record all the commands entered at all the privilege levels and to send them to the AAA servers:
hostname(config)# aaa accounting command.</t>
  </si>
  <si>
    <t>ASA-24</t>
  </si>
  <si>
    <t>AC-8</t>
  </si>
  <si>
    <t>System Use Notification</t>
  </si>
  <si>
    <t>Ensure 'ASDM banner' is set</t>
  </si>
  <si>
    <t>Sets the banner message for the ASDM access</t>
  </si>
  <si>
    <t>Perform an automated test using the current Nessus Profile provided by the IRS Office of Safeguards website or from a SSH command prompt run the following command to determine if the ASDM banner is set:
```
hostname#sh run banner asdm | i banner.asdm
```
Example:
```
Asa-fw# sh run banner asdm | in banner.asdm
banner asdm
banner asdm -----------------"This is the property of CIS"-----------------------
banner asdm --------Unauthorized users may be subject to prosecution-------------
banner asdm 
```
Step2: If an output is displayed, the system is compliant. If not, it is a finding.</t>
  </si>
  <si>
    <t>ASDM banner has been set. The Warning Banner must contain the following 4 elements:
-  The system contains US Government information
-  Users’ actions are monitored and audited
-  Unauthorized use of the system is prohibited 
-  Unauthorized use of the system is subject to criminal and civil penalties.</t>
  </si>
  <si>
    <t>The ASDM banner does not meet IRS Publication 1075 Exhibit 8 standards.</t>
  </si>
  <si>
    <t>Added banner language</t>
  </si>
  <si>
    <t>HAC14
HAC38</t>
  </si>
  <si>
    <t>HAC14: Warning banner is insufficient
HAC38: Warning banner does not exist</t>
  </si>
  <si>
    <t>1.5</t>
  </si>
  <si>
    <t>1.5.1</t>
  </si>
  <si>
    <t>Configuring banner is an additional security safeguard to protect the device. In fact, banners are deterrent controls meant to discourage attackers by letting them know that their access is illegitimate and the possible consequences of going further.</t>
  </si>
  <si>
    <t>Run the following command to set the ASDM banner where &lt;line\_of\_message&gt; is a line of the banner text.
```
hostname(config)#banner asdm &lt;line_of_message&gt;
```
Repeat the command for each line if the banner text has several lines.</t>
  </si>
  <si>
    <t>Configure an IRS compliant warning banner to be presented upon ASDM access. One method to accomplish the recommended state is to execute the following command(s):
set the ASDM banner where 
* is a line of the banner text.
hostname(config)#banner asdm
* 
Repeat the command for each line if the banner text has several lines. The banner must include the following four elements:
(1) The system contains US government information.
(2) Users' actions are monitored and audited.
(3) Unauthorized use of the system is prohibited. 
(4) Unauthorized use of the system is subject to criminal and civil penalties.
Please refer to the IRS Publication 1075, Section 4.1 Access Control (AC-8: System Use Notification) for guidance and Exhibit 8 for examples.</t>
  </si>
  <si>
    <t>ASA-25</t>
  </si>
  <si>
    <t>Ensure 'EXEC banner' is set</t>
  </si>
  <si>
    <t>Sets the banner message for the access to the privileged EXEC mode</t>
  </si>
  <si>
    <t>Perform an automated test using the current Nessus Profile provided by the IRS Office of Safeguards website or from a SSH command prompt run the following command to determine if the EXEC banner is set:
```
hostname#sh run banner exec | i banner.exec
```
Example:
```
Asa-fw# sh run banner exec | in banner.exec
banner exec
banner exec -----------------"This is the property of CIS"-----------------------
banner exec --------Unauthorized users may be subject to prosecution-------------
banner exec 
```
Step2: If an output is displayed, the system is compliant. If not, it is a finding.</t>
  </si>
  <si>
    <t>EXEC banner has been set. The Warning Banner must contain the following 4 elements:
-  The system contains US Government information
-  Users’ actions are monitored and audited
-  Unauthorized use of the system is prohibited 
-  Unauthorized use of the system is subject to criminal and civil penalties.</t>
  </si>
  <si>
    <t>The EXEC banner does not meet IRS Publication 1075 Exhibit 8 standards.</t>
  </si>
  <si>
    <t>1.5.2</t>
  </si>
  <si>
    <t>Run the following command to set the EXEC banner where &lt;line\_of\_message&gt; is a line of the banner text.
```
hostname(config)#banner exec &lt;line_of_message&gt;
```
Repeat the command for each line if the banner text has several lines.</t>
  </si>
  <si>
    <t>Configure an IRS compliant warning banner to be presented upon EXEC access. One method to accomplish the recommended state is to execute the following command(s):
Run the following command to set the EXEC banner where 
* is a line of the banner text.
hostname(config)#banner exec 
* 
Repeat the command for each line if the banner text has several lines. The banner must include the following four elements:
(1) The system contains US government information.
(2) Users' actions are monitored and audited.
(3) Unauthorized use of the system is prohibited. 
(4) Unauthorized use of the system is subject to criminal and civil penalties.
Please refer to the IRS Publication 1075, Section 4.1 Access Control (AC-8: System Use Notification) for guidance and Exhibit 8 for examples.</t>
  </si>
  <si>
    <t>ASA-26</t>
  </si>
  <si>
    <t>Ensure 'LOGIN banner' is set</t>
  </si>
  <si>
    <t>Sets the LOGIN banner for access to the Command Line Interface (CLI)</t>
  </si>
  <si>
    <t>Perform an automated test using the current Nessus Profile provided by the IRS Office of Safeguards website or from a SSH command prompt run the following command to determine if the LOGIN banner is set:
```
hostname#sh run banner login | i banner.login
```
Example:
```
Asa-fw# sh run banner login | in banner.login
banner login
banner login -----------------"This is the property of CIS"-----------------------
banner login --------Unauthorized users may be subject to prosecution-------------
banner login 
```
Step2: If an output is displayed, the system is compliant. If not, it is a finding.</t>
  </si>
  <si>
    <t>LOGIN banner has been set. The Warning Banner must contain the following 4 elements:
-  The system contains US Government information
-  Users’ actions are monitored and audited
-  Unauthorized use of the system is prohibited 
-  Unauthorized use of the system is subject to criminal and civil penalties.</t>
  </si>
  <si>
    <t>The LOGIN banner does not meet IRS Publication 1075 Exhibit 8 standards.</t>
  </si>
  <si>
    <t>1.5.3</t>
  </si>
  <si>
    <t>Run the following command to set the LOGIN banner where &lt;line\_of\_message&gt; is a line of the banner text.
```
hostname(config)#banner login &lt;line_of_message&gt;
```
Repeat the command for each line if the banner text has several lines.</t>
  </si>
  <si>
    <t>Configure an IRS compliant warning banner to be presented upon LOGIN banner. One method to accomplish the recommended state is to execute the following command(s):
Run the following command to set the LOGIN banner where 
* is a line of the banner text.
hostname(config)#banner login 
* 
Repeat the command for each line if the banner text has several lines. The banner must include the following four elements:
(1) The system contains US government information.
(2) Users' actions are monitored and audited.
(3) Unauthorized use of the system is prohibited. 
(4) Unauthorized use of the system is subject to criminal and civil penalties.
Please refer to the IRS Publication 1075, Section 4.1 Access Control (AC-8: System Use Notification) for guidance and Exhibit 8 for examples.</t>
  </si>
  <si>
    <t>ASA-27</t>
  </si>
  <si>
    <t>Ensure 'MOTD banner' is set</t>
  </si>
  <si>
    <t>Sets the message-of-the-day (MOTD) banner for first access to the Command Line Interface (CLI).</t>
  </si>
  <si>
    <t>Perform an automated test using the current Nessus Profile provided by the IRS Office of Safeguards website or from a SSH command prompt run the following command to determine if the MOTD banner is set:
```
hostname#sh run banner motd | i banner.motd
```
Example:
```
Asa-fw# sh run banner motd | in banner.motd
banner motd
banner motd -----------------"This is the property of CIS"-----------------------
banner motd --------Unauthorized users may be subject to prosecution-------------
banner motd 
```
Step2: If an output is displayed, the system is compliant. If not, it is a finding.</t>
  </si>
  <si>
    <t>The MOTD banner is set. The Warning Banner must contain the following 4 elements:
-  The system contains US Government information
-  Users’ actions are monitored and audited
-  Unauthorized use of the system is prohibited 
-  Unauthorized use of the system is subject to criminal and civil penalties.</t>
  </si>
  <si>
    <t>The MOTD banner is not set.</t>
  </si>
  <si>
    <t>HSI30</t>
  </si>
  <si>
    <t>HSI30: System output is not secured in accordance with Publication 1075</t>
  </si>
  <si>
    <t>1.5.4</t>
  </si>
  <si>
    <t>Run the following command to set the MOTD banner where &lt;line\_of\_message&gt; is a line of the banner text.
```
hostname(config)#banner motd &lt;line_of_message&gt;
```
Repeat the command for each line if the banner text has several lines.</t>
  </si>
  <si>
    <t>Sets the message-of-the-day (MOTD) banner. One method to accomplish the recommended state is to execute the following command(s):
Run the following command to set the MOTD banner where 
* is a line of the banner text.
hostname(config)#banner motd 
* 
Repeat the command for each line if the banner text has several lines.</t>
  </si>
  <si>
    <t>ASA-55</t>
  </si>
  <si>
    <t>Ensure DHCP (Dynamic Host Configuration Protocol) services are disabled for untrusted interfaces</t>
  </si>
  <si>
    <t>Disables the DHCP service</t>
  </si>
  <si>
    <t>Acquire the name of the untrusted interface &lt;untrusted\_interface\_name&gt;
Step2: Run the following command to check if the DHCP service is enabled on the untrusted interface
```
hostname# sh run | in dhcpd.enable.&lt;untrusted_interface_name&gt;
```
Example:
```
Extrnl-FW# sh run | in dhcpd.enable.outside
dhcpd enable outside
```
Here outside is the name of the untrusted interface.
Step3: If there is no output displayed, go to the step 4. If not, it is a finding and the remediation procedure should be applied.
Step4: Run the following command to check if the DHCP Relay service is enabled on the untrusted interface
```
hostname# sh run | in dhcprelay.enable.&lt;untrusted_interface_name&gt;
```
Example:
```
Extrnl-FW# sh run | in dhcprelay.enable.outside
dhcprelay enable outside
```
Step5: If there is no output displayed, the system is compliant. If not, it is a finding and the remediation procedure should be applied.</t>
  </si>
  <si>
    <t>DHCP services are disabled for untrusted interfaces.</t>
  </si>
  <si>
    <t>DHCP services are not disabled for untrusted interfaces.</t>
  </si>
  <si>
    <t>HCM32</t>
  </si>
  <si>
    <t>HCM32: The device is inappropriately used to serve multiple functions</t>
  </si>
  <si>
    <t>2</t>
  </si>
  <si>
    <t>2.4</t>
  </si>
  <si>
    <t>The ASA can act as a DHCP or DHCP Relay server. However, on untrusted interface, attacker can get the opportunity of the availability of the service to perform DoS attacks such as DHCP starvation that will exhaust not only the IP addresses' space but also the memory and CPU resources of the security appliance and bring it down.</t>
  </si>
  <si>
    <t>'- Step 1: Acquire the name of the untrusted interface &lt;untrusted\_interface\_name&gt;
- Step 2: Run the following command to disable DHCP service on the untrusted interface
```
hostname(config)# no dhcpd enable &lt;untrusted_interface_name&gt;
```
- Step 3: Run the following command to disable DHCP Relay service on the untrusted interface
```
hostname(config)# no dhcprelay enable &lt;untrusted_interface_name&gt;
```</t>
  </si>
  <si>
    <t>Disables the DHCP service for untrusted interfaces. One method to accomplish the recommended state is to execute the following command(s):
Acquire the name of the untrusted interface, and run the following command:
hostname(config)# no dhcpd enable
Run the following command to disable DHCP Relay service on the untrusted interface
hostname(config)# no dhcprelay enable.</t>
  </si>
  <si>
    <t>To close this finding, please provide a screenshot showing DHCP services are disabled with the agency's CAP.</t>
  </si>
  <si>
    <t>ASA-56</t>
  </si>
  <si>
    <t>Ensure ICMP is restricted for untrusted interfaces</t>
  </si>
  <si>
    <t>Allows ICMP traffic for specific hosts or subnets and denies ICMP traffic for all other sources</t>
  </si>
  <si>
    <t>Acquire the untrusted interface name &lt;untrusted\_interface\_name&gt;
Step2: Run the following command to determine whether ICMP is denied on the interface
```
hostname#sh run icmp | in deny.any.&lt;untrusted_interface_name&gt;
```
Example:
```
Corp-FW# sh run icmp | in deny.any.Outside
icmp deny any Outside 
```
Here the untrusted interface name is Outside.
Step3: If there is an output to this command that is displayed, the system is compliant. If not, it is a finding.</t>
  </si>
  <si>
    <t>ICMP is restricted for untrusted interfaces.</t>
  </si>
  <si>
    <t>ICMP is not restricted for untrusted interfaces.</t>
  </si>
  <si>
    <t>2.5</t>
  </si>
  <si>
    <t>ICMP is an important troubleshooting tool that can also be used to perform ICMP attacks on untrusted interfaces. For these interfaces, the ICMP traffic should be allowed only for specific hosts or subnets that are trusted by the Enterprise and should be denied for all other sources.</t>
  </si>
  <si>
    <t>'- Step 1: Acquire the untrusted interface name &lt;untrusted\_interface\_name&gt;, the trusted subnet &lt;subnet&gt; and corresponding subnet mask &lt;mask&gt;
- Step 2: Run the following command to allow ICMP from the trusted subnet to the untrusted interface. Repeat the command if there are more than one trusted subnets identified.
```
hostname(config)# icmp permit &lt;subnet&gt; &lt;mask&gt; &lt;untrusted_interface_name&gt; 
```
- Step 3: Run the following command to deny ICMP from all other sources to the untrusted interface.
```
hostname(config)# icmp deny any&lt;untrusted_interface_name&gt;
```</t>
  </si>
  <si>
    <t>Restrict ICMP for untrusted interfaces. One method to accomplish the recommended state is to execute the following command(s):
Acquire the untrusted interface name , the trusted subnet  and corresponding subnet mask, and run the following command:
hostname(config)# icmp permit    
Run the following command to deny ICMP from all other sources to the untrusted interface.
hostname(config)# icmp deny any.</t>
  </si>
  <si>
    <t>To close this finding, please provide a screenshot showing ICMP is restricted for untrusted interfaces with the agency's CAP.</t>
  </si>
  <si>
    <t>ASA-58</t>
  </si>
  <si>
    <t>Information System Monitoring</t>
  </si>
  <si>
    <t>Ensure intrusion prevention is enabled for untrusted interfaces</t>
  </si>
  <si>
    <t>Enables the intrusion prevention with the IP audit feature on untrusted interfaces</t>
  </si>
  <si>
    <t>Acquire the name of the untrusted interface &lt;interface\_name&gt;
Step2: Run the following to determine if there is a configured audit policy to prevent against attack signatures
```
hostname# sh run ip audit name | in _attack_ 
```
Example:
```
Asa-fw# sh run ip audit name | in _attack_
ip audit name ips-fw attack action alarm reset 
```
Here the audit policy name is ips-fw
Step3: If there is an output displayed, collect the audit policy name &lt;audit\_name&gt; and go to Step 4. If there is no output, the system is not compliant. It is a finding. The remediation procedure should be applied.
Step4: Run the following to determine if the identified audit policy is enabled on the untrusted interface
```
hostname#sh run ip audit interface &lt;interface_name&gt; | in &lt;audit_name&gt; 
```
Example:
```
Asa-fw# sh run ip audit interface outside | in ips-fw
ip audit interface outside ips-fw 
```
Here, the audit policy ips-fw is applied to the untrusted interface named outside
Step5: If there is an output, the system is compliant. If not, it is a finding.</t>
  </si>
  <si>
    <t>Intrusion prevention is enabled for untrusted interfaces.</t>
  </si>
  <si>
    <t>Intrusion prevention is not enabled for untrusted interfaces.</t>
  </si>
  <si>
    <t>HSI6</t>
  </si>
  <si>
    <t>HSI6: Intrusion detection system not implemented correctly</t>
  </si>
  <si>
    <t>3</t>
  </si>
  <si>
    <t>3.2</t>
  </si>
  <si>
    <t>The intrusion prevention is an additional feature for which the security appliance audits the traffic in order to identify vulnerability exploits. This is achieved because specific signatures are matched in the traffic. There are two types of signatures, attack signature for which the traffic is intended to harm the internal resource and informational signature for which the traffic is to gather information on internal resources through port scans, ping sweeps, DNS zone transfers and many others. The possible actions to prevent the intrusion are to drop the traffic, to reset the connection or to send an alarm.</t>
  </si>
  <si>
    <t>'- Step 1: Acquire the Enterprise standard action &lt;prevention\_action&gt; to be performed when an attack signature is matched. It is to be chosen between 'drop' (The packet is dropped) and 'reset' (The packet is dropped and the connection closed)
- Step 2: Run the following to enable the audit policy against the attack signatures with the Enterprise standard action
```
hostname(config)# ip audit name &lt;audit_name&gt; attack action alarm &lt;prevention_action&gt; 
```
- Step 3: Identify the untrusted interface &lt;interface\_name&gt;
- Step 4: Run the following to enable the intrusion prevention on the untrusted interface
```
hostname(config)# ip audit interface &lt;interface_name&gt; &lt;audit_name&gt; 
```</t>
  </si>
  <si>
    <t>Enable intrusion prevention on untrusted interfaces. One method to accomplish the recommended state is to execute the following command(s):
Acquire the Enterprise standard action to be performed when an attack signature is matched. It is to be chosen between 'drop' (The packet is dropped) and 'reset' (The packet is dropped and the connection closed) 
Run the following to enable the audit policy against the attack signatures with the Enterprise standard action
hostname(config)# ip audit name  attack action alarm 
Identify the untrusted interface 
Run the following to enable the intrusion prevention on the untrusted interface
hostname(config)# ip audit interface.</t>
  </si>
  <si>
    <t>To close this finding, please provide a screenshot showing intrusion prevention is enabled with the agency's CAP.</t>
  </si>
  <si>
    <t>ASA-59</t>
  </si>
  <si>
    <t>Ensure packet fragments are restricted for untrusted interfaces</t>
  </si>
  <si>
    <t>Sets the security appliance to drop fragmented packets received on the untrusted interface.</t>
  </si>
  <si>
    <t>Acquire the name of the untrusted interface &lt;interface\_name&gt;
Step2: Run the following to check if fragmentation is disabled on the interface
```
hostname# sh run fragment &lt;interface_name&gt; | in chain_1_ 
```
Example:
```
Asa-fw#sh run fragment Outside | in chain_1_
fragment chain 1 Outside 
```
The Outside interface is configured to deny fragments.
Step3: If an output is displayed, the system is compliant. If not, it is a finding.</t>
  </si>
  <si>
    <t>Packet fragments are restricted for untrusted interfaces.</t>
  </si>
  <si>
    <t>Packet fragments are not restricted for untrusted interfaces.</t>
  </si>
  <si>
    <t>3.3</t>
  </si>
  <si>
    <t>Attackers use fragmentation to evade security systems such as firewalls or IPS because the checks are usually performed on the first fragment. They can then put malicious payload in the other fragments to perform DoS against internal systems. Disabling the fragmentation on the security appliance implies changing its default behavior from accepting up to 24 fragments in a packet to accepting only 1 fragment in a packet. In other words, it implies accepting only non fragmented packets.</t>
  </si>
  <si>
    <t>'- Step 1: Acquire the name of the untrusted interface &lt;interface\_name&gt;
- Step 2: Run the following command to deny fragments on the interface.
```
hostname(config)#fragment chain 1 &lt;interface_name&gt;
```</t>
  </si>
  <si>
    <t>Restrict Packet fragments on untrusted interfaces. One method to implement the recommended state is to acquire the name of the untrusted interface, and run the following command:
hostname(config)#fragment chain 1.</t>
  </si>
  <si>
    <t>To close this finding, please provide a screenshot showing packet fragments are restricted for untrusted interfaces with the agency's CAP.</t>
  </si>
  <si>
    <t>ASA-60</t>
  </si>
  <si>
    <t xml:space="preserve">Software, Firmware, and Information Integrity
 </t>
  </si>
  <si>
    <t>Ensure non-default application inspection is configured correctly</t>
  </si>
  <si>
    <t>Enables the inspection of an application that is not in the default global policy application inspection</t>
  </si>
  <si>
    <t>From a SSH command prompt run the following to determine whether the protocol &lt;protocol\_name&gt; to be inspected is included in the default policy
```
hostname#sh run policy-map | in __inspect.&lt;protocol_name&gt;
```
The output should look like:
```
 inspect protocol_name 
```
The example below confirms that the FTP protocol is inspected
```
Asa# sh run policy-map | in __inspect.ftp
 inspect ftp 
```
Step2: If an output is displayed, the system is compliant. If not, there is a finding.</t>
  </si>
  <si>
    <t>Non-default application inspection is configured correctly.</t>
  </si>
  <si>
    <t>Non-default application inspection is not configured correctly.</t>
  </si>
  <si>
    <t>HSI34</t>
  </si>
  <si>
    <t>HSI34:  A file integrity checking mechanism does not exist</t>
  </si>
  <si>
    <t>3.4</t>
  </si>
  <si>
    <t>By default, the ASA configuration includes a policy that matches all default application inspection traffic and applies certain inspections to the traffic on all interfaces (global policy). Not all inspections are enabled by default. The default policy can be edited in order to enable inspection for a specific application that is not by default included in it.</t>
  </si>
  <si>
    <t>Run the following to enable the inspection of the protocol:
```
hostname(config)# policy-map global_policy
hostname(config-pmap)# class inspection_default
hostname(config-pmap-c)# inspect &lt;protocol_name&gt;
hostname(config-pmap-c)# exit
hostname(config-pmap)# exit
hostname(config)#service-policy global_policy global 
```</t>
  </si>
  <si>
    <t>Enable the inspection of the protocol. One method to accomplish the recommended state is to execute the following command(s):
hostname(config)# policy-map global_policy
hostname(config-pmap)# class inspection_default
hostname(config-pmap-c)# inspect 
hostname(config-pmap-c)# exit
hostname(config-pmap)# exit
hostname(config)#service-policy global_policy global.</t>
  </si>
  <si>
    <t>To close this finding, please provide a screenshot showing non-default application inspection is configured correctly with the agency's CAP.</t>
  </si>
  <si>
    <t>ASA-61</t>
  </si>
  <si>
    <t>Ensure DOS protection is enabled for untrusted interfaces</t>
  </si>
  <si>
    <t>Determines the maximum connections, maximum embryonic connections, maximum connections per client and maximum embryonic connections per client that can be accepted on the outside interface</t>
  </si>
  <si>
    <t>From a SSH command prompt run the following to determine whether the DOS protection is enabled
```
hostname#sh run policy-map | i set.connection 
```
The output should look like:
```
 set connection connection_type max_value 
```
The example below gives the values for maximum connections, maximum embryonic connections, maximum connections per client and maximum embryonic connections per client
```
Asa#sh run policy-map | i set.connection
 set connection conn-max 9500
 set connection embryonic-conn-max 5000
 set connection per-client-embryonic-max 100
 set connection per-client-max 75 
```
Step2: If an output is displayed, the system is compliant. If not, there is a finding.</t>
  </si>
  <si>
    <t>DOS protection is enabled for untrusted interfaces.</t>
  </si>
  <si>
    <t>DOS protection is not enabled for untrusted interfaces.</t>
  </si>
  <si>
    <t>3.5</t>
  </si>
  <si>
    <t>Limiting the number of connections protects from a DoS attack. The ASA uses the per-client limits and the embryonic connection limits to trigger TCP Intercept, which protects inside systems from a DoS attack perpetrated by flooding an interface with TCP SYN packets. An embryonic connection is a connection request that has not finished the necessary handshake between source and destination. TCP Intercept uses the SYN cookies algorithm to prevent TCP SYN-flooding attacks. A SYN-flooding attack consists of a series of SYN packets usually originating from spoofed IP addresses. The constant flood of SYN packets keeps the server SYN queue full, which prevents it from servicing connection requests.</t>
  </si>
  <si>
    <t>'- Step 1: Acquire the enterprise standard values for maximum connections, maximum embryonic connections, maximum connections per client and maximum embryonic connections per client
- Step 2: Run the following to configure the class to identify the traffic on which DOS protection should be performed.
```
hostname(config)# class-map &lt;class_name&gt;
hostname(config-cmap)# match any
```
Step 3: Run the following to configure the policy that will determine the maximum connections to be applied on the class previously configured
```
hostname(config)# policy-map &lt;policy_name&gt;
hostname(config-pmap)# class &lt;class_name&gt;
hostname(config-pmap-c)# set connection conn-max &lt;enterprise_max_number&gt;
hostname(config-pmap-c)# set connection embryonic-conn-max &lt;enterprise_max_number&gt;
hostname(config-pmap-c)# set connection per-client-embryonic-max &lt;enterprise_max_number&gt;
hostname(config-pmap-c)# set connection per-client-max &lt;enterprise_max_number&gt;
```
The enterprise\_max\_number parameter is to be taken between 0 and 65535.
- Step 4: Run the following to apply the policy previously configured on the untrusted
```
hostname(config-pmap-c)# service-policy &lt;policy_name&gt; interface &lt;untrusted_interface_name&gt; 
```</t>
  </si>
  <si>
    <t>Enable DOS protection for untrusted interfaces. One method to accomplish the recommended state is to execute the following command(s):
Acquire the enterprise standard values for maximum connections, maximum embryonic connections, maximum connections per client and maximum embryonic connections per client
Run the following to configure the class to identify the traffic on which DOS protection should be performed.
hostname(config)# class-map 
hostname(config-cmap)# match any
Run the following to configure the policy that will determine the maximum connections to be applied on the class previously configured
hostname(config)# policy-map 
hostname(config-pmap)# class 
hostname(config-pmap-c)# set connection conn-max 
hostname(config-pmap-c)# set connection embryonic-conn-max 
hostname(config-pmap-c)# set connection per-client-embryonic-max 
hostname(config-pmap-c)# set connection per-client-max 
The enterprise\_max\_number parameter is to be taken between 0 and 65535.
Run the following to apply the policy previously configured on the untrusted interface
hostname(config-pmap-c)# service-policy interface.</t>
  </si>
  <si>
    <t>To close this finding, please provide a screenshot showing DOS protection is enabled with the agency's CAP.</t>
  </si>
  <si>
    <t>ASA-63</t>
  </si>
  <si>
    <t>Ensure 'ip verify' is set to 'reverse-path' for untrusted interfaces</t>
  </si>
  <si>
    <t>Enables the unicast Reverse-Path Forwarding (uRPF) on untrusted interfaces.</t>
  </si>
  <si>
    <t>Acquire the name of the untrusted interface &lt;interface\_name&gt;
Step2: Run the following command to check if the uRPF is enabled on the interface
```
hostname# sh run ip verify reverse-path interface &lt;interface_name&gt;
```
Example:
```
Asa-fw#sh run ip verify reverse-path interface Outside
ip verify reverse-path interface Outside
```
Step3: If there is no output displayed, the system is not compliant. It is a finding.</t>
  </si>
  <si>
    <t>IP verify has been set to reverse-path for untrusted interfaces.</t>
  </si>
  <si>
    <t>IP verify has not been set to reverse-path for untrusted interfaces.</t>
  </si>
  <si>
    <t>3.7</t>
  </si>
  <si>
    <t>The unicast Reverse-Path Forwarding(uRPF) enabled on an interface ensures that for a packet received on an interface, the security appliance checks the routing table to make sure that the same interface is used to get back to the source IP address. If it is not the case, the packet will be dropped. This should be enabled by default on untrusted interfaces in order to prevent attackers from spoofing internal IP addresses. For the other internal interfaces, the uRPF should be enabled if there is no case of asymmetric routing for which the path to send a packet to the source IP address is different of the path from which the packet is received.</t>
  </si>
  <si>
    <t>'- Step 1: Acquire the name of the untrusted interface &lt;interface\_name&gt;
- Step 2: Run the following command to enable protection against IP spoofing
```
hostname(config)# ip verify reverse-path interface &lt;interface_name&gt;
```</t>
  </si>
  <si>
    <t>Set ip verify to reverse-path for untrusted interface. One method to accomplish the recommended state is to execute the following command(s):
Acquire the name of the untrusted interface, and run the following command to enable protection against IP spoofing:
hostname(config)# ip verify reverse-path interface.</t>
  </si>
  <si>
    <t>To close this finding, please provide a screenshot showing IP verify has been set to reverse-path for untrusted interfaces with the agency's CAP.</t>
  </si>
  <si>
    <t>ASA-64</t>
  </si>
  <si>
    <t>Ensure 'security-level' is set to '0' for Internet-facing interface</t>
  </si>
  <si>
    <t>Sets the security level of the Internet facing interface to 0</t>
  </si>
  <si>
    <t>Acquire the physical name of the Internet facing interface &lt;interface\_physical\_name&gt;
Step2: Run the following command to check if its assigned security-level is 0
```
hostname#sh run interface &lt;interface_physical_name&gt; | in security-level.0
```
Example:
```
sh run interface GigabitEthernet 0/3.202 | in security-level.0
security-level 0
```
Here GigabitEthernet 0/3.202 is the physical name of the Internet facing interface
Step3: If an output is displayed, the system is compliant. If not, it is a finding.</t>
  </si>
  <si>
    <t>Security-level has been set to '0' for Internet-facing interface.</t>
  </si>
  <si>
    <t>Security-level has not been set to '0' for Internet-facing interface.</t>
  </si>
  <si>
    <t>3.8</t>
  </si>
  <si>
    <t>Where security zones are not configured, the Internet facing interface is the most untrusted interface and must have the lowest security-level that is 0. Therefore, any traffic initiated from this interface to the other interfaces of the security appliance must be checked by a specific access-control list rule in order to be permitted.</t>
  </si>
  <si>
    <t>'- Step 1: Acquire the physical name of the Internet facing interface &lt;interface\_physical\_name&gt;
- Step 2: Run the following command assigned the security-level 0
```
hostname(config)#interface &lt;interface_physical_name&gt;
hostname(config-if)#security-level 0
```</t>
  </si>
  <si>
    <t>Set security-level to 0 for Internet-facing interface. One method to accomplish the recommended state is to execute the following command(s):
Acquire the physical name of the Internet facing interface, and run the following command:
hostname(config)#interface 
hostname(config-if)#security-level 0.</t>
  </si>
  <si>
    <t>To close this finding, please provide a screenshot showing security-level has been set to '0' for Internet-facing interface with the agency's CAP.</t>
  </si>
  <si>
    <t>ASA-65</t>
  </si>
  <si>
    <t>Ensure explicit deny in access lists is configured correctly</t>
  </si>
  <si>
    <t>Ensures that each access-list has an explicit deny statement</t>
  </si>
  <si>
    <t>From a SSH command prompt run the following command to determine the access-list that are applied to interfaces
```
hostname# sh run access-group
```
Example:
```
Asa-fw#sh run access-group
access-group inside_acl in interface Inside
access-group web_acl in interface Web
access-group dmz1_acl in interface Dmz1
access-group outside_acl in interface Outside
access-group finance_acl in interface Finance 
```
Step2: Run the following to check if explicit deny is configured
```
hostname#sh run access-list | in deny.ip.any.any 
```
Example:
```
Asa-fw#sh run access-list | in deny.ip.any.any
access-list outside_acl extended deny ip any any log 
access-list web_acl extended deny ip any any log 
access-list finance_acl extended deny ip any any log 
```
Step3: If all the access-lists listed in step 1 are present in step 2, the system is compliant. If not it is a finding.</t>
  </si>
  <si>
    <t>Explicit deny in access lists has been configured correctly.</t>
  </si>
  <si>
    <t>Explicit deny in access lists has not been configured correctly.</t>
  </si>
  <si>
    <t>3.12</t>
  </si>
  <si>
    <t>Configuring an explicit deny entry, with log option, at the end of access control lists enables monitoring and troubleshooting traffic flows that have been denied. Logging these events can provide an effective record to troubleshoot issues and attacks.</t>
  </si>
  <si>
    <t>'- Step 1: Acquire the name &lt;access-list\_name&gt; of the access-list that is not compliant from the audit procedure
- Step 2: Run the following to configure the explicit deny.
```
hostname(config)#&lt;access-list_name&gt; extended deny ip any any log 
```
The statement will be placed at the end of the access-list</t>
  </si>
  <si>
    <t>Configure explicit deny in access lists correctly. One method to accomplish the recommended state is to execute the following command(s):         
Acquire the name  of the access-list that is not compliant from the audit procedure, and run the following command:
hostname(config)# extended deny ip any  log
The statement will be placed at the end of the access-list.</t>
  </si>
  <si>
    <t>To close this finding, please provide a screenshot showing explicit deny in access lists has been configured correctly with the agency's CAP.</t>
  </si>
  <si>
    <t>ASA-66</t>
  </si>
  <si>
    <t>Configure local backup events files to capture agency-defined auditable events either consistently or, if possible, in the event communication with the central audit server is lost.</t>
  </si>
  <si>
    <t>ASA-67</t>
  </si>
  <si>
    <t>To close this finding, please provide screenshots of the firewall GUI showing that all log data sent to the central audit server only uses TCP network traffic with the agency's CAP.</t>
  </si>
  <si>
    <t>ASA-68</t>
  </si>
  <si>
    <t xml:space="preserve">Configure the firewall's permissions to prevent the deletion of unauthorized local log files or records.
</t>
  </si>
  <si>
    <t>ASA-69</t>
  </si>
  <si>
    <t>To close this finding, please provide screenshots of the firewall GUI showing that all log data includes time and date stamps with the agency's CAP.</t>
  </si>
  <si>
    <t>ASA-70</t>
  </si>
  <si>
    <t>ASA-71</t>
  </si>
  <si>
    <t>ASA-72</t>
  </si>
  <si>
    <t>Configure a properly configured DoS firewall filter (e.g., rules, access control lists [ACLs], screens, or policies) to outbound interfaces and security zones.</t>
  </si>
  <si>
    <t>To close this finding, please provide screenshots of the firewall GUI showing DoS firewall filters are in place on egress interfaces with the agency's CAP.</t>
  </si>
  <si>
    <t>ASA-73</t>
  </si>
  <si>
    <t>ASA-74</t>
  </si>
  <si>
    <t>Configure a security policy to each outbound zone and/or interface to implement continuous filtering of outbound traffic.  Apply security policy zones/interfaces (including the management interface) through which outbound traffic flows to untrusted external networks or subnetworks.</t>
  </si>
  <si>
    <t>ASA-75</t>
  </si>
  <si>
    <t>ASA-76</t>
  </si>
  <si>
    <t>Configure the firewall to block all outbound management traffic except for management traffic bound for perimeter equipment.</t>
  </si>
  <si>
    <t>ASA-77</t>
  </si>
  <si>
    <t>ASA-78</t>
  </si>
  <si>
    <t>ASA-79</t>
  </si>
  <si>
    <t>Restrict the traffic entering the tunnels so that only authorized management packets with authorized destination addresses are permitted.</t>
  </si>
  <si>
    <t>ASA-80</t>
  </si>
  <si>
    <t>ASA-81</t>
  </si>
  <si>
    <t>ASA-82</t>
  </si>
  <si>
    <t>ASA-83</t>
  </si>
  <si>
    <t>ASA-84</t>
  </si>
  <si>
    <t>ASA-85</t>
  </si>
  <si>
    <t>Audit logs are reviewed per Publication 1075 requirements.</t>
  </si>
  <si>
    <t>To close this finding, please provide the results of a log review (with redaction of any sensitive information) with the agency's CAP.</t>
  </si>
  <si>
    <t>ASA-86</t>
  </si>
  <si>
    <t xml:space="preserve">From the GUI, navigate to 'device &gt; Setup &gt; Services'  and select the NTP tab.
In the NTP Server Address field, review the IP address or hostname of a NTP server, and ask the administrator if that is the correct .
In the Authentication Type field, select one of the following:
- None (default). This option disables NTP authentication.
- Symmetric Key. This option uses symmetric key exchange, which are shared secrets. Enter the key ID, algorithm, authentication key, and confirm the authentication key.
- Autokey. This option uses auto key, or public key cryptography.
Commit.
</t>
  </si>
  <si>
    <t>The firewall is configured to synchronize type with an internal authoritative time source.</t>
  </si>
  <si>
    <t xml:space="preserve">From the GUI in the ADSM, Click System under the Cisco ASA device in order to verify the System Execution Space. Go to Configuration &gt; Device Management &gt; System Time &gt; NTP, and click Add. The Add NTP Server Configuration window is displayed. Specify the IP address of the interface that is associated with the NTP Server, and specify the Authentication Key details. Click OK.
</t>
  </si>
  <si>
    <t>ASA-87</t>
  </si>
  <si>
    <t>Audit records are retained per Publication 1075.</t>
  </si>
  <si>
    <t>Ensure that Wildfire Inline ML on antivirus profiles are set to enable for all file types. One method to achieve the recommended state is to execute the following:
Navigate to Objects &gt; Security Profiles &gt; Antivirus
Go to Wildfire Inline ML tab. Set enable (inherit per-protocol actions) for all Model on Action Setting.</t>
  </si>
  <si>
    <t>ASA-89</t>
  </si>
  <si>
    <t>Upgrade the ASA Firewall firmware to a vendor-supported version. Once deployed, harden the upgraded system using the corresponding SCSEM in accordance with IRS standards.</t>
  </si>
  <si>
    <t>To close this finding, please provide a screenshot of the updated Firewall firmware version and its patch level with the agency's CAP.</t>
  </si>
  <si>
    <t>ASA-90</t>
  </si>
  <si>
    <t>Employ sufficient multi-factor authentication mechanisms for all local access to the network for all privileged and non-privileged users. Such as identification number (PIN) is used as an authenticator for MFA, ensure the following is enforced:
1) Minimum length of 8 digits or maximum length allowable by the device
2) Enforce complex sequences (e.g., 73961548 – no repeating digits and no sequential digits)
3) Do not store with the Smartcard; and
4) Do not share."</t>
  </si>
  <si>
    <t>Employs sufficient multi-factor authentication mechanisms for all local access to the network for all privileged and non-privileged users Such as identification number (PIN) is used as an authenticator for MFA, ensure the following is enforced:
1) Minimum length of 8 digits or maximum length allowable by the device
2) Enforce complex sequences (e.g., 73961548 – no repeating digits and no sequential digits);
3) Do not store with the Smartcard; and
4) Do not share.</t>
  </si>
  <si>
    <t>To close this finding, please provide a screenshot showing MFA is employed for all local access to the network with the agency's CAP.</t>
  </si>
  <si>
    <t>ASA-91</t>
  </si>
  <si>
    <t>Maintain a list of compromise or weak passwords and/or implement a solution maintains the list and prevents the use of commonly-used, expected, or compromised passwords.</t>
  </si>
  <si>
    <t>To close this finding, please provide a screenshot showing use of a solution employed for preventing the use of commonly-used, expected, or compromised passwords with the agency's CAP.</t>
  </si>
  <si>
    <t>ASA-92</t>
  </si>
  <si>
    <t>Develop a written procedure to describe the account management processes. Implement working procedures to ensure that agency management approves all firewall account requests, that updates or changes to account permissions are properly vetted and tracked, and that account expiration and termination are performed in a timely manner.</t>
  </si>
  <si>
    <t>To close this finding, please provide a copy of the Policy with the agency's CAP.</t>
  </si>
  <si>
    <t>ASA-93</t>
  </si>
  <si>
    <t>Accounts are not reviewed periodically for proper privileges, and/or Accounts are not removed or suspended when no longer necessary.</t>
  </si>
  <si>
    <t xml:space="preserve">Implement working procedures to review account periodically for proper privileges suspend, disable, or remove unneeded accounts immediately once they are no longer needed. </t>
  </si>
  <si>
    <t>To close this finding, please provide a copy of the procedure with the agency's CAP.</t>
  </si>
  <si>
    <t>ASA-94</t>
  </si>
  <si>
    <t>To close this finding, please provide a screenshot of the configuration showing that an authentication server has been implemented with the agency's CAP.</t>
  </si>
  <si>
    <t>ASA-95</t>
  </si>
  <si>
    <t xml:space="preserve">Ensure unencrypted firewall passwords are not stored in any configuration files.  </t>
  </si>
  <si>
    <t>To close this finding, please provide a an attestation that a review of all configuration files do not contain any unencrypted passwords with the agency's CAP.</t>
  </si>
  <si>
    <t>ASA-96</t>
  </si>
  <si>
    <t>To close this finding, please provide an attestation that all local accounts have been removed from the Firewalls with the agency's CAP.</t>
  </si>
  <si>
    <t>ASA-97</t>
  </si>
  <si>
    <t>To close this finding, please provide a screenshot of the GUI showing that the setting has been with the agency's CAP.</t>
  </si>
  <si>
    <t>ASA-98</t>
  </si>
  <si>
    <t>Configure the firewall to use filters that use packet headers and packet attributes, including source and destination IP addresses and ports, to prevent the flow of unauthorized or suspicious traffic between interconnected networks with different security policies (including perimeter firewalls and server VLANs).</t>
  </si>
  <si>
    <t>Verify the firewall is configured to use filters to restrict or block information system services based on best practices, known threats, and guidance in the Ports, Protocols, Services Management (PPSM) database regarding restrictions for boundary crossing for ports, protocols and services.
If the firewall cannot be configured with filters that employ packet header and packet attributes, including source and destination IP addresses and ports, to prevent the flow of unauthorized or suspicious traffic between interconnected networks with different security policies, this is a finding.</t>
  </si>
  <si>
    <t>To close this finding, please provide a screenshot of the GUI showing that the filters have been implemented with the agency's CAP.</t>
  </si>
  <si>
    <t>ASA-99</t>
  </si>
  <si>
    <t xml:space="preserve">Implement the DoS protection policy rules based on your network configuration.
</t>
  </si>
  <si>
    <t>To close this finding, please provide a screenshot of the GUI showing that the DoS protection policy rules have been implemented with the agency's CAP.</t>
  </si>
  <si>
    <t>ASA-02</t>
  </si>
  <si>
    <t>Ensure 'Enable Password' is set</t>
  </si>
  <si>
    <t>Sets the password for users accessing privileged EXEC mode when they run the enable command.</t>
  </si>
  <si>
    <t>Perform an automated test using the current Nessus Profile provided by the IRS Office of Safeguards website or from a SSH command prompt run the following to determine whether the login password is set.
```
hostname#show run | inc enable
```
The output should look like
```
enable password xxxxxxx encrypted 
```
Example:
```
Asa#show run enable 
enable password 8Ry2YjIyt7RRXU24 encrypted
```
Here 8Ry2YjIyt7RRXU24 is the encrypted format of the plain-text password used as enable password
Step2: If an output is displayed, the system is compliant. If not, it is a finding.</t>
  </si>
  <si>
    <t>If an output is displayed, the system is compliant. If not, it is a finding.</t>
  </si>
  <si>
    <t>Enable Password has not been set.</t>
  </si>
  <si>
    <t>HPW13</t>
  </si>
  <si>
    <t>HPW13: Enabled secret passwords are not implemented correctly</t>
  </si>
  <si>
    <t>1.1.2</t>
  </si>
  <si>
    <t>The default device configuration does not require any strong user authentication enabling unfettered access to an attacker that can reach the device. A user can enter the default password and just press the Enter key at the Password prompt to log into the device. Setting the enable password causes the device to enforce use of a strong password to access privileged EXEC mode. Using default or well-known passwords makes it easier for an attacker to gain entry to a device.</t>
  </si>
  <si>
    <t>Run the following to set the enable password.
```
hostname(config)#enable password &lt;enable_password&gt; level &lt;privilege_level&gt;
```
The enable_password parameter should be the plain-text password used to log into the enable mode
If the privilege level is not configured, the default one is 15</t>
  </si>
  <si>
    <t>Set Enable Password. One method to accomplish the recommended state is to execute the following command(s):
hostname(config)#enable password  level 
The enable_password parameter should be the plain-text password used to log into the enable mode
If the privilege level is not configured, the default one is 15.</t>
  </si>
  <si>
    <t>To close this finding, please provide a screenshot showing password has been set for users accessing privileged EXEC mode with the agency's CAP.</t>
  </si>
  <si>
    <t>ASA-03</t>
  </si>
  <si>
    <t>SC-12</t>
  </si>
  <si>
    <t>Cryptographic Key Establishment and Management</t>
  </si>
  <si>
    <t>Ensure 'Master Key Passphrase' is set</t>
  </si>
  <si>
    <t>Defines the Master Key Passphrase used to encrypt the application secret-keys contained in the configuration file for software releases from 8.3(1) and above.</t>
  </si>
  <si>
    <t>Perform an automated test using the current Nessus Profile provided by the IRS Office of Safeguards website or from a SSH command prompt run the following to find whether the software version of the security appliance is from 9.x
```
hostname# sh version | i Software_Version_9.[0-9]
```
Example:
```
asa-dmz# sh version | i Software_Version_9.[0-9]
```
```
Datacenter-fw-01# sh version | i Software_Version_9.[0-9]
```
Step2: If an output is displayed, go to the step 3. 
Step3: Run the following to find whether the existing keys are type 6 encrypted
```
hostname# sh run | in key.6
```
Example:
```
cis-asa-1/admin# sh run | in key.6 
key 6 "JDYkW0hEIquGiXMdznN2 
```
Here the Tacacs+ key is encrypted using AES encryption and master key. If it was not the case, the key would be displayed with stars only as follows: **key \*\*\*\*\*\***
Step4: If an output is displayed, the system is compliant, if not it is a finding.</t>
  </si>
  <si>
    <t>Master Key Passphrase has been set.</t>
  </si>
  <si>
    <t>Master Key Passphrase has not been set.</t>
  </si>
  <si>
    <t>HPW11</t>
  </si>
  <si>
    <t>HPW11: Password transmission does not use strong cryptography</t>
  </si>
  <si>
    <t>1.1.3</t>
  </si>
  <si>
    <t>For ASA software releases 8.3 and below, the VPN preshared keys, Tacacs+/Radius shared keys or routing protocols authentication passwords are encrypted in the running-configuration once generated. They can be viewed in plain text when the file is transferred through TFTP or FTP to be stored out of the device. Therefore, if the stored file falls into the hands of an attacker, he/she will have all the passwords and application encryption keys.
From version 8.3(1) and above, the Master Key Passphrase helps to generate the AES encryption key used to encrypt secret-keys both in the running configuration and when the file is exported through TFTP or FTP to be stored in a different location.
It improves the security because the master key is never displayed in the running-configuration.</t>
  </si>
  <si>
    <t>'- Step 1: Set the master key passphrase with the following command:
```
hostname (config)# key config-key password-encryption &lt;passphrase&gt; 
```
The passphrase is between 8 and 128 characters long
- Step 2: Enable the AES encryption of existing keys of the running-configuration
```
hostname(config)# password encryption aes
```
- Step 3: Run the following for the encryption of keys in the startup-configuration
```
hostname(config)# write memory
```</t>
  </si>
  <si>
    <t>Set master key passphrase. One method to accomplish the recommended state is to execute the following command(s):
hostname (config)# key config-key password-encryption 
The passphrase is between 8 and 128 characters long
Enable the AES encryption of existing keys of the running-configuration
hostname(config)# password encryption aes
Run the following for the encryption of keys in the startup-configuration
hostname(config)# write memory.</t>
  </si>
  <si>
    <t>To close this finding, please provide a screenshot showing master key passphrase has been set with the agency's CAP.</t>
  </si>
  <si>
    <t>ASA-04</t>
  </si>
  <si>
    <t>Ensure 'Password Recovery' is disabled</t>
  </si>
  <si>
    <t>Disables the password recovery</t>
  </si>
  <si>
    <t>Perform an automated test using the current Nessus Profile provided by the IRS Office of Safeguards website or from a SSH command prompt run the following to determine if the password recovery has been disabled
```
hostname#sh run | in no.service.password-recovery
```
Step2: If an output is displayed, the system is compliant. If not, it is a finding.</t>
  </si>
  <si>
    <t>Password Recovery has been disabled.</t>
  </si>
  <si>
    <t>Password Recovery has not been disabled.</t>
  </si>
  <si>
    <t>1.1.4</t>
  </si>
  <si>
    <t>Disabling the Password Recovery is an additional physical control. It will prevent an attacker that will have circumvented all the physical safeguards and being in contact with the security appliance to change the existing login password, enable password and local user password and then hack the system.</t>
  </si>
  <si>
    <t>Run the following to disable the password recovery:
```
hostname (config)# no service password-recovery
```</t>
  </si>
  <si>
    <t>Disable Password Recovery. One method to accomplish the recommended state is to execute the following command(s):
hostname (config)# no service password-recovery</t>
  </si>
  <si>
    <t>To close this finding, please provide a screenshot showing Password Recovery has been disabled with the agency's CAP.</t>
  </si>
  <si>
    <t>ASA-05</t>
  </si>
  <si>
    <t>Ensure 'Password Policy' is enabled</t>
  </si>
  <si>
    <t>Enforces the Enterprise Password Policy by setting compliant local password requirements for the security appliance</t>
  </si>
  <si>
    <t>Perform an automated test using the current Nessus Profile provided by the IRS Office of Safeguards website or from a SSH command prompt run the following to determine whether the password-policy is set
```
hostname#show run password-policy
```
 Example:
```
Asa#sh run password-policy 
password-policy minimum-length 14
password-policy minimum-numeric 1
password-policy minimum-lowercase 1
password-policy minimum-uppercase 1
password-policy minimum-special 1
```
Here the password-policy is configured for the passwords to have at least 14 characters and to contain at least 1 number, 1 uppercase, 1 lowercase, and 1 special character
Step2: If an output is displayed, the system is compliant. If not, it is a finding.</t>
  </si>
  <si>
    <t>Password Policy has been enabled.</t>
  </si>
  <si>
    <t>Password requirements meet all IRS Publication 1075 requirements listed in the test procedure.</t>
  </si>
  <si>
    <t>1.1.5</t>
  </si>
  <si>
    <t>The password policy helps to prevent unauthorized access by enforcing the password for more complexity and making them difficult to be guessed. This applies to the local database.</t>
  </si>
  <si>
    <t>Excessive password expiration requirements do more harm than good, because these requirements make users select predictable passwords, composed of sequential words and numbers that are closely related to each other. In these cases, the next password can
be predicted based on the previous one (incrementing a number used in the password for example). Also, password expiration requirements offer no containment benefits because attackers will often use credentials as soon as they compromise them. Instead, immediate password changes should be based on key events including, but not limited to:
• Indication of compromise
• Change of user roles
• When a user leaves the organization.
Not only does changing passwords every few weeks or months frustrate the user, it’s been suggested that it does more harm than good. It could lead to bad practices by the user
such as adding a character to the end of their existing password.
In addition, we also recommend a yearly password change. Users will share credentials across accounts. Therefore, even if a breach is publicly identified, the user may not see this notification, or forget they have an account on that site. This could leave a shared credential vulnerable indefinitely. Having an organizational policy of a one year (annual) password expiration is a reasonable compromise to mitigate this with minimal user burden.</t>
  </si>
  <si>
    <t>Enforces the Enterprise Password Policy by setting compliant local password requirements for the security appliance. One method to accomplish the recommended state is to execute the following command(s):
Run the following to set the password lifetime in days to less than or equal to 90 for regular user and admin.
hostname(config)#password-policy lifetime 90 days for users and admin
Run the following to set the minimum number of characters that must be changed between the old and the new passwords, to be to be greater than or equal to 14
hostname(config)#password-policy minimum-changes 14
Run the following to set the minimum number of upper case characters in the password, to be to be greater than or equal to 1
hostname(config)#password-policy minimum-uppercase 1
Run the following to set the minimum number of lower case characters in the password, to be greater than or equal to 1
hostname(config)#password-policy minimum-lowercase 1
Run the following to set the minimum number of numeric characters in the password, to be greater than or equal to 1
hostname(config)#password-policy minimum-numeric 1
Run the following to set the minimum number of special characters in the password, to be greater than or equal to 1
hostname(config)#password-policy minimum-special 1
Run the following to set the password minimum length, to be greater than or equal to 14 hostname(config)#password-policy minimum-length 14</t>
  </si>
  <si>
    <t>To close this finding, please provide a screenshot showing password policy has been enabled with the agency's CAP.</t>
  </si>
  <si>
    <t>ASA-06</t>
  </si>
  <si>
    <t>Ensure 'Domain Name' is set</t>
  </si>
  <si>
    <t>Sets the domain name for the security appliance</t>
  </si>
  <si>
    <t>Perform an automated test using the current Nessus Profile provided by the IRS Office of Safeguards website or acquire the enterprise domain name &lt;enterprise_domain&gt;
Step2: Run the following to check whether it is configured
```
hostname#sh run | inc domain-name
```
The output should be the domain.
Example:
```
asa_internet#sh run domain-name | in example.com
example.com
```
Step3: If an output is displayed, the system is compliant. If not, it is a finding.</t>
  </si>
  <si>
    <t>The domain name for the security appliance has been set.</t>
  </si>
  <si>
    <t>The domain name for the security appliance has not been set.</t>
  </si>
  <si>
    <t>HAC27</t>
  </si>
  <si>
    <t>HAC27: Default accounts have not been disabled or renamed</t>
  </si>
  <si>
    <t>1.2.1</t>
  </si>
  <si>
    <t>The domain name is important during the deployment of Rivest-Shamir-Adleman (RSA) keys and certificates used by the appliance.</t>
  </si>
  <si>
    <t>'- Step 1: Acquire the enterprise domain name (enterprise_domain)
- Step 2: Run the following to configure the domain name
```
hostname(config)#domain-name &lt;enterprise_domain&gt;
```</t>
  </si>
  <si>
    <t>Sets the domain name for the security appliance. One method to implement the recommended state is to acquire the enterprise domain name (enterprise_domain) and run the following command:
hostname(config)#domain-name.</t>
  </si>
  <si>
    <t>To close this finding, please provide a screenshot showing domain name for the security appliance has been set with the agency's CAP.</t>
  </si>
  <si>
    <t>ASA-07</t>
  </si>
  <si>
    <t>Ensure 'Host Name' is set</t>
  </si>
  <si>
    <t>Changes the device default hostname</t>
  </si>
  <si>
    <t>Perform an automated test using the current Nessus Profile provided by the IRS Office of Safeguards website or from a SSH command prompt run the following to check whether the default name is changed
```
hostname# sh run hostname | e _ciscoasa_|_asa 
```
The output should look like:
```
hostnamem name_of_device
```
where the name\_of\_device is not the default one.
Example:
```
Datacenter-asa-1# sh run hostname | e _ciscoasa_|_asa_
hostname Datacenter-asa-1 
```
Here the hostname is Datacenter-asa-1
Step2: If an output is displayed, the system is compliant. If not it is a finding.</t>
  </si>
  <si>
    <t>The device default hostname has been changed.</t>
  </si>
  <si>
    <t>The device default hostname has not been changed.</t>
  </si>
  <si>
    <t>1.2.2</t>
  </si>
  <si>
    <t>The device hostname plays an important role in asset inventory and identification as a security requirement. It also plays an important role in the public keys and certificate deployments when correlating logs from different systems during an incident handling.</t>
  </si>
  <si>
    <t>'- Step 1: Acquire the enterprise naming convention to build the name_of_device
- Step 2: Run the following to configure the device hostname
```
hostname(config)#hostname &lt;name_of_device&gt; 
```</t>
  </si>
  <si>
    <t>Change the device default hostname. One method to accomplish the recommended state is to execute the following command(s):
hostname(config)#hostname.</t>
  </si>
  <si>
    <t>To close this finding, please provide a screenshot showing device default hostname has been changed with the agency's CAP.</t>
  </si>
  <si>
    <t>ASA-08</t>
  </si>
  <si>
    <t>Ensure 'Failover' is enabled</t>
  </si>
  <si>
    <t>Enables failover between the security appliance and another security appliance in order to achieve high availability</t>
  </si>
  <si>
    <t>Perform an automated test using the current Nessus Profile provided by the IRS Office of Safeguards website or from a SSH command prompt run the following to check if failover is enabled
```
hostname#sh run failover | grep -v no
```
Example:
```
Asa-fw# sh run failover | grep -v no
failover
failover lan unit secondary
failover lan interface fointerface GigabitEthernet0/0
failover link fointerface GigabitEthernet0/0
failover interface ip fointerface 10.0.0.1 255.0.0.0 standby 10.0.0.2 
```
Step2: If an output is displayed, the system is compliant. If not, it is a finding.</t>
  </si>
  <si>
    <t>Failover has been enabled.</t>
  </si>
  <si>
    <t xml:space="preserve">Failover has not been enabled. </t>
  </si>
  <si>
    <t>1.2.3</t>
  </si>
  <si>
    <t>Enabling failover helps to meet the availability requirement of the security CIA (Confidentiality - Integrity - Availability) triad, ensuring a physical and logical redundancy of firewalls in order to avoid service disruption should the security appliance or its component fails. It requires to identical systems in hardware and software version connected through a failover and a state links.</t>
  </si>
  <si>
    <t>Follow the steps below to enable active/standby failover. The commands are run in the system execution space
- Step 1: For each appliance, identify the failover link physical interface &lt;failover\_interface\_physical&gt; and assign it a name &lt;failover\_interface\_name&gt; and IP address &lt;failover\_interface\_ip&gt; and subnet mask &lt;failover\_interface\_mask&gt;. Identify the other device IP address for each appliance as &lt;peer\_failover\_ip&gt;
- Step 2: For each appliance, identify the state link physical interface &lt;state\_interface\_physical&gt; and assign it a name &lt;state\_interface\_name&gt; and IP address &lt;state\_interface\_ip&gt; and subnet mask &lt;state\_interface\_mask&gt;. Identify the other device IP address for each appliance as &lt;peer\_state\_ip&gt;
- Step 3: Run the following on the Active device to set it as primary node
```
hostname(config)#failover lan unit primary
```
- Step 4: Run the following on the Standby device to set it as secondary node
```
hostname(config)#failover lan unit secondary 
```
- Step 5: Run the following on both security appliances
```
hostname(config)#failover lan interface &lt;failover_interface_name&gt; &lt;failover_interface_physical&gt;
hostname(config)#failover interface ip &lt;failover_interface_name&gt; &lt;failover_interface_ip&gt; &lt;failover_interface_mask&gt; standby &lt;peer_failover_ip&gt;
hostname(config)#interface &lt;failover_interface_physical&gt;
hostname(config-if)#no shutdown
hostname(config)#failover link &lt;state_interface_name&gt; &lt;state_interface_physical&gt;
hostname(config)#failover interface ip &lt;state_interface_name&gt; &lt;state_interface_ip&gt; &lt;state_interface_mask&gt; standby &lt;peer_state_ip&gt;
hostname(config)#interface &lt;state_interface_physical&gt;
hostname(config-if)#no shutdown
hostname(config)#failover
hostname(config)#write memory
```
- Step 6: Set up IPSEC preshared key
```
hostname(config)#failover ipsec pre-shared-key ***********
```</t>
  </si>
  <si>
    <t xml:space="preserve">Enables failover between the security appliance and another security appliance in order to achieve high availability.
Follow the steps below to enable active/standby failover. The commands are run in the system execution space
• Step 1: For each appliance, identify the failover link physical interface &lt;failover_interface_physical&gt; and assign it a name &lt;failover_interface_name&gt; and IP address &lt;failover_interface_ip&gt; and subnet mask &lt;failover_interface_mask&gt;. Identify the other device IP address for each appliance as &lt;peer_failover_ip&gt;
• Step 2: For each appliance, identify the state link physical interface &lt;state_interface_physical&gt; and assign it a name &lt;state_interface_name&gt; and IP address &lt;state_interface_ip&gt; and subnet mask &lt;state_interface_mask&gt;. Identify the other device IP address for each appliance as &lt;peer_state_ip&gt;
• Step 3: Run the following on the Active device to set it as primary node hostname(config)#failover lan unit primary
• Step 4: Run the following on the Standby device to set it as secondary node hostname(config)#failover lan unit secondary
• Step 5: Run the following on both security appliances hostname(config)#failover lan interface &lt;failover_interface_name&gt; &lt;failover_interface_physical&gt; hostname(config)#failover interface ip &lt;failover_interface_name&gt; &lt;failover_interface_ip&gt; &lt;failover_interface_mask&gt; standby &lt;peer_failover_ip&gt; hostname(config)#interface &lt;failover_interface_physical&gt; hostname(config-if)#no shutdown hostname(config)#failover link &lt;state_interface_name&gt; &lt;state_interface_physical&gt; hostname(config)#failover interface ip &lt;state_interface_name&gt;&lt;state_interface_ip&gt; &lt;state_interface_mask&gt; standby &lt;peer_state_ip&gt; hostname(config)#interface &lt;state_interface_physical&gt; hostname(config-if)#no shutdown hostname(config)#failover hostname(config)#write memory
• Step 6: Set up IPSEC preshared key hostname(config)#failover ipsec pre-shared-key ***********
 </t>
  </si>
  <si>
    <t>ASA-12</t>
  </si>
  <si>
    <t>Ensure 'aaa local authentication max failed attempts' is set to less than or equal to '3'</t>
  </si>
  <si>
    <t>Limits the maximum number of times a local user can enter a wrong password before being locked out</t>
  </si>
  <si>
    <t>Perform an automated test using the current Nessus Profile provided by the IRS Office of Safeguards website or acquire the enterprise standard maximum value (enterprise\_max\_value) for local authentication failed attempts
Step2: Run the following to determine whether the standard value is configured.
```
hostname#sh run aaa | in max-fail 3
```
The output should look like
```
aaa local authentication attempts max-fail 3
```
Example:
```
Asa#sh run aaa | in max-fail.3
aaa local authentication attempts max-fail 3
```
Here the max-fail attempts is 3 and it is configured
Step3: If an output is displayed, the system is compliant. If not, it is a finding.</t>
  </si>
  <si>
    <t>aaa local authentication max failed attempts has been set to 3.</t>
  </si>
  <si>
    <t>aaa local authentication max failed attempts has not been set to 3.</t>
  </si>
  <si>
    <t>1.4.1</t>
  </si>
  <si>
    <t>1.4.1.1</t>
  </si>
  <si>
    <t>Limiting the number of failed authentication attempts is a prevention and safeguard against brute force and dictionary attacks on systems. The implementation of the aaa local authentication max failed attempts helps to limit the number of consecutive failed login attempts when the AAA authentication scheme through the local database is used as method.</t>
  </si>
  <si>
    <t>Run the following to configure the maximum number of consecutive local login failures to be less than or equal to 3
```
hostname(config)# aaa local authentication attempts max-fail 3
```</t>
  </si>
  <si>
    <t>Set aaa local authentication max failed attempts to less than or equal to 3. One method to accomplish the recommended state is to execute the following command(s):
hostname(config)# aaa local authentication attempts max-fail 3.</t>
  </si>
  <si>
    <t>To close this finding, please provide a screenshot showing aaa local authentication max failed attempts has been set to 3 with the agency's CAP.</t>
  </si>
  <si>
    <t>ASA-13</t>
  </si>
  <si>
    <t>Ensure 'Emergency' account is set</t>
  </si>
  <si>
    <t>Sets a local username and password for 'Emergency' purposes. This account should only be used for catastrophic failure to the AAA. The password should be kept in a password vault and only accessed in the case of an emergency. After this account is used for the device it is recommended that the password is reset and changed in the password vault.</t>
  </si>
  <si>
    <t>Perform an automated test using the current Nessus Profile provided by the IRS Office of Safeguards website or from a SSH command prompt run the following to determine whether a local username password is set
```
hostname#show running-config username
```
 The output should look like
```
username &lt;username&gt; password xxxxxxx encrypted 
```
Example:
```
Asa#show running-config username
username cisuser password 3USUcOPFUiMCO4Jk encrypted
```
Here the username is cisuser and 3USUcOPFUiMCO4Jk is the encrypted format of the plain-text password that has been configured
Step2: If an output is displayed, the system is compliant. If not, it is a finding.</t>
  </si>
  <si>
    <t>Local username and password has been set.</t>
  </si>
  <si>
    <t>Local username and password has not been set.</t>
  </si>
  <si>
    <t>HIA1</t>
  </si>
  <si>
    <t>HIA1: Adequate device identification and authentication is not employed</t>
  </si>
  <si>
    <t>1.4.1.2</t>
  </si>
  <si>
    <t>Default device configuration does not require strong user authentication enabling unfettered access to an attacker that can reach the device. Creating a local account with a strong password enforces login authentication and provides a fallback authentication mechanism in case remote centralized authentication, authorization and accounting services are unavailable</t>
  </si>
  <si>
    <t>While the local name is allowed to be 0-15 with 15 being full admin. It is recommended that the Local account has a complex password and is only used in the event of loss to connection to AAA services. 
The best way is to hold the local account password in a secure location. 
It is recommended that you change the local account password after every use.</t>
  </si>
  <si>
    <t>Run the following to set a local username and password.
```
hostname(config)#username &lt;local_username&gt; password &lt;local_password&gt; privilege &lt;level&gt;
```
The privilege level is chosen between 0 and 15. If the privilege is not configured, the default one is 2.</t>
  </si>
  <si>
    <t>Set local username and password. One method to accomplish the recommended state is to execute the following command(s):
hostname(config)#username  password  privilege
The privilege level is chosen between 0 and 15. If the privilege is not configured, the default one is 2.</t>
  </si>
  <si>
    <t>To close this finding, please provide a screenshot showing local username and password has been set with the agency's CAP.</t>
  </si>
  <si>
    <t>ASA-14</t>
  </si>
  <si>
    <t>Ensure known default accounts do not exist</t>
  </si>
  <si>
    <t>Deletes the known default accounts configured</t>
  </si>
  <si>
    <t>Perform an automated test using the current Nessus Profile provided by the IRS Office of Safeguards website or from a SSH command prompt run the following to determine whether a known default account is available.
```
hostname#show running-config username | in _admin_|_asa_|_cisco_|_pix_|_root_
```
The output should look like:
```
username &lt;known_default_account&gt; password xxxxxxx encrypted 
```
Example:
```
Asa-fw-1#show running-config username | in _admin_|_asa_|_cisco_|_pix_|_root_
username admin password 3USUcOPFUiMCO4Jk encrypted privilege 15 
```
Here the known default account is admin.
Step2: If there is no output displayed, the system is compliant. If not, it is a finding.</t>
  </si>
  <si>
    <t>Default accounts has been removed.</t>
  </si>
  <si>
    <t>Default accounts have not been removed.</t>
  </si>
  <si>
    <t>1.4.1.3</t>
  </si>
  <si>
    <t>In order to attempt access to known devices' platforms, attackers use the available database of the known default accounts for each platform or Operating System. The known default accounts are often (without limiting to) the following: 'root', 'asa', 'admin', 'cisco', 'pix'. When the attacker has discovered that a default account is enabled on a system, the work of attempting to access to the device will be half done given that the remaining part will be on guessing the password and risks for devices to be intruded are very high. It is a best practice to use Enterprise customized administrative accounts.</t>
  </si>
  <si>
    <t>'- Step 1: Acquire the Enterprise customized administrative account `&lt;customized\_admin\_account&gt;` and password `&lt;admin\_password&gt;`
- Step 2: Run the following to create the customized administrative account as well as the required privilege level `&lt;privilege\_level&gt;`
```
hostname(config)#username &lt;customized_admin_account&gt; password &lt;admin_password&gt; privilege &lt;privilege_level&gt; 
```
- Step 3: Run the following to delete the known default accounts identified during the audit
```
hostname(config)# no username &lt;known_default_account&gt; 
```</t>
  </si>
  <si>
    <t>Remove default accounts. One method to accomplish the recommended state is to execute the following command(s):
hostname(config)#username  password  privilege
Run the following to delete the known default accounts identified during the audit
hostname(config)# no username.</t>
  </si>
  <si>
    <t>To close this finding, please provide a screenshot showing default accounts have been removed with the agency's CAP.</t>
  </si>
  <si>
    <t>ASA-15</t>
  </si>
  <si>
    <t>Ensure 'aaa authentication enable console' is configured correctly</t>
  </si>
  <si>
    <t>Authenticates users trying to access the Enable mode (privileged EXEC mode) through the 'enable' command.</t>
  </si>
  <si>
    <t>Perform an automated test using the current Nessus Profile provided by the IRS Office of Safeguards website or from a SSH command prompt perform the following to determine if the aaa authentication is configured for the access to the enable mode (privileged EXEC mode)
```
hostname# sh run | i aaa authentication enable console
```
 The output should look like
```
aaa authentication enable console server_group_name
```
Example:
```
Asa#sh run | i aaa authentication enable console
aaa authentication enable console cisco_tacacs
```
Here the remote servers group name is cisco\_tacacs
Step2: If an output is displayed, the system is compliant. If not, it is a finding.</t>
  </si>
  <si>
    <t>aaa authentication enable console has been configured correctly.</t>
  </si>
  <si>
    <t>aaa authentication enable console has not been configured correctly.</t>
  </si>
  <si>
    <t>HIA3</t>
  </si>
  <si>
    <t>HIA3: Authentication server is not used for end user authentication</t>
  </si>
  <si>
    <t>1.4.3</t>
  </si>
  <si>
    <t>1.4.3.1</t>
  </si>
  <si>
    <t>The default access to enable mode is done through a password. AAA provides a primary method for authenticating users (a username/password database stored on a TACACS+ or RADIUS server or group of servers) and then specifies backup method (a locally stored username/password database). The backup method is used if the primary method's database cannot be accessed by the networking device.</t>
  </si>
  <si>
    <t>Configure the aaa authentication for enable access using the TACACS+ server-group as primary method and the local database as backup method
```
hostname(config)# aaa authentication enable console &lt;server-group_name&gt; local 
```</t>
  </si>
  <si>
    <t>Configure aaa authentication enable console correctly. One method to implement the recommended state is to configure the aaa authentication for enable access using the TACACS+ server-group as primary method and the local database as backup method
hostname(config)# aaa authentication enable console local.</t>
  </si>
  <si>
    <t>To close this finding, please provide a screenshot showing aaa authentication enable console has been configured correctly with the agency's CAP.</t>
  </si>
  <si>
    <t>ASA-16</t>
  </si>
  <si>
    <t>Ensure 'aaa authentication http console' is configured correctly</t>
  </si>
  <si>
    <t>Authenticates ASDM users who access the security appliance over HTTP</t>
  </si>
  <si>
    <t>Perform an automated test using the current Nessus Profile provided by the IRS Office of Safeguards website or from a SSH command prompt perform the following to determine if aaa authentication http is configured.
```
hostname#sh run aaa authentication | i http.console
```
The output should look like
```
aaa authentication http console server_group_name
```
Example:
```
Asa#sh run aaa authentication | i http.console 
aaa authentication http console cisco_tacacs
```
Here the remote servers group name is cisco\_tacacs
Step2: If an output is displayed, the system is compliant. If not, it is a finding.</t>
  </si>
  <si>
    <t>aaa authentication http console has been configured correctly.</t>
  </si>
  <si>
    <t>aaa authentication http console has not been configured correctly.</t>
  </si>
  <si>
    <t>1.4.3.2</t>
  </si>
  <si>
    <t>By default, the enable password is used in combination with no username for http access. The aaa command is used to define the TACACS+/RADIUS authentication method. The local database can be mentioned as backup method to this primary method, failing that the ASDM will use the default administrator username and enabled password for authentication.</t>
  </si>
  <si>
    <t>Configure the aaa authentication for http using the TACACS+ server-group as primary method and the local database as backup method.
```
hostname(config)#aaa authentication http console &lt;server-group_name&gt; local
```</t>
  </si>
  <si>
    <t>Configure the aaa authentication for http using the TACACS+ server-group as primary method and the local database as backup method. One method to accomplish the recommended state is to execute the following command(s):
hostname(config)#aaa authentication http console local.</t>
  </si>
  <si>
    <t>To close this finding, please provide a screenshot showing aaa authentication http console has been configured correctly with the agency's CAP.</t>
  </si>
  <si>
    <t>ASA-17</t>
  </si>
  <si>
    <t>SC-13</t>
  </si>
  <si>
    <t xml:space="preserve">Cryptographic Protection </t>
  </si>
  <si>
    <t>Ensure 'aaa authentication secure-http-client' is configured correctly</t>
  </si>
  <si>
    <t>Provides a secure method, SSL, to protect username and password to be sent in clear text</t>
  </si>
  <si>
    <t>Perform an automated test using the current Nessus Profile provided by the IRS Office of Safeguards website or from a SSH command prompt perform the following command to determine if the secure communication is enabled.
```
hostname#sh run | i aaa authentication secure-http-client
```
 The output should be:
```
aaa authentication secure-http-client 
```
Example:
```
Asa#sh run | i aaa authentication secure-http-client
aaa authentication secure-http-client
```
Step2: If an output is displayed, the system is compliant. If not, it is a finding.</t>
  </si>
  <si>
    <t>aaa authentication secure-http-client has been configured correctly.</t>
  </si>
  <si>
    <t>aaa authentication secure-http-client has not been configured correctly.</t>
  </si>
  <si>
    <t>HSC42</t>
  </si>
  <si>
    <t>HSC42: Encryption capabilities do not meet the latest FIPS 140 requirements</t>
  </si>
  <si>
    <t>1.4.3.3</t>
  </si>
  <si>
    <t>![](http://www.cisco.com/c/dam/en/us/td/i/templates/blank.gif)If HTTP authentication is used without the command aaa authentication secure-http-client, the username and password are sent from the client to the security appliance in clear text.</t>
  </si>
  <si>
    <t>Configure the secure aaa authentication for http
```
hostname(config)#aaa authentication secure-http-client
```</t>
  </si>
  <si>
    <t>Configure aaa authentication secure-http-client correctly. One method to accomplish the recommended state is to execute the following command(s):
hostname(config)#aaa authentication secure-http-client.</t>
  </si>
  <si>
    <t>To close this finding, please provide a screenshot showing aaa authentication secure-http-client has been configured correctly with the agency's CAP.</t>
  </si>
  <si>
    <t>ASA-18</t>
  </si>
  <si>
    <t>Ensure 'aaa authentication ssh console' is configured correctly</t>
  </si>
  <si>
    <t>Authenticates users who access the device using SSH.</t>
  </si>
  <si>
    <t>Perform an automated test using the current Nessus Profile provided by the IRS Office of Safeguards website or from a SSH command prompt perform the following to determine if aaa authentication ssh is configured.
```
hostname#sh run aaa authentication | i ssh.console
```
The output should look like
```
aaa authentication ssh console server_group_name
```
Example:
```
Asa#sh run aaa authentication | i ssh.console 
aaa authentication ssh console cisco_tacacs
```
Here the remote servers group name is cisco\_tacacs
Step2: If an output is displayed, the system is compliant. If not, it is a finding.</t>
  </si>
  <si>
    <t>aaa authentication serial console has been configured correctly.</t>
  </si>
  <si>
    <t>aaa authentication serial console has not been configured correctly.</t>
  </si>
  <si>
    <t>1.4.3.4</t>
  </si>
  <si>
    <t>Using AAA authentication for interactive management access to the device provides consistent, centralized control of your network. The default under AAA (local or network) is to require users to log in using a valid user name and password. This rule applies for both local and network AAA. Fallback mode should also be enabled to allow emergency access to the firewall in the event that the AAA server was unreachable, by utilizing the LOCAL keyword after the AAA server-tag.</t>
  </si>
  <si>
    <t>Configure the aaa authentication ssh using the TACACS+ server-group as primary method and the local database as backup method.
```
hostname(config)#aaa authentication ssh console &lt;server-group_name&gt; local
```</t>
  </si>
  <si>
    <t>Configure the aaa authentication serial using the TACACS+ server-group as primary method and the local database as backup method. One method to accomplish the recommended state is to execute the following command(s):
hostname(config)#aaa authentication serial console local.</t>
  </si>
  <si>
    <t>To close this finding, please provide a screenshot showing aaa authentication serial console has been configured correctly with the agency's CAP.</t>
  </si>
  <si>
    <t>ASA-19</t>
  </si>
  <si>
    <t>AC-6</t>
  </si>
  <si>
    <t>Least Privilege</t>
  </si>
  <si>
    <t>Ensure 'aaa command authorization' is configured correctly</t>
  </si>
  <si>
    <t>Defines the source of authorization for the commands entered by an administrator/user</t>
  </si>
  <si>
    <t>Perform an automated test using the current Nessus Profile provided by the IRS Office of Safeguards website or from a SSH command prompt perform the following to determine if command authorization is enabled
```
hostname#sh run aaa authorization | i command 
```
The output should look like
```
aaa authorization command server_group_name 
```
Example:
```
Asa#sh run aaa authorization | in command 
aaa authorization command cisco_tacacs
```
Here the remote servers group name is cisco\_tacacs
Step2: If an output is displayed, the system is compliant. If not, it is a finding.</t>
  </si>
  <si>
    <t>aaa command authorization is configured correctly.</t>
  </si>
  <si>
    <t>aaa command authorization is not configured correctly.</t>
  </si>
  <si>
    <t>HAC11</t>
  </si>
  <si>
    <t>HAC11: User access was not established with concept of least privilege</t>
  </si>
  <si>
    <t>1.4.4</t>
  </si>
  <si>
    <t>1.4.4.1</t>
  </si>
  <si>
    <t>Requiring authorization for commands enforces separation of duties and provides least privilege access for specific job roles.</t>
  </si>
  <si>
    <t>Run the following to determine the remote the TACACS+/RADIUS servers (server\_group\_name) as source of authorization and the local database (LOCAL) as fallback method if the remote servers are not available.
```
hostname(config)# aaa authorization command &lt;server-group_name&gt; LOCAL 
```
This implies that locally, each privilege has its sets of commands configured and username associated just in accordance with the privilege and command definition in the remote servers.</t>
  </si>
  <si>
    <t>Configure aaa command authorization correctly. One method to accomplish the recommended state is to execute the following:
Run the following to determine the remote the TACACS+/RADIUS servers (server\_group\_name) as source of authorization and the local database (LOCAL) as fallback method if the remote servers are not available.
hostname(config)# aaa authorization command  LOCAL 
This implies that locally, each privilege has its sets of commands configured and username associated just in accordance with the privilege and command definition in the remote servers.</t>
  </si>
  <si>
    <t>To close this finding, please provide a screenshot showing aaa command authorization has been configured correctly with the agency's CAP.</t>
  </si>
  <si>
    <t>ASA-20</t>
  </si>
  <si>
    <t>Ensure 'aaa authorization exec' is configured correctly</t>
  </si>
  <si>
    <t>Limits the access to the privileged EXEC mode</t>
  </si>
  <si>
    <t>Perform an automated test using the current Nessus Profile provided by the IRS Office of Safeguards website or from a SSH command prompt run the following to determine whether the AAA authentication exec is enabled.
```
hostname# sh run aaa authorization | in exec 
```
Example:
```
datacenter-asa# sh run aaa authorization | in exec
aaa authorization exec authentication-server 
```
Step2: If an output is displayed, the system is compliant. If not, it is a finding.</t>
  </si>
  <si>
    <t>aaa authorization exec is configured correctly.</t>
  </si>
  <si>
    <t>aaa authorization exec is not configured correctly.</t>
  </si>
  <si>
    <t>1.4.4.2</t>
  </si>
  <si>
    <t>When a user is placed in the privileged EXEC mode, valuable information can be obtained. The AAA authorization exec enforces the segregation of users rights so that only authorized users can get access to the privileged EXEC mode. Once this feature is enabled, the user rights are provided by the authentication servers mentioned in the AAA authentication console and AAA authentication enable schemes.</t>
  </si>
  <si>
    <t>Run the following to enable the AAA authorization exec
```
hostname(config)# aaa authorization exec authentication-server auto-enable
```</t>
  </si>
  <si>
    <t>Enable the AAA authorization exec. One method to accomplish the recommended state is to execute the following command(s):
hostname(config)# aaa authorization exec authentication-server.</t>
  </si>
  <si>
    <t>ASA-22</t>
  </si>
  <si>
    <t>Ensure 'aaa accounting for SSH' is configured correctly</t>
  </si>
  <si>
    <t>Enables accounting of administrative access by specifying the start and stop of SSH sessions</t>
  </si>
  <si>
    <t>Perform an automated test using the current Nessus Profile provided by the IRS Office of Safeguards website or from a SSH command prompt perform the following to determine if ssh accounting is enabled.
```
hostname#sh run aaa accounting | in ssh
```
The output should look like
```
aaa accounting ssh console server_group_name
```
Example:
```
Asa#sh run aaa accounting | in ssh 
aaa accounting ssh console cisco_tacacs
```
Here the remote servers group name is cisco\_tacacs
Step2: If an output is displayed, the system is compliant. If not, it is a finding</t>
  </si>
  <si>
    <t>aaa accounting for SSH is configured correctly.</t>
  </si>
  <si>
    <t>aaa accounting for SSH is not configured correctly.</t>
  </si>
  <si>
    <t>1.4.5.2</t>
  </si>
  <si>
    <t>Run the following in order to record ssh session start and stop and to send them to the AAA servers
```
 hostname(config)#aaa accounting ssh console &lt;server-group_name&gt;
```</t>
  </si>
  <si>
    <t>Configure aaa accounting for SSH correctly. One method to accomplish the recommended state is to execute the following command(s):
hostname(config)#aaa accounting ssh console.</t>
  </si>
  <si>
    <t>ASA-23</t>
  </si>
  <si>
    <t>Ensure 'aaa accounting for EXEC mode' is configured correctly</t>
  </si>
  <si>
    <t>Enables accounting of administrative access by specifying the start and stop of EXEC sessions</t>
  </si>
  <si>
    <t>Perform an automated test using the current Nessus Profile provided by the IRS Office of Safeguards website or from a SSH command prompt perform the following to determine if exec mode accounting is enabled.
```
hostname#sh run aaa accounting | in enable
```
The output should look like
```
aaa accounting command server_group_name
```
Example:
```
Asa#sh run aaa accounting | in enable
aaa accounting enable console cisco_tacacs
```
Here the remote servers group name is cisco\_tacacs
Step2: If an output is displayed, the system is compliant. If not, it is a finding</t>
  </si>
  <si>
    <t>aaa accounting for serial console is configured correctly.</t>
  </si>
  <si>
    <t>aaa accounting for serial console is not configured correctly.</t>
  </si>
  <si>
    <t>1.4.5.3</t>
  </si>
  <si>
    <t>Run the following in order to record exec mode session start and stop and to send them to the AAA servers
```
 hostname(config)# aaa accounting enable console &lt;server-group_name&gt;
```</t>
  </si>
  <si>
    <t>Configure aaa accounting for Serial console correctly. One method to accomplish the recommended state is to execute the following command(s):
hostname(config)#aaa accounting serial console.</t>
  </si>
  <si>
    <t>ASA-28</t>
  </si>
  <si>
    <t>Ensure 'SSH source restriction' is set to an authorized IP address</t>
  </si>
  <si>
    <t>Determines the client IP addresses that are allowed to connect to the security appliance through SSH</t>
  </si>
  <si>
    <t>Perform an automated test using the current Nessus Profile provided by the IRS Office of Safeguards website or from a SSH command prompt run the following to verify if ssh access source restriction is enabled:
```
hostname# sh run ssh | i ssh_[0-9]|[0-9]|[0-9] 
```
The output should look like
```
ssh source_ip source_netmask interface_name 
```
Example:
```
Asa#sh run ssh | i ssh_[0-9]|[0-9]|[0-9] 
ssh 192.168.0.0 255.255.255.0 mgmt
```
Here the source\_ip value is 192.168.0.0, the source\_netmask 255.255.255.0 and the interface\_name is mgmt
Step2: If an output is displayed, the system is compliant. If not, it is a finding.</t>
  </si>
  <si>
    <t>SSH source restriction has been set to an authorized IP address.</t>
  </si>
  <si>
    <t>SSH source restriction has not been set to an authorized IP address.</t>
  </si>
  <si>
    <t>1.6</t>
  </si>
  <si>
    <t>1.6.1</t>
  </si>
  <si>
    <t>One key element of securing the network is the security of management access to the infrastructure devices. It is critical to establish the appropriate controls in order to prevent unauthorized access to infrastructure devices. One of them is permitting only authorized originators to attempt device management access. This ensures that the processing of access requests is restricted to an authorized source IP address, thus reducing the risk of unauthorized access and the exposure to other attacks, such as brute force, dictionary, or DoS attacks.</t>
  </si>
  <si>
    <t>Run the following to enable SSH access source restriction
```
hostname(config)#ssh &lt;source_ip&gt; &lt;source_netmask&gt; &lt;interface_name&gt; 
```</t>
  </si>
  <si>
    <t xml:space="preserve">Enable SSH access source restriction. One method to accomplish the recommended state is to execute the following command(s):
hostname(config)#ssh. </t>
  </si>
  <si>
    <t>To close this finding, please provide a screenshot showing SSH source restriction has been set to an authorized IP address with the agency's CAP.</t>
  </si>
  <si>
    <t>ASA-29</t>
  </si>
  <si>
    <t>Ensure 'SSH version 2' is enabled</t>
  </si>
  <si>
    <t>Sets the SSH version to 2</t>
  </si>
  <si>
    <t>Perform an automated test using the current Nessus Profile provided by the IRS Office of Safeguards website or from a SSH command prompt run the following to determine whether SSH version 2 is enabled:
```
hostname#sh run ssh version | in 2
```
The output should be:
```
 ssh version 2 
```
Step2: If this output is displayed, the system is compliant. If not, there is a finding.</t>
  </si>
  <si>
    <t>SSH version 2 is enabled.</t>
  </si>
  <si>
    <t>SSH version 2 is not enabled.</t>
  </si>
  <si>
    <t>1.6.2</t>
  </si>
  <si>
    <t>SSH is an application running on top of a reliable transport layer, such as TCP/IP, that provides strong authentication and encryption capabilities. The ASA allows SSH connections to the ASA for management purposes. The ASA supports the SSH remote shell functionality provided in SSH Versions 1 and 2. However, SSH version is known to be a vulnerable protocol that can be exploited by attackers.</t>
  </si>
  <si>
    <t>Run the following to enable SSH version 2
```
hostname(config)# ssh version 2
```</t>
  </si>
  <si>
    <t>Set the SSH version to 2. One method to accomplish the recommended state is to execute the following command(s):
hostname(config)# ssh version 2.</t>
  </si>
  <si>
    <t>To close this finding, please provide a screenshot showing SSH version 2 is enabled with the agency's CAP.</t>
  </si>
  <si>
    <t>ASA-30</t>
  </si>
  <si>
    <t>Ensure 'Telnet' is disabled</t>
  </si>
  <si>
    <t>Disables the telnet access to the security appliance in the case it has been configured</t>
  </si>
  <si>
    <t>Perform an automated test using the current Nessus Profile provided by the IRS Office of Safeguards website or from a SSH command prompt run the following to verify if telnet access is enabled:
```
hostname# sh run telnet | i telnet_[0-9]|[0-9]|[0-9] 
```
The output should look like
```
telnet source_ip source_netmask interface_name 
```
Example:
```
Asa#sh run telnet | i telnet_[0-9]|[0-9]|[0-9] 
telnet 192.168.0.0 255.255.255.0 mgmt
telnet timeout 15
```
Here the source\_ip value is 192.168.0.0, the source\_netmask 255.255.255.0 and the interface\_name is mgmt
Step2: If this output is displayed, the system is not compliant. It is a finding.</t>
  </si>
  <si>
    <t>Telnet is disabled.</t>
  </si>
  <si>
    <t>Telnet is not disabled.</t>
  </si>
  <si>
    <t>1.6.5</t>
  </si>
  <si>
    <t>Telnet is an unsecure protocol as username and password are conveyed in clear text during the administrator authentication and can be retrieved through network sniffing.</t>
  </si>
  <si>
    <t>Run the following to remove the telnet access
```
hostname(config)#no telnet 0.0.0.0 0.0.0.0 &lt;interface_name&gt;
```</t>
  </si>
  <si>
    <t>Disable Telnet. One method to accomplish the recommended state is to execute the following command(s):
hostname(config)#no telnet 0.0.0.0 0.0.0.0 
Run the following to remove the configured telnet timeout
hostname(config)#no telnet timeout.</t>
  </si>
  <si>
    <t>To close this finding, please provide a screenshot showing telnet is disabled with the agency's CAP.</t>
  </si>
  <si>
    <t>ASA-31</t>
  </si>
  <si>
    <t>SC-8</t>
  </si>
  <si>
    <t>Transmission Confidentiality and Integrity</t>
  </si>
  <si>
    <t>Ensure 'TLS 1.2' or greater is set for HTTPS access</t>
  </si>
  <si>
    <t>Enable SSL server version to TLS 1.2</t>
  </si>
  <si>
    <t>Perform an automated test using the current Nessus Profile provided by the IRS Office of Safeguards website or for Software version 8.x, from a SSH command prompt run the following to check that AES 256 algorithm is enabled
```
hostname#sh run ssl | in encryption.aes256-sha1$
```
Example:
```
Corp_fw#sh run ssl | in encryption.aes256-sha1$
ssl encryption aes256-sha1
```
For Software version 9.x, run the following to check that AES 256 algorithm is enabled
```
hostname#sh run ssl | in custom_"AES256-SHA"$
```
 Example:
```
Corp_fw#sh run ssl | in custom_"AES256-SHA"$
ssl cipher tlsv1.2 custom "AES256-SHA"
```
Step2: If an output is displayed, the system is compliant. If not, it is a finding.</t>
  </si>
  <si>
    <t>TLS 1.2 is set for HTTPS access.</t>
  </si>
  <si>
    <t>TLS 1.2 is not set for HTTPS access.</t>
  </si>
  <si>
    <r>
      <rPr>
        <b/>
        <sz val="10"/>
        <rFont val="Arial"/>
        <family val="2"/>
      </rPr>
      <t>Note -</t>
    </r>
    <r>
      <rPr>
        <sz val="10"/>
        <rFont val="Arial"/>
        <family val="2"/>
      </rPr>
      <t xml:space="preserve"> As of 9/30/2021, TLS 1.2 does not have an announced end of life date and is still acceptable.  Refer to NIST 800-52 Rev 2 for further information.</t>
    </r>
  </si>
  <si>
    <t>1.7</t>
  </si>
  <si>
    <t>1.7.2</t>
  </si>
  <si>
    <t>Given that the network may be prone to sniffing, the HTTP access to the security appliance must be secured with SSL or TLS protocols. The latest version of SSL that is SSL v3 is now inclined to many vulnerabilities and systems should use at least TLS 1.2 as SSL server version.</t>
  </si>
  <si>
    <t>For version 8.x, run the following command to enable AES 256 algorithm
```
hostname(config)# ssl encryption aes256-sha1
```
For version 9.x, run the following command to enable AES 256 algorithm
```
hostname(config)# ssl cipher tlsv1.2 
```</t>
  </si>
  <si>
    <t>Enable SSL server version to TLS 1.2. One method to accomplish the recommended state is to execute the following command(s):
For version 8.x, run the following command to enable AES 256 algorithm
hostname(config)# ssl encryption aes256-sha1
For version 9.x, run the following command to enable AES 256 algorithm
hostname(config)# ssl cipher tlsv1 custom AES256-SHA.</t>
  </si>
  <si>
    <t>To close this finding, please provide a screenshot showing TLS 1.2 is set for HTTPS access with the agency's CAP.</t>
  </si>
  <si>
    <t>ASA-32</t>
  </si>
  <si>
    <t>Ensure 'SSL AES 256 encryption' is set for HTTPS access</t>
  </si>
  <si>
    <t>Sets the SSL encryption algorithm to AES 256</t>
  </si>
  <si>
    <t>Perform an automated test using the current Nessus Profile provided by the IRS Office of Safeguards website or for Software version 9.x, run the following to check that AES 256 algorithm is enabled
```
hostname#sh run ssl | in custom_"AES256-SHA"$
```
 Example:
```
Corp_fw#sh run ssl | in custom_"AES256-SHA"$
ssl cipher tlsv1.2 custom "AES256-SHA"
```
Step2: If an output is displayed, the system is compliant. If not, it is a finding.</t>
  </si>
  <si>
    <t>SSL AES 256 encryption has been set for HTTPS access.</t>
  </si>
  <si>
    <t>SSL AES 256 encryption has not been set for HTTPS access.</t>
  </si>
  <si>
    <t>1.7.3</t>
  </si>
  <si>
    <t>Given that the network may be prone to sniffing, the HTTP access to the security appliance must be secured with SSL or TLS protocols. A secure encryption algorithm must be used.</t>
  </si>
  <si>
    <t>For version 9.x, run the following command to enable AES 256 algorithm
```
hostname(config)# ssl cipher tlsv1.2 custom AES256-SHA
```</t>
  </si>
  <si>
    <t>Set SSL AES 256 encryption for HTTPS access. One method to accomplish the recommended state is to execute the following command(s):
For version 8.x, run the following command to enable AES 256 algorithm
hostname(config)# ssl encryption aes256-sha1
For version 9.x, run the following command to enable AES 256 algorithm
hostname(config)# ssl cipher tlsv1 custom AES256-SHA.</t>
  </si>
  <si>
    <t>To close this finding, please provide a screenshot showing SSL AES 256 encryption has been set for HTTPS access with the agency's CAP.</t>
  </si>
  <si>
    <t>ASA-33</t>
  </si>
  <si>
    <t>AC-12</t>
  </si>
  <si>
    <t>Session Termination</t>
  </si>
  <si>
    <t>Ensure 'console session timeout' is less than or equal to '5' minutes</t>
  </si>
  <si>
    <t>Sets the idle timeout for a console session before the security appliance terminates it.</t>
  </si>
  <si>
    <t>Perform an automated test using the current Nessus Profile provided by the IRS Office of Safeguards website or from a SSH command prompt run the following command to show what the console timeout is set to
```
hostname#sh run console | in timeout.5
```
The output should look like
```
console timeout 5
```
Example:
```
Asa-fw#sh run console | in timeout.5
console timeout 5
```
Here the session timeout is 5 minutes
Step2: If an output is displayed, the system is compliant. If not, there is a finding.</t>
  </si>
  <si>
    <t>Console session timeout has been set to less than or equal to 5 minutes.</t>
  </si>
  <si>
    <t>Console session timeout has not been set to less than or equal to 5 minutes.</t>
  </si>
  <si>
    <t>HRM5</t>
  </si>
  <si>
    <t>HRM5: User sessions do not terminate after the Publication 1075 period of inactivity</t>
  </si>
  <si>
    <t>1.8</t>
  </si>
  <si>
    <t>1.8.1</t>
  </si>
  <si>
    <t>Limiting session timeout prevents unauthorized users from using abandoned sessions to perform malicious activities.</t>
  </si>
  <si>
    <t>'- Step 1: Run the following command to set the console timeout to less than or equal to 5 minutes
```
hostname(config)# console timeout 5
```</t>
  </si>
  <si>
    <t>Set console session timeout to less than or equal to 5 minutes. One method to accomplish the recommended state is to execute the following command(s):
hostname(config)# console timeout 5.</t>
  </si>
  <si>
    <t>ASA-34</t>
  </si>
  <si>
    <t>Ensure 'SSH session timeout' is less than or equal to '5' minutes</t>
  </si>
  <si>
    <t>Sets the idle timeout for an SSH session before the security appliance terminates it.</t>
  </si>
  <si>
    <t>Perform an automated test using the current Nessus Profile provided by the IRS Office of Safeguards website or from a SSH command prompt run the following to verify the required timeout is configured:
```
hostname#sh run ssh | in timeout.5
```
The output should look like
```
ssh timeout 5
```
Example:
```
Asa#sh run ssh | in timeout.5
ssh timeout 5 
```
Here the session timeout is 5 minutes
Step2: If an output is displayed, the system is compliant. If not, there is a finding.</t>
  </si>
  <si>
    <t>SSH session timeout has been set to less than or equal to 5 minutes.</t>
  </si>
  <si>
    <t>SSH session timeout has not been set to less than or equal to 5 minutes.</t>
  </si>
  <si>
    <t>1.8.2</t>
  </si>
  <si>
    <t>'- Step 1: Run the following to set the SSH timeout to 5 minutes
```
hostname(config)# ssh timeout 5
```</t>
  </si>
  <si>
    <t>Set SSH session timeout to less than or equal to 5 minutes. One method to accomplish the recommended state is to execute the following command(s):
hostname(config)# ssh timeout 5.</t>
  </si>
  <si>
    <t>ASA-35</t>
  </si>
  <si>
    <t>Ensure 'HTTP idle timeout' is less than or equal to '5' minutes</t>
  </si>
  <si>
    <t>Sets the timeout for an HTTP session idle before the security appliance terminates it.</t>
  </si>
  <si>
    <t>Perform an automated test using the current Nessus Profile provided by the IRS Office of Safeguards website or from a SSH command prompt run the following to verify the required timeout is configured:
```
hostname#sh run http | in idle-timeout.5
```
The output should look like
```
http server idle-timeout 5 
```
Example:
```
Asa#sh run http | in idle-timeout.5
http server idle-timeout 5
```
Here the session-timeout is 5 minutes
Step2: If an output is displayed, the system is compliant. If not, there is a finding.</t>
  </si>
  <si>
    <t>HTTP session timeout has been set to less than or equal to 5 minutes.</t>
  </si>
  <si>
    <t>HTTP session timeout has not been set to less than or equal to 5 minutes.</t>
  </si>
  <si>
    <t>1.8.3</t>
  </si>
  <si>
    <t>Limiting session idle timeout prevents unauthorized users from using abandoned sessions to perform malicious activities.</t>
  </si>
  <si>
    <t>'- Step 1: Run the following to set the HTTP timeout to less than or equal to 5 minutes
```
hostname(config)# http server idle-timeout 5
```</t>
  </si>
  <si>
    <t>Set HTTP session timeout to less than or equal to 5 minutes. One method to accomplish the recommended state is to execute the following command(s):
hostname(config)# http server session-timeout 5.</t>
  </si>
  <si>
    <t>ASA-36</t>
  </si>
  <si>
    <t>Ensure 'Local Timezone' is properly configured</t>
  </si>
  <si>
    <t>Sets the local time zone information so that the time displayed by the ASA is more relevant to those who are viewing it.</t>
  </si>
  <si>
    <t>Perform an automated test using the current Nessus Profile provided by the IRS Office of Safeguards website or acquire standard zone name (enterprise\_zone\_name) used by the enterprise (GMT, UTC, EDT, PST)
Step2: Run the following to check if the required value is configured
```
hostname#sh run clock | in &lt;enterprise_zone_name&gt; 
```
The output should look like
```
clock timezone enterprise_zone_name local_offset 
```
Example:
```
Asa# sh run clock | in EDT
clock timezone EDT 1 
```
Here the enterprise\_zone\_name is `EDT` and the `local_offset` is `1`
Step3: If an output is displayed, the system is compliant. If not, there is a finding.</t>
  </si>
  <si>
    <t>Local timezone has been configured properly.</t>
  </si>
  <si>
    <t>Local timezone has not been configured properly.</t>
  </si>
  <si>
    <t>1.9</t>
  </si>
  <si>
    <t>1.9.2</t>
  </si>
  <si>
    <t>Having a correct time set on a Cisco ASA is important for two main reasons. The first reason is that digital certificates compare this time to the range defined by their Valid From and Valid To fields to define a specific validity period. The second reason is to have a relevant time stamps when logging information. Whether you are sending messages to a syslog server, sending messages to an SNMP monitoring station, or performing packet captures, time stamps have little usefulness if you cannot be certain of their accuracy.</t>
  </si>
  <si>
    <t>'- Step 1: Acquire standard zone name (enterprise\_zone\_name) used by the enterprise (GMT, UTC, EDT, PST)
- Step 2: Run the following to configure the required value
```
hostname(config)# clock timezone &lt;enterprise_zone_name&gt; &lt;local_offset&gt;
```</t>
  </si>
  <si>
    <t>Configure timezone properly. One method to accomplish the recommended state is to execute the following command(s):
Acquire standard zone name (enterprise\_zone\_name) used by the enterprise (GMT, UTC, EDT, PST), and run the following to configure the required value:
hostname(config)# clock timezone.</t>
  </si>
  <si>
    <t>ASA-37</t>
  </si>
  <si>
    <t>IA-3</t>
  </si>
  <si>
    <t>Device Identification and Authentication</t>
  </si>
  <si>
    <t>Ensure 'NTP authentication' is enabled</t>
  </si>
  <si>
    <t>Enables NTP authentication in order to receive time information only from trusted sources</t>
  </si>
  <si>
    <t>Perform an automated test using the current Nessus Profile provided by the IRS Office of Safeguards website or from a SSH command prompt run the following command to check whether NTP authentication is enabled
```
hostname#sh run ntp | in authenticate
```
Example:
```
Asa-fw#sh run ntp | in authenticate
ntp authenticate 
```
Step2: If an output is displayed, the system is compliant. If not, it is a finding.</t>
  </si>
  <si>
    <t>NTP authentication is enabled.</t>
  </si>
  <si>
    <t>NTP authentication is not enabled.</t>
  </si>
  <si>
    <t>1.9.1</t>
  </si>
  <si>
    <t>1.9.1.1</t>
  </si>
  <si>
    <t>When authentication is not enabled, attackers can disguise as NTP servers and broadcast wrong time and it will be difficult to correlate events upon an incident. In some other cases, attackers can perform NTP DDoS attacks such as NTP Amplification.</t>
  </si>
  <si>
    <t>Run the following command to enable NTP authentication
```
hostname(config)#ntp authenticate 
```</t>
  </si>
  <si>
    <t>Enable NTP authentication. One method to accomplish the recommended state is to execute the following command(s):
hostname(config)#ntp authenticate.</t>
  </si>
  <si>
    <t>ASA-38</t>
  </si>
  <si>
    <t>Ensure 'NTP authentication key' is configured correctly</t>
  </si>
  <si>
    <t>Sets the key used to authenticate NTP servers</t>
  </si>
  <si>
    <t>Perform an automated test using the current Nessus Profile provided by the IRS Office of Safeguards website or from a SSH command prompt run the following command to check whether the NTP key is configured
```
hostname#sh run ntp | in authentication-key
```
Example
```
Asa-fw#sh run ntp | in authentication-key
ntp authentication-key 11 md5 ***** 
```
Step2: If an output is displayed, the system is compliant. If not, it is a finding.</t>
  </si>
  <si>
    <t>NTP authentication key is configured correctly.</t>
  </si>
  <si>
    <t>NTP authentication key is not  configured correctly.</t>
  </si>
  <si>
    <t>1.9.1.2</t>
  </si>
  <si>
    <t>'- Step 1: Run the following to set the authentication key ID &lt;key\_id&gt;
```
hostname(config)# ntp trusted-key &lt;key_id&gt; 
```
- Step 2: Run the following to configure the authentication key &lt;authentication\_key&gt;
```
hostname(config)# ntp authentication-key &lt;key_id&gt; md5 &lt;authentication_key&gt;
```</t>
  </si>
  <si>
    <t>Configure NTP authentication key properly. One method to accomplish the recommended state is to execute the following command(s):
hostname(config)# ntp trusted-key  
Run the following to configure the authentication key 
hostname(config)# ntp authentication-key  md5.</t>
  </si>
  <si>
    <t>ASA-39</t>
  </si>
  <si>
    <t>Ensure 'trusted NTP server' exists</t>
  </si>
  <si>
    <t>Sets a NTP server for which authentication is enabled in order to receive time information</t>
  </si>
  <si>
    <t>Perform an automated test using the current Nessus Profile provided by the IRS Office of Safeguards website or from a SSH command prompt run the following command to check whether a trusted NTP server is configured
```
hostname#sh run ntp | in [0-5]_key
```
Example
```
Asa-fw#sh run ntp | in [0-5]_key
ntp server 10.140.1.100 key 11 source mgmt 
```
Step2: If an output is displayed, the system is compliant. If not, it is a finding.</t>
  </si>
  <si>
    <t>Trusted NTP server exist.</t>
  </si>
  <si>
    <t>Trusted NTP server does not exist.</t>
  </si>
  <si>
    <t>1.9.1.3</t>
  </si>
  <si>
    <t>When authentication is not enabled, attackers can disguise as NTP servers and broadcast wrong time and it will be difficult to correlate events upon an incident. In some other cases, attackers can perform NTP DDoS attacks such as NTP Amplification. The trusted NTP server will be authenticated through the NTP authentication key.</t>
  </si>
  <si>
    <t>'- Step 1: Acquire the authentication key ID &lt;key\_id&gt;, the IP address of the NTP server &lt;ip\_address&gt; and the interface &lt;interface\_name&gt; used by the appliance to communicate with the NTP server.
- Step 2: Run the following to configure the trusted NTP server
```
hostname(config)# ntp server &lt;ip_address&gt; key &lt;key_id&gt; source &lt;interface_name&gt;
```</t>
  </si>
  <si>
    <t>Set NTP server for which authentication is enabled in order to receive time information. One method to accomplish the recommended state is to execute the following command(s):
Acquire the authentication key ID , the IP address of the NTP server  and the interface used by the appliance to communicate with the NTP server, and run the following to configure the trusted NTP server:
hostname(config)# ntp server  key  source.</t>
  </si>
  <si>
    <t>ASA-40</t>
  </si>
  <si>
    <t>Audit Generation</t>
  </si>
  <si>
    <t>Ensure 'logging' is enabled</t>
  </si>
  <si>
    <t>Enables logging</t>
  </si>
  <si>
    <t>Perform an automated test using the current Nessus Profile provided by the IRS Office of Safeguards website or from a SSH command prompt run the following to check if logging is enabled
```
hostname# sh run logging | in enable 
```
Example:
```
Dc-fw-01# sh run logging | in enable
logging enable 
```
Step2: If an output is displayed, the system is compliant. If not, it is a finding.</t>
  </si>
  <si>
    <t>Logging is enabled.</t>
  </si>
  <si>
    <t>Logging is not enabled.</t>
  </si>
  <si>
    <t>HAU2</t>
  </si>
  <si>
    <t>HAU2: No auditing is being performed on the system</t>
  </si>
  <si>
    <t>1.10</t>
  </si>
  <si>
    <t>1.10.1</t>
  </si>
  <si>
    <t>Logging is fundamental for audit requirements and incident management and should be enabled on any business critical system storing or conveying information</t>
  </si>
  <si>
    <t>Run the following to enable logging
```
hostname(config)#logging enable&gt; 
```</t>
  </si>
  <si>
    <t>Enable logging. One method to accomplish the recommended state is to execute the following command(s):
hostname(config)#logging enable&gt;.</t>
  </si>
  <si>
    <t>To close this finding, please provide a screenshot showing logging is enabled with the agency's CAP.</t>
  </si>
  <si>
    <t>ASA-41</t>
  </si>
  <si>
    <t xml:space="preserve"> AU-12</t>
  </si>
  <si>
    <t>Ensure 'logging to monitor' is disabled</t>
  </si>
  <si>
    <t>Disables the logging to monitor</t>
  </si>
  <si>
    <t>Perform an automated test using the current Nessus Profile provided by the IRS Office of Safeguards website or from a SSH command prompt run the following to check if the logging monitor is enabled
```
hostname# sh run logging | grep monitor 
```
Example:
```
asa-fw-2# sh run logging | grep monitor
logging monitor debugging 
```
Step2: If an output is displayed, the system is not compliant. It is a finding.</t>
  </si>
  <si>
    <t>Logging to monitor is disabled.</t>
  </si>
  <si>
    <t>Logging to monitor is not disabled.</t>
  </si>
  <si>
    <t>1.10.2</t>
  </si>
  <si>
    <t>The ASA by default send logs to monitor for Telnet and SSH sessions. The logs messages will continuously scroll on the monitor after the "Terminal Monitor" command is issued. This consumes a lot of resources causing high CPU usage and should be avoided.</t>
  </si>
  <si>
    <t>Run the following command to disable the logging monitor
```
hostname(config)#no logging monitor 
```</t>
  </si>
  <si>
    <t>Disable logging to monitor. One method to accomplish the recommended state is to execute the following command(s):
hostname(config)#no logging monitor.</t>
  </si>
  <si>
    <t>To close this finding, please provide a screenshot showing logging to monitor is disabled with the agency's CAP.</t>
  </si>
  <si>
    <t>ASA-42</t>
  </si>
  <si>
    <t>Ensure 'syslog hosts' is configured correctly</t>
  </si>
  <si>
    <t>Sets the SNMP notification recipient or the NMS or SNMP manager that can connect to the ASA.</t>
  </si>
  <si>
    <t>Perform an automated test using the current Nessus Profile provided by the IRS Office of Safeguards website or from a SSH command prompt run the following to check whether the Syslog host is configured:
```
hostname#sh run logging | i host 
```
The output should look like:
```
logging host interface_name host_ip_address 
```
Example:
```
Asa#sh run logging | i host
logging host mgmt 10.7.26.5 
```
Here the interface name is mgmt, the Syslog server IP address is 10.7.26.5
Step2: If an output is displayed, the system is compliant. If not, there is a finding.</t>
  </si>
  <si>
    <t>Syslog hosts is configured correctly.</t>
  </si>
  <si>
    <t>syslog hosts is not configured correctly.</t>
  </si>
  <si>
    <t>HAU10: Audit logs are not properly protected</t>
  </si>
  <si>
    <t>1.10.3</t>
  </si>
  <si>
    <t>Syslog messages are an invaluable tool for accounting, monitoring, and routine troubleshooting. Logging to a central syslog server is a method of collecting messages from devices to a server running a syslog daemon. This helps in aggregation of logs and alerts. This form of logging provides protected long-term storage for logs, since are also useful in incident handling.</t>
  </si>
  <si>
    <t>Run the following to configure the Syslog server
```
hostname(config)# logging host &lt;interface_name&gt; &lt;host_ip_address&gt; 
```</t>
  </si>
  <si>
    <t>Configure syslog hosts properly. One method to accomplish the recommended state is to execute the following command(s):
hostname(config)# logging host.</t>
  </si>
  <si>
    <t>To close this finding, please provide a screenshot showing syslog hosts is configured correctly with the agency's CAP.</t>
  </si>
  <si>
    <t>ASA-43</t>
  </si>
  <si>
    <t>Ensure 'logging with the device ID' is configured correctly</t>
  </si>
  <si>
    <t>Includes the device ID in the logs generated</t>
  </si>
  <si>
    <t>Perform an automated test using the current Nessus Profile provided by the IRS Office of Safeguards website or from a SSH command prompt run the following to check if logging is enabled with the device id.
```
hostname# sh run logging | in device-id 
```
Example:
```
Dc-fw-01# sh run logging | in device-id
logging device-id hostname 
```
Step2: If an output is displayed, the system is compliant. If not, it is a finding.</t>
  </si>
  <si>
    <t>Logging with the device ID is configured correctly.</t>
  </si>
  <si>
    <t>Logging with the device ID is not configured correctly.</t>
  </si>
  <si>
    <t>1.10.4</t>
  </si>
  <si>
    <t>In an environment where logs are collected from many different sources, identifying the logs from a specific device is alleviated by doing a query including the device's hostname included in the logs and helps to quickly gather the expected results.</t>
  </si>
  <si>
    <t>Run the following to enable logging with the device hostname:
```
hostname(config)#logging device-id hostname
```
In a multi-context security appliance, run the following command:
```
hostname(config)#logging device-id context-name 
```</t>
  </si>
  <si>
    <t>Configure logging with the device ID properly. One method to accomplish the recommended state is to execute the following command(s):
hostname(config)#logging device-id hostname
In a multi-context security appliance, run the following command:
hostname(config)#logging device-id context-name.</t>
  </si>
  <si>
    <t>ASA-44</t>
  </si>
  <si>
    <t>Ensure 'logging history severity level' is set to greater than or equal to '5'</t>
  </si>
  <si>
    <t>Determines which syslog messages should be sent to the SNMP server.</t>
  </si>
  <si>
    <t>Perform an automated test using the current Nessus Profile provided by the IRS Office of Safeguards website or from a SSH command prompt run the following to verify the required severity level is configured:
```
hostname# sh run logging | in history.5
```
The output should look like
```
logging history 5
```
Example:
```
Asa-fw# sh run | in history.information
logging history informational
```
Here the level is set to notification
Step2: If an output is displayed, the system is compliant. If not, there is a finding.</t>
  </si>
  <si>
    <t>Logging history severity level has been set to greater than or equal to 5.</t>
  </si>
  <si>
    <t>Logging history severity level has not been set to greater than or equal to 5.</t>
  </si>
  <si>
    <t>1.10.5</t>
  </si>
  <si>
    <t>Syslog messages are an invaluable tool for accounting, monitoring, and routine troubleshooting. They can be sent as SNMP traps to an SNMP server. This provides an additional method for the events to be viewed in real time and a backup method to Syslog servers in case there is an issue with the Syslog protocol.</t>
  </si>
  <si>
    <t>'- Step 1: Run the following command to set the logging level to 5:
```
hostname(config)# logging history 5
```
The severity level can be chosen between 0 and 7</t>
  </si>
  <si>
    <t>Set logging history severity level to greater than or equal to 5. One method to accomplish the recommended state is to execute the following command(s):
hostname(config)# logging history 5.</t>
  </si>
  <si>
    <t>ASA-45</t>
  </si>
  <si>
    <t>Ensure 'logging with timestamps' is enabled</t>
  </si>
  <si>
    <t>Allows the timestamp to logs generated</t>
  </si>
  <si>
    <t>Perform an automated test using the current Nessus Profile provided by the IRS Office of Safeguards website or from a SSH command prompt run the following to check if the timestamp is enabled
```
hostname# sh run logging | grep timestamp
```
Example:
```
asa-fw-2# sh run logging | grep timestamp
logging timestamp
```
Step2: If an output is displayed, the system is compliant. If not, it is a finding.</t>
  </si>
  <si>
    <t>Logging with timestamps is enabled.</t>
  </si>
  <si>
    <t>Logging with timestamps is not enabled.</t>
  </si>
  <si>
    <t>1.10.6</t>
  </si>
  <si>
    <t>Enabling timestamps, to mark the generation time of log messages, reduces the complexity of correlating events and tracing network attacks across multiple devices by providing a holistic view of events thus enabling faster troubleshooting of issues and analysis of incidents.</t>
  </si>
  <si>
    <t>Run the following command to enable the logging timestamp
```
hostname(config)#logging timestamp
```</t>
  </si>
  <si>
    <t>Enable logging with timestamps. One method to accomplish the recommended state is to execute the following command(s):
hostname(config)#logging timestamp.</t>
  </si>
  <si>
    <t>ASA-46</t>
  </si>
  <si>
    <t>Ensure 'logging buffer size' is greater than or equal to '524288' bytes (512kb)</t>
  </si>
  <si>
    <t>Determines the size of the local buffer in which the logs are stored so that they can be checked by the administrator.</t>
  </si>
  <si>
    <t>Perform an automated test using the current Nessus Profile provided by the IRS Office of Safeguards website or from a SSH command prompt run the following to verify the required buffer size is configured:
```
hostname# sh run logging | in buffer-size.524288
```
The output should look like
```
logging buffer-size 524288 
```
Example:
```
Asa# sh run | in buffer-size.524288
logging buffer-size 524288
```
Step2: If an output is displayed, the system is compliant. If not, there is a finding.</t>
  </si>
  <si>
    <t>Logging buffer size has been set to greater than or equal to 524288 bytes (512kb).</t>
  </si>
  <si>
    <t>Logging buffer size has not been set to greater than or equal to 524288 bytes (512kb).</t>
  </si>
  <si>
    <t>1.10.7</t>
  </si>
  <si>
    <t>The internal log buffer serves as a temporary storage location. New messages are appended to the end of the list. When the buffer is full, that is, when the buffer wraps, old messages are overwritten as new messages are generated. The internal log buffer allows the administrator performing a health check on the system to locally have the last logs generated.</t>
  </si>
  <si>
    <t>'- Step 1: Run the following command to set the `logging buffer-size` to _524288_
The size is in bytes and is to be chosen between 4096 and 1048576 bytes
```
hostname(config)# logging buffer-size 524288 
```</t>
  </si>
  <si>
    <t>Set logging buffer size to greater than or equal to 524288 bytes (512kb). One method to accomplish the recommended state is to execute the following command(s):
hostname(config)# logging buffer-size 524288</t>
  </si>
  <si>
    <t>ASA-47</t>
  </si>
  <si>
    <t>AU-7</t>
  </si>
  <si>
    <t>Audit Reduction and Report Generation</t>
  </si>
  <si>
    <t>Ensure 'logging buffered severity level' is greater than or equal to '3'</t>
  </si>
  <si>
    <t>Determines which syslog messages should be temporary stored in the local buffer so they can be checked by the administrator</t>
  </si>
  <si>
    <t>Perform an automated test using the current Nessus Profile provided by the IRS Office of Safeguards website or from a SSH command prompt run the following to verify the required severity level is configured:
```
hostname# sh run logging | in buffered.3 
```
The output should look like
```
logging buffered 3
```
Example:
```
Asa# sh run | in buffered.3
logging buffered 3
```
Here the level is notification
Step2: If an output is displayed, the system is compliant. If not, there is a finding.</t>
  </si>
  <si>
    <t>Logging buffered severity level has been set to greater than or equal to 3.</t>
  </si>
  <si>
    <t>Logging buffered severity level has not been set to greater than or equal to 3.</t>
  </si>
  <si>
    <t>1.10.8</t>
  </si>
  <si>
    <t>The internal log buffer serves as a temporary storage location, thus allowing the administrator performing a health check on the system to locally have the last logs generated. Given that the size of the buffer is limited, it is better to have a specific set of syslog messages to be kept therein.</t>
  </si>
  <si>
    <t>'- Step 1: Run the following command to set the `Logging Buffered` to greater than or equal to `3`:
```
hostname(config)# logging buffered 3
```
The severity level can be chosen between 0 through 7</t>
  </si>
  <si>
    <t>Set logging buffered severity level to greater than or equal to 3. One method to accomplish the recommended state is to execute the following command(s):
hostname(config)# logging buffered 3.</t>
  </si>
  <si>
    <t>ASA-48</t>
  </si>
  <si>
    <t>Ensure 'logging trap severity level' is greater than or equal to '5'</t>
  </si>
  <si>
    <t>Determines which syslog messages should be sent to the syslog server.</t>
  </si>
  <si>
    <t>Perform an automated test using the current Nessus Profile provided by the IRS Office of Safeguards website or from a SSH command prompt run the following to verify the required severity level is configured:
```
hostname# sh run logging | in trap.5
```
The output should look like
```
logging trap 5
```
Example:
```
Asa# sh run | in trap.5
logging trap 5
```
Here the level is notification
Step2: If an output is displayed, the system is compliant. If not, there is a finding.</t>
  </si>
  <si>
    <t>Logging trap severity level has been set to greater than or equal to 5.</t>
  </si>
  <si>
    <t>Logging trap severity level has not been set to greater than or equal to 5.</t>
  </si>
  <si>
    <t>1.10.9</t>
  </si>
  <si>
    <t>'- Step 1: Run the following command to verify logging trap is equal to 5:
```
hostname(config)# logging trap 5
```
The severity level can be chosen between 0 and 7</t>
  </si>
  <si>
    <t>Set logging trap severity level to greater than or equal to 5. One method to accomplish the recommended state is to execute the following command(s):
hostname(config)# logging trap 5.</t>
  </si>
  <si>
    <t>To close this finding, please provide a screenshot showing logging trap severity level has been set to greater than or equal to 5 with the agency's CAP.</t>
  </si>
  <si>
    <t>ASA-49</t>
  </si>
  <si>
    <t>Ensure email logging is configured for critical to emergency</t>
  </si>
  <si>
    <t>Enables logs to be sent to an email recipient for critical to emergency logs' severity levels</t>
  </si>
  <si>
    <t>Perform an automated test using the current Nessus Profile provided by the IRS Office of Safeguards website or from a SSH command prompt run the following to check if the email logging is enabled.
```
hostname# sh run logging | in mail 
```
Example:
```
Dc-fw-01# sh run logging | in mail
logging mail critical 
```
Step2: If an output is displayed, the system is compliant. If not, it is a finding.</t>
  </si>
  <si>
    <t>Email logging is configured for critical to emergency.</t>
  </si>
  <si>
    <t>Email logging is not configured for critical to emergency.</t>
  </si>
  <si>
    <t>1.10.10</t>
  </si>
  <si>
    <t>In some cases, the notifications of the Syslog server or the NMS system can be delayed by the time taken to process the logs and build the reports. Some system's events require an immediate intervention of the administrator and it in this case, the logs generated should be directly sent to the administrator email address.</t>
  </si>
  <si>
    <t>'- Step 1: Run the following to enable email logging for logs with severity level from critical and above (critical, alert and emergency)
```
hostname(config)#logging mail critical
```
- Step 2: Obtain from the mail server administrator to create an firewall email account &lt;firewall\_email\_account&gt; and run the following to enable the account as email source address in the firewall
```
hostname(config)#logging from-address &lt;firewall_email_account&gt;
```
- Step 3: Acquire the firewall administrator email account &lt;firewall\_admin\_email&gt; and run the following for the security appliance to send logs to its administrator email account
```
hostname(config)#logging recipient-address &lt;firewall_admin_email&gt;
```
- Step 4: Obtain from the mail server administrator the mail server IP address &lt;mail\_server\_ip&gt; and run the following to configure it in the firewall
```
hostname(config)#smtp-server &lt;mail_server_ip&gt;
```</t>
  </si>
  <si>
    <t>Ensure email logging is configured for critical to emergency. One method to accomplish the recommended state is to execute the following command(s):
Run the following to enable email logging for logs with severity level from critical and above (critical, alert and emergency)hostname(config)#logging mail critical
Obtain from the mail server administrator to create an firewall email account  and run the following to enable the account as email source address in the firewall
hostname(config)#logging from-address 
Acquire the firewall administrator email account  and run the following for the security appliance to send logs to its administrator email account
hostname(config)#logging recipient-address 
Obtain from the mail server administrator the mail server IP address  and run the following to configure it in the firewall
hostname(config)#smtp-server.</t>
  </si>
  <si>
    <t>ASA-50</t>
  </si>
  <si>
    <t>Ensure 'snmp-server group' is set to 'v3 priv'</t>
  </si>
  <si>
    <t>Sets the SNMP v3 group with authentication and privacy</t>
  </si>
  <si>
    <t>Perform an automated test using the current Nessus Profile provided by the IRS Office of Safeguards website or from a SSH command prompt run the following to check if the SNMP group includes packet authentication and encryption
```
hostname# sh run snmp-server group | i v3.priv
```
The output should look like:
```
snmp-server group &lt;group_name&gt; v3 priv 
```
Example:
```
sa# sh run snmp-server group | i v3.priv
snmp-server group v3 asagroup priv 
```
Here the SNMP v3 group name is asagroup. The keyword 'priv' ensures that the SNMP packets will be authenticated and encrypted
Step2: If an output is displayed, the system is compliant. If not, there is a finding.</t>
  </si>
  <si>
    <t>SNMP-server group has been set to v3 priv.</t>
  </si>
  <si>
    <t>SNMP-server group has not been set to v3 priv.</t>
  </si>
  <si>
    <t>1.11</t>
  </si>
  <si>
    <t>1.11.1</t>
  </si>
  <si>
    <t>SNMP Version 3 provides security enhancements that are not available in SNMP Version 1 or SNMP Version 2c. SNMP Versions 1 and 2c transmit data between the SNMP server and SNMP agent in clear text. SNMP Version 3 adds authentication and privacy options to secure protocol operations.
For configuration purposes, the authentication and privacy options are grouped together into security models. Security models apply to users and groups, and are divided into the following three types:
 •![](http://www.cisco.com/c/dam/en/us/td/i/templates/blank.gif)NoAuthPriv—No Authentication and No Privacy, which means that no security is applied to messages.
 •![](http://www.cisco.com/c/dam/en/us/td/i/templates/blank.gif)AuthNoPriv—Authentication but No Privacy, which means that messages are authenticated.
 •![](http://www.cisco.com/c/dam/en/us/td/i/templates/blank.gif)AuthPriv—Authentication and Privacy, which means that messages are authenticated and encrypted.
It is recommended that packets should be authenticated and encrypted</t>
  </si>
  <si>
    <t>Run the following to configure the SNMP v3 group.
```
hostname(config)# snmp-server group &lt;group_name&gt; v3 priv 
```</t>
  </si>
  <si>
    <t>Set snmp-server group to v3 priv. One method to accomplish the recommended state is to execute the following command(s):
hostname(config)# snmp-server group  v3 priv.</t>
  </si>
  <si>
    <t>To close this finding, please provide a screenshot showing SNMP-server group has been set to v3 priv with the agency's CAP.</t>
  </si>
  <si>
    <t>ASA-51</t>
  </si>
  <si>
    <t>Ensure 'snmp-server user' is set to 'v3 auth SHA'</t>
  </si>
  <si>
    <t>Sets the SNMP v3 user with SHA authentication and AES-256 encryption</t>
  </si>
  <si>
    <t>Perform an automated test using the current Nessus Profile provided by the IRS Office of Safeguards website or from a SSH command prompt run the following to check if there is an SNMP v3 user with SHA authentication
```
hostname#sh run snmp-server user | i auth.SHA
```
The output should look like:
```
snmp-server user XXXXX Authentication_Encryption v3 engineID YYYYY encrypted auth sha ZZZZZ priv aes 256 WWWWW
```
Example:
```
sa#sh run snmp-server user | i auth.SHA
snmp-server user XXXXX Authentication_Encryption v3 engineID YYYYY encrypted auth sha ZZZZZ priv aes 256 WWWWW
```
Here the SNMP v3 user is asauser in the group asagroup. The authentication algorithm is SHA and xxxxxxx is the authentication password.
Step2: If an output is displayed, go to the step 3. If not, there is a finding. The remediation procedure should be applied
Step3: Acquire the SNMP username identified in step 1 configured for SHA authentication
Step4: Run the following to check that the identified user is also configured for AES-256 encryption
```
hostname#sh run snmp-server user | i priv.AES.256
```
The output should look like:
```
snmp-server user snmp_user group-name v3 auth SHA authentication_password priv AES 256 encryption_password
```
Example:
```
Asa#sh run snmp-server user | i priv.AES.256 
snmp-server user asauser asagroup v3 auth SHA xxxxxxx priv AES 256 yyyyyyyyy 
```
Here, for the SNMP v3 user 'asauser', the encryption algorithm is AES-256 and yyyyyyyyy is the encryption password.
Step5: If an output is displayed, the system is compliant. If not, there is a finding. The remediation procedure should be applied</t>
  </si>
  <si>
    <t>SNMP-server user has been set to v3 auth SHA.</t>
  </si>
  <si>
    <t>SNMP-server user has not been set to v3 auth SHA.</t>
  </si>
  <si>
    <t>1.11.2</t>
  </si>
  <si>
    <t>SNMP users have a specified username, a group to which the user belongs, authentication password, encryption password, and authentication and encryption algorithms to use. The authentication algorithm options are MD5 and SHA. The encryption algorithm options are DES, 3DES, and AES (which is available in 128, 192, and 256 versions).
It is recommended to use SHA algorithm for authentication and AES-256 for encryption</t>
  </si>
  <si>
    <t>Run the following:
```
hostname(config)#snmp-server user &lt;snmp_username&gt; &lt;group-name&gt; v3 auth SHA &lt;authentication_password&gt; priv AES 256 &lt;encryption_password&gt;
```</t>
  </si>
  <si>
    <t>Set snmp-server user to v3 auth SHA. One method to accomplish the recommended state is to execute the following command(s):
hostname(config)#snmp-server user   v3 auth SHA  priv AES 256.</t>
  </si>
  <si>
    <t>To close this finding, please provide a screenshot showing snmp-server user has been set to v3 auth SHA with the agency's CAP.</t>
  </si>
  <si>
    <t>ASA-52</t>
  </si>
  <si>
    <t>Ensure 'snmp-server host' is set to 'version 3'</t>
  </si>
  <si>
    <t>Perform an automated test using the current Nessus Profile provided by the IRS Office of Safeguards website or from a SSH command prompt run the following to check whether the SNMP host is configured:
```
hostname#sh run snmp-server host | i version.3
 ```
The output should look like:
```
snmp-server host interface_name host_ip_address version 3 snmp_user
```
Example:
```
Asa#sh run snmp-server host | i version.3
snmp-server host mgmt 10.7.26.5 version 3 asauser 
```
Here the interface name is mgmt, the host IP address is 10.7.26.5 and the SNMP user is asauser
Step2: If an output is displayed, the system is compliant. If not, there is a finding.</t>
  </si>
  <si>
    <t>SNMP-server host has been set to version 3.</t>
  </si>
  <si>
    <t>SNMP-server host has not been set to version 3.</t>
  </si>
  <si>
    <t>1.11.3</t>
  </si>
  <si>
    <t>An SNMP host is an IP address to which SNMP notifications and traps are sent or which can send requests (polling) to the security appliance. To configure SNMP Version 3 hosts, along with the target IP address, the SNMP username must be provided, because traps are only sent to a configured user. It is an additional access control.</t>
  </si>
  <si>
    <t>Run the following to configure the SNMP v3 host
```
hostname(config)# snmp-server host &lt;interface_name&gt; &lt;host_ip_address&gt; version 3 &lt;snmp_user&gt; 
```</t>
  </si>
  <si>
    <t>Set snmp-server host to version 3. One method to accomplish the recommended state is to execute the following command(s):
hostname(config)# snmp-server host version 3.</t>
  </si>
  <si>
    <t>To close this finding, please provide a screenshot showing snmp-server host has been set to version 3 with the agency's CAP.</t>
  </si>
  <si>
    <t>ASA-53</t>
  </si>
  <si>
    <t>Ensure 'SNMP traps' is enabled</t>
  </si>
  <si>
    <t>Enables SNMP traps to be sent to the NMS</t>
  </si>
  <si>
    <t>Perform an automated test using the current Nessus Profile provided by the IRS Office of Safeguards website or from a SSH command prompt run the following command to determine if SNMP traps are enabled
```
hostname# sh run all | in traps.snmp 
```
Example:
```
asa-dc# sh run all | in traps.snmp
snmp-server enable traps snmp authentication linkup linkdown coldstart
```
Step2: If an output is displayed, the system is compliant. If not, it is a finding.</t>
  </si>
  <si>
    <t>SNMP traps is enabled.</t>
  </si>
  <si>
    <t>SNMP traps is not enabled.</t>
  </si>
  <si>
    <t>HCM11</t>
  </si>
  <si>
    <t>HCM11: SNMP is not implemented correctly</t>
  </si>
  <si>
    <t>1.11.4</t>
  </si>
  <si>
    <t>The purpose of the SNMP service is to monitor in real time the events occurring on systems in order to meet the security requirement of availability of systems and services. The traps are SNMP notifications sent to the NMS and should be enabled in order to be sent and processed by the NMS. The NMS will then provide a comprehensive aggregation and reporting of events generated, thus helping administrator.</t>
  </si>
  <si>
    <t>Run the following command to enable SNMP traps
```
hostname(config)# snmp-server enable traps snmp authentication
hostname(config)# snmp-server enable traps snmp coldstart
hostname(config)# snmp-server enable traps snmp linkdown
hostname(config)# snmp-server enable traps snmp linkup
```</t>
  </si>
  <si>
    <t>Enable SNMP traps. One method to accomplish the recommended state is to execute the following command(s):
hostname(config)# snmp-server enable traps snmp authentication
hostname(config)# snmp-server enable traps snmp coldstart
hostname(config)# snmp-server enable traps snmp linkdown
hostname(config)# snmp-server enable traps snmp linkup.</t>
  </si>
  <si>
    <t>ASA-54</t>
  </si>
  <si>
    <t>Ensure 'SNMP community string' is not the default string</t>
  </si>
  <si>
    <t>Sets a SNMP community string different from the default one</t>
  </si>
  <si>
    <t>Perform an automated test using the current Nessus Profile provided by the IRS Office of Safeguards website or from a SSH command prompt run the following command to check whether the default SNMP community string is configured
```
hostname# show snmp-server group | in _public 
```
Example:
```
Corp-FW# show snmp-server group 
groupname: public security model:v1
readview : &lt;no readview specified&gt; writeview: &lt;no writeview specified&gt;
notifyview: &lt;no readview specified&gt;
row status: active
groupname: public security model:v2c
readview : &lt;no readview specified&gt; writeview: &lt;no writeview specified&gt;
notifyview: *&lt;no readview specified&gt;
row status: active
Corp-FW#show snmp-server group | in _public 
groupname: public security model:v1 
groupname: public security model:v2c
```
Step2: If an output is displayed, the system is not compliant, it is a finding.</t>
  </si>
  <si>
    <t>SNMP community string is not the default string.</t>
  </si>
  <si>
    <t>SNMP community string is the default string.</t>
  </si>
  <si>
    <t>1.11.5</t>
  </si>
  <si>
    <t>The SNMP community string is a key used both by the security appliance and the NMS server. The security appliance accepts or rejects the requests from the NMS is a valid key is submitted.
From version 8.2(1) and above, for each community string, there are two SNMP server groups created, one for version 1 and another for version 2C. The default SNMP community string is public and can be used by an attacker to collect unauthorized information from the ASA and hence should be changed.</t>
  </si>
  <si>
    <t>Run the following command to configure the SNMP community string
```
hostname(config)#snmp-server community &lt;snmp_community_string&gt; 
```
In a multi-context environment, run the same command in the context.</t>
  </si>
  <si>
    <t>Ensure SNMP community string to is not the default string. One method to accomplish the recommended state is to execute the following command(s):
hostname(config)#snmp-server community  
In a multi-context environment, run the same command in the context.</t>
  </si>
  <si>
    <t>ASA-57</t>
  </si>
  <si>
    <t>Ensure DNS(Domain Name System) services are configured correctly</t>
  </si>
  <si>
    <t>Sets DNS server(s) to be used by the appliance to perform DNS queries</t>
  </si>
  <si>
    <t>Perform an automated test using the current Nessus Profile provided by the IRS Office of Safeguards website or from a SSH command prompt run the following to determine whether DNS lookup is enabled.
```
hostname#sh run all | in domain-lookup
```
The output should look like:
```
hostname#dns domain-lookup &lt;interface_name&gt;
```
where interface\_name is the name of the interface connected to the DNS server
Example:
```
asa_dmz#sh run all | in domain-lookup
dns domain-lookup outside
```
Here the dns lookup is enabled and outside interface connects to DNS server
Step2: If an output is displayed, go to step 3. If not, it is a finding and the remediation procedure should be applied.
Step3: Acquire the enterprise authorized DNS servers' IP addresses &lt;dns\_ip\_address&gt; and for each of them, run the following command to determine if the DNS server has been configured.
```
hostname#sh run all | i name-server_&lt;dns_ip_address&gt; 
```
The output should look like:
```
dns name-server &lt;em&gt;&lt;dns_ip_address&gt;&lt;/em&gt; 
```
Example:
```
asa_dmz#sh run all | in name-server_8.8.8.8
dns name-server 8.8.8.8
asa_dmz#sh run all| in name-server_10.1.1.254
dns name-server 10.1.1.254
```
Here the configured DNS servers are 8.8.8.8 and 10.1.1.254
Step4: If an output is displayed, the system is compliant. If not it is a finding.</t>
  </si>
  <si>
    <t>DNS services are configured correctly.</t>
  </si>
  <si>
    <t>DNS services are not configured correctly.</t>
  </si>
  <si>
    <t>3.1</t>
  </si>
  <si>
    <t>The security appliance may perform DNS queries in order to achieve URL filtering or threat protection against Botnet traffic.</t>
  </si>
  <si>
    <t>'- Step 1: Run the following to enable the DNS lookup
```
hostname(config)# dns domain-lookup &lt;interface_name&gt; 
```
\&lt;interface\_name&gt; is the name of the interface connected to the DNS server
- Step 2: Configure the group of DNS servers
```
hostname(config)# dns server-group DefaultDNS 
```
- Step 3: Acquire the enterprise authorized DNS servers' IP addresses &lt;dns\_ip\_address&gt; and for each of them, run the following command to configure the DNS server in the DNS server group
```
hostname(config-dns-server-group)#name-server &lt;dns_ip_address&gt; 
```</t>
  </si>
  <si>
    <t>Configure DNS services correctly. One method to accomplish the recommended state is to execute the following command(s):
Run the following to enable the DNS lookup
hostname(config)# dns domain-lookup  
\ is the name of the interface connected to the DNS server
Configure the group of DNS servers
hostname(config)# dns server-group DefaultDNS 
Acquire the enterprise authorized DNS servers' IP addresses  and for each of them, run the following command to configure the DNS server in the DNS server group
hostname(config-dns-server-group)#name-server.</t>
  </si>
  <si>
    <t>To close this finding, please provide a screenshot showing DNS services are configured correctly with the agency's CAP.</t>
  </si>
  <si>
    <t>ASA-62</t>
  </si>
  <si>
    <t>Ensure 'threat-detection statistics' is set to 'tcp-intercept'</t>
  </si>
  <si>
    <t>Enables threat detection statistics for attacks blocked by the TCP Intercept function</t>
  </si>
  <si>
    <t>Perform an automated test using the current Nessus Profile provided by the IRS Office of Safeguards website or from a SSH command prompt run the following to check whether TCP Intercept threat detection statistics is enabled
```
hostname# sh run all threat-detection | in tcp-intercept 
```
Example:
```
fw-4-dmz# sh run all threat-detection | in tcp-intercept
threat-detection statistics tcp-intercept rate-interval 30 burst-rate 400 average-rate 200 
```
Step2: If an output is displayed, the system is compliant. If not, it is a finding.</t>
  </si>
  <si>
    <t>Threat-detection statistics has been set to tcp-intercept.</t>
  </si>
  <si>
    <t>Threat-detection statistics has not been set to tcp-intercept.</t>
  </si>
  <si>
    <t>3.6</t>
  </si>
  <si>
    <t>The TCP Intercept function helps protecting the network and particularly servers against DOS attacks. When the maximum count of allowed connections is reached, through the TCP Intercept function, the firewall will no longer allow connection to the impacted server and will act as a proxy to the attack server until a valid traffic is received.
Enabling statistics can help to prevent the attacks at the earliest stage possible upstream.</t>
  </si>
  <si>
    <t>Run the following to enable threat detection statistics for TCP Intercept
```
hostname(config)# threat-detection statistics tcp-intercept 
```</t>
  </si>
  <si>
    <t>Set threat-detection statistics to tcp-intercept. One method to accomplish the recommended state is to execute the following command(s):
hostname(config)# threat-detection statistics tcp-intercept.</t>
  </si>
  <si>
    <t>To close this finding, please provide a screenshot showing threat-detection statistics has been set to tcp-intercept with the agency's CAP.</t>
  </si>
  <si>
    <t>Input of test results starting with this row require corresponding Test IDs in Column A. Insert new rows above here.</t>
  </si>
  <si>
    <t>Change Log</t>
  </si>
  <si>
    <t>Version</t>
  </si>
  <si>
    <t>Date</t>
  </si>
  <si>
    <t>Description of Changes</t>
  </si>
  <si>
    <t>Author</t>
  </si>
  <si>
    <t>Split from Firewall SCSEM and update it to create the ASA SCSEM</t>
  </si>
  <si>
    <t xml:space="preserve">Internal Revenue Service </t>
  </si>
  <si>
    <t xml:space="preserve">Test Case Tab </t>
  </si>
  <si>
    <t xml:space="preserve">Date </t>
  </si>
  <si>
    <t>Updated the Section Title, Description, Test Procedures, Rationale Statement, Remediation Procedure, and added any Impact Statement</t>
  </si>
  <si>
    <t>HAC1</t>
  </si>
  <si>
    <t>Contractors with unauthorized access to FTI</t>
  </si>
  <si>
    <t>HAC2</t>
  </si>
  <si>
    <t>User sessions do not lock after the Publication 1075 required timeframe</t>
  </si>
  <si>
    <t>HAC3</t>
  </si>
  <si>
    <t>Agency processes FTI at a contractor-run consolidated data center</t>
  </si>
  <si>
    <t>HAC4</t>
  </si>
  <si>
    <t>FTI is not labeled and is commingled with non-FTI</t>
  </si>
  <si>
    <t>HAC5</t>
  </si>
  <si>
    <t>FTI is commingled with non-FTI data in the data warehouse</t>
  </si>
  <si>
    <t>HAC6</t>
  </si>
  <si>
    <t>Cannot determine who has access to FTI</t>
  </si>
  <si>
    <t>HAC7</t>
  </si>
  <si>
    <t>Account management procedures are not in place</t>
  </si>
  <si>
    <t>HAC8</t>
  </si>
  <si>
    <t>Accounts are not reviewed periodically for proper privileges</t>
  </si>
  <si>
    <t>HAC9</t>
  </si>
  <si>
    <t>Accounts have not been created using user roles</t>
  </si>
  <si>
    <t>HAC10</t>
  </si>
  <si>
    <t>Accounts do not expire after the correct period of inactivity</t>
  </si>
  <si>
    <t>HAC100</t>
  </si>
  <si>
    <t>Other</t>
  </si>
  <si>
    <t>User access was not established with concept of least privilege</t>
  </si>
  <si>
    <t>HAC12</t>
  </si>
  <si>
    <t>Separation of duties is not in place</t>
  </si>
  <si>
    <t>HAC13</t>
  </si>
  <si>
    <t>Operating system configuration files have incorrect permissions</t>
  </si>
  <si>
    <t>HAC14</t>
  </si>
  <si>
    <t>Warning banner is insufficient</t>
  </si>
  <si>
    <t>User accounts not locked out after 3 unsuccessful login attempts</t>
  </si>
  <si>
    <t>HAC16</t>
  </si>
  <si>
    <t xml:space="preserve">Network device allows telnet connections </t>
  </si>
  <si>
    <t>HAC17</t>
  </si>
  <si>
    <t>Account lockouts do not require administrator action</t>
  </si>
  <si>
    <t>HAC18</t>
  </si>
  <si>
    <t>Network device has modems installed</t>
  </si>
  <si>
    <t>HAC19</t>
  </si>
  <si>
    <t>Out of Band Management is not utilized in all instances</t>
  </si>
  <si>
    <t>HAC20</t>
  </si>
  <si>
    <t>Agency duplicates usernames</t>
  </si>
  <si>
    <t>HAC21</t>
  </si>
  <si>
    <t>Agency shares administrative account inappropriately</t>
  </si>
  <si>
    <t>HAC22</t>
  </si>
  <si>
    <t>Administrators do not use su or sudo command to access root privileges</t>
  </si>
  <si>
    <t>HAC23</t>
  </si>
  <si>
    <t>Unauthorized disclosure to other agencies</t>
  </si>
  <si>
    <t>HAC24</t>
  </si>
  <si>
    <t>User roles do not exist within the data warehouse environment</t>
  </si>
  <si>
    <t>HAC25</t>
  </si>
  <si>
    <t>Agency employees with inappropriate access to FTI</t>
  </si>
  <si>
    <t>HAC26</t>
  </si>
  <si>
    <t>Inappropriate access to FTI from mobile devices</t>
  </si>
  <si>
    <t>Default accounts have not been disabled or renamed</t>
  </si>
  <si>
    <t>HAC28</t>
  </si>
  <si>
    <t>Database trace files are not properly protected</t>
  </si>
  <si>
    <t>HAC29</t>
  </si>
  <si>
    <t>Access to system functionality without identification and authentication</t>
  </si>
  <si>
    <t>HAC30</t>
  </si>
  <si>
    <t>RACF access controls not properly implemented</t>
  </si>
  <si>
    <t>HAC31</t>
  </si>
  <si>
    <t>The database public users has improper access to data and/or resources</t>
  </si>
  <si>
    <t>HAC32</t>
  </si>
  <si>
    <t>Mainframe access control function does not control access to FTI data</t>
  </si>
  <si>
    <t>HAC33</t>
  </si>
  <si>
    <t>FTI is accessible to third parties</t>
  </si>
  <si>
    <t>HAC34</t>
  </si>
  <si>
    <t>Improper access to DBMS by non-DBAs</t>
  </si>
  <si>
    <t>HAC35</t>
  </si>
  <si>
    <t>Inappropriate public access to FTI</t>
  </si>
  <si>
    <t>HAC36</t>
  </si>
  <si>
    <t>Agency allows FTI access from unsecured wireless network</t>
  </si>
  <si>
    <t>Account management procedures are not implemented</t>
  </si>
  <si>
    <t>HAC38</t>
  </si>
  <si>
    <t>Warning banner does not exist</t>
  </si>
  <si>
    <t>HAC39</t>
  </si>
  <si>
    <t>Access to wireless network exceeds acceptable range</t>
  </si>
  <si>
    <t>HAC40</t>
  </si>
  <si>
    <t>The system does not effectively utilize whitelists or ACLs</t>
  </si>
  <si>
    <t>HAC41</t>
  </si>
  <si>
    <t>Accounts are not removed or suspended when no longer necessary</t>
  </si>
  <si>
    <t>HAC42</t>
  </si>
  <si>
    <t>System configuration files are not stored securely</t>
  </si>
  <si>
    <t>Management sessions are not properly restricted by ACL</t>
  </si>
  <si>
    <t>HAC44</t>
  </si>
  <si>
    <t>System does not have a manual log off feature</t>
  </si>
  <si>
    <t>HAC45</t>
  </si>
  <si>
    <t>Split tunneling is enabled</t>
  </si>
  <si>
    <t>HAC46</t>
  </si>
  <si>
    <t>Access to mainframe product libraries is not adequately controlled</t>
  </si>
  <si>
    <t>HAC47</t>
  </si>
  <si>
    <t xml:space="preserve">Files containing authentication information are not adequately protected </t>
  </si>
  <si>
    <t>HAC48</t>
  </si>
  <si>
    <t>Usernames are not archived and may be re-issued to different users</t>
  </si>
  <si>
    <t>HAC49</t>
  </si>
  <si>
    <t>Use of emergency userIDs is not properly controlled</t>
  </si>
  <si>
    <t>HAC50</t>
  </si>
  <si>
    <t xml:space="preserve">Print spoolers do not adequately restrict jobs </t>
  </si>
  <si>
    <t>HAC51</t>
  </si>
  <si>
    <t xml:space="preserve">Unauthorized access to FTI </t>
  </si>
  <si>
    <t>HAC52</t>
  </si>
  <si>
    <t>Wireless usage policies are not sufficient</t>
  </si>
  <si>
    <t>HAC53</t>
  </si>
  <si>
    <t>Mobile device policies are not sufficient</t>
  </si>
  <si>
    <t>HAC54</t>
  </si>
  <si>
    <t>FTI is not properly labeled in the cloud environment</t>
  </si>
  <si>
    <t>HAC55</t>
  </si>
  <si>
    <t>FTI is not properly isolated in the cloud environment</t>
  </si>
  <si>
    <t>HAC56</t>
  </si>
  <si>
    <t>Mobile device does not wipe after the required threshold of passcode failures</t>
  </si>
  <si>
    <t>HAC57</t>
  </si>
  <si>
    <t>Mobile devices policies governing access to FTI are not sufficient</t>
  </si>
  <si>
    <t>HAC58</t>
  </si>
  <si>
    <t xml:space="preserve">Access control parameter thresholds are reset </t>
  </si>
  <si>
    <t>HAC59</t>
  </si>
  <si>
    <t>The guest account has improper access to data and/or resources</t>
  </si>
  <si>
    <t>HAC60</t>
  </si>
  <si>
    <t xml:space="preserve">Agency does not centrally manage access to third party environments </t>
  </si>
  <si>
    <t>HAC61</t>
  </si>
  <si>
    <t>User rights and permissions are not adequately configured</t>
  </si>
  <si>
    <t>Host-based firewall is not configured according to industry standard best practice</t>
  </si>
  <si>
    <t>HAC63</t>
  </si>
  <si>
    <t>Security profiles have not been established</t>
  </si>
  <si>
    <t>HAC64</t>
  </si>
  <si>
    <t>Multi-factor authentication is not required for internal privileged and non-privileged access</t>
  </si>
  <si>
    <t>HAC65</t>
  </si>
  <si>
    <t>Multi-factor authentication is not required for internal privileged access</t>
  </si>
  <si>
    <t>HAC66</t>
  </si>
  <si>
    <t>Multi-factor authentication is not required for internal non-privileged access</t>
  </si>
  <si>
    <t>HAT1</t>
  </si>
  <si>
    <t>Agency does not train employees with FTI access</t>
  </si>
  <si>
    <t>HAT100</t>
  </si>
  <si>
    <t>HAT2</t>
  </si>
  <si>
    <t>Agency does not train contractors with FTI access</t>
  </si>
  <si>
    <t>HAT3</t>
  </si>
  <si>
    <t>Agency does not maintain training records</t>
  </si>
  <si>
    <t>HAT4</t>
  </si>
  <si>
    <t>Agency does not provide security-specific training</t>
  </si>
  <si>
    <t>Adequate device identification and authentication is not employed</t>
  </si>
  <si>
    <t>HIA2</t>
  </si>
  <si>
    <t>Standardized naming convention is not enforced</t>
  </si>
  <si>
    <t>Authentication server is not used for end user authentication</t>
  </si>
  <si>
    <t>HIA4</t>
  </si>
  <si>
    <t>Authentication server is not used for device administration</t>
  </si>
  <si>
    <t>HIA5</t>
  </si>
  <si>
    <t>System does not properly control authentication process</t>
  </si>
  <si>
    <t>HIA6</t>
  </si>
  <si>
    <t>Identity proofing as not been implemented</t>
  </si>
  <si>
    <t>HIA7</t>
  </si>
  <si>
    <t>Identity proofing has not been properly implemented</t>
  </si>
  <si>
    <t>HAU1</t>
  </si>
  <si>
    <t>No auditing is being performed at the agency</t>
  </si>
  <si>
    <t>No auditing is being performed on the system</t>
  </si>
  <si>
    <t>HAU3</t>
  </si>
  <si>
    <t>Audit logs are not being reviewed</t>
  </si>
  <si>
    <t>HAU4</t>
  </si>
  <si>
    <t>System does not audit failed attempts to gain access</t>
  </si>
  <si>
    <t>HAU5</t>
  </si>
  <si>
    <t>Auditing is not performed on all data tables containing FTI</t>
  </si>
  <si>
    <t>HAU6</t>
  </si>
  <si>
    <t>System does not audit changes to access control settings</t>
  </si>
  <si>
    <t>Audit records are not retained per Pub 1075</t>
  </si>
  <si>
    <t>HAU8</t>
  </si>
  <si>
    <t>Logs are not maintained on a centralized log server</t>
  </si>
  <si>
    <t>HAU9</t>
  </si>
  <si>
    <t>No log reduction system exists</t>
  </si>
  <si>
    <t>HAU100</t>
  </si>
  <si>
    <t>NTP is not properly implemented</t>
  </si>
  <si>
    <t>Audit records are not timestamped</t>
  </si>
  <si>
    <t>HAU13</t>
  </si>
  <si>
    <t>Audit records are not archived during VM rollback</t>
  </si>
  <si>
    <t>HAU14</t>
  </si>
  <si>
    <t>Remote access is not logged</t>
  </si>
  <si>
    <t>HAU15</t>
  </si>
  <si>
    <t>Verbose logging is not being performed on perimeter devices</t>
  </si>
  <si>
    <t>A centralized automated audit log analysis solution is not implemented</t>
  </si>
  <si>
    <t>Audit logs do not capture sufficient auditable events</t>
  </si>
  <si>
    <t>HAU18</t>
  </si>
  <si>
    <t>Audit logs are reviewed, but not per Pub 1075 requirements</t>
  </si>
  <si>
    <t>HAU19</t>
  </si>
  <si>
    <t>Audit log anomalies or findings are not reported and tracked</t>
  </si>
  <si>
    <t>HAU20</t>
  </si>
  <si>
    <t>Audit log data not sent from a consistently identified source</t>
  </si>
  <si>
    <t>HAU21</t>
  </si>
  <si>
    <t xml:space="preserve">System does not audit all attempts to gain access </t>
  </si>
  <si>
    <t>Content of audit records is not sufficient</t>
  </si>
  <si>
    <t>HAU23</t>
  </si>
  <si>
    <t>Audit storage capacity threshold has not been defined</t>
  </si>
  <si>
    <t>HAU24</t>
  </si>
  <si>
    <t>Administrators are not notified when audit storage threshold is reached</t>
  </si>
  <si>
    <t>Audit processing failures are not properly reported and responded to</t>
  </si>
  <si>
    <t>HAU26</t>
  </si>
  <si>
    <t xml:space="preserve">System/service provider is not held accountable to protect and share audit records with the agency </t>
  </si>
  <si>
    <t>HAU27</t>
  </si>
  <si>
    <t>Audit trail does not include access to FTI in pre-production</t>
  </si>
  <si>
    <t>HCA1</t>
  </si>
  <si>
    <t>Systems are not formally certified by management to process FTI</t>
  </si>
  <si>
    <t>HCA100</t>
  </si>
  <si>
    <t>HCA2</t>
  </si>
  <si>
    <t>Undocumented system interconnections exist</t>
  </si>
  <si>
    <t>HCA3</t>
  </si>
  <si>
    <t>Agency does not conduct routine assessments of security controls</t>
  </si>
  <si>
    <t>HCA4</t>
  </si>
  <si>
    <t>No third party verification of security assessments</t>
  </si>
  <si>
    <t>HCA5</t>
  </si>
  <si>
    <t>POA&amp;Ms are not used to track and mitigate potential weaknesses</t>
  </si>
  <si>
    <t>HCA6</t>
  </si>
  <si>
    <t>The agency's SSR does not address the current FTI environment</t>
  </si>
  <si>
    <t>HCA7</t>
  </si>
  <si>
    <t>SSR is not current with Pub 1075 reporting requirements</t>
  </si>
  <si>
    <t>HCA8</t>
  </si>
  <si>
    <t>Rules of behavior does not exist</t>
  </si>
  <si>
    <t>HCA9</t>
  </si>
  <si>
    <t>Rules of behavior is not sufficient</t>
  </si>
  <si>
    <t>HCA10</t>
  </si>
  <si>
    <t>Assessment results are not shared with designated agency officials</t>
  </si>
  <si>
    <t>HCA11</t>
  </si>
  <si>
    <t>Interconnection Security Agreements are not sufficient</t>
  </si>
  <si>
    <t>HCA12</t>
  </si>
  <si>
    <t>POA&amp;Ms are not reviewed in accordance with Pub 1075</t>
  </si>
  <si>
    <t>HCA13</t>
  </si>
  <si>
    <t xml:space="preserve">System authorizations are not updated in accordance with Pub 1075 </t>
  </si>
  <si>
    <t>HCA14</t>
  </si>
  <si>
    <t>A continuous monitoring program has not been established</t>
  </si>
  <si>
    <t>HCA15</t>
  </si>
  <si>
    <t xml:space="preserve">The continuous monitoring program is not sufficient </t>
  </si>
  <si>
    <t>HCA16</t>
  </si>
  <si>
    <t>Independent control assessments are not conducted at least annually</t>
  </si>
  <si>
    <t>HCA17</t>
  </si>
  <si>
    <t>Penetration testing assessments are not performed</t>
  </si>
  <si>
    <t>HCA18</t>
  </si>
  <si>
    <t>Penetration testing assessments do not generate corrective action plans</t>
  </si>
  <si>
    <t>HCA19</t>
  </si>
  <si>
    <t>Penetration testing assessments are not performed as frequently as required per Publication 1075</t>
  </si>
  <si>
    <t>HCA20</t>
  </si>
  <si>
    <t>Scope of penetration testing assessment is not sufficient</t>
  </si>
  <si>
    <t>HCM1</t>
  </si>
  <si>
    <t>Information system baseline is insufficient</t>
  </si>
  <si>
    <t>System has unneeded functionality installed</t>
  </si>
  <si>
    <t>HCM100</t>
  </si>
  <si>
    <t>SNMP is not implemented correctly</t>
  </si>
  <si>
    <t>HCM12</t>
  </si>
  <si>
    <t>Offline system configurations are not kept up-to-date</t>
  </si>
  <si>
    <t>HCM13</t>
  </si>
  <si>
    <t>System component inventories do not exist</t>
  </si>
  <si>
    <t>HCM14</t>
  </si>
  <si>
    <t>System component inventories are outdated</t>
  </si>
  <si>
    <t>HCM15</t>
  </si>
  <si>
    <t>Hardware asset inventory is not sufficient</t>
  </si>
  <si>
    <t>HCM16</t>
  </si>
  <si>
    <t>Software asset inventory is not sufficient</t>
  </si>
  <si>
    <t>HCM17</t>
  </si>
  <si>
    <t>Hardware asset inventory does not exist</t>
  </si>
  <si>
    <t>HCM18</t>
  </si>
  <si>
    <t>Software asset inventory does not exist</t>
  </si>
  <si>
    <t xml:space="preserve">Firewall rules are not reviewed or removed when no longer necessary </t>
  </si>
  <si>
    <t>HCM2</t>
  </si>
  <si>
    <t>FTI is not properly labeled on-screen</t>
  </si>
  <si>
    <t>HCM20</t>
  </si>
  <si>
    <t>Application interfaces are not separated from management functionality</t>
  </si>
  <si>
    <t>HCM21</t>
  </si>
  <si>
    <t>Permitted services have not been documented and approved</t>
  </si>
  <si>
    <t>HCM22</t>
  </si>
  <si>
    <t>Application code is not adequately separated from data sets</t>
  </si>
  <si>
    <t>HCM23</t>
  </si>
  <si>
    <t>System is not monitored for changes from baseline</t>
  </si>
  <si>
    <t>HCM24</t>
  </si>
  <si>
    <t>Agency network diagram is not complete</t>
  </si>
  <si>
    <t>HCM25</t>
  </si>
  <si>
    <t>Zoning has not been configured appropriately</t>
  </si>
  <si>
    <t>HCM26</t>
  </si>
  <si>
    <t>Static IP addresses are not used when needed</t>
  </si>
  <si>
    <t>HCM27</t>
  </si>
  <si>
    <t xml:space="preserve">Information system baseline does not exist </t>
  </si>
  <si>
    <t>HCM28</t>
  </si>
  <si>
    <t>Boundary devices are not scanned for open ports and services</t>
  </si>
  <si>
    <t>HCM29</t>
  </si>
  <si>
    <t>Application architecture does not properly separate user interface from data repository</t>
  </si>
  <si>
    <t>HCM3</t>
  </si>
  <si>
    <t>Operating system does not have vendor support</t>
  </si>
  <si>
    <t>HCM30</t>
  </si>
  <si>
    <t xml:space="preserve">System reset function leaves device in unsecure state </t>
  </si>
  <si>
    <t>HCM31</t>
  </si>
  <si>
    <t>Default SSID has not been changed</t>
  </si>
  <si>
    <t>The device is inappropriately used to serve multiple functions</t>
  </si>
  <si>
    <t>HCM33</t>
  </si>
  <si>
    <t>Significant changes are not reviewed for security impacts before being implemented</t>
  </si>
  <si>
    <t>HCM34</t>
  </si>
  <si>
    <t>Agency does not control significant changes to systems via an approval process</t>
  </si>
  <si>
    <t>HCM35</t>
  </si>
  <si>
    <t>Services are not configured to use the default/standard ports</t>
  </si>
  <si>
    <t>HCM36</t>
  </si>
  <si>
    <t xml:space="preserve">The required benchmark has not been applied </t>
  </si>
  <si>
    <t>HCM37</t>
  </si>
  <si>
    <t xml:space="preserve">Configuration settings and benchmarks have not been defined </t>
  </si>
  <si>
    <t>HCM38</t>
  </si>
  <si>
    <t>Agency does not adequately govern or control software usage</t>
  </si>
  <si>
    <t>HCM39</t>
  </si>
  <si>
    <t xml:space="preserve">RACF security settings are not properly configured </t>
  </si>
  <si>
    <t>HCM4</t>
  </si>
  <si>
    <t>Routine operational changes are not reviewed for security impacts before being implemented</t>
  </si>
  <si>
    <t>HCM40</t>
  </si>
  <si>
    <t>ACF security settings are not properly configured</t>
  </si>
  <si>
    <t>HCM41</t>
  </si>
  <si>
    <t>Top Secret security settings are not properly configured</t>
  </si>
  <si>
    <t>HCM42</t>
  </si>
  <si>
    <t>UNISYS security settings are not properly configured</t>
  </si>
  <si>
    <t>HCM43</t>
  </si>
  <si>
    <t>IBMi security settings are not properly configured</t>
  </si>
  <si>
    <t>HCM44</t>
  </si>
  <si>
    <t>Agency does not properly test changes prior to implementation</t>
  </si>
  <si>
    <t>System configuration provides additional attack surface</t>
  </si>
  <si>
    <t>HCM46</t>
  </si>
  <si>
    <t>Agency does not centrally manage mobile device configuration</t>
  </si>
  <si>
    <t>HCM47</t>
  </si>
  <si>
    <t>System error messages display system configuration information</t>
  </si>
  <si>
    <t>HCM48</t>
  </si>
  <si>
    <t>Low-risk operating system settings are not configured securely</t>
  </si>
  <si>
    <t>HCM49</t>
  </si>
  <si>
    <t>A tool is not used to block unauthorized software</t>
  </si>
  <si>
    <t>HCM5</t>
  </si>
  <si>
    <t>Web portal with FTI does not have three-tier architecture</t>
  </si>
  <si>
    <t>HCM6</t>
  </si>
  <si>
    <t>Agency does not control routine operational changes to systems via an approval process</t>
  </si>
  <si>
    <t>HCM7</t>
  </si>
  <si>
    <t>Configuration management procedures do not exist</t>
  </si>
  <si>
    <t>HCM8</t>
  </si>
  <si>
    <t>The ability to make changes is not properly limited</t>
  </si>
  <si>
    <t>HCM9</t>
  </si>
  <si>
    <t>Systems are not deployed using the concept of least privilege</t>
  </si>
  <si>
    <t>HCP1</t>
  </si>
  <si>
    <t>No contingency plan exists for FTI data</t>
  </si>
  <si>
    <t>HCP100</t>
  </si>
  <si>
    <t>HCP2</t>
  </si>
  <si>
    <t>Contingency plans are not tested annually</t>
  </si>
  <si>
    <t>HCP3</t>
  </si>
  <si>
    <t>Contingency plan does not exist for consolidated data center</t>
  </si>
  <si>
    <t>HCP4</t>
  </si>
  <si>
    <t>FTI is not encrypted in transit to the DR site</t>
  </si>
  <si>
    <t>HCP5</t>
  </si>
  <si>
    <t>Backup data is not adequately protected</t>
  </si>
  <si>
    <t>HCP6</t>
  </si>
  <si>
    <t>Contingency plan is not updated annually</t>
  </si>
  <si>
    <t>HCP7</t>
  </si>
  <si>
    <t>Contingency plan is not sufficient</t>
  </si>
  <si>
    <t>HCP8</t>
  </si>
  <si>
    <t>Contingency training is not conducted</t>
  </si>
  <si>
    <t>HCP9</t>
  </si>
  <si>
    <t xml:space="preserve">Contingency training is not sufficient </t>
  </si>
  <si>
    <t>HCP10</t>
  </si>
  <si>
    <t>Backup data is located on production systems</t>
  </si>
  <si>
    <t>HIR1</t>
  </si>
  <si>
    <t>Incident response program does not exist</t>
  </si>
  <si>
    <t>HIR100</t>
  </si>
  <si>
    <t>HIR2</t>
  </si>
  <si>
    <t>Incident response plan is not sufficient</t>
  </si>
  <si>
    <t>HIR3</t>
  </si>
  <si>
    <t>Agency does not perform incident response exercises in accordance with Pub 1075</t>
  </si>
  <si>
    <t>HIR4</t>
  </si>
  <si>
    <t>Agency does not provide support resource for assistance in handling and reporting security incidents</t>
  </si>
  <si>
    <t>HIR5</t>
  </si>
  <si>
    <t>Incident response plan does not exist</t>
  </si>
  <si>
    <t>HMA1</t>
  </si>
  <si>
    <t>External maintenance providers not escorted in the data center</t>
  </si>
  <si>
    <t>HMA100</t>
  </si>
  <si>
    <t>HMA2</t>
  </si>
  <si>
    <t>Maintenance not restricted to local access</t>
  </si>
  <si>
    <t>HMA3</t>
  </si>
  <si>
    <t>Maintenance tools are not approved / controlled</t>
  </si>
  <si>
    <t>HMA4</t>
  </si>
  <si>
    <t>Maintenance records are not sufficient</t>
  </si>
  <si>
    <t>HMA5</t>
  </si>
  <si>
    <t>Non local maintenance is not implemented securely</t>
  </si>
  <si>
    <t>HMT1</t>
  </si>
  <si>
    <t>Risk Assessment controls are not implemented properly</t>
  </si>
  <si>
    <t>HMT2</t>
  </si>
  <si>
    <t>Planning controls are not implemented properly</t>
  </si>
  <si>
    <t>HMT3</t>
  </si>
  <si>
    <t>Program management controls are not implemented properly</t>
  </si>
  <si>
    <t>HMT4</t>
  </si>
  <si>
    <t>System acquisition controls are not implemented properly</t>
  </si>
  <si>
    <t>HMT5</t>
  </si>
  <si>
    <t>SA&amp;A controls are not implemented properly</t>
  </si>
  <si>
    <t>HMT6</t>
  </si>
  <si>
    <t>Contingency planning controls are not implemented properly</t>
  </si>
  <si>
    <t>HMT7</t>
  </si>
  <si>
    <t>Configuration management controls are not implemented properly</t>
  </si>
  <si>
    <t>HMT8</t>
  </si>
  <si>
    <t>Maintenance controls are not implemented properly</t>
  </si>
  <si>
    <t>HMT9</t>
  </si>
  <si>
    <t>System and information integrity controls are not implemented properly</t>
  </si>
  <si>
    <t>HMT10</t>
  </si>
  <si>
    <t>Incident response controls are not implemented properly</t>
  </si>
  <si>
    <t>HMT100</t>
  </si>
  <si>
    <t>HMT11</t>
  </si>
  <si>
    <t>Awareness and training controls are not implemented properly</t>
  </si>
  <si>
    <t>HMT12</t>
  </si>
  <si>
    <t>Identification and authentication controls are not implemented properly</t>
  </si>
  <si>
    <t>HMT13</t>
  </si>
  <si>
    <t>Access controls are not implemented properly</t>
  </si>
  <si>
    <t>HMT14</t>
  </si>
  <si>
    <t>Audit and accountability are not implemented properly</t>
  </si>
  <si>
    <t>HMT15</t>
  </si>
  <si>
    <t>System and communications protection controls are not implemented properly</t>
  </si>
  <si>
    <t>HMT16</t>
  </si>
  <si>
    <t>Documentation does not exist</t>
  </si>
  <si>
    <t>HMT17</t>
  </si>
  <si>
    <t>Documentation is sufficient but outdated</t>
  </si>
  <si>
    <t>HMT18</t>
  </si>
  <si>
    <t>Documentation exists but is not sufficient</t>
  </si>
  <si>
    <t>HMT19</t>
  </si>
  <si>
    <t>Management Operational and Technical controls are not implemented properly</t>
  </si>
  <si>
    <t>HPW1</t>
  </si>
  <si>
    <t>No password is required to access an FTI system</t>
  </si>
  <si>
    <t>HPW2</t>
  </si>
  <si>
    <t>Password does not expire timely</t>
  </si>
  <si>
    <t>HPW3</t>
  </si>
  <si>
    <t>Minimum password length is too short</t>
  </si>
  <si>
    <t>HPW4</t>
  </si>
  <si>
    <t>Minimum password age does not exist</t>
  </si>
  <si>
    <t>HPW5</t>
  </si>
  <si>
    <t>Passwords are generated and distributed automatically</t>
  </si>
  <si>
    <t>HPW6</t>
  </si>
  <si>
    <t>Password history is insufficient</t>
  </si>
  <si>
    <t>HPW7</t>
  </si>
  <si>
    <t>Password change notification is not sufficient</t>
  </si>
  <si>
    <t>HPW8</t>
  </si>
  <si>
    <t>Passwords are displayed on screen when entered</t>
  </si>
  <si>
    <t>HPW9</t>
  </si>
  <si>
    <t>Password management processes are not documented</t>
  </si>
  <si>
    <t>HPW10</t>
  </si>
  <si>
    <t>Passwords are allowed to be stored</t>
  </si>
  <si>
    <t>HPW100</t>
  </si>
  <si>
    <t>Password transmission does not use strong cryptography</t>
  </si>
  <si>
    <t>HPW12</t>
  </si>
  <si>
    <t>Passwords do not meet complexity requirements</t>
  </si>
  <si>
    <t>Enabled secret passwords are not implemented correctly</t>
  </si>
  <si>
    <t>HPW14</t>
  </si>
  <si>
    <t>Authenticator feedback is labeled inappropriately</t>
  </si>
  <si>
    <t>HPW15</t>
  </si>
  <si>
    <t>Passwords are shared inappropriately</t>
  </si>
  <si>
    <t>HPW16</t>
  </si>
  <si>
    <t>Swipe-based passwords are allowed on mobile devices</t>
  </si>
  <si>
    <t>Default passwords have not been changed</t>
  </si>
  <si>
    <t>HPW18</t>
  </si>
  <si>
    <t xml:space="preserve">No password is required to remotely access an FTI system </t>
  </si>
  <si>
    <t>More than one Publication 1075 password requirement is not met</t>
  </si>
  <si>
    <t>HPW20</t>
  </si>
  <si>
    <t>User is not required to change password upon first use</t>
  </si>
  <si>
    <t>HPW22</t>
  </si>
  <si>
    <t>Administrators cannot override minimum password age for users, when required</t>
  </si>
  <si>
    <t>HPW23</t>
  </si>
  <si>
    <t>Passwords cannot be changed by users</t>
  </si>
  <si>
    <t>HRA1</t>
  </si>
  <si>
    <t>Risk assessments are not performed</t>
  </si>
  <si>
    <t>HRA100</t>
  </si>
  <si>
    <t>HRA2</t>
  </si>
  <si>
    <t>Vulnerability assessments are not performed</t>
  </si>
  <si>
    <t>HRA3</t>
  </si>
  <si>
    <t>Vulnerability assessments do not generate corrective action plans</t>
  </si>
  <si>
    <t>HRA4</t>
  </si>
  <si>
    <t>Vulnerability assessments are not performed as frequently as required per Publication 1075</t>
  </si>
  <si>
    <t>HRA5</t>
  </si>
  <si>
    <t>Vulnerabilities are not remediated in a timely manner</t>
  </si>
  <si>
    <t>HRA6</t>
  </si>
  <si>
    <t>Scope of vulnerability scanning is not sufficient</t>
  </si>
  <si>
    <t>HRA7</t>
  </si>
  <si>
    <t>Risk assessments are performed but not in accordance with Pub 1075 parameters</t>
  </si>
  <si>
    <t>HRA8</t>
  </si>
  <si>
    <t>Penetration test results are not included in agency POA&amp;Ms</t>
  </si>
  <si>
    <t>HRA9</t>
  </si>
  <si>
    <t>Application source code is not assessed for static vulnerabilities</t>
  </si>
  <si>
    <t>HRM1</t>
  </si>
  <si>
    <t>Multi-factor authentication is not required for external or remote access</t>
  </si>
  <si>
    <t>HRM10</t>
  </si>
  <si>
    <t>Client side cache cleaning utility has not been implemented</t>
  </si>
  <si>
    <t>HRM100</t>
  </si>
  <si>
    <t>HRM11</t>
  </si>
  <si>
    <t>Site to site connection does not terminate outside the firewall</t>
  </si>
  <si>
    <t>HRM12</t>
  </si>
  <si>
    <t>An FTI system is directly routable to the internet via unencrypted protocols</t>
  </si>
  <si>
    <t>HRM13</t>
  </si>
  <si>
    <t xml:space="preserve">The agency does not blacklist known malicious IPs </t>
  </si>
  <si>
    <t>HRM14</t>
  </si>
  <si>
    <t>The agency does not update blacklists of known malicious IPs</t>
  </si>
  <si>
    <t>HRM15</t>
  </si>
  <si>
    <t xml:space="preserve">Multi-factor authentication is not enforced for local device management </t>
  </si>
  <si>
    <t>HRM16</t>
  </si>
  <si>
    <t>VPN access points have not been limited</t>
  </si>
  <si>
    <t>HRM17</t>
  </si>
  <si>
    <t>SSH is not implemented correctly for device management</t>
  </si>
  <si>
    <t>HRM18</t>
  </si>
  <si>
    <t>Remote access policies are not sufficient</t>
  </si>
  <si>
    <t>HRM19</t>
  </si>
  <si>
    <t>Agency cannot remotely wipe lost mobile device</t>
  </si>
  <si>
    <t>HRM2</t>
  </si>
  <si>
    <t>Multi-factor authentication is not required to access FTI via personal devices</t>
  </si>
  <si>
    <t>HRM20</t>
  </si>
  <si>
    <t>Multi-factor authentication is not properly configured for external or remote access</t>
  </si>
  <si>
    <t>HRM3</t>
  </si>
  <si>
    <t>FTI access from personal devices</t>
  </si>
  <si>
    <t>HRM4</t>
  </si>
  <si>
    <t>FTI access from offshore</t>
  </si>
  <si>
    <t>User sessions do not terminate after the Publication 1075 period of inactivity</t>
  </si>
  <si>
    <t>HRM6</t>
  </si>
  <si>
    <t>The mainframe is directly routable to the internet via Port 23</t>
  </si>
  <si>
    <t>HRM7</t>
  </si>
  <si>
    <t>The agency does not adequately control remote access to its systems</t>
  </si>
  <si>
    <t>HRM8</t>
  </si>
  <si>
    <t>Direct root access is enabled on the system</t>
  </si>
  <si>
    <t>HRM9</t>
  </si>
  <si>
    <t>VPN technology does not perform host checking</t>
  </si>
  <si>
    <t>HSA1</t>
  </si>
  <si>
    <t>Live FTI data is used in test environments without approval</t>
  </si>
  <si>
    <t>HSA100</t>
  </si>
  <si>
    <t>HSA2</t>
  </si>
  <si>
    <t>Usage restrictions to open source software are not in place</t>
  </si>
  <si>
    <t>HSA3</t>
  </si>
  <si>
    <t>No agreement exists with 3rd party provider to host FTI</t>
  </si>
  <si>
    <t>HSA4</t>
  </si>
  <si>
    <t>Software installation rights are not limited to the technical staff</t>
  </si>
  <si>
    <t>HSA5</t>
  </si>
  <si>
    <t>Configuration changes are not controlled during all phases of the SDLC</t>
  </si>
  <si>
    <t>HSA6</t>
  </si>
  <si>
    <t>Security test and evaluations are not performed during system development</t>
  </si>
  <si>
    <t>HSA7</t>
  </si>
  <si>
    <t>The external facing system is no longer supported by the vendor</t>
  </si>
  <si>
    <t>HSA8</t>
  </si>
  <si>
    <t>The internally hosted operating system's major release is no longer supported by the vendor</t>
  </si>
  <si>
    <t>HSA9</t>
  </si>
  <si>
    <t>The internally hosted operating system's minor release is no longer supported by the vendor</t>
  </si>
  <si>
    <t>HSA10</t>
  </si>
  <si>
    <t>The internally hosted software's major release is no longer supported by the vendor</t>
  </si>
  <si>
    <t>HSA11</t>
  </si>
  <si>
    <t>The internally hosted software's minor release is no longer supported by the vendor</t>
  </si>
  <si>
    <t>HSA12</t>
  </si>
  <si>
    <t>Internal networking devices are no longer supported by the vendor</t>
  </si>
  <si>
    <t>HSA13</t>
  </si>
  <si>
    <t>IT security is not part of capital planning and the investment control process</t>
  </si>
  <si>
    <t>HSA14</t>
  </si>
  <si>
    <t xml:space="preserve">FTI systems are not included in a SDLC </t>
  </si>
  <si>
    <t>HSA15</t>
  </si>
  <si>
    <t>FTI contracts do not contain all security requirements</t>
  </si>
  <si>
    <t>HSA16</t>
  </si>
  <si>
    <t>Documentation is not properly protected</t>
  </si>
  <si>
    <t>HSA17</t>
  </si>
  <si>
    <t>Security is not a consideration in system design or upgrade</t>
  </si>
  <si>
    <t>HSA18</t>
  </si>
  <si>
    <t>Cloud vendor is not FedRAMP certified</t>
  </si>
  <si>
    <t>HSC1</t>
  </si>
  <si>
    <t>FTI is not encrypted in transit</t>
  </si>
  <si>
    <t>HSC2</t>
  </si>
  <si>
    <t>FTI is emailed outside of the agency</t>
  </si>
  <si>
    <t>HSC3</t>
  </si>
  <si>
    <t>FTI is emailed incorrectly inside the agency</t>
  </si>
  <si>
    <t>HSC4</t>
  </si>
  <si>
    <t>VOIP system not implemented correctly</t>
  </si>
  <si>
    <t>HSC5</t>
  </si>
  <si>
    <t>No DMZ exists for the network</t>
  </si>
  <si>
    <t>HSC6</t>
  </si>
  <si>
    <t>Not all connections to FTI systems are monitored</t>
  </si>
  <si>
    <t>HSC7</t>
  </si>
  <si>
    <t>NAT is not implemented for internal IP addresses</t>
  </si>
  <si>
    <t>HSC8</t>
  </si>
  <si>
    <t>Network architecture is flat</t>
  </si>
  <si>
    <t>HSC9</t>
  </si>
  <si>
    <t>Database listener is not properly configured</t>
  </si>
  <si>
    <t>HSC10</t>
  </si>
  <si>
    <t>FTI is not properly deleted / destroyed</t>
  </si>
  <si>
    <t>HSC100</t>
  </si>
  <si>
    <t>HSC11</t>
  </si>
  <si>
    <t>No backup plan exists to remove failed data loads in the data warehouse</t>
  </si>
  <si>
    <t>HSC12</t>
  </si>
  <si>
    <t>Original FTI extracts are not protected after ETL process</t>
  </si>
  <si>
    <t>HSC13</t>
  </si>
  <si>
    <t>FTI is transmitted incorrectly using an MFD</t>
  </si>
  <si>
    <t>HSC14</t>
  </si>
  <si>
    <t>VM to VM communication exists using VMCI</t>
  </si>
  <si>
    <t>HSC15</t>
  </si>
  <si>
    <t>Encryption capabilities do not meet FIPS 140-2 requirements</t>
  </si>
  <si>
    <t>HSC16</t>
  </si>
  <si>
    <t>System does not meet common criteria requirements</t>
  </si>
  <si>
    <t>HSC17</t>
  </si>
  <si>
    <t>Denial of Service protection settings are not configured</t>
  </si>
  <si>
    <t>HSC18</t>
  </si>
  <si>
    <t>System communication authenticity is not guaranteed</t>
  </si>
  <si>
    <t>Network perimeter devices do not properly restrict traffic</t>
  </si>
  <si>
    <t>HSC20</t>
  </si>
  <si>
    <t>Publicly available systems contain FTI</t>
  </si>
  <si>
    <t>HSC21</t>
  </si>
  <si>
    <t>Number of logon sessions are not managed appropriately</t>
  </si>
  <si>
    <t>HSC22</t>
  </si>
  <si>
    <t>VPN termination point is not sufficient</t>
  </si>
  <si>
    <t>HSC23</t>
  </si>
  <si>
    <t>Site survey has not been performed</t>
  </si>
  <si>
    <t>HSC24</t>
  </si>
  <si>
    <t>Digital Signatures or PKI certificates are expired or revoked</t>
  </si>
  <si>
    <t>HSC25</t>
  </si>
  <si>
    <t>Network sessions do not timeout per Publication 1075 requirements</t>
  </si>
  <si>
    <t>HSC26</t>
  </si>
  <si>
    <t>Email policy is not sufficient</t>
  </si>
  <si>
    <t>Traffic inspection is not sufficient</t>
  </si>
  <si>
    <t>HSC28</t>
  </si>
  <si>
    <t>The network is not properly segmented</t>
  </si>
  <si>
    <t>HSC29</t>
  </si>
  <si>
    <t xml:space="preserve">Cryptographic key pairs are not properly managed </t>
  </si>
  <si>
    <t>HSC30</t>
  </si>
  <si>
    <t>VLAN configurations do not utilize networking best practices</t>
  </si>
  <si>
    <t>HSC31</t>
  </si>
  <si>
    <t>Collaborative computing devices are not deployed securely</t>
  </si>
  <si>
    <t>HSC32</t>
  </si>
  <si>
    <t>PKI certificates are not issued from an approved authority</t>
  </si>
  <si>
    <t>HSC33</t>
  </si>
  <si>
    <t>Datawarehouse has insecure connections</t>
  </si>
  <si>
    <t>HSC34</t>
  </si>
  <si>
    <t>The production and development environments are not properly separated</t>
  </si>
  <si>
    <t>HSC35</t>
  </si>
  <si>
    <t>Procedures stored in the database are not encrypted</t>
  </si>
  <si>
    <t>HSC36</t>
  </si>
  <si>
    <t>System is configured to accept unwanted network connections</t>
  </si>
  <si>
    <t>HSC37</t>
  </si>
  <si>
    <t>Network connection to third party system is not properly configured</t>
  </si>
  <si>
    <t>HSC38</t>
  </si>
  <si>
    <t>SSL inspection has not been implemented</t>
  </si>
  <si>
    <t>HSC39</t>
  </si>
  <si>
    <t xml:space="preserve">The communications protocol is not NIST 800-52 compliant </t>
  </si>
  <si>
    <t>HSC40</t>
  </si>
  <si>
    <t>Unencrypted management sessions over the internal network</t>
  </si>
  <si>
    <t>HSC41</t>
  </si>
  <si>
    <t>Data at rest is not encrypted using the latest FIPS approved encryption</t>
  </si>
  <si>
    <t>Encryption capabilities do not meet the latest FIPS 140 requirements</t>
  </si>
  <si>
    <t>HSC43</t>
  </si>
  <si>
    <t>The version of TLS is not using the latest NIST 800-52 approved protocols</t>
  </si>
  <si>
    <t>HSC44</t>
  </si>
  <si>
    <t>DNSSEC has not been implemented</t>
  </si>
  <si>
    <t>HSC45</t>
  </si>
  <si>
    <t>DNSSEC has not been configured securely</t>
  </si>
  <si>
    <t>HSI1</t>
  </si>
  <si>
    <t>System configured to load or run removable media automatically</t>
  </si>
  <si>
    <t>HSI2</t>
  </si>
  <si>
    <t>System patch level is insufficient</t>
  </si>
  <si>
    <t>HSI3</t>
  </si>
  <si>
    <t>System is not monitored for threats</t>
  </si>
  <si>
    <t>HSI4</t>
  </si>
  <si>
    <t>No intrusion detection system exists</t>
  </si>
  <si>
    <t>HSI5</t>
  </si>
  <si>
    <t>OS files are not hashed to detect inappropriate changes</t>
  </si>
  <si>
    <t>Intrusion detection system not implemented correctly</t>
  </si>
  <si>
    <t>HSI7</t>
  </si>
  <si>
    <t>FTI can move via covert channels (e.g., VM isolation tools)</t>
  </si>
  <si>
    <t>HSI8</t>
  </si>
  <si>
    <t>All VM moves are being tracked in the virtual environment</t>
  </si>
  <si>
    <t>HSI9</t>
  </si>
  <si>
    <t>Network device configuration files are not kept offline</t>
  </si>
  <si>
    <t>HSI10</t>
  </si>
  <si>
    <t>Hash sums of ISO images are not maintained in the virtual environment</t>
  </si>
  <si>
    <t>HSI100</t>
  </si>
  <si>
    <t>HSI11</t>
  </si>
  <si>
    <t>Antivirus is not configured to automatically scan removable media</t>
  </si>
  <si>
    <t>HSI12</t>
  </si>
  <si>
    <t>No antivirus is configured on the system</t>
  </si>
  <si>
    <t>HSI13</t>
  </si>
  <si>
    <t>Antivirus does not exist on an internet-facing endpoint</t>
  </si>
  <si>
    <t>HSI14</t>
  </si>
  <si>
    <t>The system's automatic update feature is not configured appropriately</t>
  </si>
  <si>
    <t>HSI15</t>
  </si>
  <si>
    <t>Alerts are not acknowledged and/or logged</t>
  </si>
  <si>
    <t>HSI16</t>
  </si>
  <si>
    <t>Agency network not properly protected from spam email</t>
  </si>
  <si>
    <t>HSI17</t>
  </si>
  <si>
    <t>Antivirus is not configured appropriately</t>
  </si>
  <si>
    <t>HSI18</t>
  </si>
  <si>
    <t>VM rollbacks are conducted while connected to the network</t>
  </si>
  <si>
    <t>HSI19</t>
  </si>
  <si>
    <t>Data inputs are not being validated</t>
  </si>
  <si>
    <t xml:space="preserve">Agency does not receive security alerts, advisories, or directives </t>
  </si>
  <si>
    <t>HSI21</t>
  </si>
  <si>
    <t>FTI is inappropriately moved and shared with non-FTI virtual machines</t>
  </si>
  <si>
    <t>HSI22</t>
  </si>
  <si>
    <t>Data remanence is not properly handled</t>
  </si>
  <si>
    <t>HSI23</t>
  </si>
  <si>
    <t>Agency has not defined an authorized list of software</t>
  </si>
  <si>
    <t>HSI24</t>
  </si>
  <si>
    <t>Agency does not monitor for unauthorized software on the network</t>
  </si>
  <si>
    <t>HSI25</t>
  </si>
  <si>
    <t>Agency does not monitor for unauthorized hosts on the network</t>
  </si>
  <si>
    <t>HSI26</t>
  </si>
  <si>
    <t>No host intrusion detection/prevention system exists</t>
  </si>
  <si>
    <t>HSI27</t>
  </si>
  <si>
    <t xml:space="preserve">Critical security patches have not been applied </t>
  </si>
  <si>
    <t>HSI28</t>
  </si>
  <si>
    <t>Security alerts are not disseminated to agency personnel</t>
  </si>
  <si>
    <t>HSI29</t>
  </si>
  <si>
    <t>Data inputs are from external sources</t>
  </si>
  <si>
    <t>System output is not secured in accordance with Publication 1075</t>
  </si>
  <si>
    <t>HSI31</t>
  </si>
  <si>
    <t>Agency does not properly retire or remove unneeded source code from production</t>
  </si>
  <si>
    <t>HSI32</t>
  </si>
  <si>
    <t>Virtual Switch (Vswitch) security parameters are set incorrectly</t>
  </si>
  <si>
    <t>HSI33</t>
  </si>
  <si>
    <t>Memory protection mechanisms are not sufficient</t>
  </si>
  <si>
    <t>A file integrity checking mechanism does not exist</t>
  </si>
  <si>
    <t>Failover is not properly configured</t>
  </si>
  <si>
    <t>HSI36</t>
  </si>
  <si>
    <t>Malware analysis is not being performed</t>
  </si>
  <si>
    <t>HTW1</t>
  </si>
  <si>
    <t>Tumbleweed client is not configured properly</t>
  </si>
  <si>
    <t>HTW100</t>
  </si>
  <si>
    <t>HTW2</t>
  </si>
  <si>
    <t>Tumbleweed certificate is assigned to the wrong person</t>
  </si>
  <si>
    <t>HTW3</t>
  </si>
  <si>
    <t>No written procedures for using Tumbleweed</t>
  </si>
  <si>
    <t>HTW4</t>
  </si>
  <si>
    <t>FTI is left on the device running the Tumbleweed application</t>
  </si>
  <si>
    <t>HTW5</t>
  </si>
  <si>
    <t xml:space="preserve">Axway does not run on a dedicated platform </t>
  </si>
  <si>
    <t>HTW6</t>
  </si>
  <si>
    <t>The data transfer agreement is not in place</t>
  </si>
  <si>
    <t>HMP1</t>
  </si>
  <si>
    <t>Media sanitization is not sufficient</t>
  </si>
  <si>
    <t>HPE1</t>
  </si>
  <si>
    <t>Printer does not lock and prevent access to the hard drive</t>
  </si>
  <si>
    <t>HPM1</t>
  </si>
  <si>
    <t xml:space="preserve">A senior information officer does not exist </t>
  </si>
  <si>
    <t>HTC1</t>
  </si>
  <si>
    <t>The Windows 2000 server is unsupported</t>
  </si>
  <si>
    <t>HTC10</t>
  </si>
  <si>
    <t>The ASA firewall is not configured securely</t>
  </si>
  <si>
    <t>HTC100</t>
  </si>
  <si>
    <t>HTC101</t>
  </si>
  <si>
    <t>The Palo Alto 7.1 firewall is not configured securely</t>
  </si>
  <si>
    <t>HTC102</t>
  </si>
  <si>
    <t>The Palo Alto 8.0 firewall is not configured securely</t>
  </si>
  <si>
    <t>HTC103</t>
  </si>
  <si>
    <t>The Palo Alto 8.1 firewall is not configured securely</t>
  </si>
  <si>
    <t>HTC104</t>
  </si>
  <si>
    <t>The MacOS 10.12 operating system is not configured securely</t>
  </si>
  <si>
    <t>HTC105</t>
  </si>
  <si>
    <t>The MacOS 10.13 operating system is not configured securely</t>
  </si>
  <si>
    <t>HTC106</t>
  </si>
  <si>
    <t>The MacOS 10.14 operating system is not configured securely</t>
  </si>
  <si>
    <t>HTC107</t>
  </si>
  <si>
    <t>The Windows 2019 Server is not configured securely</t>
  </si>
  <si>
    <t>HTC108</t>
  </si>
  <si>
    <t>The SQL Server 2016 database is not configured securely</t>
  </si>
  <si>
    <t>HTC109</t>
  </si>
  <si>
    <t>The IBM z/OS version 2.3.x is not configured securely</t>
  </si>
  <si>
    <t>HTC11</t>
  </si>
  <si>
    <t>The RACF Mainframe is not configured securely</t>
  </si>
  <si>
    <t>HTC110</t>
  </si>
  <si>
    <t>The SQL Server 2017 database is not configured securely</t>
  </si>
  <si>
    <t>HTC111</t>
  </si>
  <si>
    <t>The VMware ESXi 6.7 Hypervisor is not configured securely</t>
  </si>
  <si>
    <t>HTC112</t>
  </si>
  <si>
    <t>The Google Cloud environment is not configured securely</t>
  </si>
  <si>
    <t>HTC113</t>
  </si>
  <si>
    <t>The Azure Cloud environment is not configured securely</t>
  </si>
  <si>
    <t>HTC114</t>
  </si>
  <si>
    <t>The AWS Foundations environment is not configured securely</t>
  </si>
  <si>
    <t>HTC115</t>
  </si>
  <si>
    <t>The Cisco IOS v16.x is not configured securely</t>
  </si>
  <si>
    <t>HTC116</t>
  </si>
  <si>
    <t>The Red Hat Enterprise Linux 8 operating system is not configured securely</t>
  </si>
  <si>
    <t>HTC117</t>
  </si>
  <si>
    <t>The Oracle Enterprise Linux 8 operating system is not configured securely</t>
  </si>
  <si>
    <t>HTC118</t>
  </si>
  <si>
    <t>The CentOS 8 server is not configured securely</t>
  </si>
  <si>
    <t>HTC119</t>
  </si>
  <si>
    <t>The SQL Server 2019 instance is not configured securely</t>
  </si>
  <si>
    <t>HTC12</t>
  </si>
  <si>
    <t>The ACF2 Mainframe is not configured securely</t>
  </si>
  <si>
    <t>HTC120</t>
  </si>
  <si>
    <t>The IBM z/OS version 2.4.x is not configured securely</t>
  </si>
  <si>
    <t>HTC121</t>
  </si>
  <si>
    <t>The Palo Alto 9 firewall is not configured securely</t>
  </si>
  <si>
    <t>HTC122</t>
  </si>
  <si>
    <t>The IIS 10 web server is not configured securely</t>
  </si>
  <si>
    <t>HTC123</t>
  </si>
  <si>
    <t>The Debian 9 operating system is not configured securely</t>
  </si>
  <si>
    <t>HTC124</t>
  </si>
  <si>
    <t>The Debian 10 operating system is not configured securely</t>
  </si>
  <si>
    <t>HTC125</t>
  </si>
  <si>
    <t>The MacOS 10.15 operating system is not configured securely</t>
  </si>
  <si>
    <t>HTC126</t>
  </si>
  <si>
    <t>The Juniper operating system is not configured securely</t>
  </si>
  <si>
    <t>HTC127</t>
  </si>
  <si>
    <t>The IBM i7 operating system is not configured securely</t>
  </si>
  <si>
    <t>HTC128</t>
  </si>
  <si>
    <t>The MongoDB 3.6 database is not configured securely</t>
  </si>
  <si>
    <t>HTC129</t>
  </si>
  <si>
    <t>The MacOS 11.0 operating system is not configured securely</t>
  </si>
  <si>
    <t>HTC13</t>
  </si>
  <si>
    <t>The Top Secret Mainframe is not configured securely</t>
  </si>
  <si>
    <t>HTC130</t>
  </si>
  <si>
    <t>The Oracle 18c database is not configured securely</t>
  </si>
  <si>
    <t>HTC131</t>
  </si>
  <si>
    <t>The MySQL 8 database is not configured securely</t>
  </si>
  <si>
    <t>HTC132</t>
  </si>
  <si>
    <t>The IBM i7.x operating system is not configured securely</t>
  </si>
  <si>
    <t>HTC133</t>
  </si>
  <si>
    <t>The VMWare ESXi 7.0 Hypervisor is not configured securely</t>
  </si>
  <si>
    <t>HTC134</t>
  </si>
  <si>
    <t>HTC135</t>
  </si>
  <si>
    <t>The Palo Alto 9.1 firewall is not configured securely</t>
  </si>
  <si>
    <t>HTC136</t>
  </si>
  <si>
    <t xml:space="preserve">The SuSE 15 server is not configured securely </t>
  </si>
  <si>
    <t>HTC137</t>
  </si>
  <si>
    <t>The NXOS Operating System is not configured securely</t>
  </si>
  <si>
    <t>HTC138</t>
  </si>
  <si>
    <t>The Checkpoint R81 firewall is not configured securely</t>
  </si>
  <si>
    <t>HTC139</t>
  </si>
  <si>
    <t>The Checkpoint R82 firewall is not configured securely</t>
  </si>
  <si>
    <t>HTC14</t>
  </si>
  <si>
    <t>The Unisys Mainframe is not configured securely</t>
  </si>
  <si>
    <t>HTC15</t>
  </si>
  <si>
    <t>The i5OS Mainframe is not configured securely</t>
  </si>
  <si>
    <t>HTC16</t>
  </si>
  <si>
    <t>The VPN concentrator is not configured securely</t>
  </si>
  <si>
    <t>HTC17</t>
  </si>
  <si>
    <t>The Citrix Access Gateway is not configured securely</t>
  </si>
  <si>
    <t>HTC18</t>
  </si>
  <si>
    <t>The Windows XP Workstation is not configured securely</t>
  </si>
  <si>
    <t>HTC19</t>
  </si>
  <si>
    <t>The Windows 7 Workstation is not configured securely</t>
  </si>
  <si>
    <t>HTC2</t>
  </si>
  <si>
    <t>The Windows 2003 Server is not configured securely</t>
  </si>
  <si>
    <t>HTC20</t>
  </si>
  <si>
    <t>The Windows 8 Workstation is not configured securely</t>
  </si>
  <si>
    <t>HTC21</t>
  </si>
  <si>
    <t>Network protection capabilities are not configured securely</t>
  </si>
  <si>
    <t>HTC22</t>
  </si>
  <si>
    <t>The MFD is not configured securely</t>
  </si>
  <si>
    <t>HTC23</t>
  </si>
  <si>
    <t>The GenTax application is not configured securely</t>
  </si>
  <si>
    <t>HTC24</t>
  </si>
  <si>
    <t>The data warehouse is not configured securely</t>
  </si>
  <si>
    <t>HTC25</t>
  </si>
  <si>
    <t>The RSI data warehouse is not configured securely</t>
  </si>
  <si>
    <t>HTC26</t>
  </si>
  <si>
    <t>The Teradata data warehouse is not configured securely</t>
  </si>
  <si>
    <t>HTC27</t>
  </si>
  <si>
    <t>The DB2 database is not configured securely</t>
  </si>
  <si>
    <t>HTC28</t>
  </si>
  <si>
    <t>The Oracle 9g database is not configured securely</t>
  </si>
  <si>
    <t>HTC29</t>
  </si>
  <si>
    <t>The Oracle 10g database is not configured securely</t>
  </si>
  <si>
    <t>HTC3</t>
  </si>
  <si>
    <t>The Windows 2008 Standard Server is not configured securely</t>
  </si>
  <si>
    <t>HTC30</t>
  </si>
  <si>
    <t>The Oracle 11g database is not configured securely</t>
  </si>
  <si>
    <t>HTC31</t>
  </si>
  <si>
    <t>The SQL Server 2000 installation is unsupported</t>
  </si>
  <si>
    <t>HTC32</t>
  </si>
  <si>
    <t>The SQL Server 2005 installation is not configured securely</t>
  </si>
  <si>
    <t>HTC33</t>
  </si>
  <si>
    <t>The SQL Server 2008 installation is not configured securely</t>
  </si>
  <si>
    <t>HTC34</t>
  </si>
  <si>
    <t>The SQL Server 2012 installation is not configured securely</t>
  </si>
  <si>
    <t>HTC35</t>
  </si>
  <si>
    <t>The VMWare Hypervisor is not configured securely</t>
  </si>
  <si>
    <t>HTC36</t>
  </si>
  <si>
    <t>The Tumbleweed client is not configured securely</t>
  </si>
  <si>
    <t>HTC37</t>
  </si>
  <si>
    <t>The internet browser is not configured securely</t>
  </si>
  <si>
    <t>HTC38</t>
  </si>
  <si>
    <t>The storage area network device is not configured securely</t>
  </si>
  <si>
    <t>HTC39</t>
  </si>
  <si>
    <t>The voice-over IP network is not configured securely</t>
  </si>
  <si>
    <t>HTC4</t>
  </si>
  <si>
    <t>The Windows 2012 Standard Server is not configured securely</t>
  </si>
  <si>
    <t>HTC40</t>
  </si>
  <si>
    <t>The wireless network is not configured securely</t>
  </si>
  <si>
    <t>HTC41</t>
  </si>
  <si>
    <t>The custom web application is not configured securely</t>
  </si>
  <si>
    <t>HTC42</t>
  </si>
  <si>
    <t>The IVR system is not configured securely</t>
  </si>
  <si>
    <t>HTC43</t>
  </si>
  <si>
    <t>The web server is not configured securely</t>
  </si>
  <si>
    <t>HTC44</t>
  </si>
  <si>
    <t>The cloud computing environment is not configured securely</t>
  </si>
  <si>
    <t>HTC45</t>
  </si>
  <si>
    <t>The Apple iOS device is not configured securely</t>
  </si>
  <si>
    <t>HTC46</t>
  </si>
  <si>
    <t>The Google Android device is not configured securely</t>
  </si>
  <si>
    <t>HTC47</t>
  </si>
  <si>
    <t>The Blackberry OS device is not configured securely</t>
  </si>
  <si>
    <t>HTC48</t>
  </si>
  <si>
    <t>The Microsoft Windows RT device is not configured securely</t>
  </si>
  <si>
    <t>HTC49</t>
  </si>
  <si>
    <t>The mobile device is not configured securely</t>
  </si>
  <si>
    <t>HTC5</t>
  </si>
  <si>
    <t>The Solaris server is not configured securely</t>
  </si>
  <si>
    <t>HTC50</t>
  </si>
  <si>
    <t>Agency has not notified IRS of this technology</t>
  </si>
  <si>
    <t>HTC51</t>
  </si>
  <si>
    <t>Technology is not properly sanitized after use</t>
  </si>
  <si>
    <t>HTC52</t>
  </si>
  <si>
    <t>The AIX server is not configured securely</t>
  </si>
  <si>
    <t>HTC53</t>
  </si>
  <si>
    <t>The custom application is not configured securely</t>
  </si>
  <si>
    <t>HTC54</t>
  </si>
  <si>
    <t>The SuSE Linux server is not configured securely</t>
  </si>
  <si>
    <t>HTC55</t>
  </si>
  <si>
    <t>The Adabas database is not configured securely</t>
  </si>
  <si>
    <t>HTC56</t>
  </si>
  <si>
    <t>The Windows 10 operating system is not configured securely</t>
  </si>
  <si>
    <t>HTC57</t>
  </si>
  <si>
    <t>The Oracle 12c database is not configured securely</t>
  </si>
  <si>
    <t>HTC58</t>
  </si>
  <si>
    <t>The Red Hat Enterprise Linux 6 operating system is not configured securely</t>
  </si>
  <si>
    <t>HTC59</t>
  </si>
  <si>
    <t>The Red Hat Enterprise Linux 7 operating system is not configured securely</t>
  </si>
  <si>
    <t>HTC60</t>
  </si>
  <si>
    <t>The Windows 2016 Server is not configured securely</t>
  </si>
  <si>
    <t>HTC61</t>
  </si>
  <si>
    <t>The Windows 2012 R2 Server is not configured securely</t>
  </si>
  <si>
    <t>HTC62</t>
  </si>
  <si>
    <t>The SQL Server 2014 database is not configured securely</t>
  </si>
  <si>
    <t>HTC63</t>
  </si>
  <si>
    <t>The Windows 2008 R2 Server is not configured securely</t>
  </si>
  <si>
    <t>HTC64</t>
  </si>
  <si>
    <t>The High Volume Printer is not configured securely</t>
  </si>
  <si>
    <t>HTC65</t>
  </si>
  <si>
    <t>The system was not assessed during the onsite review</t>
  </si>
  <si>
    <t>HTC66</t>
  </si>
  <si>
    <t>The VMWare ESXi 5.5 Hypervisor is not configured securely</t>
  </si>
  <si>
    <t>HTC67</t>
  </si>
  <si>
    <t>The VMWare ESXi 6.0 Hypervisor is not configured securely</t>
  </si>
  <si>
    <t>HTC68</t>
  </si>
  <si>
    <t>The IBM z/OS version 1.13.x is not configured securely</t>
  </si>
  <si>
    <t>HTC69</t>
  </si>
  <si>
    <t>The IBM z/OS version 2.1.x is not configured securely</t>
  </si>
  <si>
    <t>HTC70</t>
  </si>
  <si>
    <t>The IBM z/OS version 2.2.x is not configured securely</t>
  </si>
  <si>
    <t>HTC71</t>
  </si>
  <si>
    <t>The Checkpoint R76 firewall is not configured securely</t>
  </si>
  <si>
    <t>HTC72</t>
  </si>
  <si>
    <t>The Checkpoint R77 firewall is not configured securely</t>
  </si>
  <si>
    <t>HTC73</t>
  </si>
  <si>
    <t>The Checkpoint R80 firewall is not configured securely</t>
  </si>
  <si>
    <t>HTC74</t>
  </si>
  <si>
    <t>The Oracle 11.2.0.4 database is not configured securely</t>
  </si>
  <si>
    <t>HTC75</t>
  </si>
  <si>
    <t>The Cisco IOS v12.x is not configured securely</t>
  </si>
  <si>
    <t>HTC76</t>
  </si>
  <si>
    <t>The Cisco IOS v15.x is not configured securely</t>
  </si>
  <si>
    <t>HTC77</t>
  </si>
  <si>
    <t>The AIX 6 server is not configured securely</t>
  </si>
  <si>
    <t>HTC78</t>
  </si>
  <si>
    <t>The AIX 7 server is not configured securely</t>
  </si>
  <si>
    <t>HTC79</t>
  </si>
  <si>
    <t xml:space="preserve">The CentOS 6 server is not configured securely </t>
  </si>
  <si>
    <t>HTC80</t>
  </si>
  <si>
    <t xml:space="preserve">The CentOS 7 server is not configured securely </t>
  </si>
  <si>
    <t>HTC81</t>
  </si>
  <si>
    <t xml:space="preserve">The OEL 6 server is not configured securely </t>
  </si>
  <si>
    <t>HTC82</t>
  </si>
  <si>
    <t>The OEL 7 server is not configured securely</t>
  </si>
  <si>
    <t>HTC83</t>
  </si>
  <si>
    <t xml:space="preserve">The Solaris 10 server is not configured securely </t>
  </si>
  <si>
    <t>HTC84</t>
  </si>
  <si>
    <t xml:space="preserve">The Solaris 11 server is not configured securely </t>
  </si>
  <si>
    <t>HTC85</t>
  </si>
  <si>
    <t xml:space="preserve">The SuSE 11 server is not configured securely </t>
  </si>
  <si>
    <t>HTC86</t>
  </si>
  <si>
    <t xml:space="preserve">The SuSE 12 server is not configured securely </t>
  </si>
  <si>
    <t>HTC87</t>
  </si>
  <si>
    <t>The VMWare Horizon 6 VDI solution is not configured securely</t>
  </si>
  <si>
    <t>HTC88</t>
  </si>
  <si>
    <t xml:space="preserve">The VMWare Horizon 7 VDI solution is not configured securely </t>
  </si>
  <si>
    <t>HTC89</t>
  </si>
  <si>
    <t>The Apache 2.2 web server is not configured securely</t>
  </si>
  <si>
    <t>HTC6</t>
  </si>
  <si>
    <t>The Red Hat Linux server is not configured securely</t>
  </si>
  <si>
    <t>HTC7</t>
  </si>
  <si>
    <t>The CentOS server is not configured securely</t>
  </si>
  <si>
    <t>HTC8</t>
  </si>
  <si>
    <t>The Cisco networking device is not configured securely</t>
  </si>
  <si>
    <t>HTC9</t>
  </si>
  <si>
    <t>The Cisco pix firewall is not configured securely</t>
  </si>
  <si>
    <t>HTC90</t>
  </si>
  <si>
    <t>The Apache 2.4 web server is not configured securely</t>
  </si>
  <si>
    <t>HTC92</t>
  </si>
  <si>
    <t>The ESXi 6.5 hypervisor is not configured securely</t>
  </si>
  <si>
    <t>HTC93</t>
  </si>
  <si>
    <t>The IIS 7.0 web server is not configured securely</t>
  </si>
  <si>
    <t>HTC94</t>
  </si>
  <si>
    <t>The IIS 7.5 web server is not configured securely</t>
  </si>
  <si>
    <t>HTC95</t>
  </si>
  <si>
    <t>The IIS 8.0 web server is not configured securely</t>
  </si>
  <si>
    <t>HTC96</t>
  </si>
  <si>
    <t>The IIS 8.5 web server is not configured securely</t>
  </si>
  <si>
    <t>HTC97</t>
  </si>
  <si>
    <t>The IBM DB2 v11 on z/OS is not configured securely</t>
  </si>
  <si>
    <t>HTC98</t>
  </si>
  <si>
    <t>The IBM DB2 v12 on z/OS is not configured securely</t>
  </si>
  <si>
    <t>HTC99</t>
  </si>
  <si>
    <t>The Cisco ASA 9.x (FW or VPN) is not configured securely</t>
  </si>
  <si>
    <t>HTC140</t>
  </si>
  <si>
    <t>The Windows 11 workstation has not been configured securely</t>
  </si>
  <si>
    <t>HTC141</t>
  </si>
  <si>
    <t>The Windows 2022 Server has not been configured securely</t>
  </si>
  <si>
    <t>HTC142</t>
  </si>
  <si>
    <t>The Kubernetes container has not been configured securely</t>
  </si>
  <si>
    <t>HTC143</t>
  </si>
  <si>
    <t>The Red Hat Open Shift container has not been configured securely</t>
  </si>
  <si>
    <t>HTC144</t>
  </si>
  <si>
    <t>The Docker container has not been configured securely</t>
  </si>
  <si>
    <t>HTC145</t>
  </si>
  <si>
    <t xml:space="preserve">The containerized technology has not been configured securely </t>
  </si>
  <si>
    <t>HTC146</t>
  </si>
  <si>
    <t>The DB2 v11 for LUW relational database management system (RDBMS) is not configured securely</t>
  </si>
  <si>
    <t>HTC147</t>
  </si>
  <si>
    <t>The DB2 v13 for Z/OS database management system is not configured securely</t>
  </si>
  <si>
    <t>HTC148</t>
  </si>
  <si>
    <t>The IBM z/OS 2.5 mainframe is not configured securely</t>
  </si>
  <si>
    <t>HTC149</t>
  </si>
  <si>
    <t>The Palo Alto Firewall running PanOS 10 is not configured securely</t>
  </si>
  <si>
    <t>HTC150</t>
  </si>
  <si>
    <t>The Cisco switch/router running iOS 17 is not configured securely</t>
  </si>
  <si>
    <t>HTC151</t>
  </si>
  <si>
    <t>The MacOS 12 operating system is not configured securely</t>
  </si>
  <si>
    <t>HTC152</t>
  </si>
  <si>
    <t>The OEL 9.0 Server is not configured securely</t>
  </si>
  <si>
    <t>HTC153</t>
  </si>
  <si>
    <t>The RHEL 9.0 Server is not configured securely</t>
  </si>
  <si>
    <t>HTC154</t>
  </si>
  <si>
    <t>The Rocky Linux 9 Server is not configured securely</t>
  </si>
  <si>
    <t>HTC155</t>
  </si>
  <si>
    <t>The MacOS 13 operating system is not configured securely</t>
  </si>
  <si>
    <t>HTC156</t>
  </si>
  <si>
    <t>The Palo Alto 11 firewall is not configured securely</t>
  </si>
  <si>
    <t>HTC157</t>
  </si>
  <si>
    <t>The FortiGate Firewall is not configured securely</t>
  </si>
  <si>
    <t>HTC158</t>
  </si>
  <si>
    <t>The NGNIX Web Server is not configured securely</t>
  </si>
  <si>
    <t>HTC159</t>
  </si>
  <si>
    <t>The SQL Server 2022 database is not configured securely</t>
  </si>
  <si>
    <t>HTC160</t>
  </si>
  <si>
    <t>The Debian 11 operating system is not configured securely</t>
  </si>
  <si>
    <t>Test ID #</t>
  </si>
  <si>
    <t>Criticality Rating</t>
  </si>
  <si>
    <t>Issue Code Mapping</t>
  </si>
  <si>
    <t>Criticality Rating (Do Not Edit)</t>
  </si>
  <si>
    <t>PaloAlto11-73</t>
  </si>
  <si>
    <t>Upgrade to a supported version of Palo Alto PanOS, apply the latest security patches/updates/hotfixes and then apply the latest security configuration recommendations outlined in the SCSEM.</t>
  </si>
  <si>
    <t xml:space="preserve"> To close this finding, please provide a screenshot that includes the hostname, operating system or firmware version and patch level of the upgraded system. If new hardware is required, please provide a signed certification from the agency's CISO stating that the legacy Palo Alto Firewall has been decommissioned and properly sanitized in accordance with IRS Publication 1075 with the agency's CAP.</t>
  </si>
  <si>
    <t>PaloAlto11-74</t>
  </si>
  <si>
    <t>Upgrade the Palo Alto Firewall firmware to a vendor-supported version. Once deployed, harden the upgraded system using the corresponding SCSEM in accordance with IRS standards.</t>
  </si>
  <si>
    <t>PaloAlto11-75</t>
  </si>
  <si>
    <t>PaloAlto11-76</t>
  </si>
  <si>
    <t>PaloAlto11-77</t>
  </si>
  <si>
    <t>PaloAlto11-78</t>
  </si>
  <si>
    <t>PaloAlto11-79</t>
  </si>
  <si>
    <t>PaloAlto11-80</t>
  </si>
  <si>
    <t>PaloAlto11-81</t>
  </si>
  <si>
    <t>PaloAlto11-82</t>
  </si>
  <si>
    <t xml:space="preserve">From the Firewall GUI go to etup&gt;Management&gt;Authentication Settings and set the system to lock accounts after three consecutive failed authentication attempts. </t>
  </si>
  <si>
    <t>PaloAlto11-83</t>
  </si>
  <si>
    <t>PaloAlto11-84</t>
  </si>
  <si>
    <t xml:space="preserve">Implement the DoS Protection policy rules based on your network configuration.
</t>
  </si>
  <si>
    <t>To close this finding, please provide a screenshot of the GUI showing that the DoS Protection policy rules have been implemented with the agency's CAP.</t>
  </si>
  <si>
    <t>PaloAlto11-85</t>
  </si>
  <si>
    <t>To close this finding, please provide a screenshot of the GUI showing that the "Deny" policy rules have been implemented with the agency's CAP.</t>
  </si>
  <si>
    <t>PaloAlto11-86</t>
  </si>
  <si>
    <t>PaloAlto11-87</t>
  </si>
  <si>
    <t>PaloAlto11-88</t>
  </si>
  <si>
    <t>PaloAlto11-89</t>
  </si>
  <si>
    <t>PaloAlto11-90</t>
  </si>
  <si>
    <t>PaloAlto11-91</t>
  </si>
  <si>
    <t>Configure The VPN access points with organization-defined filtering rules that apply to monitoring remote access traffic.</t>
  </si>
  <si>
    <t>PaloAlto11-92</t>
  </si>
  <si>
    <t>PaloAlto11-93</t>
  </si>
  <si>
    <t>PaloAlto11-94</t>
  </si>
  <si>
    <t>PaloAlto11-95</t>
  </si>
  <si>
    <t>PaloAlto11-96</t>
  </si>
  <si>
    <t>Configure the firewall to stop forwarding traffic or maintain the configured security policies upon the failure of the following actions: 
•  system initialization
•  shutdown
•  system abort</t>
  </si>
  <si>
    <t>PaloAlto11-97</t>
  </si>
  <si>
    <t>PaloAlto11-98</t>
  </si>
  <si>
    <t>PaloAlto11-99</t>
  </si>
  <si>
    <t>PaloAlto11-100</t>
  </si>
  <si>
    <t>PaloAlto11-101</t>
  </si>
  <si>
    <t>PaloAlto11-102</t>
  </si>
  <si>
    <t>PaloAlto11-103</t>
  </si>
  <si>
    <t>PaloAlto11-104</t>
  </si>
  <si>
    <t>PaloAlto11-105</t>
  </si>
  <si>
    <t>PaloAlto11-106</t>
  </si>
  <si>
    <t>PaloAlto11-107</t>
  </si>
  <si>
    <t>PaloAlto11-108</t>
  </si>
  <si>
    <t>PaloAlto11-109</t>
  </si>
  <si>
    <t>PaloAlto11-110</t>
  </si>
  <si>
    <t>PaloAlto11-111</t>
  </si>
  <si>
    <t>PaloAlto11-112</t>
  </si>
  <si>
    <t>PaloAlto11-113</t>
  </si>
  <si>
    <t>Where IPsec technology is deployed to connect the managed network, restrict the traffic entering the tunnels so that only the authorized management packets with authorized destination addresses are permitted.</t>
  </si>
  <si>
    <t>PaloAlto11-114</t>
  </si>
  <si>
    <t>Configure the perimeter firewall to filter traffic destined to the internal enclave in accordance with the guidelines contained in the Ports, Protocols, and Services Management (PPSM) Category Assurance List (CAL) and Vulnerability Assessments (Vas).</t>
  </si>
  <si>
    <t>PaloAlto11-115</t>
  </si>
  <si>
    <t>Document a process for authorized users to capture, record, and log all content related to a user session.</t>
  </si>
  <si>
    <t>PaloAlto11-116</t>
  </si>
  <si>
    <t>PaloAlto11-117</t>
  </si>
  <si>
    <t>PaloAlto11-118</t>
  </si>
  <si>
    <t>PaloAlto11-119</t>
  </si>
  <si>
    <t>PaloAlto11-120</t>
  </si>
  <si>
    <t>From the GUI, navigate to 'device &gt; Setup &gt; Services'  and select the NTP tab.
- In the NTP Server Address field, enter the IP address or hostname of a NTP server.
- In the Authentication Type field, select one of the following:
- None (default). This option disables NTP authentication.
- Symmetric Key. This option uses symmetric key exchange, which are shared secrets. Enter the key ID, algorithm, authentication key, and confirm the authentication key.
- Autokey. This option uses auto key, or public key cryptography.
Commit.</t>
  </si>
  <si>
    <t>PaloAlto11-121</t>
  </si>
  <si>
    <t>PaloAlto11-01</t>
  </si>
  <si>
    <t>Set Login Banner</t>
  </si>
  <si>
    <t>Ensure 'Login Banner' is set</t>
  </si>
  <si>
    <t>From the GUI navigate to Device &gt; Setup &gt; Management &gt; General Settings.
Verify that Login Banner is set appropriately for your organization.</t>
  </si>
  <si>
    <t xml:space="preserve">Expected Results:
The information system must: 
a. Before granting access to the system, display to users an IRS-approved warning banner that provides privacy and security notices consistent with applicable federal laws, Executive Orders, directives, policies, regulations, standards, and guidance and states that: 
 1. The system contains U.S. Government information 
 2. Users actions are monitored and audited 
 3. Unauthorized use of the system is prohibited 
 4. Unauthorized use of the system is subject to criminal and civil sanctions 
 The warning banner must be applied at the application, database, operating system, and network device levels for all systems that receive, process, store, or transmit FTI. 
 b. Retain the warning banner on the screen until users acknowledge the usage conditions and take explicit actions to log on to or further access the information system. 
For publicly accessible systems, the information system must: 
 a. Display the IRS-approved warning banner granting further access 
 b. Display references, if any, to monitoring, recording, or auditing that are consistent with privacy accommodations for such systems that generally prohibit those activities 
 c. Include a description of the authorized uses of the system </t>
  </si>
  <si>
    <t>The login banner is not configured in accordance with IRS Publication 1075 requirements.</t>
  </si>
  <si>
    <t>Updated to IRS Warning banner</t>
  </si>
  <si>
    <t>Through a properly stated login banner, the risk of unintentional access to the device by unauthorized users is reduced. Should legal action take place against a person accessing the device without authorization, the login banner greatly diminishes a defendant’s claim of ignorance.</t>
  </si>
  <si>
    <t>Navigate to `Device &gt; Setup &gt; Management &gt; General Settings`.
Set `Login Banner` as appropriate for your organization.</t>
  </si>
  <si>
    <t>Configure Interactive logon: Message text for users attempting to log on. One method to achieve the recommended state is to navigate to `Device &gt; Setup &gt; Management &gt; General Settings`.  Set `Login Banner` to a warning banner that is IRS compliant.  The warning banner must include the following four:
1) The system contains US government information.
2) Users actions are monitored and audited.
3) Unauthorized use of the system is prohibited. 
4) Unauthorized use of the system is subject to criminal and civil penalties.
Please refer to the IRS Publication 1075, Section 4.1 Access Control (AC-8: System Use Notification) for guidance and Exhibit 8 for examples.</t>
  </si>
  <si>
    <t>PaloAlto11-23</t>
  </si>
  <si>
    <t>Ensure that the Certificate Securing Remote Access VPNs is Valid</t>
  </si>
  <si>
    <t>Verify that the certificate being used to secure the VPN meets the following criteria:
From the GUI navigate to Device &gt; Certificate Management &gt; Certificates 
Ensure that a valid certificate is applied to the HTTPS portal: 
From the GUI navigate to Network &gt; GlobalProtect &gt; Portals &gt; Portal Configuration &gt; (Select the Portal being assessed) &gt; Authentication &gt; SSL/TLS Profile
Ensure that a valid certificate is applied to the GlobalProtect Gateway: 
From the GUI navigate to Network &gt; GlobalProtect &gt; Gateways &gt; (Select the Gateway being Assessed) &gt; Authentication &gt; SSL/TLS Service Profile
Ensure that the correct Certificate is selected.
Ensure that the Minimum TLS version is configured to be 1.2 or higher (TLSv1.3 is recommended).</t>
  </si>
  <si>
    <t>The certificate that is responsible for securing remote access is currently valid.</t>
  </si>
  <si>
    <t>The certificate that is responsible for securing remote access is currently not valid.</t>
  </si>
  <si>
    <t>Note - As of 9/30/2021, TLS 1.2 does not have an announced end of life date and is still acceptable.  Refer to NIST 800-52 Rev 2 for further information.</t>
  </si>
  <si>
    <t>1.6.3</t>
  </si>
  <si>
    <t>If presented with a certificate error, the end user in most cases will not be able to tell if their session is using a self-signed or expired certificate, or if their session is being eavesdropped on or injected into by a "Man in the Middle" attack.
This means that self-signed or invalid certificates should never be used for VPN connections.</t>
  </si>
  <si>
    <t>Not using a trusted Certificate, issued by a trusted Public Certificate Authority means that clients establishing VPN sessions will always see an error indicating an untrusted Certificate. This means that they will have no method of validating if their VPN session is being hijacked by a "Monkey in the Middle" (MitM) attack. It also "trains" them to bypass certificate warnings for other services, making MitM attacks easier for those other services as well.</t>
  </si>
  <si>
    <t>Create a CSR and install a certificate from a public CA (Certificate Authority) here: 
Navigate to `Device &gt; Certificate Management &gt; Certificates` 
Apply a valid certificate to the HTTPS portal: 
Navigate to `Network &gt; GlobalProtect &gt; Portals &gt; Portal Configuration &gt; Authentication &gt; SSL/TLS Profile`
Apply a valid certificate to the GlobalProtect Gateway: 
Navigate to `Network &gt; GlobalProtect &gt; Gateways &gt; Authentication &gt; SSL/TLS Service Profile`
Configure the Service Profile to use the correct certificate
Ensure that the Minimum TLS version is set to 1.1 or 1.2 (1.2 is recommended).</t>
  </si>
  <si>
    <t>Ensure that the Certificate Securing Remote Access VPNs is Valid. One method to achieve the recommended state is to execute the following:
Create a CSR and install a certificate from a public CA (Certificate Authority) here: 
Navigate to Device &gt; Certificate Management &gt; Certificates 
Apply a valid certificate to the HTTPS portal: 
Navigate to Network &gt; GlobalProtect &gt; Portals &gt; Portal Configuration &gt; Authentication &gt; SSL/TLS Profile
Apply a valid certificate to the GlobalProtect Gateway: 
Navigate to Network &gt; GlobalProtect &gt; Gateways &gt; Authentication &gt; SSL/TLS Service Profile
Configure the Service Profile to use the correct certificate
Ensure that the Minimum TLS version is set to 1.1 or 1.2 (1.2 is recommended).</t>
  </si>
  <si>
    <t>To close this finding, please provide screenshot showing TLS version is set to 1.2 with the agency's CAP.</t>
  </si>
  <si>
    <t>PaloAlto11-26</t>
  </si>
  <si>
    <t xml:space="preserve">Enable the User-ID Agent has minimal permissions if User-ID </t>
  </si>
  <si>
    <t>Ensure that the User-ID Agent has minimal permissions if User-ID is enabled</t>
  </si>
  <si>
    <t>Navigate to Active Directory Users and Computers for the Active Directory under consideration.
Verify that the service account for the User-ID agent is not a member of any groups other than Event Log Readers, Distributed COM Users, and Domain Users (for the integrated, on-device User-ID agent) or Event Log Readers, Server Operators, and Domain Users (for the Windows User-ID agent.)</t>
  </si>
  <si>
    <t>The User-ID Agent has minimal permissions if User-ID is enabled.</t>
  </si>
  <si>
    <t>The  User-ID Agent has minimal permissions if User-ID is not enabled.</t>
  </si>
  <si>
    <t>As a principle of least privilege, user accounts should have only minimum necessary permissions. If an attacker compromises a User-ID service account with domain admin rights, the organization is at far greater risk than if the service account were only granted minimum rights.</t>
  </si>
  <si>
    <t>Using accounts with full administrative privileges when those rights are not required is always a bad idea. This is particularly true for service accounts of this type, which in many organizations do not see strong passwords or frequent password changes. In addition, service passwords are stored in the Windows Registry, and are recoverable with the user of appropriate malicious tools. The principal of least privilege means that any compromised accounts of this type have less value to an attacker, and expose fewer assets based on their rights.</t>
  </si>
  <si>
    <t>Navigate to `Active Directory Users and Computers`.
Set the service account for the User-ID agent so that it is only a member of the Event Log Readers, Distributed COM Users, and Domain Users (for the integrated, on-device User-ID agent) or the Event Log Readers, Server Operators, and Domain Users groups (for the Windows User-ID agent.)</t>
  </si>
  <si>
    <t>Enable the User-ID Agent has minimal permissions if User-ID. One method to achieve the recommended state is to execute the following:
Navigate to Active Directory Users and Computers.
Set the service account for the User-ID agent so that it is only a member of the Event Log Readers, Distributed COM Users, and Domain Users (for the integrated, on-device User-ID agent) or the Event Log Readers, Server Operators, and Domain Users groups (for the Windows User-ID agent.)</t>
  </si>
  <si>
    <t>To close this finding, please provide screenshot showing User-ID Agent has minimal permissions if User-ID is enabled with the agency's CAP.</t>
  </si>
  <si>
    <t>PaloAlto11-28</t>
  </si>
  <si>
    <t>Ensure remote access capabilities for the User-ID service account are forbidden</t>
  </si>
  <si>
    <t>Ensure remote access capabilities for the User-ID service account are forbidden.</t>
  </si>
  <si>
    <t>Auditing is operating-system dependent. For instance, in Windows Active Directory, this account should not be included in any group that grants the account access to VPN or Wireless access. In addition, domain administrative accounts should not have remote desktop (RDP) access to all domain member workstations.</t>
  </si>
  <si>
    <t xml:space="preserve">Remote access for the User-ID service account is disabled. </t>
  </si>
  <si>
    <t>Remote access for the User-ID service account is not disabled.</t>
  </si>
  <si>
    <t>2.7</t>
  </si>
  <si>
    <t>In the event of a compromised User-ID service account, restricting the account’s ability to remotely access resources within the organization’s internal network reduces the impact of a service account compromise.</t>
  </si>
  <si>
    <t>Remove this account from all groups that might grant remote access to the network, or to any network services or hosts. Remediation is operating-system dependent. For instance, in Windows Active Directory, this account should be removed from any group that grants the account access to VPN or Wireless access. In addition, domain administrative accounts by default have remote desktop (RDP) access to all domain member workstations - this should be explicitly denied for this account.</t>
  </si>
  <si>
    <t>Ensure remote access capabilities for the User-ID service account are forbidden. One method to achieve the recommended state is to execute the following:
Remove this account from all groups that might grant remote access to the network, or to any network services or hosts. Remediation is operating-system dependent. For instance, in Windows Active Directory, this account should be removed from any group that grants the account access to VPN or Wireless access. In addition, domain administrative accounts by default have remote desktop (RDP) access to all domain member workstations - this should be explicitly denied for this account.</t>
  </si>
  <si>
    <t xml:space="preserve">To close this finding, please provide screenshot showing  User-ID service accounts forbidden from remote access with the agency's CAP. </t>
  </si>
  <si>
    <t>PaloAlto11-32</t>
  </si>
  <si>
    <t>SI-3</t>
  </si>
  <si>
    <t>Malicious Code Protection</t>
  </si>
  <si>
    <t>Configure Passive Link State and Preemptive appropriately</t>
  </si>
  <si>
    <t>Ensure 'Passive Link State' and 'Preemptive' are configured appropriately</t>
  </si>
  <si>
    <t>To ensure Active/Passive Settings are configured correctly:
Navigate to Device &gt; High Availability &gt; General &gt; Active/Passive Settings.
Verify Passive Link State is set to auto.
To ensure Election Settings are configured correctly:
Navigate to Device &gt; High Availability &gt; Election Settings.
Verify Preemptive is disabled.</t>
  </si>
  <si>
    <t xml:space="preserve">The Passive Link State and Preemptive options are configured appropriately. </t>
  </si>
  <si>
    <t>The Passive Link State and Preemptive options are not configured appropriately.</t>
  </si>
  <si>
    <t>HSI17: Antivirus is not configured appropriately</t>
  </si>
  <si>
    <t>Simultaneously enabling the 'Preemptive' option and setting the 'Passive Link State' option to 'Shutdown' could cause a 'preemptive loop' if Link and Path Monitoring are both configured. This will negatively impact the availability of the firewall and network services, should a monitored failure occur.</t>
  </si>
  <si>
    <t>Incorrectly configuring this setting will adversely affect availability, rather than positively affect it.</t>
  </si>
  <si>
    <t>To set `Active/Passive Settings` correctly:
Navigate to `Device &gt; High Availability &gt; General &gt; Active/Passive Settings`.
Set `Passive Link State` to `auto`.
To set `Election Settings` correctly:
Navigate to `Device &gt; High Availability &gt; Election Settings`.
Set `Preemptive` to be disabled.</t>
  </si>
  <si>
    <t>Configure Passive Link State and Preemptive appropriately. One method to achieve the recommended state is to execute the following:
To set Active/Passive Settings correctly:
Navigate to Device &gt; High Availability &gt; General &gt; Active/Passive Settings.
Set Passive Link State to auto.
To set Election Settings correctly:
Navigate to Device &gt; High Availability &gt; Election Settings.
Set Preemptive to be disabled.</t>
  </si>
  <si>
    <t>To close this finding, please provide screenshot showing Passive Link State and Preemptive options are configured appropriately with the agency's CAP.</t>
  </si>
  <si>
    <t>PaloAlto11-42</t>
  </si>
  <si>
    <t>Ensure a secure antivirus profile is applied to all relevant security policies</t>
  </si>
  <si>
    <t>From the GUI navigate to Policies &gt; Security .
For each policy, From the GUI navigate to [Policy Name] &gt; Actions
Verify there is a secure Antivirus profile applied to all security policies passing traffic - regardless of protocol. This can be set by Profiles or by Profile Group.</t>
  </si>
  <si>
    <t xml:space="preserve">A secure antivirus profile is applied to all relevant security policies. </t>
  </si>
  <si>
    <t xml:space="preserve">A secure antivirus profile is not applied to all relevant security policies. </t>
  </si>
  <si>
    <t>6</t>
  </si>
  <si>
    <t>6.2</t>
  </si>
  <si>
    <t>By applying a secure antivirus profile to all applicable traffic, the threat of malware propagation through the firewall is greatly reduced. Without an antivirus profile assigned to any potential hostile zone, the first protection in the path against malware is removed, leaving in most cases only the desktop endpoint protection application to detect and remediate any potential malware.</t>
  </si>
  <si>
    <t>Not having an AV Profile on a Security Policy allows signature-based malware to transit the security boundary without blocks or alerts. In most cases this leaves only the Endpoint Security application to block or alert malware.</t>
  </si>
  <si>
    <t>Navigate to `Policies &gt; Security `.
For each policy, navigate to `[Policy Name] &gt; Actions`
Set an `Antivirus profile` or a `Profile Group` containing an AV profile for each security policy passing traffic - regardless of protocol.</t>
  </si>
  <si>
    <t>Ensure a secure antivirus profile is applied to all relevant security policies. One method to achieve the recommended state is to execute the following:
Navigate to Policies &gt; Security .
For each policy, navigate to [Policy Name] &gt; Actions
Set an Antivirus profile or a Profile Group containing an AV profile for each security policy passing traffic - regardless of protocol.</t>
  </si>
  <si>
    <t>To close this finding, please provide screenshot showing secure antivirus profile is applied to all relevant security policies with the agency's CAP.</t>
  </si>
  <si>
    <t>PaloAlto11-59</t>
  </si>
  <si>
    <t>Ensure that Wildfire Inline ML Action on antivirus profiles are set to reset-both on all decoders except imap and pop3</t>
  </si>
  <si>
    <t>Ensure that 'Wildfire Inline ML Action' on antivirus profiles are set to reset-both on all decoders except 'imap' and 'pop3'</t>
  </si>
  <si>
    <t>From the GUI navigate to Objects &gt; Security Profiles &gt; Antivirus
Verify that antivirus profiles have all decoders set to reset-both for Wildfire Inline ML Action. If imap and pop3 are required in the organization, verify that the imap and pop3 decoders are set to alert for Wildfire Inline ML Action.</t>
  </si>
  <si>
    <t>The Wildfire Inline ML Action on antivirus profiles are set to reset-both on all decoders except imap and pop3.</t>
  </si>
  <si>
    <t>The Wildfire Inline ML Action on antivirus profiles are not set to reset-both on all decoders except imap and pop3.</t>
  </si>
  <si>
    <t>6.20</t>
  </si>
  <si>
    <t>Starting from PanOS 10, Wildfire supports real-time detection and blocking. As more attacks are designed to bypass signature-based protection, real-time signatureless-based protection is needed. Antivirus signatures produce low false positives. By blocking any detected malware through the specified decoders, the threat of malware propagation through the firewall is greatly reduced. It is recommended to mitigate malware found in pop3 and imap through a dedicated antivirus gateway. Due to the nature of the pop3 and imap protocols, the firewall is not able to block only a single email message containing malware. Instead, the entire session would be terminated, potentially affecting benign email messages.</t>
  </si>
  <si>
    <t>`Navigate to Objects &gt; Security Profiles &gt; Antivirus`
Set antivirus profiles to have all decoders set to `reset-both` for `Wildfire Inline ML Action`. If imap and pop3 are required in the organization, set the imap and pop3 decoders are set to `alert` for `Wildfire Inline ML Action`.</t>
  </si>
  <si>
    <t>Ensure that Wildfire Inline ML Action on antivirus profiles are set to reset-both on all decoders except imap and pop3. One method to achieve the recommended state is to execute the following:
Navigate to Objects &gt; Security Profiles &gt; Antivirus
Set antivirus profiles to have all decoders set to reset-both for Wildfire Inline ML Action. If imap and pop3 are required in the organization, set the imap and pop3 decoders are set to alert for Wildfire Inline ML Action.</t>
  </si>
  <si>
    <t>To close this finding, please provide a screenshot showing Wildfire Inline ML Action on antivirus profiles are set to reset both on all decoders except imap and pop3 with the agency's CAP.</t>
  </si>
  <si>
    <t>PaloAlto11-64</t>
  </si>
  <si>
    <t>Ensure that DNS Policies is configured on Anti-Spyware profiles if DNS Security license is available</t>
  </si>
  <si>
    <t>Ensure that 'DNS Policies' is configured on Anti-Spyware profiles if 'DNS Security' license is available</t>
  </si>
  <si>
    <t>From the GUI navigate to Objects &gt; Security Profiles &gt; Anti-Spyware
Go to DNS Policies tab. Verify that policy action is set to sinkhole for all DNS Security categories.
On Command and control Domains category, verify that the packet capture option to extended-capture.From the GUI navigate to Objects &gt; Security Profiles &gt; Anti-Spyware
Go to DNS Policies tab. Configure policy action to sinkhole for all DNS Security categories.
On Command and control Domains category, set the packet capture option to extended-capture.</t>
  </si>
  <si>
    <t>The DNS Policies is configured on Anti-Spyware profiles if DNS Security license is available.</t>
  </si>
  <si>
    <t>The DNS Policies is not configured on Anti-Spyware profiles if DNS Security license is available.</t>
  </si>
  <si>
    <t>6.25</t>
  </si>
  <si>
    <t>DNS traffic are normally allowed on firewall. With this in mind, attackers leverage on this attack surface to evade detections or extract out data. Starting from PanOS 9, Palo Alto Networks has launched DNS Security services to combat against evasive malwares and to detect DNS tunneling activities. 
For DNS Security to be effective, "Threat Prevention" or "Advanced Threat Prevention" license must be purchased in addition of "DNS Security" license.</t>
  </si>
  <si>
    <t>Navigate to `Objects &gt; Security Profiles &gt; Anti-Spyware`
Go to `DNS Policies` tab. Configure policy action to `sinkhole` for all DNS Security categories.
On `Command and control Domains` category, set the packet capture option to `extended-capture`.</t>
  </si>
  <si>
    <t>Ensure that DNS Policies is configured on Anti-Spyware profiles if DNS Security license is available. One method to achieve the recommended state is to execute the following:
Navigate to Objects &gt; Security Profiles &gt; Anti-Spyware
Go to DNS Policies tab. Configure policy action to sinkhole for all DNS Security categories.
On Command and control Domains category, set the packet capture option to extended-capture.</t>
  </si>
  <si>
    <t>To close this finding, please provide screenshot showing DNS Policies is configured on Anti-Spyware profiles if DNS Security license is available with the agency's CAP.</t>
  </si>
  <si>
    <t>PaloAlto11-68</t>
  </si>
  <si>
    <t>Enable Logging on built-in default security policies</t>
  </si>
  <si>
    <t>Ensure that logging is enabled on built-in default security policies</t>
  </si>
  <si>
    <t>From the GUI navigate to Policies &gt; Security
Go to default policies intrazone-default and interzone-default. On Actions tab, verify that log setting has Log at Session End is enabled.</t>
  </si>
  <si>
    <t>Logging is enabled on built-in default security policies.</t>
  </si>
  <si>
    <t>Logging is not enabled on built-in default security policies.</t>
  </si>
  <si>
    <t>7</t>
  </si>
  <si>
    <t>7.4</t>
  </si>
  <si>
    <t>By default, these default security policies does not have logging enabled. This enables SOC or security analyst to do further investigations on security incidents especially on threat hunting or incident response activities.</t>
  </si>
  <si>
    <t>Navigate to `Policies &gt; Security`
Go to default policies `intrazone-default` and `interzone-default`. On `Actions` tab, enable `Log at Session End` on log setting.</t>
  </si>
  <si>
    <t>Enable Logging on built-in default security policies. One method to achieve the recommended state is to execute the following:
Navigate to Policies &gt; Security
Go to default policies intrazone-default and interzone-default. On Actions tab, enable Log at Session End on log setting.</t>
  </si>
  <si>
    <t>To close this finding, please provide screenshot showing Logging is enabled on built-in default security policies with the agency's CAP.</t>
  </si>
  <si>
    <t>PaloAlto11-70</t>
  </si>
  <si>
    <t>Ensure SSL Inbound Inspection is required for all untrusted traffic destined for servers using SSL or TLS</t>
  </si>
  <si>
    <t>Ensure 'SSL Inbound Inspection' is required for all untrusted traffic destined for servers using SSL or TLS</t>
  </si>
  <si>
    <t>From the GUI navigate to Policies &gt; Decryption.
Verify SSL Inbound Inspection is set appropriately for all untrusted traffic destined for servers using SSL or TLS.
From the GUI navigate to Policies &gt; Decryption. For each service published to the internet (or other untrusted zones), verify the following settings:
- General tab: Name set to a descriptive name
- Source: Source Zone set to the target zone (Internet in many cases). Source Address set to the target address space (Any for internet traffic)
- Destination tab: Destination Zone should be set to the appropriate zone, or Any. Destination Address set to the target host address
- Options tab: Type set to SSL Inbound Inspection</t>
  </si>
  <si>
    <t>SSL Inbound Inspection is required for all untrusted traffic destined for servers using SSL or TLS.</t>
  </si>
  <si>
    <t>SSL Inbound Inspection is not required for all untrusted traffic destined for servers using SSL or TLS.</t>
  </si>
  <si>
    <t>HSC1: FTI is not encrypted in transit</t>
  </si>
  <si>
    <t>8</t>
  </si>
  <si>
    <t>8.2</t>
  </si>
  <si>
    <t>Without SSL Inbound Inspection, the firewall is not able to protect SSL or TLS-enabled webservers against many threats.</t>
  </si>
  <si>
    <t>Not decrypting inbound traffic to TLS encrypted services means that inspection for many common attacks cannot occur on the firewall. This means that all defenses against these attacks are up to the host.</t>
  </si>
  <si>
    <t>Navigate to `Policies &gt; Decryption`.
Set `SSL Inbound Inspection` appropriately for all untrusted traffic destined for servers using SSL or TLS.
Navigate to `Policies &gt; Decryption`. For each service published to the internet (or other untrusted zones), create a Policy and set the following options:
- `General` tab: `Name` set to a descriptive name
- `Source`: `Source Zone` set to the target zone (Internet in many cases). `Source Address` set to the target address space (`Any` for internet traffic)
- `Destination` tab: `Destination Zone` should be set to the appropriate zone, or `Any`. `Destination Address` set to the target host address
- `Options` tab: Type set to `SSL Inbound Inspection`</t>
  </si>
  <si>
    <t>Ensure SSL Inbound Inspection is required for all untrusted traffic destined for servers using SSL or TLS. One method to achieve the recommended state is to execute the following:
Navigate to Policies &gt; Decryption.
Set SSL Inbound Inspection appropriately for all untrusted traffic destined for servers using SSL or TLS.
Navigate to Policies &gt; Decryption. For each service published to the internet (or other untrusted zones), create a Policy and set the following options:
General tab: Name set to a descriptive name
Source: Source Zone set to the target zone (Internet in many cases). Source Address set to the target address space (Any for internet traffic)
Destination tab: Destination Zone should be set to the appropriate zone, or Any. Destination Address set to the target host address
Options tab: Type set to SSL Inbound Inspection.</t>
  </si>
  <si>
    <t>To close this finding, please provide screenshot showing SSL Inbound Inspection is required for all untrusted traffic destined for servers using SSL or TLS with the agency's CAP.</t>
  </si>
  <si>
    <t>PaloAlto11-72</t>
  </si>
  <si>
    <t>Ensure that 'Inline Cloud Analysis' on Wildfire profiles is enabled</t>
  </si>
  <si>
    <t>From the GUI navigate to `Objects &gt; Security Profiles &gt; Wildfire`
Verify that Wildfire profiles has `Enable cloud inline analysis` checked. 
On `Inline cloud analysis` tab, verify that there is a rule to forward files with the following settings:
- `Application` set to `Any`
- `File Type` set to `PE`
- `Direction` set to `Both`
- `Action` set to `Block`</t>
  </si>
  <si>
    <t>The 'Inline Cloud Analysis' on Wildfire profiles is st to enabled</t>
  </si>
  <si>
    <t>Malicious file detection alerts are not enabled in WildFire.</t>
  </si>
  <si>
    <t>Advanced WildFire Inline Cloud Analysis uses a lightweight forwarding mechanism on the firewall to minimize performance impact. The cloud-based ML models are updated seamlessly, to address the ever-changing threat landscape without requiring content updates or feature release support.
Advanced WildFire Inline Cloud Analysis is enabled and configured through the WildFire Analysis profile and requires PAN-OS 11.1 or later with an active Advanced WildFire license.
As of PAN-OS 11.1, only PE file type is supported.</t>
  </si>
  <si>
    <t>Navigate to `Objects &gt; Security Profiles &gt; Wildfire`
On relevant Wildfire profile, checked `Enable cloud inline analysis` box. 
On `Inline cloud analysis` tab, configure a rule to forward files with the following settings:
- `Application` set to `Any`
- `File Type` set to `PE`
- `Direction` set to `Both`
- `Action` set to `Block`</t>
  </si>
  <si>
    <t>Ensure that 'Inline Cloud Analysis' on Wildfire profiles is enabled.  One method to achieve the recommended state is to execute the following:
From the GUI navigate to `Objects &gt; Security Profiles &gt; Wildfire`
Set the Wildfire profiles  `Enable cloud inline analysis` to Enabled.
On `Inline cloud analysis` tab, enable the following settings:
- `Application` set to `Any`
- `File Type` set to `PE`
- `Direction` set to `Both`
- `Action` set to `Block`</t>
  </si>
  <si>
    <t>To close this finding, please provide a screenshot showing that 'Inline Cloud Analysis' on Wildfire profiles is enabled and a screenshot of the Wildfire policies with the agency's CAP.</t>
  </si>
  <si>
    <t>PaloAlto11-02</t>
  </si>
  <si>
    <t>Audit Event</t>
  </si>
  <si>
    <t xml:space="preserve">Enable Enable Log on High DP Load </t>
  </si>
  <si>
    <t>Ensure 'Enable Log on High DP Load' is enabled</t>
  </si>
  <si>
    <t>Perform an automated test using the current Nessus Profile provided by the IRS Office of Safeguards website or run from the GUI navigate to  Device &gt; Setup &gt; Management &gt; Logging and Reporting Settings &gt; Log Export and Reporting.
Verify Enable Log on High DP Load is checked.</t>
  </si>
  <si>
    <t>The High DP Load log on feature is enabled.</t>
  </si>
  <si>
    <t>The Enable Log on DP Load is not enabled.</t>
  </si>
  <si>
    <t>When the device’s packet processing load reaches 100%, a degradation in the availability of services accessed through the device can occur. Logging this event can help with troubleshooting system performance.</t>
  </si>
  <si>
    <t>Sustained attacks, especially volumetric DOS and DDOS attacks will often affect CPU utilization. This setting will generate an event that is easily monitored for and alerted on. While setting CPU utilization watermarks in a Network Management System is a standard practice, this setting does not depend on even having an NMS, it doesn't require anything other than standard logging to implement.</t>
  </si>
  <si>
    <t>Navigate to `Device &gt; Setup &gt; Management &gt; Logging and Reporting Settings &gt; Log Export and Reporting`.
Set the `Enable Log on High DP Load` box to `checked`.</t>
  </si>
  <si>
    <t>Enable Enable Log on High DP Load. One method to achieve the recommended state is to execute the following:
Navigate to Device &gt; Setup &gt; Management &gt; Logging and Reporting Settings &gt; Log Export and Reporting.
Set the Enable Log on High DP Load box to checked.</t>
  </si>
  <si>
    <t>PaloAlto11-03</t>
  </si>
  <si>
    <t>Configure Syslog logging</t>
  </si>
  <si>
    <t>Syslog logging should be configured</t>
  </si>
  <si>
    <t>Perform an automated test using the current Nessus Profile provided by the IRS Office of Safeguards website or run from the GUI navigate to  Device &gt; Server Profiles &gt; Syslog
Ensure that a valid Syslog profile is configured, and that it points to a valid Syslog host.
Perform an automated test using the current Nessus Profile provided by the IRS Office of Safeguards website or run from the GUI navigate to  Device &gt; Log Settings
Under System, verify that at least one Syslog entry exists and that at least one entry has "All Logs" selected. Each Syslog entry must have a valid Syslog Profile attached. 
Under Configuration, verify that at least one Syslog entry exists and that at least one entry has "All Logs" selected. Each Syslog entry must have a valid Syslog Profile attached. 
Under User-ID, verify that at least one Syslog entry exists and that at least one entry has "All Logs" selected. Each Syslog entry must have a valid Syslog Profile attached. 
Under HIP Match (Host Information Profile), verify that at least one Syslog entry exists and that at least one entry has "All Logs" selected. Each Syslog entry must have a valid Syslog Profile attached. 
Under IP-Tag, verify that at least one Syslog entry exists and that at least one entry has "All Logs" selected. Each Syslog entry must have a valid Syslog Profile attached.</t>
  </si>
  <si>
    <t>At least one Syslog entry exists and at least one entry has "All Logs" selected under the User-ID, HIP Match, and IP-Tag profiles.</t>
  </si>
  <si>
    <t xml:space="preserve">Valid Syslog profiles do not exist. </t>
  </si>
  <si>
    <t>1.1.1.1</t>
  </si>
  <si>
    <t>Sending all system logs to a remote host is recommended to provide protected, long term storage and archiving. This also places a copy of the logs in a second location, in case the primary (on the firewall) logs are compromised. Storing logs on a remote host also allows for more flexible log searches and log processing, as well as many methods of triggering events or scripts based on specific log events or combinations of events. Finally, remote logging provides many organizations with the opportunity to combine logs from disparate infrastructure in a SIEM (Security Information and Event Management) system.
Logging to an external system is also usually required by most regulatory frameworks.</t>
  </si>
  <si>
    <t>Failure to properly store and archive logs for critical infrastructure leaves an organization without the tools required to establish trends in events or activity, or to retrospectively analyze security or operational events beyond the log timespan stored on the firewall.
Not having remote logs also puts many organizations outside of compliance with many regulatory frameworks. Finally, not logging to a remote host leaves organizations without recourse in the event of a compromise of logs on the primary device.
It is imperative that organizations log critical infrastructure appropriately, store and archive these logs in a central location, and have a robust set of tools to analyze logs both in real time and after the fact.</t>
  </si>
  <si>
    <t>Navigate to `Device &gt; Server Profiles &gt; Syslog`
Choose `Add`
Assign a Name to the Profile. Choose `Add`, and assign a server name in the Name field, add an IP address or FQDN in the `Syslog Server` field. Edit other fields as appropriate for your server.
Repeat if multiple Syslog destinations are required.
Navigate to `Device &gt; Log Settings`
Under `System`, add an entry. Define a `Name` and a `Filter setting`. Under `Forward Methods`, add a `Syslog Profile` in the `Syslog` section. Ensure that at least one of the Log Settings Configuration entries has it's `Filter` setting at `All Logs`
Under `Configuration`, add an entry. Define a `Name` and a `Filter setting`. Under `Forward Methods`, add a `Syslog Profile` in the `Syslog` section. Ensure that at least one of the Log Settings Configuration entries has it's `Filter` setting at `All Logs`
Under `User-ID`, add an entry. Define a `Name` and a `Filter setting`. Under `Forward Methods`, add a `Syslog Profile` in the `Syslog` section. Ensure that at least one of the Log Settings Configuration entries has it's `Filter` setting at `All Logs`
Under `HIP Match` (Host Information Profile), add an entry. Define a `Name` and a `Filter setting`. Under `Forward Methods`, add a `Syslog Profile` in the `Syslog` section. Ensure that at least one of the Log Settings Configuration entries has it's `Filter` setting at `All Logs`
Under `IP-Tag`, add an entry. Define a `Name` and a `Filter setting`. Under `Forward Methods`, add a `Syslog Profile` in the `Syslog` section. Ensure that at least one of the Log Settings Configuration entries has it's `Filter` setting at `All Logs`</t>
  </si>
  <si>
    <t>Configure Syslog logging. One method to achieve the recommended state is to execute the following:
Navigate to Device &gt; Server Profiles &gt; Syslog
Choose Add
Assign a Name to the Profile. Choose Add, and assign a server name in the Name field, add an IP address or FQDN in the Syslog Server field. Edit other fields as appropriate for your server.
Repeat if multiple Syslog destinations are required.
Navigate to Device &gt; Log Settings
Under System, add an entry. Define a Name and a Filter setting. Under Forward Methods, add a Syslog Profile in the Syslog section. Ensure that at least one of the Log Settings Configuration entries has it's Filter setting at All Logs
Under Configuration, add an entry. Define a Name and a Filter setting. Under Forward Methods, add a Syslog Profile in the Syslog section. Ensure that at least one of the Log Settings Configuration entries has it's Filter setting at All Logs
Under User-ID, add an entry. Define a Name and a Filter setting. Under Forward Methods, add a Syslog Profile in the Syslog section. Ensure that at least one of the Log Settings Configuration entries has it's Filter setting at All Logs
Under HIP Match (Host Information Profile), add an entry. Define a Name and a Filter setting. Under Forward Methods, add a Syslog Profile in the Syslog section. Ensure that at least one of the Log Settings Configuration entries has it's Filter setting at All Logs
Under IP-Tag, add an entry. Define a Name and a Filter setting. Under Forward Methods, add a Syslog Profile in the Syslog section. Ensure that at least one of the Log Settings Configuration entries has it's Filter setting at All Logs</t>
  </si>
  <si>
    <t>PaloAlto11-04</t>
  </si>
  <si>
    <t>Set Permitted IP Addresses to those necessary for device management</t>
  </si>
  <si>
    <t>Ensure 'Permitted IP Addresses' is set to those necessary for device management</t>
  </si>
  <si>
    <t>Perform an automated test using the current Nessus Profile provided by the IRS Office of Safeguards website or run from the GUI navigate to  Device &gt; Setup &gt; Interfaces &gt; Management.
Verify that Permitted IP Addresses is limited only to those necessary for device management.</t>
  </si>
  <si>
    <t xml:space="preserve">Only IP Addresses that are permitted are allowed access. </t>
  </si>
  <si>
    <t>Unrestricted IP addresses have been permitted for device management.</t>
  </si>
  <si>
    <t>Management access to the device should be restricted to the IP addresses or subnets used by firewall administrators. Permitting management access from other IP addresses increases the risk of unauthorized access through password guessing, stolen credentials, or other means.</t>
  </si>
  <si>
    <t>Navigate to `Device &gt; Setup &gt; Interfaces &gt; Management`.
Set `Permitted IP Addresses` to only those necessary for device management for the SSH and HTTPS protocols. If no profile exists, create one that has these addresses set.</t>
  </si>
  <si>
    <t>Set Permitted IP Addresses to those necessary for device management. One method to achieve the recommended state is to execute the following:
Navigate to Device &gt; Setup &gt; Interfaces &gt; Management.
Set Permitted IP Addresses to only those necessary for device management for the SSH and HTTPS protocols. If no profile exists, create one that has these addresses set.</t>
  </si>
  <si>
    <t xml:space="preserve">To close this finding, please provide a copy/screenshot of the management interface settings file with the agency's CAP. </t>
  </si>
  <si>
    <t>PaloAlto11-05</t>
  </si>
  <si>
    <t>Ensure Permitted IP Addresses is set for all management profiles where SSH, HTTPS, or SNMP is enabled</t>
  </si>
  <si>
    <t>Ensure 'Permitted IP Addresses' is set for all management profiles where SSH, HTTPS, or SNMP is enabled</t>
  </si>
  <si>
    <t>Perform an automated test using the current Nessus Profile provided by the IRS Office of Safeguards website or run from the GUI navigate to  Network &gt; Network Profiles &gt; Interface Management.
In each profile, for each of the target protocols (SNMP, HTTPS, SSH), verify that Permitted IP Addresses is limited to those necessary for device management.</t>
  </si>
  <si>
    <t>The Permitted IP Addresses is set for all management profiles where SSH, HTTPS, or SNMP is enabled.</t>
  </si>
  <si>
    <t>The Permitted IP Addresses is not set for all management profiles where SSH, HTTPS, or SNMP is enabled.</t>
  </si>
  <si>
    <t xml:space="preserve">HAC16: Network device allows telnet connections </t>
  </si>
  <si>
    <t>If a Permitted IP Addresses list is either not specified or is too broad, an attacker may gain the ability to attempt management access from unintended locations, such as the Internet. The “Ensure 'Security Policy' denying any/all traffic exists at the bottom of the security policies ruleset” recommendation in this benchmark can provide additional protection by requiring a security policy specifically allowing device management access.</t>
  </si>
  <si>
    <t>Navigate to `Network &gt; Network Profiles &gt; Interface Management`.
In each profile, for each of the target protocols (SNMP, HTTPS, SSH), set `Permitted IP Addresses` to only include those necessary for device management. If no profile exists, create one that has these options set.</t>
  </si>
  <si>
    <t>Ensure Permitted IP Addresses is set for all management profiles where SSH, HTTPS, or SNMP is enabled. One method to achieve the recommended state is to execute the following:
Navigate to Network &gt; Network Profiles &gt; Interface Management.
In each profile, for each of the target protocols (SNMP, HTTPS, SSH), set Permitted IP Addresses to only include those necessary for device management. If no profile exists, create one that has these options set.</t>
  </si>
  <si>
    <t xml:space="preserve">To close this finding, please provide a copy of the management interface settings showing permitted IP addresses enabled with the agency's CAP. </t>
  </si>
  <si>
    <t>PaloAlto11-06</t>
  </si>
  <si>
    <t>Disable HTTP and Telnet options for the management interface</t>
  </si>
  <si>
    <t>Ensure HTTP and Telnet options are disabled for the management interface</t>
  </si>
  <si>
    <t>Perform an automated test using the current Nessus Profile provided by the IRS Office of Safeguards website or run from the GUI navigate to  Device &gt; Setup &gt; Interfaces &gt; Management.
Verify that the HTTP and Telnet options are both unchecked.</t>
  </si>
  <si>
    <t>HTTP and Telnet are disabled for the Management Interface.</t>
  </si>
  <si>
    <t xml:space="preserve">HTTP and Telnet are not disabled for the Management Interface. </t>
  </si>
  <si>
    <t>Management access over cleartext services such as HTTP or Telnet could result in a compromise of administrator credentials and other sensitive information related to device management. Theft of either administrative credentials or session data is easily accomplished with a "Man in the Middle" attack.</t>
  </si>
  <si>
    <t>Navigate to `Device &gt; Setup &gt; Interfaces &gt; Management`.
Set the `HTTP` and `Telnet` boxes to unchecked.</t>
  </si>
  <si>
    <t xml:space="preserve">Disable HTTP and Telnet options for the management interface. One method to achieve the recommended state is to execute the following:
Navigate to Device &gt; Setup &gt; Interfaces &gt; Management.
Set the HTTP and Telnet boxes to unchecked.
</t>
  </si>
  <si>
    <t xml:space="preserve">To close this finding, please provide a copy of the management interface settings showing HTTP and Telnet disabled with the agency's CAP. </t>
  </si>
  <si>
    <t>PaloAlto11-07</t>
  </si>
  <si>
    <t>Disable HTTP and Telnet options  for all management profiles</t>
  </si>
  <si>
    <t>Ensure HTTP and Telnet options are disabled for all management profiles</t>
  </si>
  <si>
    <t>Perform an automated test using the current Nessus Profile provided by the IRS Office of Safeguards website or run from the GUI navigate to  Network &gt; Network Profiles &gt; Interface Management.
For each Interface Management profile verify that the HTTP and Telnet options are both unchecked.</t>
  </si>
  <si>
    <t>HTTP and Telnet options are disabled for all management profiles</t>
  </si>
  <si>
    <t>HTTP and Telnet options are not disabled for all management profiles.</t>
  </si>
  <si>
    <t>HPW12: Passwords do not meet complexity requirements</t>
  </si>
  <si>
    <t>Management access over cleartext services such as HTTP or Telnet could result in a compromise of administrator credentials and other sensitive information related to device management.</t>
  </si>
  <si>
    <t>Navigate to `Network &gt; Network Profiles &gt; Interface Management`.
For each Profile, set the `HTTP` and `Telnet` boxes to unchecked.</t>
  </si>
  <si>
    <t>Disable HTTP and Telnet options  for all management profiles. One method to achieve the recommended state is to execute the following:
Navigate to Network &gt; Network Profiles &gt; Interface Management.
For each Profile, set the HTTP and Telnet boxes to unchecked.</t>
  </si>
  <si>
    <t>PaloAlto11-08</t>
  </si>
  <si>
    <t>Enable Minimum Password Complexity</t>
  </si>
  <si>
    <t>Ensure 'Minimum Password Complexity' is enabled</t>
  </si>
  <si>
    <t>Perform an automated test using the current Nessus Profile provided by the IRS Office of Safeguards website or run from the GUI navigate to  Device &gt; Setup &gt; Management &gt; Minimum Password Complexity.
Verify Enabled is checked
Ensure that the various password settings to values that are appropriate to your organization. Non-zero values should be set for Minimum Uppercase, Lowercase and Special Characters. "Block Username Inclusion" should be enabled.</t>
  </si>
  <si>
    <t>The Minimum password complexity is enabled.</t>
  </si>
  <si>
    <t>The Minimum password complexity is not enabled.</t>
  </si>
  <si>
    <t>Password complexity recommendations are derived from the USGCB (United States Government Configuration Baseline), Common Weakness Enumeration, and benchmarks published by the CIS (Center for Internet Security).
Password complexity adds entropy to a password, in comparison to a simple password of the same length. A complex password is more difficult to attack, either directly against administrative interfaces or cryptographically, against captured password hashes.
However, making a password of greater length will generally have a greater impact in this regard, in comparison to making a shorter password more complex.</t>
  </si>
  <si>
    <t>Simple passwords make an attacker's job very easy. There is a reasonably short list of commonly used admin passwords for network infrastructure, not enforcing password lengths and complexity can lend itself to making an attacker's brute force attack successful.</t>
  </si>
  <si>
    <t>Navigate to `Device &gt; Setup &gt; Management &gt; Minimum Password Complexity`.
Set `Enabled` to be checked
Set that the various password settings to values that are appropriate to your organization. It is suggested that there at least be some special characters enforced, and that a minimum length be set. Ensure that non-zero values are set for Minimum Uppercase, Lowercase and Special Characters. "Block Username Inclusion" should be enabled.
Operationally, dictionary words should be avoided for all passwords - passphrases are a much better alternative.</t>
  </si>
  <si>
    <t>Enable Minimum Password Complexity. One method to achieve the recommended state is to execute the following:
Navigate to Device &gt; Setup &gt; Management &gt; Minimum Password Complexity.
Set Enabled to be checked
Set that the various password settings to values that are appropriate to your organization. It is suggested that there at least be some special characters enforced, and that a minimum length be set. Ensure that non-zero values are set for Minimum Uppercase, Lowercase and Special Characters. "Block Username Inclusion" should be enabled.
Operationally, dictionary words should be avoided for all passwords - passphrases are a much better alternative.</t>
  </si>
  <si>
    <t>PaloAlto11-09</t>
  </si>
  <si>
    <t>Set Minimum Length to greater than or equal to 14</t>
  </si>
  <si>
    <t>Ensure 'Minimum Length' is greater than or equal to 14</t>
  </si>
  <si>
    <t>Perform an automated test using the current Nessus Profile provided by the IRS Office of Safeguards website or run from the GUI navigate to  Device &gt; Setup &gt; Management &gt; Minimum Password Complexity.
Verify Minimum Length is greater than or equal to 14.</t>
  </si>
  <si>
    <t>Password minimum length is set to greater than or equal to 14.</t>
  </si>
  <si>
    <t>Password minimum length is not set to greater than or equal to 14.</t>
  </si>
  <si>
    <t>Password minimum length changed from 12 to 14.</t>
  </si>
  <si>
    <t>A longer password is much more difficult to attack, either directly against administrative interfaces or cryptographically, against captured password hashes.
Making a password of greater length will generally have a greater impact in this regard, in comparison to making a shorter password more complex.
Passphrases are a commonly used recommendation, to make longer passwords more palatable to end users. Administrative staff however generally use "password safe" applications, so a long and complex password is more easily implemented for most infrastructure administrative interfaces.</t>
  </si>
  <si>
    <t>Longer passwords are much more difficult to attack. This is true of attacks against the administrative interfaces themselves, or of decryption attacks against captured hashes.
A longer password will almost always have a more positive impact than a shorter but more complex password.</t>
  </si>
  <si>
    <t>Navigate to `Device &gt; Setup &gt; Management &gt; Minimum Password Complexity`.
Set `Minimum Length` to greater than or equal to `14`</t>
  </si>
  <si>
    <t>Set Minimum Length to greater than or equal to 14. One method to achieve the recommended state is to execute the following:
Navigate to Device &gt; Setup &gt; Management &gt; Minimum Password Complexity.
Set Minimum Length to greater than or equal to 14.</t>
  </si>
  <si>
    <t>PaloAlto11-10</t>
  </si>
  <si>
    <t>Set Minimum Uppercase Letters to greater than or equal to 1</t>
  </si>
  <si>
    <t>Ensure 'Minimum Uppercase Letters' is greater than or equal to 1</t>
  </si>
  <si>
    <t>Perform an automated test using the current Nessus Profile provided by the IRS Office of Safeguards website or run from the GUI navigate to  Device &gt; Setup &gt; Management &gt; Minimum Password Complexity 
Verify Minimum Uppercase Letters is greater than or equal to 1.</t>
  </si>
  <si>
    <t>The minimum Uppercase Letter value is set to greater than or equal to 1.</t>
  </si>
  <si>
    <t>The minimum Uppercase Letter value is not set to greater than or equal to 1.</t>
  </si>
  <si>
    <t>1.3.3</t>
  </si>
  <si>
    <t>This is one of several settings that, when taken together, ensure that passwords are sufficiently complex as to thwart brute force and dictionary attacks.</t>
  </si>
  <si>
    <t>Navigate to `Device &gt; Setup &gt; Management &gt; Minimum Password Complexity`
Set `Minimum Uppercase Letters` to greater than or equal to `1`</t>
  </si>
  <si>
    <t>Set Minimum Uppercase Letters to greater than or equal to 1. One method to achieve the recommended state is to execute the following:
Navigate to Device &gt; Setup &gt; Management &gt; Minimum Password Complexity
Set Minimum Uppercase Letters to greater than or equal to 1.</t>
  </si>
  <si>
    <t>PaloAlto11-11</t>
  </si>
  <si>
    <t>Set Minimum Lowercase Letters to greater than or equal to 1</t>
  </si>
  <si>
    <t>Ensure 'Minimum Lowercase Letters' is greater than or equal to 1</t>
  </si>
  <si>
    <t>Perform an automated test using the current Nessus Profile provided by the IRS Office of Safeguards website or run from the GUI navigate to  Device &gt; Setup &gt; Management &gt; Minimum Password Complexity
Verify Minimum Lowercase Letters is greater than or equal to 1.</t>
  </si>
  <si>
    <t>The Minimum Lowercase Letters value is set to a value of greater than or equal to 1.</t>
  </si>
  <si>
    <t>The Minimum Lowercase Letters value is not set to a value of greater than or equal to 1.</t>
  </si>
  <si>
    <t>1.3.4</t>
  </si>
  <si>
    <t>Navigate to `Device &gt; Setup &gt; Management &gt; Minimum Password Complexity`
Set `Minimum Lowercase Letters` to greater than or equal to `1`</t>
  </si>
  <si>
    <t>Set Minimum Lowercase Letters to greater than or equal to 1. One method to achieve the recommended state is to execute the following:
Navigate to Device &gt; Setup &gt; Management &gt; Minimum Password Complexity
Set Minimum Lowercase Letters to greater than or equal to 1.</t>
  </si>
  <si>
    <t>PaloAlto11-12</t>
  </si>
  <si>
    <t>Set Minimum Numeric Letters to greater than or equal to 1</t>
  </si>
  <si>
    <t>Ensure 'Minimum Numeric Letters' is greater than or equal to 1</t>
  </si>
  <si>
    <t>Perform an automated test using the current Nessus Profile provided by the IRS Office of Safeguards website or run from the GUI navigate to  Device &gt; Setup &gt; Management &gt; Minimum Password Complexity 
Verify Minimum Numeric Letters is greater than or equal to 1.</t>
  </si>
  <si>
    <t>The Minimum Numeric Letters value is set to greater than or equal to 1.</t>
  </si>
  <si>
    <t>The Minimum Numeric Letters value is not set to greater than or equal to 1.</t>
  </si>
  <si>
    <t xml:space="preserve">HPW4: Minimum password age does not exist
</t>
  </si>
  <si>
    <t>1.3.5</t>
  </si>
  <si>
    <t>Navigate to `Device &gt; Setup &gt; Management &gt; Minimum Password Complexity`
Set `Minimum Numeric Letters` to greater than or equal to `1`</t>
  </si>
  <si>
    <t>Set Minimum Numeric Letters to greater than or equal to 1. One method to achieve the recommended state is to execute the following:
Navigate to Device &gt; Setup &gt; Management &gt; Minimum Password Complexity
Set Minimum Numeric Letters to greater than or equal to 1.</t>
  </si>
  <si>
    <t>PaloAlto11-13</t>
  </si>
  <si>
    <t>Set Minimum Special Characters to greater than or equal to 1</t>
  </si>
  <si>
    <t>Ensure 'Minimum Special Characters' is greater than or equal to 1</t>
  </si>
  <si>
    <t>Perform an automated test using the current Nessus Profile provided by the IRS Office of Safeguards website or run from the GUI navigate to  Device &gt; Setup &gt; Management &gt; Minimum Password Complexity 
Verify Minimum Special Characters is greater than or equal to 1.</t>
  </si>
  <si>
    <t>The Minimum Special Characters value is set to greater than or equal to 1.</t>
  </si>
  <si>
    <t>The Minimum Special Characters value is not set to greater than or equal to 1.</t>
  </si>
  <si>
    <t>1.3.6</t>
  </si>
  <si>
    <t>Navigate to `Device &gt; Setup &gt; Management &gt; Minimum Password Complexity` 
Set `Minimum Special Characters` to greater than or equal to `1`</t>
  </si>
  <si>
    <t xml:space="preserve">Set Minimum Special Characters to greater than or equal to 1. One method to achieve the recommended state is to execute the following:
Navigate to Device &gt; Setup &gt; Management &gt; Minimum Password Complexity 
Set Minimum Special Characters to greater than or equal to 1. </t>
  </si>
  <si>
    <t>PaloAlto11-14</t>
  </si>
  <si>
    <t>Set Required Password Change Period to less than or equal to 90 days</t>
  </si>
  <si>
    <t>Ensure 'Required Password Change Period' is less than or equal to 90 days</t>
  </si>
  <si>
    <t>Perform an automated test using the current Nessus Profile provided by the IRS Office of Safeguards website or run from the GUI navigate to  Device &gt; Setup &gt; Management &gt; Minimum Password Complexity.
Verify Required Password Change Period (days) is less than or equal to 90.</t>
  </si>
  <si>
    <t>The password change period is set to a value less than or equal to 90 days.</t>
  </si>
  <si>
    <t>The password change period is not set to a value less than or equal to 90 days.</t>
  </si>
  <si>
    <t>1.3.7</t>
  </si>
  <si>
    <t>The longer a password exists, the higher the likelihood that it will be compromised by a brute force attack, by an attacker gaining general knowledge about the user and guessing the password, or by the user sharing the password.</t>
  </si>
  <si>
    <t>Failure to change administrative passwords can result in a slow "creep" of people who have access. Especially in a situation with high staff turnover (for instance, in a NOC or SOC situation), administrative passwords need to be changed frequently.
Administrative credentials should not be shared across multiple devices. In a NOC/SOC situation, it's important to not share administrative credentials between operators (names accounts should be used), and in particular administrative credentials should never be shared across different customer infrastructures.</t>
  </si>
  <si>
    <t>Navigate to `Device &gt; Setup &gt; Management &gt; Minimum Password Complexity`.
Set `Required Password Change Period (days)` to less than or equal to `90`</t>
  </si>
  <si>
    <t xml:space="preserve">Set Required Password Change Period to less than or equal to 90 days, One method to achieve the recommended state is to execute the following:
Navigate to Device &gt; Setup &gt; Management &gt; Minimum Password Complexity.
Set Required Password Change Period (days) to less than or equal to 90. </t>
  </si>
  <si>
    <t>PaloAlto11-15</t>
  </si>
  <si>
    <t>Set New Password Differs By Characters to greater than or equal to 3</t>
  </si>
  <si>
    <t>Ensure 'New Password Differs By Characters' is greater than or equal to 3</t>
  </si>
  <si>
    <t>Perform an automated test using the current Nessus Profile provided by the IRS Office of Safeguards website or run from the GUI navigate to  Device &gt; Setup &gt; Management &gt; Minimum Password Complexity 
Verify New Password Differs By Characters is set to greater than or equal to 3.</t>
  </si>
  <si>
    <t>New Password Differs By Characters is greater than or equal to 3.</t>
  </si>
  <si>
    <t>New Password is not set to Differs By Characters' is greater than or equal to 3.</t>
  </si>
  <si>
    <t>HPW6: Password history is insufficient</t>
  </si>
  <si>
    <t>1.3.8</t>
  </si>
  <si>
    <t>This prevents the use of passwords that fall into a predictable pattern. Especially in situations that involve staff turnover, having a pattern to password changes should be avoided.</t>
  </si>
  <si>
    <t>Navigate to `Device &gt; Setup &gt; Management &gt; Minimum Password Complexity`
Set `New Password Differs By Characters` to `3` or more</t>
  </si>
  <si>
    <t>Set New Password Differs By Characters to greater than or equal to 3. One method to achieve the recommended state is to execute the following:
Navigate to Device &gt; Setup &gt; Management &gt; Minimum Password Complexity
Set New Password Differs By Characters to 3 or more.</t>
  </si>
  <si>
    <t>PaloAlto11-16</t>
  </si>
  <si>
    <t>Set  Prevent Password Reuse Limit to 24 or more passwords</t>
  </si>
  <si>
    <t>Ensure 'Prevent Password Reuse Limit' is set to 24 or more passwords</t>
  </si>
  <si>
    <t>Perform an automated test using the current Nessus Profile provided by the IRS Office of Safeguards website or run from the GUI navigate to  Device &gt; Setup &gt; Management &gt; Minimum Password Complexity.
Verify Prevent Password Reuse Limit is greater than or equal to 24.</t>
  </si>
  <si>
    <t xml:space="preserve">Password reuse limit is set to 24 or more passwords. </t>
  </si>
  <si>
    <t xml:space="preserve">Password reuse limit is not set to 24 or more passwords. </t>
  </si>
  <si>
    <t>1.3.9</t>
  </si>
  <si>
    <t>The longer a user uses the same password, the greater the chance that an attacker can determine the password through brute force attacks. Also, any accounts that may have been compromised will remain exploitable for as long as the password is left unchanged. If password changes are required but password reuse is not prevented, or if users continually reuse a small number of passwords, the effectiveness of a good password policy is greatly reduced.
While current guidance emphasizes password length above frequent password changes, not enforcing password re-use guidance adds the temptation of using a small pool of passwords, which can make an attacker's job easier across an entire infrastructure.</t>
  </si>
  <si>
    <t>Navigate to `Device &gt; Setup &gt; Management &gt; Minimum Password Complexity`.
Set `Prevent Password Reuse Limit` to greater than or equal to `24`</t>
  </si>
  <si>
    <t xml:space="preserve">Set  Prevent Password Reuse Limit to 24 or more passwords. One method to achieve the recommended state is to execute the following:
Navigate to Device &gt; Setup &gt; Management &gt; Minimum Password Complexity.
Set Prevent Password Reuse Limit to greater than or equal to 24. </t>
  </si>
  <si>
    <t>PaloAlto11-17</t>
  </si>
  <si>
    <t>Ensure Password Profiles do not exist</t>
  </si>
  <si>
    <t>Ensure 'Password Profiles' do not exist</t>
  </si>
  <si>
    <t>Perform an automated test using the current Nessus Profile provided by the IRS Office of Safeguards website or run from the GUI navigate to  Device &gt; Password Profiles.
Verify Password Profiles weaker than the recommended minimum password complexity settings do not exist.</t>
  </si>
  <si>
    <t>Password Profiles weaker than the recommended minimum password complexity settings do not exist.</t>
  </si>
  <si>
    <t>Password Profiles weaker than the recommended minimum password complexity settings do exist.</t>
  </si>
  <si>
    <t>1.3.10</t>
  </si>
  <si>
    <t>As password profiles override any 'Minimum Password Complexity' settings defined in the device, they generally should not exist. If these password profiles do exist, they should enforce stronger password policies than what is set in the 'Minimum Password Complexity' settings.</t>
  </si>
  <si>
    <t>Navigate to `Device &gt; Password Profiles`.
Ensure Password Profiles weaker than the recommended minimum password complexity settings do not exist.</t>
  </si>
  <si>
    <t>Ensure Password Profiles do not exist. One method to achieve the recommended state is to execute the following:
Navigate to Device &gt; Password Profiles.
Ensure Password Profiles weaker than the recommended minimum password complexity settings do not exist.</t>
  </si>
  <si>
    <t>PaloAlto11-18</t>
  </si>
  <si>
    <t>AC-11</t>
  </si>
  <si>
    <t>Device Lock</t>
  </si>
  <si>
    <t>Set Idle timeout to less than or equal to 15 minutes for device management</t>
  </si>
  <si>
    <t>Ensure 'Idle timeout' is less than or equal to 15 minutes for device management</t>
  </si>
  <si>
    <t>Perform an automated test using the current Nessus Profile provided by the IRS Office of Safeguards website or run from the GUI navigate to  Device &gt; Setup &gt; Management &gt; Authentication Settings.
Verify Idle Timeout is less than or equal to 15</t>
  </si>
  <si>
    <t>The idle timeout value is set to 15 minutes or less.</t>
  </si>
  <si>
    <t>The idle timeout value is not set to 15 minutes or less.</t>
  </si>
  <si>
    <t>Changed from 10 to 15 to comply with Pub1075.</t>
  </si>
  <si>
    <t>HAU4: System does not audit failed attempts to gain access</t>
  </si>
  <si>
    <t>1.4</t>
  </si>
  <si>
    <t>An unattended computer with an open administrative session to the device could allow an unauthorized user access to the firewall’s management interface.</t>
  </si>
  <si>
    <t>Navigate to `Device &gt; Setup &gt; Management &gt; Authentication Settings`.
Set `Idle Timeout` to less than or equal to `15`.</t>
  </si>
  <si>
    <t>Set Idle timeout to less than or equal to 15 minutes for device management. One method to achieve the recommended state is to execute the following:
Navigate to Device &gt; Setup &gt; Management &gt; Authentication Settings.
Set Idle Timeout to less than or equal to 15.</t>
  </si>
  <si>
    <t>PaloAlto11-19</t>
  </si>
  <si>
    <t xml:space="preserve">Configure Failed Attempts and Lockout Time for Authentication Profile </t>
  </si>
  <si>
    <t>Ensure 'Failed Attempts' and 'Lockout Time' for Authentication Profile are properly configured</t>
  </si>
  <si>
    <t>Perform an automated test using the current Nessus Profile provided by the IRS Office of Safeguards website or run from the GUI navigate to  Device &gt; Authentication Profile.
Verify Failed Attempts is set 3 or less
Verify Lockout Time is set to 15 minutes or more</t>
  </si>
  <si>
    <t xml:space="preserve">The Failed Attempts and Lockout Time features are properly configured. </t>
  </si>
  <si>
    <t xml:space="preserve">The Failed Attempts and Lockout Time features are not properly configured. </t>
  </si>
  <si>
    <t>1.4.2</t>
  </si>
  <si>
    <t>Without a lockout limit, an attacker can continuously guess administrators’ passwords. 
From the other point of view, if lockout settings are configured in the Authentication Settings section it may be possible for an attacker to continuously lock out all administrative accounts from accessing the device. This potential situation indicates the importance of using named administrative accounts, instead of the default, single shared "admin" account.</t>
  </si>
  <si>
    <t>Navigate to `Device &gt; Authentication Profile`.
Set `Failed Attempts` to 3 or less.
Set `Lockout Time` to 15 minutes or more</t>
  </si>
  <si>
    <t>Configure Failed Attempts and Lockout Time for Authentication Profile. One method to achieve the recommended state is to execute the following:
Navigate to Device &gt; Authentication Profile.
Set Failed Attempts to 3 or less
Set Lockout Time to 15 minutes or more</t>
  </si>
  <si>
    <t>PaloAlto11-20</t>
  </si>
  <si>
    <t>Enable V3 is selected for SNMP polling</t>
  </si>
  <si>
    <t>Ensure 'V3' is selected for SNMP polling</t>
  </si>
  <si>
    <t>Perform an automated test using the current Nessus Profile provided by the IRS Office of Safeguards website or run from the GUI navigate to  Device &gt; Setup &gt; Operations &gt; Miscellaneous &gt; SNMP Setup
Verify V3 is selected.</t>
  </si>
  <si>
    <t xml:space="preserve">V3 is selected for SNMP polling. </t>
  </si>
  <si>
    <t>V3 is not selected for SNMP polling.</t>
  </si>
  <si>
    <t>HSI2: System patch level is insufficient</t>
  </si>
  <si>
    <t>SNMPv3 utilizes AES-128 encryption, message integrity, user authorization, and device authentication security features. SNMPv2c does not provide these security features. If an SNMPv2c community string is intercepted or otherwise obtained, an attacker could gain read access to the firewall. Note that SNMP write access is not possible.</t>
  </si>
  <si>
    <t>Any clear-text administrative protocol (such as SNMPv2) can expose valuable information to any attacker that is in a position to eavesdrop on that protocol.</t>
  </si>
  <si>
    <t>Navigate to `Device &gt; Setup &gt; Operations &gt; Miscellaneous &gt; SNMP Setup`
Select `V3`.
In order to be usable, the `User` and `View` sections of this dialog should also be completed. These settings need to match the settings in the organization's NMS (Network Management System)</t>
  </si>
  <si>
    <t>Enable V3 is selected for SNMP polling. One method to achieve the recommended state is to execute the following:
Navigate to Device &gt; Setup &gt; Operations &gt; Miscellaneous &gt; SNMP Setup
Select V3.</t>
  </si>
  <si>
    <t>To close this finding, please provide screenshot showing V3 is selected for SNMP polling with the agency's CAP.</t>
  </si>
  <si>
    <t>PaloAlto11-21</t>
  </si>
  <si>
    <t xml:space="preserve">Enable Verify Update Server Identity </t>
  </si>
  <si>
    <t>Ensure 'Verify Update Server Identity' is enabled</t>
  </si>
  <si>
    <t>Perform an automated test using the current Nessus Profile provided by the IRS Office of Safeguards website or run from the GUI navigate to  Device &gt; Setup &gt; Services &gt; Services.
Verify that the Verify Update Server Identity box is checked.</t>
  </si>
  <si>
    <t xml:space="preserve">The Verify Update Server Identity feature is enabled. </t>
  </si>
  <si>
    <t>The Verify Update Server Identity feature is not enabled.</t>
  </si>
  <si>
    <t>Verifying the update server identity before package download ensures the packages originate from a trusted source. Without this, it is possible to receive and install an update from a malicious source.</t>
  </si>
  <si>
    <t>This setting protects the device from an "evilgrade" attack, where a successful DNS attack can redirect the firewall to an attacker-controlled update server, which can then serve a modified update.</t>
  </si>
  <si>
    <t>Navigate to `Device &gt; Setup &gt; Services &gt; Services`.
Set the `Verify Update Server Identity` box to checked.</t>
  </si>
  <si>
    <t>Enable Verify Update Server Identity. One method to achieve the recommended state is to execute the following:
Navigate to Device &gt; Setup &gt; Services &gt; Services.
Set the Verify Update Server Identity box to checked.</t>
  </si>
  <si>
    <t>PaloAlto11-22</t>
  </si>
  <si>
    <t>SC-17</t>
  </si>
  <si>
    <t>Public Key Infrastructure Certificates</t>
  </si>
  <si>
    <t xml:space="preserve">Configure redundant NTP servers appropriately </t>
  </si>
  <si>
    <t>Ensure redundant NTP servers are configured appropriately</t>
  </si>
  <si>
    <t>Perform an automated test using the current Nessus Profile provided by the IRS Office of Safeguards website or run from the GUI navigate to  Device &gt; Setup &gt; Services &gt; Services.
Verify Primary NTP Server Address is set appropriately.
Verify Secondary NTP Server Address is set appropriately.</t>
  </si>
  <si>
    <t>The redundant NTP servers are configured properly.</t>
  </si>
  <si>
    <t>The redundant NTP servers are not configured properly.</t>
  </si>
  <si>
    <t>NTP enables the device to maintain an accurate time and date when receiving updates from a reliable NTP server. Accurate timestamps are critical when correlating events with other systems, troubleshooting, or performing investigative work. Logs and certain cryptographic functions, such as those utilizing certificates, rely on accurate time and date parameters. In addition, rules referencing a Schedule object will not function as intended if the device’s time and date are incorrect. 
For additional security, authenticated NTP can be utilized. If Symmetric Key authentication is selected, only SHA1 should be used, as MD5 is considered severely compromised.
Most organizations will maintain a pair of internal NTP servers for all internal time services. These servers will either be self-contained atomic clocks, or will collect time from a known reliable source (often GPS or a well-known internet server pool will be used).</t>
  </si>
  <si>
    <t>Navigate to `Device &gt; Setup &gt; Services &gt; Services`.
Set `Primary NTP Server Address` appropriately.
Set `Secondary NTP Server Address` appropriately.</t>
  </si>
  <si>
    <t>Configure redundant NTP servers appropriately. One method to achieve the recommended state is to execute the following:
Navigate to Device &gt; Setup &gt; Services &gt; Services.
Set Primary NTP Server Address appropriately.
Set Secondary NTP Server Address appropriately.</t>
  </si>
  <si>
    <t>PaloAlto11-24</t>
  </si>
  <si>
    <t>Ensure that User-ID is only enabled for internal trusted interfaces</t>
  </si>
  <si>
    <t>Perform an automated test using the current Nessus Profile provided by the IRS Office of Safeguards website or run from the GUI navigate to  Network &gt; Network Profiles &gt; Interface Management.
Verify that User-ID is only enabled for interfaces that are both internal and trusted.</t>
  </si>
  <si>
    <t xml:space="preserve">The User-ID option is enabled for internal trusted interfaces only. </t>
  </si>
  <si>
    <t>The User-ID option is not enabled for internal trusted interfaces only.</t>
  </si>
  <si>
    <t>2.3</t>
  </si>
  <si>
    <t>PAN released a customer advisory in October of 2014 warning of WMI probing on untrusted interfaces with User-ID enabled. This can result in theft of the password hash for the account used in WMI probing.</t>
  </si>
  <si>
    <t>If WMI probing is enabled without limiting the scope, internet hosts that are sources or destinations of traffic will be probed, and the password hash of the configured Domain Admin account can be captured by an outside attacker on such a host.</t>
  </si>
  <si>
    <t>Navigate to `Network &gt; Network Profiles &gt; Interface Management`.
Set `User-ID` to be checked only for interfaces that are both internal and trusted; uncheck it for all other interfaces.</t>
  </si>
  <si>
    <t>Ensure that User-ID is only enabled for internal trusted interfaces. One method to achieve the recommended state is to execute the following:
Navigate to Network &gt; Network Profiles &gt; Interface Management.
Set User-ID to be checked only for interfaces that are both internal and trusted; uncheck it for all other interfaces.</t>
  </si>
  <si>
    <t>To close this finding, please provide screenshot showing user-ID option is enabled for internal trusted interfaces only with the agency's CAP.</t>
  </si>
  <si>
    <t>PaloAlto11-25</t>
  </si>
  <si>
    <t>Enable Include/Exclude Networks is used if User-ID</t>
  </si>
  <si>
    <t>Ensure that 'Include/Exclude Networks' is used if User-ID is enabled</t>
  </si>
  <si>
    <t>Perform an automated test using the current Nessus Profile provided by the IRS Office of Safeguards website or run from the GUI navigate to  Device &gt; User Identification &gt; User Mapping &gt; Include/Exclude Networks.
Verify that all trusted internal networks have a Discovery value of Include.
Verify that all untrusted external networks have a Discovery value of Exclude. Note that any value in the trusted networks list implies that all other networks are untrusted.</t>
  </si>
  <si>
    <t>The Include/Exclude Networks is used if User-ID is enabled.</t>
  </si>
  <si>
    <t>The Include/Exclude Networks is used if User-ID is not enabled.</t>
  </si>
  <si>
    <t>The Include/Exclude Networks feature allow users to configure boundaries for the User-ID service. By using the feature to limit User-ID probing to only trusted internal networks, the risks of privileged information disclosure through sent probes can be reduced. Note that if an entry appears in the Include/Exclude Networks section, an implicit exclude-all-networks policy will take effect for all other networks.</t>
  </si>
  <si>
    <t>Not restricting the networks subject to User Identification means that the administrative credentials (userid and password hash) used for this task will transit untrusted networks, or be sent to untrusted hosts. Capturing these credentials exposes them to offline cracking attacks.</t>
  </si>
  <si>
    <t>Navigate to `Device &gt; User Identification &gt; User Mapping &gt; Include/Exclude Networks`.
Set all trusted internal networks to have a Discovery value of `Include`.
Set all untrusted external networks to have a Discovery value of `Exclude`. Note that any value in the trusted networks list implies that all other networks are untrusted.</t>
  </si>
  <si>
    <t>Enable Include/Exclude Networks is used if User-ID. One method to achieve the recommended state is to execute the following:
Navigate to Device &gt; User Identification &gt; User Mapping &gt; Include/Exclude Networks.
Set all trusted internal networks to have a Discovery value of Include.
Set all untrusted external networks to have a Discovery value of Exclude. Note that any value in the trusted networks list implies that all other networks are untrusted.</t>
  </si>
  <si>
    <t>To close this finding, please provide screenshot showing Include/Exclude Networks is used if User-ID is enabled with the agency's CAP.</t>
  </si>
  <si>
    <t>PaloAlto11-27</t>
  </si>
  <si>
    <t>Ensure that the User-ID service account does not have interactive logon rights</t>
  </si>
  <si>
    <t>Perform an automated test using the current Nessus Profile provided by the IRS Office of Safeguards website or run from the GUI navigate to  Active Directory Group Policies.
Verify that Group Policies restricts the interactive logon privilege for the User-ID service account.
or
Perform an automated test using the current Nessus Profile provided by the IRS Office of Safeguards website or run from the GUI navigate to  Active Directory Managed Service Accounts.
Verify that Managed Service Accounts restricts the interactive logon privilege for the User-ID service account.</t>
  </si>
  <si>
    <t>The User-ID service account does not have interactive logon rights.</t>
  </si>
  <si>
    <t>The User-ID service account does have interactive logon rights.</t>
  </si>
  <si>
    <t>2.6</t>
  </si>
  <si>
    <t>In the event of a compromised User-ID service account, restricting interactive logins forbids the attacker from utilizing services such as RDP against computers in the Active Directory domain of the organization. This reduces the impact of a User-ID service account compromise.</t>
  </si>
  <si>
    <t>Navigate to `Active Directory Group Policies.`
Set Group Policies to restrict the interactive logon privilege for the User-ID service account.
or
Navigate to `Active Directory Managed Service Accounts.`
Set Managed Service Accounts to restrict the interactive logon privilege for the User-ID service account.</t>
  </si>
  <si>
    <t>Ensure that the User-ID service account does not have interactive logon rights. One method to achieve the recommended state is to execute the following:
Navigate to Active Directory Group Policies.
Set Group Policies to restrict the interactive logon privilege for the User-ID service account.
or
Navigate to Active Directory Managed Service Accounts.
Set Managed Service Accounts to restrict the interactive logon privilege for the User-ID service account.</t>
  </si>
  <si>
    <t>To close this finding, please provide screenshot showing User-ID service account does not have interactive logon rights with the agency's CAP.</t>
  </si>
  <si>
    <t>PaloAlto11-29</t>
  </si>
  <si>
    <t>Ensure that security policies restrict User-ID Agent traffic from crossing into untrusted zones</t>
  </si>
  <si>
    <t>Perform an automated test using the current Nessus Profile provided by the IRS Office of Safeguards website or run from the GUI navigate to  Device &gt; Setup &gt; Services &gt; Services Features &gt; Service Route Configuration &gt; Customize.
Click on the protocol in use (IPv4 and/or IPv6).
Click UID Agent.
Click on the address object for the UID Agent's IP address.
Verify SOURCE/NAME is set to 'Deny msrpc to untrusted'.
Verify SOURCE/ZONE is set to 'INSIDE'.
Verify SOURCE/Address is set to the Address object for the UID Agent.
Verify DESTINATION/ZONE is set to 'GUEST' and 'OUTSIDE'.
Verify DESTINATION/Address is set to 'any'.
Verify DESTINATION/Application is set to 'msrpc'.
Verify DESTINATION/Service is set to 'application-default'.
Verify DESTINATION/Action is set to 'Block' (red circle with diagonal line).</t>
  </si>
  <si>
    <t xml:space="preserve">Traffic from the User-ID service account is restricted from crossing into untrusted zones. </t>
  </si>
  <si>
    <t>Traffic from the User-ID service account is not restricted from crossing into untrusted zones.</t>
  </si>
  <si>
    <t>2.8</t>
  </si>
  <si>
    <t>If User-ID and WMI probes are sent to untrusted zones, the risk of privileged information disclosure exists. The information disclosed can include the User-ID Agent service account name, domain name, and encrypted password hashes sent in User-ID and WMI probes. To prevent this exposure, msrpc traffic originating from the firewall to untrusted networks should be explicitly denied. This security policy should be in effect even for environments not currently using WMI probing to help guard against possible probe misconfigurations in the future.
This setting is a "fail safe" to prevent exposure of this information if any of the other WMI User control settings are misconfigured.</t>
  </si>
  <si>
    <t>Navigate to `Device &gt; Setup &gt; Services &gt; Services Features &gt; Service Route Configuration &gt; Customize`.
Click on the protocol in use (`IPv4 `and/or `IPv6`).
Click `UID Agent.`
Click on the address object for the UID Agent's IP address.
Set `SOURCE/NAME` to '`Deny msrpc to untrusted`'.
Set `SOURCE/ZONE` to '`INSIDE`'.
Set `SOURCE/Address` to the Address object for the UID Agent.
Set `DESTINATION/ZONE` to '`GUEST`' and '`OUTSIDE`'.
Set `DESTINATION/Address` to '`any`'.
Set `DESTINATION/Application` to '`msrpc`'.
Set `DESTINATION/Service` to '`application-default`'.
Set `DESTINATION/Action` to '`Block`' (red circle with diagonal line).</t>
  </si>
  <si>
    <t>Ensure that security policies restrict User-ID Agent traffic from crossing into untrusted zones. One method to achieve the recommended state is to execute the following:
Navigate to Device &gt; Setup &gt; Services &gt; Services Features &gt; Service Route Configuration &gt; Customize.
Click on the protocol in use (IPv4 and/or IPv6).
Click UID Agent.
Click on the address object for the UID Agent's IP address.
Set SOURCE/NAME to 'Deny msrpc to untrusted'.
Set SOURCE/ZONE to 'INSIDE'.
Set SOURCE/Address to the Address object for the UID Agent.
Set DESTINATION/ZONE to 'GUEST' and 'OUTSIDE'.
Set DESTINATION/Address to 'any'.
Set DESTINATION/Application to 'msrpc'.
Set DESTINATION/Service to 'application-default'.
Set DESTINATION/Action to 'Block' (red circle with diagonal line).</t>
  </si>
  <si>
    <t>PaloAlto11-30</t>
  </si>
  <si>
    <t>AC-18</t>
  </si>
  <si>
    <t>Wireless Access</t>
  </si>
  <si>
    <t>Configure a fully-synchronized High Availability peer</t>
  </si>
  <si>
    <t>Ensure a fully-synchronized High Availability peer is configured</t>
  </si>
  <si>
    <t>Perform an automated test using the current Nessus Profile provided by the IRS Office of Safeguards website or run from the GUI navigate to  Device &gt; High Availability &gt; HA Communications.
In the HA Communications. &gt;Data Link (HA2) section, verify that the correct interface is selected. Verify the desired  protocol (IPv4 or IPv6) is selected. Verify the correct Transport is selected. Verify the Enable Session Synchronization box is checked.</t>
  </si>
  <si>
    <t>A High Availability peer is synchronized and configured.</t>
  </si>
  <si>
    <t>A fully synchronized High Availability peer is not configured.</t>
  </si>
  <si>
    <t>HSC6: Not all connections to FTI systems are monitored</t>
  </si>
  <si>
    <t>To ensure availability of both the firewall and the resources it protects, a High Availability peer is required. In the event a single firewall fails, or when maintenance such as a software update is required, the HA peer can be used to automatically fail over session states and maintain overall availability</t>
  </si>
  <si>
    <t>Not configuring High Availability (HA) correctly directly impacts the Availability of the system. With HA in place, standard maintenance such as OS updates, network and power cabling can be accomplished with no outage or a minimum impact.</t>
  </si>
  <si>
    <t>Navigate to `Device &gt; High Availability &gt; HA Communications`.
Click `HA Communications.` Click `Data Link (HA2).` Select the correct interface. Select the desired `protocol (IPv4 or IPv6).` Select the correct Transport. Set the `Enable Session Synchronization` box to be checked`.`
Choose `Save Configuration.`</t>
  </si>
  <si>
    <t>Configure a fully-synchronized High Availability peer. One method to achieve the recommended state is to execute the following:
Navigate to Device &gt; High Availability &gt; HA Communications.
Click HA Communications. Click Data Link (HA2). Select the correct interface. Select the desired protocol (IPv4 or IPv6). Select the correct Transport. Set the Enable Session Synchronization box to be checked.
Choose Save Configuration.</t>
  </si>
  <si>
    <t>PaloAlto11-31</t>
  </si>
  <si>
    <t>Ensure High Availability requires Link Monitoring and/or Path Monitoring</t>
  </si>
  <si>
    <t>Ensure 'High Availability' requires Link Monitoring and/or Path Monitoring</t>
  </si>
  <si>
    <t>Perform an automated test using the current Nessus Profile provided by the IRS Office of Safeguards website or run from the GUI navigate to  Device &gt; High Availability &gt; Link and Path Monitoring. 
In the Link Monitoring section, verify the correct interfaces are in the Link Group and Group Failure Conditions 
Under the Link Monitoring section, verify Failure Condition is set to Any.
Verify Enabled button is checked.
To verify Path Monitoring from GUI: 
Perform an automated test using the current Nessus Profile provided by the IRS Office of Safeguards website or run from the GUI navigate to  Device &gt; High Availability &gt; Link and Path Monitoring. 
In the Path Monitoring section, verify Option is set correctly.
Verify Failure Condition is set to Any. 
Verify Name, IP Address, Failure Condition is set correctly. 
Verify Default setting is set to Any.
Verify Enabled button is checked.</t>
  </si>
  <si>
    <t xml:space="preserve">The High Availability option is configured to use Link monitoring and/or Path monitoring. </t>
  </si>
  <si>
    <t>The High Availability option is not configured to use Link monitoring and/or Path monitoring.</t>
  </si>
  <si>
    <t>If Link or Path Monitoring is not enabled, the standby router will not automatically take over as active if a critical link fails on the active firewall. Services through the firewall could become unavailable as a result.</t>
  </si>
  <si>
    <t>Not configuring High Availability (HA) correctly directly impacts the Availability of the system. With HA in place, standard maintenance such as OS updates, network and power cabling can be accomplished with no outage or a minimum impact.
Without Link and Path monitoring in particular, failover will only occur when the primary device fails completely. Link and path monitoring permits failover if a critical interface loses link (either due to cabling or an upstream switch failover), or if a route or path fails (indicating an upstream issue that affects local Layer 3).</t>
  </si>
  <si>
    <t>To set Link Monitoring from GUI: 
Navigate to `Device &gt; High Availability &gt; Link and Path Monitoring`. 
Click `Link Monitoring.` 
Set the correct interfaces to the `Link Group` and `Group Failure Conditions`. 
Click `Link Monitoring`. 
Set Failure Condition to `Any`.
Check Enabled button.
To set Path Monitoring from GUI: 
Navigate to `Device &gt; High Availability &gt; Link and Path Monitoring`. 
Click `Path Monitoring.` 
Set `Option` correctly.
Set `Failure Condition` to `Any.`
Set `Name, IP Address, Failure Condition` correctly. 
Set `Default setting` to `Any.`
Check Enabled button.</t>
  </si>
  <si>
    <t>Ensure High Availability requires Link Monitoring and/or Path Monitoring. One method to achieve the recommended state is to execute the following:
To set Link Monitoring from GUI: 
Navigate to Device &gt; High Availability &gt; Link and Path Monitoring. 
Click Link Monitoring. 
Set the correct interfaces to the Link Group and Group Failure Conditions. 
Click Link Monitoring. 
Set Failure Condition to Any.
Check Enabled button.
To set Path Monitoring from GUI: 
Navigate to Device &gt; High Availability &gt; Link and Path Monitoring. 
Click Path Monitoring. 
Set Option correctly.
Set Failure Condition to Any.
Set Name, IP Address, Failure Condition correctly. 
Set Default setting to Any.
Check Enabled button.</t>
  </si>
  <si>
    <t>PaloAlto11-33</t>
  </si>
  <si>
    <t>Set Antivirus Update Schedule  to download and install updates hourly</t>
  </si>
  <si>
    <t>Ensure 'Antivirus Update Schedule' is set to download and install updates hourly</t>
  </si>
  <si>
    <t>Perform an automated test using the current Nessus Profile provided by the IRS Office of Safeguards website or run from the GUI navigate to  Device &gt; Dynamic Updates &gt; Antivirus Update Schedule.
Verify that Action is set to Download and Install.
Verify that Recurrence is set to Hourly.</t>
  </si>
  <si>
    <t xml:space="preserve">The Antivirus Update Schedule is set to download and install updates hourly. </t>
  </si>
  <si>
    <t xml:space="preserve">The Antivirus Update Schedule is not set to download and install updates hourly. </t>
  </si>
  <si>
    <t>4</t>
  </si>
  <si>
    <t>4.1</t>
  </si>
  <si>
    <t>New antivirus definitions may be released at any time. With an hourly update schedule, the firewall can ensure threats with new definitions are quickly mitigated. A daily update schedule could leave an organization vulnerable to a known virus for nearly 24 hours, in a worst-case scenario. Setting an appropriate threshold value reduces the risk of a bad definition file negatively affecting traffic.</t>
  </si>
  <si>
    <t>Navigate to `Device &gt; Dynamic Updates &gt; Antivirus Update Schedule`.
Set `Action` to `Download and Install`.
Set `Recurrence` to `Hourly`.</t>
  </si>
  <si>
    <t>Set Antivirus Update Schedule  to download and install updates hourly. One method to achieve the recommended state is to execute the following:
Navigate to Device &gt; Dynamic Updates &gt; Antivirus Update Schedule.
Set Action to Download and Install.
Set Recurrence to Hourly.</t>
  </si>
  <si>
    <t>To close this finding, please provide a screenshot showing the antivirus update schedule is set to hourly with the agency's CAP.</t>
  </si>
  <si>
    <t>PaloAlto11-34</t>
  </si>
  <si>
    <t>Set Applications and Threats Update Schedule to download and install updates at daily or shorter intervals</t>
  </si>
  <si>
    <t>Ensure 'Applications and Threats Update Schedule' is set to download and install updates at daily or shorter intervals</t>
  </si>
  <si>
    <t>Perform an automated test using the current Nessus Profile provided by the IRS Office of Safeguards website or run from the GUI navigate to  Device &gt; Dynamic Updates &gt; Application and Threats Update Schedule.
Verify that Action is set to Download and Install.
Verify that Recurrence is set to Daily, Hourly or Every 30 Minutes.</t>
  </si>
  <si>
    <t xml:space="preserve">The Applications and Threats Update Schedule is set to download and install updates every day. </t>
  </si>
  <si>
    <t xml:space="preserve">The Applications and Threats Update Schedule is not set to download and install updates every day. </t>
  </si>
  <si>
    <t>HSC17: Denial of service protection settings are not configured</t>
  </si>
  <si>
    <t>4.2</t>
  </si>
  <si>
    <t>New Applications and Threats file versions may be released at any time. With a frequent update schedule, the firewall can ensure threats with new signatures are quickly mitigated, and the latest application signatures are applied.</t>
  </si>
  <si>
    <t>Navigate to `Device &gt; Dynamic Updates &gt; Application and Threats Update Schedule`.
Set `Action` to `Download and Install`.
Set `Recurrence` to `Daily`, `Hourly` or `Every 30 Minutes`</t>
  </si>
  <si>
    <t>Set Applications and Threats Update Schedule to download and install updates at daily or shorter intervals. One method to achieve the recommended state is to execute the following:
Navigate to Device &gt; Dynamic Updates &gt; Application and Threats Update Schedule.
Set Action to Download and Install.
Set Recurrence to Daily, Hourly or Every 30 Minutes.</t>
  </si>
  <si>
    <t>PaloAlto11-35</t>
  </si>
  <si>
    <t>Ensure that WildFire file size upload limits are maximized</t>
  </si>
  <si>
    <t>Perform an automated test using the current Nessus Profile provided by the IRS Office of Safeguards website or run from the GUI navigate to  Device &gt; Setup &gt; WildFire.
Perform an automated test using the current Nessus Profile provided by the IRS Office of Safeguards website or run from the GUI navigate to  the General Settings sections.
Verify the maximum size for each file type at the defaults or larger, to a size that is as large enough to account for "large" files, but not large enough to affect performance of the hardware.</t>
  </si>
  <si>
    <t xml:space="preserve">The WildFire upload limit size are maximized. </t>
  </si>
  <si>
    <t xml:space="preserve">The WildFire upload limit size are not maximized. </t>
  </si>
  <si>
    <t>5</t>
  </si>
  <si>
    <t>5.1</t>
  </si>
  <si>
    <t>Because the firewall has a specific capacity reserved to forward files for WildFire analysis, forwarding high numbers of large files can cause the firewall to skip forwarding of some files. This condition occurs when the maximum file size limits are configured for a file type that is traversing the firewall at a high rate. In this case, a potentially malicious file might not get forwarded for WildFire analysis. Consider this possible condition if you would like to increase the size limit for files other than PEs beyond their default size limit.</t>
  </si>
  <si>
    <t>Using larger file filtering can cause the system to skip files in the event multiple larger files are sent.</t>
  </si>
  <si>
    <t>Navigate to `Device &gt; Setup &gt; WildFire`.
Click the `General Settings` edit icon.
Set the maximum size for each file type are larger than the defaults, to a size that is as large enough to account for "large" files, but not large enough to affect performance of the hardware. 
In PAN-OS 9.x and higher, the default file sizes for WildFire are: 
- pe (Portable Executable) - 16MB
- apk (Android Application)- 10MB
- pdf (Portable Document Format) - 3072KB
- ms-office (Microsoft Office) — 16384KB
- jar (Packaged Java class file) — 5MB
- flash (Adobe Flash) — 5MB
- MacOSX (DMG/MAC-APP/MACH-O PKG files) — 10MB
- archive (RAR and 7z files) — 50MB
- linux (ELF files) — 50MB
- script (JScript, VBScript, PowerShell, and Shell Script)- 20KB
In PAN-OS 9.x and higher, the maximum file sizes for Wildfire are:
- pe (Portable Executable) - 50MB
- apk (Android Application)- 50MB
- pdf (Portable Document Format) - 51200KB
- ms-office (Microsoft Office) — 51200KB
- jar (Packaged Java class file) — 20MB
- flash (Adobe Flash) — 10MB
- MacOSX (DMG/MAC-APP/MACH-O PKG files) — 50MB
- archive (RAR and 7z files) — 50MB
- linux (ELF files) — 50MB
- script (JScript, VBScript, PowerShell, and Shell Script)- 4096KB</t>
  </si>
  <si>
    <t>Ensure that WildFire file size upload limits are maximized. One method to achieve the recommended state is to execute the following:
Navigate to Device &gt; Setup &gt; WildFire.
Click the General Settings edit icon.
Set the maximum size for each file type are larger than the defaults, to a size that is as large enough to account for "large" files, but not large enough to affect performance of the hardware. 
In PAN-OS 9.x and higher, the default file sizes for WildFire are: 
pe (Portable Executable) - 16MB
apk (Android Application)- 10MB
pdf (Portable Document Format) - 3072KB
ms-office (Microsoft Office) — 16384KB
jar (Packaged Java class file) — 5MB
flash (Adobe Flash) — 5MB
MacOSX (DMG/MAC-APP/MACH-O PKG files) — 10MB
archive (RAR and 7z files) — 50MB
linux (ELF files) — 50MB
script (JScript, VBScript, PowerShell, and Shell Script)- 20KB
In PAN-OS 9.x and higher, the maximum file sizes for Wildfire are:
pe (Portable Executable) - 50MB
apk (Android Application)- 50MB
pdf (Portable Document Format) - 51200KB
ms-office (Microsoft Office) — 51200KB
jar (Packaged Java class file) — 20MB
flash (Adobe Flash) — 10MB
MacOSX (DMG/MAC-APP/MACH-O PKG files) — 50MB
archive (RAR and 7z files) — 50MB
linux (ELF files) — 50MB
script (JScript, VBScript, PowerShell, and Shell Script)- 4096KB.</t>
  </si>
  <si>
    <t>PaloAlto11-36</t>
  </si>
  <si>
    <t>Enable WildFire Analysis profile for all security policies</t>
  </si>
  <si>
    <t>Ensure a WildFire Analysis profile is enabled for all security policies</t>
  </si>
  <si>
    <t>Perform an automated test using the current Nessus Profile provided by the IRS Office of Safeguards website or run from the GUI navigate to  Objects &gt; Security Profiles &gt; WildFire Analysis Profile verify that a profile exists. 
To verify File Blocking Rules:
For each Security Policy were the action is set to Allow, edit the Rule and Perform an automated test using the current Nessus Profile provided by the IRS Office of Safeguards website or run from the GUI navigate to  Actions &gt; Profile Setting. Ensure that the WildFire Analysis is set to Allow and verify that a profile is set.
If Group Profiles are used:
Perform an automated test using the current Nessus Profile provided by the IRS Office of Safeguards website or run from the GUI navigate to  Policies &gt; Security
For each Security Policy were the action is set to Allow, edit the Rule and Perform an automated test using the current Nessus Profile provided by the IRS Office of Safeguards website or run from the GUI navigate to  Actions &gt; Profile Setting. Ensure that the Profile Type is set to Group.
Perform an automated test using the current Nessus Profile provided by the IRS Office of Safeguards website or run from the GUI navigate to  Objects &gt; Security Profile Groups. Open the Security Profile Group used above, and ensure that the Wildfire Analysis Profile is set.</t>
  </si>
  <si>
    <t xml:space="preserve">A WildFire blocking profile is set for all security policies allowing Internet traffic flows. </t>
  </si>
  <si>
    <t xml:space="preserve">A WildFire blocking profile is not set for all security policies allowing Internet traffic flows. </t>
  </si>
  <si>
    <t>HSC38: SSL inspection has not been implemented</t>
  </si>
  <si>
    <t>5.2</t>
  </si>
  <si>
    <t>Traffic matching security policies that do not include a WildFire file blocking profile will not utilize WildFire for file analysis. Wildfire analysis is one of the key security measures available on this platform. Without Wildfire analysis enabled, inbound malware can only be analyzed by signature - which industry wide is roughly 40-60% effective. In a targeted attack, the success of signature-based-only analysis drops even further.</t>
  </si>
  <si>
    <t>To Set File Blocking Profile:
- Navigate to `Objects &gt; Security Profiles &gt; WildFire Analysis Profile`.
- Create a WildFire profile that has 'Application Any', 'File Types Any', and 'Direction Both' 
To Set WildFire Analysis Rules: 
- Navigate to `Policies &gt; Security`.
- For each Security Policy Rule where the action is "Allow", Navigate to `Actions &gt; Profile Setting &gt; WildFire Analysis` and set a WildFire Analysis profile.
**Group Profiles** can also be used. To take this approach:
- Navigate to `Objects &gt; Security Profile Groups`. Create a Security Profile Group, and ensure that (among other settings) the `Wildfire Analysis Profile` is set to the created profile.
- Navigate to `Policies &gt; Security`. For each Security Policy Rule where the action is "Allow", Navigate to `Actions &gt; Profile Setting`. Modify the `Profile Type` to `Group`, and set the `Group Profile` to the created Security Profile Group.</t>
  </si>
  <si>
    <t>Enable WildFire Analysis profile for all security policies. One method to achieve the recommended state is to execute the following:
To Set File Blocking Profile:
Navigate to Objects &gt; Security Profiles &gt; WildFire Analysis Profile.
Create a WildFire profile that has 'Application Any', 'File Types Any', and 'Direction Both' 
To Set WildFire Analysis Rules: 
Navigate to Policies &gt; Security. 
For each Security Policy Rule where the action is "Allow", Navigate to Actions &gt; Profile Setting &gt; WildFire Analysis and set a WildFire Analysis profile.
Group Profiles can also be used. To take this approach:
Navigate to Objects &gt; Security Profile Groups. Create a Security Profile Group, and ensure that (among other settings) the Wildfire Analysis Profile is set to the created profile.
Navigate to Policies &gt; Security. For each Security Policy Rule where the action is "Allow", Navigate to Actions &gt; Profile Setting. Modify the Profile Type to Group, and set the Group Profile to the created Security Profile Group.</t>
  </si>
  <si>
    <t xml:space="preserve">To close this finding, please provide screenshot showing WildFire blocking profile is set for all security policies allowing Internet traffic flows with the agency's CAP.  </t>
  </si>
  <si>
    <t>qqqqqqqqqqqqqqqqqqqqqqqqqqqqqqqqqqqqqqqqqqqqqq555555555555555555555555555555555555555555564444444444444444444444322222222222222222222222222222222222222222222222222222222222222221</t>
  </si>
  <si>
    <t>111111111q1</t>
  </si>
  <si>
    <t>1111111111111111111111111111213q1q</t>
  </si>
  <si>
    <t>PaloAlto11-37</t>
  </si>
  <si>
    <t>Enable forwarding of decrypted content to WildFire</t>
  </si>
  <si>
    <t>Ensure forwarding of decrypted content to WildFire is enabled</t>
  </si>
  <si>
    <t>Perform an automated test using the current Nessus Profile provided by the IRS Office of Safeguards website or run from the GUI navigate to  Device &gt; Setup &gt; Content-ID &gt; Content-ID Settings.
Verify that Allow forwarding of decrypted content is checked.</t>
  </si>
  <si>
    <t>Forwarding of decrypted content to WildFire is enabled.</t>
  </si>
  <si>
    <t xml:space="preserve">Forwarding of decrypted content to WildFire is not enabled. </t>
  </si>
  <si>
    <t>5.3</t>
  </si>
  <si>
    <t>As encrypted Internet traffic continues to proliferate, WildFire becomes less effective unless it is allowed to act on decrypted content. For example, if a user downloads a malicious pdf over SSL, WildFire can only provide analysis if 1) the session is decrypted by the firewall and 2) forwarding of decrypted content is enabled. In today's internet, roughly 70-80% of all user traffic is encrypted. If Wildfire is not configured to analyze encrypted content, the effectiveness of Wildfire is drastically reduced.</t>
  </si>
  <si>
    <t>Navigate to `Device &gt; Setup &gt; Content-ID &gt; Content-ID Settings`.
Set `Allow forwarding of decrypted content` to be checked.
Note that SSL Forward Proxy must be configured for this setting to be effective.</t>
  </si>
  <si>
    <t>Enable forwarding of decrypted content to WildFire. One method to achieve the recommended state is to execute the following:
Navigate to Device &gt; Setup &gt; Content-ID &gt; Content-ID Settings.
Set Allow forwarding of decrypted content to be checked.
Note that SSL Forward Proxy must be configured for this setting to be effective.</t>
  </si>
  <si>
    <t>To close this finding, please provide screenshot showing Forwarding of decrypted content to WildFire is enabled with the agency's CAP.</t>
  </si>
  <si>
    <t>PaloAlto11-38</t>
  </si>
  <si>
    <t>Enable all WildFire session information settings</t>
  </si>
  <si>
    <t>Ensure all WildFire session information settings are enabled</t>
  </si>
  <si>
    <t>Perform an automated test using the current Nessus Profile provided by the IRS Office of Safeguards website or run from the GUI navigate to  Device &gt; Setup &gt; WildFire &gt; Session Information Settings.
Verify that every option is enabled.</t>
  </si>
  <si>
    <t xml:space="preserve">WildFire session information is enabled. </t>
  </si>
  <si>
    <t xml:space="preserve">WildFire session information settings are not enabled. </t>
  </si>
  <si>
    <t>HSI28: Security alerts are not disseminated to agency personnel</t>
  </si>
  <si>
    <t>5.4</t>
  </si>
  <si>
    <t>Permitting the firewall to send all of this information to WildFire creates more detailed reports, thereby making the process of tracking down potentially infected devices more efficient. This could prevent an infected system from further infecting the environment. Environments with security policies restricting sending this data to the WildFire cloud can instead utilize an on-premises WildFire appliance. In addition, risk can be analyzed in the context of the destination host and user account, either during analysis or during incident response.</t>
  </si>
  <si>
    <t>Navigate to `Device &gt; Setup &gt; WildFire &gt; Session Information Settings`.
Set every option to be enabled.</t>
  </si>
  <si>
    <t>Enable all WildFire session information settings. One method to achieve the recommended state is to execute the following:
Navigate to Device &gt; Setup &gt; WildFire &gt; Session Information Settings.
Set every option to be enabled.</t>
  </si>
  <si>
    <t>PaloAlto11-39</t>
  </si>
  <si>
    <t>Enable alerts for malicious files detected  by WildFire</t>
  </si>
  <si>
    <t>Ensure alerts are enabled for malicious files detected  by WildFire</t>
  </si>
  <si>
    <t>Perform an automated test using the current Nessus Profile provided by the IRS Office of Safeguards website or run from the GUI navigate to  Objects &gt; Log Forwarding.
Verify that the WildFire log type is configured to generate alerts using the desired alerting mechanism(s).</t>
  </si>
  <si>
    <t>Malicious file detection alerts are enabled in WildFire.</t>
  </si>
  <si>
    <t>5.5</t>
  </si>
  <si>
    <t>WildFire analyzes files that have already been downloaded and possibly executed. A WildFire verdict of malicious indicates that a computer could already be infected. In addition, because WildFire only analyzes files it has not already seen that were not flagged by the firewall’s antivirus filter, files deemed malicious by WildFire are more likely to evade detection by desktop antivirus products.</t>
  </si>
  <si>
    <t>From GUI, configure some combination of the following Server Profiles:
Configure the Email Server:
Select `Device &gt; Server Profiles &gt; Email`
Click `Add` 
Enter a name for the Profile. 
Select the virtual system from the Location drop down menu (if applicable) 
Click `Add`
Configure the Syslog Server: 
Select `Device &gt; Server Profiles &gt; Syslog &gt; Add` 
Enter `Name, Display Name, Syslog Server, Transport, Port, Format, Facility` 
Click `OK` 
Click `Commit` to save the configuration
Configure the SMTP Server: 
Select `Device &gt; Server Profiles &gt; Email` 
Select `Add, Name, Display Name, From, To, Additional Recipients, Gateway IP or Hostname` 
Click `OK` 
Click `Commit` to save the configuration
Navigate to `Objects, Log Forwarding`
Choose `Add`, set the log type to "wildfire", add the filter "(verdict neq benign)", then add log destinations for SNMP, Syslog, Email or HTTP as required.</t>
  </si>
  <si>
    <t>Enable alerts for malicious files detected  by WildFire. One method to achieve the recommended state is to execute the following:
From GUI, configure some combination of the following Server Profiles:
Configure the Email Server:
Select Device &gt; Server Profiles &gt; Email
Click Add 
Enter a name for the Profile. 
Select the virtual system from the Location drop down menu (if applicable) 
Click Add
Configure the Syslog Server: 
Select Device &gt; Server Profiles &gt; Syslog &gt; Add 
Enter Name, Display Name, Syslog Server, Transport, Port, Format, Facility 
Click OK 
Click Commit to save the configuration
Configure the SMTP Server: 
Select Device &gt; Server Profiles &gt; Email 
Select Add, Name, Display Name, From, To, Additional Recipients, Gateway IP or Hostname 
Click OK 
Click Commit to save the configuration
Navigate to Objects, Log Forwarding
Choose Add, set the log type to "wildfire", add the filter "(verdict neq benign)", then add log destinations for SNMP, Syslog, Email or HTTP as required.</t>
  </si>
  <si>
    <t>To close this finding, please provide screenshot showing malicious file detection alerts are enabled in WildFire with the agency's CAP.</t>
  </si>
  <si>
    <t>PaloAlto11-40</t>
  </si>
  <si>
    <t>Set WildFire Update Schedule  to download and install updates in real-time</t>
  </si>
  <si>
    <t>Ensure 'WildFire Update Schedule' is set to download and install updates in real-time</t>
  </si>
  <si>
    <t>Perform an automated test using the current Nessus Profile provided by the IRS Office of Safeguards website or run from the GUI navigate to  Device &gt; Dynamic Updates &gt; WildFire Update Schedule.
Verify that Recurrence is set to Real-time.</t>
  </si>
  <si>
    <t xml:space="preserve">The WildFire Update Scheduler is set to download and install updates in real-time. </t>
  </si>
  <si>
    <t xml:space="preserve">The WildFire Update Scheduler is not set to download and install updates in real-time. </t>
  </si>
  <si>
    <t>5.6</t>
  </si>
  <si>
    <t>WildFire definitions may contain signatures to block immediate, active threats to the environment. With updates in real-time, the firewall can ensure threats with new definitions are quickly mitigated.</t>
  </si>
  <si>
    <t>Navigate to `Device &gt; Dynamic Updates &gt; WildFire Update Schedule`.
Set `Recurrence` is set to `Real-time`.</t>
  </si>
  <si>
    <t>Set WildFire Update Schedule  to download and install updates in real-time. One method to achieve the recommended state is to execute the following:
Navigate to Device &gt; Dynamic Updates &gt; WildFire Update Schedule.
Set Recurrence is set to Real-time.</t>
  </si>
  <si>
    <t>To close this finding, please provide screenshot showing WildFire Update Scheduler is set to download and install updates in real-time with the agency's CAP.</t>
  </si>
  <si>
    <t>PaloAlto11-41</t>
  </si>
  <si>
    <t>Ensure that antivirus profiles are set to reset-both on all decoders except imap and pop3</t>
  </si>
  <si>
    <t>Ensure that antivirus profiles are set to reset-both on all decoders except 'imap' and 'pop3'</t>
  </si>
  <si>
    <t>Perform an automated test using the current Nessus Profile provided by the IRS Office of Safeguards website or run from the GUI navigate to  Objects &gt; Security Profiles &gt; Antivirus
Verify that antivirus profiles have all decoders set to reset-both for both Action and Wildfire Action. If imap and pop3 are required in the organization, verify that the imap and pop3 decoders are set to alert for both Action and Wildfire Action.</t>
  </si>
  <si>
    <t>The antivirus profiles are set to reset-both on all decoders except imap and pop3.</t>
  </si>
  <si>
    <t>The antivirus profiles are not set to reset-both on all decoders except imap and pop3.</t>
  </si>
  <si>
    <t>6.1</t>
  </si>
  <si>
    <t>Antivirus signatures produce low false positives. By blocking any detected malware through the specified decoders, the threat of malware propagation through the firewall is greatly reduced. It is recommended to mitigate malware found in pop3 and imap through a dedicated antivirus gateway. Due to the nature of the pop3 and imap protocols, the firewall is not able to block only a single email message containing malware. Instead, the entire session would be terminated, potentially affecting benign email messages.</t>
  </si>
  <si>
    <t>Navigate to `Objects &gt; Security Profiles &gt; Antivirus.`
Set antivirus profiles to have all decoders set to `reset-both` for both `Action` and `Wildfire Action`. If `imap` and `pop3` are required in the organization, set the `imap` and `pop3` decoders to `alert` for both `Action` and `Wildfire Action`.</t>
  </si>
  <si>
    <t>Ensure that antivirus profiles are set to reset-both on all decoders except imap and pop3. One method to achieve the recommended state is to execute the following:
Navigate to Objects &gt; Security Profiles &gt; Antivirus.
Set antivirus profiles to have all decoders set to reset-both for both Action and Wildfire Action. If imap and pop3 are required in the organization, set the imap and pop3 decoders to alert for both Action and Wildfire Action.</t>
  </si>
  <si>
    <t>To close this finding, please provide screenshot showing  with the agency's CAP.</t>
  </si>
  <si>
    <t>PaloAlto11-43</t>
  </si>
  <si>
    <t>Configure anti-spyware profile  to block on all spyware severity levels, categories, and threats</t>
  </si>
  <si>
    <t>Ensure an anti-spyware profile is configured to block on all spyware severity levels, categories, and threats</t>
  </si>
  <si>
    <t>Perform an automated test using the current Nessus Profile provided by the IRS Office of Safeguards website or run from the GUI navigate to  Objects &gt; Security Profiles &gt; Anti-Spyware.
Verify a rule exists within the anti-spyware profile that is configured to perform the reset-both on any Severity level, any Category, and any Threat Name.</t>
  </si>
  <si>
    <t>An anti-spyware profile is configured to block all spyware severity levels, categories, and threats.</t>
  </si>
  <si>
    <t>An anti-spyware profile is not configured to block all spyware severity levels, categories, and threats.</t>
  </si>
  <si>
    <t>6.3</t>
  </si>
  <si>
    <t>Requiring a blocking policy for all spyware threats, categories, and severities reduces the risk of spyware traffic from successfully exiting the organization. Without an anti-spyware profile assigned to any potential hostile zone, the first protection in the path against malware is removed, leaving in most cases only the desktop endpoint protection application to detect and remediate any potential spyware.</t>
  </si>
  <si>
    <t>Navigate to `Objects &gt; Security Profiles &gt; Anti-Spyware`.
Set a rule within the anti-spyware profile that is configured to perform the `reset-both` on `any Severity` level, `any Category`, and `any Threat Name`.</t>
  </si>
  <si>
    <t>Configure anti-spyware profile  to block on all spyware severity levels, categories, and threats. One method to achieve the recommended state is to execute the following:
Navigate to Objects &gt; Security Profiles &gt; Anti-Spyware.
Set a rule within the anti-spyware profile that is configured to perform the reset-both on any Severity level, any Category, and any Threat Name.</t>
  </si>
  <si>
    <t>To close this finding, please provide screenshot showing an anti-spyware profile is configured to block all spyware severity levels, categories, and threats with the agency's CAP.</t>
  </si>
  <si>
    <t>PaloAlto11-44</t>
  </si>
  <si>
    <t>Configure DNS sinkholing on all anti-spyware profiles in use</t>
  </si>
  <si>
    <t>Ensure DNS sinkholing is configured on all anti-spyware profiles in use</t>
  </si>
  <si>
    <t>Perform an automated test using the current Nessus Profile provided by the IRS Office of Safeguards website or run from the GUI navigate to  Objects &gt; Security Profiles &gt; Anti-Spyware.
Within the each anti-spyware profile, under its DNS Policies tab, verify the Signature Source List:
default-paloalto-dns should have as its Policy Action set to sinkhole
If licensed, the DNS Security should have as its Policy Action set to sinkhole
Verify the 'Sinkhole IPv4' IP address is correct. This should be set to sinkhole.paloaltnetworks.com, or if an internal host is set then that host IP or FQDN should be in that field
Verify the 'Sinkhole IPv6' IP address is correct. This should be set to IPv6 Loopback IP (::1), or if an internal DNS Sinkhole host is set then that host IP or FQDN should be in that field
Perform an automated test using the current Nessus Profile provided by the IRS Office of Safeguards website or run from the GUI navigate to  Policies &gt; Security Policies
For each outbound security Policy, in the Actions tab, verify that the Anti-Spyware setting includes the Spyware Profile created, either explicitly or as a Group Profile
To verify correct operation of DNS Security, from an internal station make a DNS request to each of the following hosts:
- test-malware.testpanw.com to test Malware DNS Signature checks
- test-c2.testpanw.com to test C2 DNS Signature checks
- test-dga.testpanw.com to test DGA (Domain Generation Algorithm) DNS attack checks 
- test-dnstun.testpanw.com to test DNS Tunneling attack checks
Each of these DNS requests should be redirected to the configured DNS Sinkhole server IP address
Each of these DNS requests should appear in the firewall logs, under Monitor &gt; Logs &gt; Threat. If configured, each of these requests should generate an alert in the organization's SIEM.</t>
  </si>
  <si>
    <t xml:space="preserve">DNS sinkholing is configured on all anti-spyware profiles. </t>
  </si>
  <si>
    <t xml:space="preserve">DNS sinkholing is not configured on all anti-spyware profiles. </t>
  </si>
  <si>
    <t>6.4</t>
  </si>
  <si>
    <t>DNS sinkholing helps to identify infected clients by spoofing DNS responses for malware domain queries. Without sinkholing, the DNS server itself may be seen as infected, while the truly infected device remains unidentified. In addition, sinkholing also ensures that DNS queries that might be indicators of compromise do not transit the internet, where they could be potentially used to negatively impact the "ip reputation" of the organization's internet network subnets.</t>
  </si>
  <si>
    <t>Navigate to `Objects &gt; Security Profiles &gt; Anti-Spyware`.
Within the each anti-spyware profile, under its `DNS Policies` tab, set the `Signature Source` List:
`default-paloalto-dns` should have as its `Policy Action` set to `sinkhole`
If licensed, the `DNS Security` should have as its `Policy Action` set to `sinkhole`
Verify the '`Sinkhole IPv4`' IP address is correct. This should be set to `sinkhole.paloaltnetworks.com`, or if an internal host is set then that host IP or FQDN should be in that field
Verify the '`Sinkhole IPv6`' IP address is correct. This should be set to `IPv6 Loopback IP (::1)`, or if an internal DNS Sinkhole host is set then that host IP or FQDN should be in that field
Navigate to `Policies &gt; Security Policies`
For each outbound security Policy, in the `Actions` tab, set the `Anti-Spyware` setting to include the Spyware Profile created, either explicitly or as a `Group Profile`</t>
  </si>
  <si>
    <t>Configure DNS sinkholing on all anti-spyware profiles in use. One method to achieve the recommended state is to execute the following:
Navigate to Objects &gt; Security Profiles &gt; Anti-Spyware.
Within the each anti-spyware profile, under its DNS Policies tab, set the Signature Source List:
default-paloalto-dns should have as its Policy Action set to sinkhole
If licensed, the DNS Security should have as its Policy Action set to sinkhole
Verify the 'Sinkhole IPv4' IP address is correct. This should be set to sinkhole.paloaltnetworks.com, or if an internal host is set then that host IP or FQDN should be in that field
Verify the 'Sinkhole IPv6' IP address is correct. This should be set to IPv6 Loopback IP (::1), or if an internal DNS Sinkhole host is set then that host IP or FQDN should be in that field
Navigate to Policies &gt; Security Policies
For each outbound security Policy, in the Actions tab, set the Anti-Spyware setting to include the Spyware Profile created, either explicitly or as a Group Profile.</t>
  </si>
  <si>
    <t>To close this finding, please provide screenshot showing DNS sinkholing is configured on all anti-spyware profiles with the agency's CAP.</t>
  </si>
  <si>
    <t>PaloAlto11-45</t>
  </si>
  <si>
    <t>Ensure a secure anti-spyware profile is applied to all security policies permitting traffic to the Internet</t>
  </si>
  <si>
    <t>Perform an automated test using the current Nessus Profile provided by the IRS Office of Safeguards website or run from the GUI navigate to  Objects &gt; Security Profiles &gt; Anti-Spyware.
Also Perform an automated test using the current Nessus Profile provided by the IRS Office of Safeguards website or run from the GUI navigate to  Policies &gt; Security.
Verify there are one or more anti-spyware profiles that collectively apply to all inside to outside traffic from any address to any address and any application and service.</t>
  </si>
  <si>
    <t xml:space="preserve">A secure anti-spyware profile is applied to all security policies permitting traffic to the Internet. </t>
  </si>
  <si>
    <t xml:space="preserve">A secure anti-spyware profile is not applied to all security policies permitting traffic to the Internet. </t>
  </si>
  <si>
    <t>HSI3: System is not monitored for threats</t>
  </si>
  <si>
    <t>6.5</t>
  </si>
  <si>
    <t>By applying secure anti-spyware profiles to all applicable traffic, the threat of sensitive data exfiltration or command-and-control traffic successfully passing through the firewall is greatly reduced. Anti-spyware profiles are not restricted to particular protocols like antivirus profiles, so anti-spyware profiles should be applied to all security policies permitting traffic to the Internet. Assigning an anti-spyware profile to each trusted zone will quickly and easily identify trusted hosts that have been infected with spyware, by identifying the infection from their outbound network traffic. In addition, that outbound network traffic will be blocked by the profile.</t>
  </si>
  <si>
    <t>Navigate to `Objects &gt; Security Profiles &gt; Anti-Spyware`.
Also navigate to `Policies &gt; Security`.
Set one or more anti-spyware profiles to collectively apply to all inside to outside traffic from any address to any address and any application and service.</t>
  </si>
  <si>
    <t>Ensure a secure anti-spyware profile is applied to all security policies permitting traffic to the Internet. One method to achieve the recommended state is to execute the following:
Navigate to Objects &gt; Security Profiles &gt; Anti-Spyware.
Also navigate to Policies &gt; Security.
Set one or more anti-spyware profiles to collectively apply to all inside to outside traffic from any address to any address and any application and service.</t>
  </si>
  <si>
    <t>To close this finding, please provide screenshot showing secure anti-spyware profile is applied to all security policies permitting traffic to the Internet with the agency's CAP.</t>
  </si>
  <si>
    <t>PaloAlto11-46</t>
  </si>
  <si>
    <t>Set Vulnerability Protection Profile to block attacks against critical and high vulnerabilities, and set to default on medium, low, and informational vulnerabilities</t>
  </si>
  <si>
    <t>Ensure a Vulnerability Protection Profile is set to block attacks against critical and high vulnerabilities, and set to default on medium, low, and informational vulnerabilities</t>
  </si>
  <si>
    <t>Perform an automated test using the current Nessus Profile provided by the IRS Office of Safeguards website or run from the GUI navigate to  Objects &gt; Security Profiles &gt; Vulnerability Protection.
Verify a Vulnerability Protection Profile is set to block attacks against any critical or high vulnerabilities (minimum), and set to default on attacks against any medium, low, or informational vulnerabilities.</t>
  </si>
  <si>
    <t>A Vulnerability Protection Profile is set to block attacks against critical and high vulnerabilities, and set to default on medium, low, and informational vulnerabilities.</t>
  </si>
  <si>
    <t>A Vulnerability Protection Profile is not set to block attacks against critical and high vulnerabilities, and set to default on medium, low, and informational vulnerabilities.</t>
  </si>
  <si>
    <t>6.6</t>
  </si>
  <si>
    <t>A Vulnerability Protection Profile helps to protect assets by alerting on, or blocking, network attacks. The default action for attacks against many critical and high vulnerabilities is to only alert on the attack - not to block.</t>
  </si>
  <si>
    <t>Not configuring a Vulnerability Protection Profile means that network attacks will not be logged, alerted on or blocked.</t>
  </si>
  <si>
    <t>Navigate to `Objects &gt; Security Profiles &gt; Vulnerability Protection`.
Set a Vulnerability Protection Profile to block attacks against any critical or high vulnerabilities (minimum), and to default on attacks against any medium, low, or informational vulnerabilities.</t>
  </si>
  <si>
    <t>Set Vulnerability Protection Profile to block attacks against critical and high vulnerabilities, and set to default on medium, low, and informational vulnerabilities. One method to achieve the recommended state is to execute the following:
Navigate to Objects &gt; Security Profiles &gt; Vulnerability Protection.
Set a Vulnerability Protection Profile to block attacks against any critical or high vulnerabilities (minimum), and to default on attacks against any medium, low, or informational vulnerabilities.</t>
  </si>
  <si>
    <t>To close this finding, please provide screenshot showing  Vulnerability Protection Profile is set to block attacks against critical and high vulnerabilities, and set to default on medium, low, and informational vulnerabilities with the agency's CAP.</t>
  </si>
  <si>
    <t>PaloAlto11-47</t>
  </si>
  <si>
    <t>Ensure a secure Vulnerability Protection Profile is applied to all security rules allowing traffic</t>
  </si>
  <si>
    <t>Perform an automated test using the current Nessus Profile provided by the IRS Office of Safeguards website or run from the GUI navigate to  Policies &gt; Security.
For each Policy, under the Actions tab, select Vulnerability Protection.
Verify either the 'Strict' or the 'Default' profile is selected, or a custom profile that complies with the organization's policies, legal and regulatory requirements.</t>
  </si>
  <si>
    <t>A secure Vulnerability Protection Profile is applied to all security rules allowing traffic.</t>
  </si>
  <si>
    <t>A secure Vulnerability Protection Profile is not applied to all security rules allowing traffic.</t>
  </si>
  <si>
    <t>6.7</t>
  </si>
  <si>
    <t>A Vulnerability Protection Profile helps to protect assets by alerting on, or blocking network attacks. By applying a secure Vulnerability Protection Profile to all security rules permitting traffic, all network traffic traversing the firewall will be inspected for attacks. This protects both organizational assets from attack and organizational reputation from damage.
Note that encrypted sessions do not allow for complete inspection.</t>
  </si>
  <si>
    <t>Navigate to `Policies &gt; Security`.
For each Policy, under the `Actions` tab, select `Vulnerability Protection`.
Set it to use either the 'Strict' or the 'Default' profile, or a custom profile that complies with the organization's policies, legal and regulatory requirements.</t>
  </si>
  <si>
    <t>Ensure a secure Vulnerability Protection Profile is applied to all security rules allowing traffic. One method to achieve the recommended state is to execute the following:
Navigate to Policies &gt; Security.
For each Policy, under the Actions tab, select Vulnerability Protection.
Set it to use either the 'Strict' or the 'Default' profile, or a custom profile that complies with the organization's policies, legal and regulatory requirements.</t>
  </si>
  <si>
    <t>To close this finding, please provide screenshot showing secure Vulnerability Protection Profile is applied to all security rules allowing traffic with the agency's CAP.</t>
  </si>
  <si>
    <t>PaloAlto11-48</t>
  </si>
  <si>
    <t>Ensure that PAN-DB URL Filtering is used</t>
  </si>
  <si>
    <t>Perform an automated test using the current Nessus Profile provided by the IRS Office of Safeguards website or run from the GUI navigate to  Device &gt; Licenses.
Click on PAN-DB URL Filtering.
Verify Active is set to Yes.</t>
  </si>
  <si>
    <t>PAN-DB URL Filtering is enabled.</t>
  </si>
  <si>
    <t>PAN-DB URL Filtering is not enabled.</t>
  </si>
  <si>
    <t>6.8</t>
  </si>
  <si>
    <t>Standard URL filtering provides protection against inappropriate and malicious URLs and IP addresses. PAN-DB URL Filtering is slightly less granular than the BrightCloud URL filtering. However the PAN-DB Filter offers additional malware protection and PAN threat intelligence by using the Wildfire service as an additional input, which is currently not available in the BrightCloud URL Filtering license. This makes the PAN-DB filter more responsive to specific malware "campaigns".</t>
  </si>
  <si>
    <t>Not having an effective URL Filtering configuration can leave an organization open to legal action, internal HR issues, non-compliance with regulatory policies or productivity loss.</t>
  </si>
  <si>
    <t>Navigate to `Device &gt; Licenses`.
Click on `PAN-DB URL Filtering`.
Set `Active` to `Yes`.</t>
  </si>
  <si>
    <t>Ensure that PAN-DB URL Filtering is used. One method to achieve the recommended state is to execute the following:
Navigate to Device &gt; Licenses.
Click on PAN-DB URL Filtering.
Set Active to Yes.</t>
  </si>
  <si>
    <t>To close this finding, please provide screenshot showing PAN-DB URL Filtering is enabled with the agency's CAP.</t>
  </si>
  <si>
    <t>PaloAlto11-49</t>
  </si>
  <si>
    <t>Ensure that URL Filtering uses the action of “block” or “override” on the &lt;enterprise approved value&gt; URL categories</t>
  </si>
  <si>
    <t>Perform an automated test using the current Nessus Profile provided by the IRS Office of Safeguards website or run from the GUI navigate to  Objects &gt; Security Profiles &gt; URL Filtering.
Verify that all URL categories designated by the organization are listed, and the action is set to Block.</t>
  </si>
  <si>
    <t>URL Filtering is currently using the action of "block" or "override" on the &lt;enterprise approved value&gt; URL categories.</t>
  </si>
  <si>
    <t>URL Filtering is not currently using the action of "block" or "override" on the &lt;enterprise approved value&gt; URL categories.</t>
  </si>
  <si>
    <t>6.9</t>
  </si>
  <si>
    <t>Certain URL categories pose a technology-centric threat, such as command-and-control, copyright-infringement, extremism, malware, phishing, proxy-avoidance-and-anonymizers, and parked. Users visiting websites in these categories, many times unintentionally, are at greater risk of compromising the security of their system. Other categories, such as adult, may pose a legal liability and will be blocked for those reasons.</t>
  </si>
  <si>
    <t>Navigate to `Objects &gt; Security Profiles &gt; URL Filtering`.
Set a URL filter so that all URL categories designated by the organization are listed.
Navigate to the `Actions` tab. 
Set the action to `Block`.</t>
  </si>
  <si>
    <t>Ensure that URL Filtering uses the action of “block” or “override” on the &lt;enterprise approved value&gt; URL categories. One method to achieve the recommended state is to execute the following:
Navigate to Objects &gt; Security Profiles &gt; URL Filtering.
Set a URL filter so that all URL categories designated by the organization are listed.
Navigate to the Actions tab. 
Set the action to Block.</t>
  </si>
  <si>
    <t>To close this finding, please provide screenshot showing URL Filtering is currently using the action of "block" or "override" on the &lt;enterprise approved value&gt; URL categories with the agency's CAP.</t>
  </si>
  <si>
    <t>PaloAlto11-50</t>
  </si>
  <si>
    <t>Ensure that access to every URL is logged</t>
  </si>
  <si>
    <t>Perform an automated test using the current Nessus Profile provided by the IRS Office of Safeguards website or run from the GUI navigate to  Objects &gt; Security Profiles &gt; URL Filtering.
Verify that the for all allowed categories, that the Site Access action is set to alert</t>
  </si>
  <si>
    <t>Access to every URL is being logged.</t>
  </si>
  <si>
    <t>Access to every URL is not logged.</t>
  </si>
  <si>
    <t>6.10</t>
  </si>
  <si>
    <t>Setting a URL filter to have one or more entries under Allow Categories will cause no log entries to be produced in the URL Filtering logs for access to URLs in those categories. For forensic, legal, and HR purposes, it is advisable to log access to every URL. In many cases failure to log all URL access is a violation of corporate policy, legal requirements or regulatory requirements.</t>
  </si>
  <si>
    <t>Navigate to `Objects &gt; Security Profiles &gt; URL Filtering`.
For each permitted category, set the `Site Access` actioun to `alert`</t>
  </si>
  <si>
    <t>Ensure that access to every URL is logged. One method to achieve the recommended state is to execute the following:
Navigate to Objects &gt; Security Profiles &gt; URL Filtering.
For each permitted category, set the Site Access actioun to alert.</t>
  </si>
  <si>
    <t>To close this finding, please provide screenshot showing access to every URL is being logged with the agency's CAP.</t>
  </si>
  <si>
    <t>PaloAlto11-51</t>
  </si>
  <si>
    <t xml:space="preserve">Enable all HTTP Header Logging options </t>
  </si>
  <si>
    <t>Ensure all HTTP Header Logging options are enabled</t>
  </si>
  <si>
    <t>Perform an automated test using the current Nessus Profile provided by the IRS Office of Safeguards website or run from the GUI navigate to  Objects &gt; Security Profiles &gt; URL Filtering &gt; URL Filtering Profile &gt; URL Filtering Settings.
Verify these four settings:
a. Log container page only box is un-checked
b. User-Agent box is checked
c. Referer box is checked
d. X-Forwarded-For box is checked.</t>
  </si>
  <si>
    <t xml:space="preserve">All HTTP Header Logging options are enabled. </t>
  </si>
  <si>
    <t xml:space="preserve">The HTTP Header Logging options are not enabled. </t>
  </si>
  <si>
    <t>6.11</t>
  </si>
  <si>
    <t>Logging HTTP header information provides additional information in the URL logs, which may be useful during forensic investigations. The User-Agent option logs which browser was used during the web session, which could provide insight to the vector used for malware retrieval. The Referer option logs the source webpage responsible for referring the user to the logged webpage. The X-Forwarded-For option is useful for preserving the user’s source IP address, such as if a user traverses a proxy server prior to the firewall. Un-checking the Log container page only box produces substantially more information about web activity, with the expense of producing far more entries in the URL logs. If this option remains checked, a URL filter log entry showing details of a malicious file download may not exist.</t>
  </si>
  <si>
    <t>Navigate to `Objects &gt; Security Profiles &gt; URL Filtering &gt; URL Filtering Profile &gt; URL Filtering Settings`.
Set the following four settings:
 a. `Log container page only` box is un-checked
 b. Check the `User-Agent` box
 c. Check the `Referer` box
 d. Check the `X-Forwarded-For` box</t>
  </si>
  <si>
    <t>Enable all HTTP Header Logging options. One method to achieve the recommended state is to execute the following:
Navigate to Objects &gt; Security Profiles &gt; URL Filtering &gt; URL Filtering Profile &gt; URL Filtering Settings.
Set the following four settings:
1) Log container page only box is un-checked
2) Check the User-Agent box
3) Check the Referer box
4) Check the X-Forwarded-For box.</t>
  </si>
  <si>
    <t>To close this finding, please provide screenshot showing all HTTP Header Logging options are enabled with the agency's CAP.</t>
  </si>
  <si>
    <t>PaloAlto11-52</t>
  </si>
  <si>
    <t>Enable secure URL filtering for all security policies allowing traffic to the Internet</t>
  </si>
  <si>
    <t>Ensure secure URL filtering is enabled for all security policies allowing traffic to the Internet</t>
  </si>
  <si>
    <t>Perform an automated test using the current Nessus Profile provided by the IRS Office of Safeguards website or run from the GUI navigate to  Policies &gt; Security &gt; Security Profiles &gt; [Policy Name] &gt; Actions.
Verify there is a URL Filtering profile that complies with the policies of the organization is applied to all Security Policies that transit traffic to the public internet.</t>
  </si>
  <si>
    <t>Secure URL filtering is enabled for all security policies allowing traffic to the Internet.</t>
  </si>
  <si>
    <t>Secure URL filtering is not enabled for all security policies allowing traffic to the Internet.</t>
  </si>
  <si>
    <t>6.12</t>
  </si>
  <si>
    <t>URL Filtering policies dramatically reduce the risk of users visiting malicious or inappropriate websites. In addition, a complete URL history log for all devices is invaluable when performing forensic analysis in the event of a security incident. Applying complete and approved URL filtering to outbound traffic is a frequent requirement in corporate policies, legal requirements or regulatory requirements.</t>
  </si>
  <si>
    <t>To Set URL Filtering:
For each Security Profile that transits traffic to the internet, navigate to `Policies &gt; Security &gt; Security Profiles &gt; [Policy Name] &gt; Actions`.
Set a URL Filtering profile that complies with the policies of the organization is applied to all Security Policies that transit traffic to the public internet.</t>
  </si>
  <si>
    <t>Enable secure URL filtering for all security policies allowing traffic to the Internet. One method to achieve the recommended state is to execute the following:
To Set URL Filtering:
For each Security Profile that transits traffic to the internet, navigate to Policies &gt; Security &gt; Security Profiles &gt; [Policy Name] &gt; Actions.
Set a URL Filtering profile that complies with the policies of the organization is applied to all Security Policies that transit traffic to the public internet.</t>
  </si>
  <si>
    <t>PaloAlto11-53</t>
  </si>
  <si>
    <t>Enable alerting after a threshold of credit card or Social Security numbers is detected</t>
  </si>
  <si>
    <t>Ensure alerting after a threshold of credit card or Social Security numbers is detected is enabled</t>
  </si>
  <si>
    <t>Perform an automated test using the current Nessus Profile provided by the IRS Office of Safeguards website or run from the GUI navigate to  Objects &gt; Custom Objects &gt; Data Patterns.
Verify an appropriate Data Pattern has been created that accounts for sensitive information within your organization. In most cases this will include Credit Card Numbers, and your jurisdiction's equivalent of Social Insurance Numbers. In many cases these can simply be picked from the list of Predefined Patterns.
Perform an automated test using the current Nessus Profile provided by the IRS Office of Safeguards website or run from the GUI navigate to  Objects &gt; Security Profiles &gt; Data Filtering.
Verify an appropriate Data Filtering Profile has been created, using the created Data Patterns. Ensure that an Alert Threshold is set that generates alerts appropriately. A typical starting value for Alert Threshold is 20, but this should be adjusted after appropriate testing.</t>
  </si>
  <si>
    <t>An alert is currently being generated after a threshold of credit card or Social Security numbers is detected.</t>
  </si>
  <si>
    <t>An alert is not currently being generated after a threshold of credit card or Social Security numbers is detected.</t>
  </si>
  <si>
    <t>6.13</t>
  </si>
  <si>
    <t>Credit card and Social Security numbers are sensitive, and should never traverse an organization’s Internet connection in clear text. Passing sensitive data within an organization should also be avoided whenever possible. Detecting and blocking known sensitive information is a basic protection against a data breach or data loss. Not implementing these defenses can lead to loss of regulatory accreditation (such as PCI, HIPAA etc), or can lead to legal action from injured parties or regulatory bodies.</t>
  </si>
  <si>
    <t>Navigate to `Objects &gt; Custom Objects &gt; Data Patterns`.
Create an appropriate `Data Pattern` that accounts for sensitive information within your organization. In most cases this will include Credit Card Numbers, and your jurisdiction's equivalent of Social Insurance Numbers. In many cases these can simply be picked from the list of `Predefined Patterns`.
Navigate to `Objects &gt; Security Profiles &gt; Data Filtering`.
Create appropriate `Data Filtering Profile`, using the created `Data Patterns`. Ensure that an `Alert Threshold` is set that generates alerts appropriately. A typical starting value for `Alert Threshold` is `20`, but this should be adjusted after appropriate testing.</t>
  </si>
  <si>
    <t>Enable alerting after a threshold of credit card or Social Security numbers is detected. One method to achieve the recommended state is to execute the following:
Navigate to Objects &gt; Custom Objects &gt; Data Patterns.
Create an appropriate Data Pattern that accounts for sensitive information within your organization. In most cases this will include Credit Card Numbers, and your jurisdiction's equivalent of Social Insurance Numbers. In many cases these can simply be picked from the list of Predefined Patterns.
Navigate to Objects &gt; Security Profiles &gt; Data Filtering.
Create appropriate Data Filtering Profile, using the created Data Patterns. Ensure that an Alert Threshold is set that generates alerts appropriately. A typical starting value for Alert Threshold is 20, but this should be adjusted after appropriate testing.</t>
  </si>
  <si>
    <t>To close this finding, please provide screenshot showing an alert is currently being generated after a threshold of credit card or Social Security numbers is detected with the agency's CAP.</t>
  </si>
  <si>
    <t>PaloAlto11-54</t>
  </si>
  <si>
    <t>Ensure a secure Data Filtering profile is applied to all security policies allowing traffic to or from the Internet</t>
  </si>
  <si>
    <t>Perform an automated test using the current Nessus Profile provided by the IRS Office of Safeguards website or run from the GUI navigate to  Objects &gt; Custom Objects &gt; Data Patterns. Verify that the patterns defined match the various data that you wish to monitor or make blocking decisions on.
Perform an automated test using the current Nessus Profile provided by the IRS Office of Safeguards website or run from the GUI navigate to  Objects &gt; Security Profiles &gt; Data Filtering
For each Filtering Profile, verify that the Data Patterns defined matches the data you wish to monitor, with appropriate values for Alert Threshold (typically 20), Block Threshold (typically 0) and Log Severity. 
Finally, Perform an automated test using the current Nessus Profile provided by the IRS Office of Safeguards website or run from the GUI navigate to  Policies &gt; Security. Open all appropriate policies, for each Policy choose the Actions tab, and verify that the appropriate Data Filtering Policy is applied (either as an individual Profile or as part of a Group Profile)</t>
  </si>
  <si>
    <t>A secure Data Filtering profile is applied to all security policies allowing traffic to or from the Internet.</t>
  </si>
  <si>
    <t>A secure Data Filtering profile is not applied to all security policies allowing traffic to or from the Internet.</t>
  </si>
  <si>
    <t>HCM25: Zoning has not been configured appropriately</t>
  </si>
  <si>
    <t>6.14</t>
  </si>
  <si>
    <t>A Data Filtering profile helps prevent certain types of sensitive information from traversing an organization’s Internet connection, especially in clear text. Detecting and blocking known sensitive information is a basic protection against a data breach or data loss. Not implementing these defenses can lead to loss of regulatory accreditation (such as PCI, HIPAA etc), or can lead to legal action from injured parties or regulatory bodies.
Before starting, be very aware that Data Filtering will often block data that you didn't anticipate, false positives will definitely occur. Even the prebuilt filters will frequently match on unintended data in files or websites. Work very closely with your user community to ensure that required data is blocked or alerted on, but a minimum of false positive blocks occur. As false positives occur, ensure that your user community has a clear and timely procedure to get the configuration updated.</t>
  </si>
  <si>
    <t>Navigate to `Objects &gt; Custom Objects &gt; Data Patterns`. Add patterns to match the various data that you wish to monitor or make blocking decisions on.
Navigate to `Objects &gt; Security Profiles &gt; Data Filtering`
Add a `Filtering Profile` that matches the data you wish to monitor, with appropriate values for `Alert Threshold` (typically 20), `Block Threshold` (typically 0) and `Log Serverity`
Finally, apply the Filtering Profile to a Security Profile.
Navigate to `Policies &gt; Security`. Edit all appropriate policies, and for each Policy choose the `Actions` tab, and add the appropriate `Data Filtering Policy` (either as an individual `Profile` or as part of a `Group Profile`)</t>
  </si>
  <si>
    <t>Ensure a secure Data Filtering profile is applied to all security policies allowing traffic to or from the Internet. One method to achieve the recommended state is to execute the following:
Navigate to Objects &gt; Custom Objects &gt; Data Patterns. Add patterns to match the various data that you wish to monitor or make blocking decisions on.
Navigate to Objects &gt; Security Profiles &gt; Data Filtering
Add a Filtering Profile that matches the data you wish to monitor, with appropriate values for Alert Threshold (typically 20), Block Threshold (typically 0) and Log Serverity
Finally, apply the Filtering Profile to a Security Profile.
Navigate to Policies &gt; Security. Edit all appropriate policies, and for each Policy choose the Actions tab, and add the appropriate Data Filtering Policy (either as an individual Profile or as part of a Group Profile)</t>
  </si>
  <si>
    <t>PaloAlto11-55</t>
  </si>
  <si>
    <t>Ensure that a Zone Protection Profile with an enabled SYN Flood Action of SYN Cookies is attached to all untrusted zones</t>
  </si>
  <si>
    <t>Perform an automated test using the current Nessus Profile provided by the IRS Office of Safeguards website or run from the GUI navigate to  Network &gt; Network Profiles &gt; Zone Protection &gt; Zone Protection Profile &gt; Flood Protection tab. 
Verify the SYN box is checked. Verify the Action dropdown is SYN Cookies. Verify Alert is 20000 (or appropriate for org). Verify Activate is 25000 (50% of maximum for firewall model). Verify Maximum is 1000000 (or appropriate for org).
Perform an automated test using the current Nessus Profile provided by the IRS Office of Safeguards website or run from the GUI navigate to  Network &gt; Zones. Open the zone facing any untrusted network. Verify that Zone Protection has the Zone Protection Profile set to the Profile created.</t>
  </si>
  <si>
    <t>A Zone Protection Profile with an enabled SYN Flood Action of SYN Cookies is attached to all untrusted zones.</t>
  </si>
  <si>
    <t>A Zone Protection Profile with an enabled SYN Flood Action of SYN Cookies is not attached to all untrusted zones.</t>
  </si>
  <si>
    <t>6.15</t>
  </si>
  <si>
    <t>Protecting resources and the firewall itself against DoS/DDoS attacks requires a layered approach. Firewalls alone cannot mitigate all DoS attacks, however, many attacks can be successfully mitigated. Utilizing SYN Cookies helps to mitigate SYN flood attacks, where the CPU and/or memory buffers of the victim device become overwhelmed by incomplete TCP sessions. SYN Cookies are preferred over Random Early Drop.</t>
  </si>
  <si>
    <t>Not configuring a Network Zone Protection Profile on untrusted interfaces leaves an organization exposed to common attacks and reconnaissance from those untrusted networks. Not configuring a Zone Protection Profile for internal networks leaves an organization vulnerable to malware, software or hardware causes of traffic flooding from internal sources.</t>
  </si>
  <si>
    <t>From GUI:
 Navigate to `Network &gt; Network Profiles &gt; Zone Protection &gt; Zone Protection Profile &gt; Flood Protection tab`.
Check the SYN box. Set the Action dropdown to `SYN Cookies` Set Alert to `20000 `(or appropriate for org). Set Activate to `25000 `(50% of maximum for firewall model). Set Maximum to `1000000 `(or appropriate for org)
Navigate to `Network &gt; Zones`. Open the zone facing any untrusted network, if one does not exist create it. Set `Zone Protection` to the `Zone Protection Profile` created.</t>
  </si>
  <si>
    <t>Ensure that a Zone Protection Profile with an enabled SYN Flood Action of SYN Cookies is attached to all untrusted zones. One method to achieve the recommended state is to execute the following:
From GUI:
Navigate to Network &gt; Network Profiles &gt; Zone Protection &gt; Zone Protection Profile &gt; Flood Protection tab.
Check the SYN box. Set the Action dropdown to SYN Cookies Set Alert to 20000 (or appropriate for org). Set Activate to 25000 (50% of maximum for firewall model). Set Maximum to 1000000 (or appropriate for org)
Navigate to Network &gt; Zones. Open the zone facing any untrusted network, if one does not exist create it. Set Zone Protection to the Zone Protection Profile created.</t>
  </si>
  <si>
    <t>PaloAlto11-56</t>
  </si>
  <si>
    <t>Ensure that all zones have Zone Protection Profiles with all Reconnaissance Protection settings enabled, tuned, and set to appropriate actions</t>
  </si>
  <si>
    <t>Perform an automated test using the current Nessus Profile provided by the IRS Office of Safeguards website or run from the GUI navigate to  Network &gt; Network Profiles &gt; Zone Protection &gt; Zone Protection Profile &gt; Reconnaissance Protection.
Verify that TCP Port Scan is enabled, its Action is set to block-ip, its Interval is set to 5, and its Threshold is set to 20. For block-ip, ensure the "Track By" is set to source and "Duration" is set to 600 seconds.
Verify that Host Sweep is enabled, its Action is set to block, its Interval is set to 10, and its Threshold is set to 30.
Verify that UDP Port Scan is enabled, its Action is set to alert, its Interval is set to 10, and its Threshold is set to 20.</t>
  </si>
  <si>
    <t>All zones have Zone Protection Profiles with all Reconnaissance Protection settings enabled, tuned, and set to appropriate actions.</t>
  </si>
  <si>
    <t>All zones do not have Zone Protection Profiles with all Reconnaissance Protection settings enabled, tuned, and set to appropriate actions.</t>
  </si>
  <si>
    <t>6.17</t>
  </si>
  <si>
    <t>Port scans and host sweeps are common in the reconnaissance phase of an attack. Bots scouring the Internet in search of a vulnerable target may also scan for open ports and available hosts. Reconnaissance Protection will allow for these attacks to be either alerted on or blocked altogether.</t>
  </si>
  <si>
    <t>Not configuring a Network Zone Protection Profile leaves an organization exposed to common attacks and reconnaissance from untrusted networks.</t>
  </si>
  <si>
    <t>Navigate to `Network &gt; Network Profiles &gt; Zone Protection &gt; Zone Protection Profile &gt; Reconnaissance Protection`.
Set `TCP Port Scan` to `enabled`, its Action to `block-ip`, its Interval to `5`, and its Threshold to `20`. For `block-ip`, set the "Track By" is set to `source` and "Duration" is set to `600` seconds.
Set `Host Sweep` to `enabled`, its Action to `block`, its Interval to `10`, and its Threshold to `30`.
Set `UDP Port Scan` to `enabled`, its Action to `alert`, its Interval to `10`, and its Threshold to `20`.</t>
  </si>
  <si>
    <t>Ensure that all zones have Zone Protection Profiles with all Reconnaissance Protection settings enabled, tuned, and set to appropriate actions. One method to achieve the recommended state is to execute the following:
Navigate to Network &gt; Network Profiles &gt; Zone Protection &gt; Zone Protection Profile &gt; Reconnaissance Protection.
Set TCP Port Scan to enabled, its Action to block-ip, its Interval to 5, and its Threshold to 20. For block-ip, set the "Track By" is set to source and "Duration" is set to 600 seconds.
Set Host Sweep to enabled, its Action to block, its Interval to 10, and its Threshold to 30.
Set UDP Port Scan to enabled, its Action to alert, its Interval to 10, and its Threshold to 20.</t>
  </si>
  <si>
    <t>PaloAlto11-57</t>
  </si>
  <si>
    <t>Ensure all zones have Zone Protection Profiles that drop specially crafted packets</t>
  </si>
  <si>
    <t>Perform an automated test using the current Nessus Profile provided by the IRS Office of Safeguards website or run from the GUI navigate to  Network &gt; Network Profiles &gt; Zone Protection &gt; Zone Protection Profile &gt; Packet Based Attack Protection &gt; TCP/IP Drop.
Verify Spoofed IP address is checked.
Verify Mismatched overlapping TCP segment is checked.
Under IP Option Drop, verify that Strict Source Routing, Loose Source Routing, and Malformed are all checked. Additional options may also be checked.</t>
  </si>
  <si>
    <t>All zones have Zone Protection Profiles that drop specially crafted packets.</t>
  </si>
  <si>
    <t>All zones do not have Zone Protection Profiles that drop specially crafted packets.</t>
  </si>
  <si>
    <t>6.18</t>
  </si>
  <si>
    <t>Using specially crafted packets, an attacker may attempt to evade or diminish the effectiveness of network security devices. Enabling the options in this recommendation lowers the risk of these attacks.</t>
  </si>
  <si>
    <t>Navigate to `Network &gt; Network Profiles &gt; Zone Protection &gt; Zone Protection Profile &gt; Packet Based Attack Protection &gt; TCP/IP Drop`.
Set `Spoofed IP address` to be checked.
Set `Mismatched overlapping TCP segment` to be checked.
Under `IP Option Drop`, set `Strict Source Routing`, `Loose Source Routing`, and `Malformed` to all be checked. Additional options may also be set if desired.</t>
  </si>
  <si>
    <t>Ensure all zones have Zone Protection Profiles that drop specially crafted packets. One method to achieve the recommended state is to execute the following:
Navigate to Network &gt; Network Profiles &gt; Zone Protection &gt; Zone Protection Profile &gt; Packet Based Attack Protection &gt; TCP/IP Drop.
Set Spoofed IP address to be checked.
Set Mismatched overlapping TCP segment to be checked.
Under IP Option Drop, set Strict Source Routing, Loose Source Routing, and Malformed to all be checked. Additional options may also be set if desired.</t>
  </si>
  <si>
    <t>PaloAlto11-58</t>
  </si>
  <si>
    <t>Ensure that User Credential Submission uses the action of “block” or “continue” on the URL categories</t>
  </si>
  <si>
    <t>Perform an automated test using the current Nessus Profile provided by the IRS Office of Safeguards website or run from the GUI navigate to  Objects &gt; Security Profiles &gt; URL Filtering.
Choose the Categories tab. Verify that the User Credential Submitting action on all enabled URL categories is set to either block or continue.
Under the User Credential Detection tab ensure the User Credential Detection is set to a value appropriate to your organization, and is not set to Disabled. Verify that the Log Severity value is set to a value appropriate to your organization and your logging or SIEM solution.</t>
  </si>
  <si>
    <t>User Credential Submission use the action of "block" or "continue" on the URL categories.</t>
  </si>
  <si>
    <t>User Credential Submission does not use the action of "block" or "continue" on the URL categories.</t>
  </si>
  <si>
    <t>6.19</t>
  </si>
  <si>
    <t>Preventing users from having the ability to submit their corporate credentials to the Internet could stop credential phishing attacks and the potential that a breach at a site where a user reused credentials could lead to a credential stuffing attack.</t>
  </si>
  <si>
    <t>Not preventing users from submitting their corporate credentials to the Internet can leave them open to phishing attacks or allow for credential reuse on unauthorized sites. Using internal email accounts provides malicious actors with intelligence information, which can be used for phishing, credential stuffing and other attacks. Using internal passwords will often provide authenticated access directly to sensitive information. Not only that, but a pattern of credential re-use can expose personal information from multiple online sources.</t>
  </si>
  <si>
    <t>Navigate to `Objects &gt; Security Profiles &gt; URL Filtering`.
Choose the `Categories` tab. Set the `User Credential Submitting` action on all enabled URL categories is either `block` or `continue`, as appropriate to your organization and the category.
Under the `User Credential Detection` tab set the `User Credential Detection` value to a setting appropriate to your organization, any value except `Disabled`. Set the `Log Severity` to a value appropriate to your organization and your logging or SIEM solution.</t>
  </si>
  <si>
    <t>Ensure that User Credential Submission uses the action of “block” or “continue” on the URL categories. One method to achieve the recommended state is to execute the following:
Navigate to Objects &gt; Security Profiles &gt; URL Filtering.
Choose the Categories tab. Set the User Credential Submitting action on all enabled URL categories is either block or continue, as appropriate to your organization and the category.
Under the User Credential Detection tab set the User Credential Detection value to a setting appropriate to your organization, any value except Disabled. Set the Log Severity to a value appropriate to your organization and your logging or SIEM solution.</t>
  </si>
  <si>
    <t>To close this finding, please provide screenshot showing user Credential Submission use the action of "block" or "continue" on the URL categories with the agency's CAP.</t>
  </si>
  <si>
    <t>PaloAlto11-60</t>
  </si>
  <si>
    <t>Ensure that Wildfire Inline ML on antivirus profiles are set to enable for all file types</t>
  </si>
  <si>
    <t>Ensure that 'Wildfire Inline ML' on antivirus profiles are set to enable for all file types</t>
  </si>
  <si>
    <t>Perform an automated test using the current Nessus Profile provided by the IRS Office of Safeguards website or run from the GUI navigate to  Objects &gt; Security Profiles &gt; Antivirus
Go to Wildfire Inline ML tab. Verify that all Action Setting are set to enable (inherit per-protocol actions).</t>
  </si>
  <si>
    <t>The Wildfire Inline ML on antivirus profiles are set to enable for all file types.</t>
  </si>
  <si>
    <t>The  Wildfire Inline ML on antivirus profiles are not set to enable for all file types.</t>
  </si>
  <si>
    <t>6.21</t>
  </si>
  <si>
    <t>Starting from PanOS 10, Wildfire supports real-time detection and blocking. As more attacks are designed to bypass signature-based protection, real-time signatureless-based protection is needed. With this new functionality, common file types used for malware delivery such as Windows Executables, PowerShell Script, MSOffice, Shell, and Executable Linked Format (ELF) can be inspected using Wildfire and malicious files are blocked in real-time.</t>
  </si>
  <si>
    <t>Navigate to `Objects &gt; Security Profiles &gt; Antivirus`
Go to `Wildfire Inline ML` tab. Set `enable (inherit per-protocol actions)` for all `Model` on `Action Setting`.</t>
  </si>
  <si>
    <t>To close this finding, please provide screenshot showing Wildfire Inline ML on antivirus profiles are set to enable for all file types with the agency's CAP.</t>
  </si>
  <si>
    <t>PaloAlto11-61</t>
  </si>
  <si>
    <t>Ensure that Inline Cloud Analysis on Vulnerability Protection profiles are enabled if Advanced Threat Prevention is available</t>
  </si>
  <si>
    <t>Ensure that 'Inline Cloud Analysis' on Vulnerability Protection profiles are enabled if 'Advanced Threat Prevention' is available</t>
  </si>
  <si>
    <t>Perform an automated test using the current Nessus Profile provided by the IRS Office of Safeguards website or run from the GUI navigate to  Objects &gt; Security Profiles &gt; Vulnerability Protection
Go to Inline Cloud Analysis tab. Verify that it is enabled and all Model action is set as alert.</t>
  </si>
  <si>
    <t>The Inline Cloud Analysis on Vulnerability Protection profiles are enabled if Advanced Threat Prevention is available.</t>
  </si>
  <si>
    <t>The Inline Cloud Analysis on Vulnerability Protection profiles are not enabled if Advanced Threat Prevention is available.</t>
  </si>
  <si>
    <t>6.22</t>
  </si>
  <si>
    <t>Starting from PanOS 11, Palo Alto Networks now operates new inline deep learning detection engines in the Advanced Threat Prevention cloud to analyze traffic for command injection and SQL injection vulnerabilities in real-time to protect users against zero-day threats. By operating cloud-based detection engines, you can access a wide array of detection mechanisms that are updated and deployed automatically without requiring the user to download update packages or operate process intensive, firewall-based analyzers which can sap resources.
It is recommended to set the action as 'alert' during initial deployment and monitor it's false positive, configure the exclusion URL and IP before moving to 'reset-both' action.</t>
  </si>
  <si>
    <t>Navigate to `Objects &gt; Security Profiles &gt; Vulnerability Protection`
Go to `Inline Cloud Analysis` tab. Tick the checkbox for `Enable cloud inline analysis`. Verify that all `Model` action is set as `alert`.
Note that, firewall device certificate is used to authenticate to the Advanced Threat Prevention inline cloud analysis service. This step is required before 'Inline Cloud Analysis' can be used. Refer to reference for detailed guide.</t>
  </si>
  <si>
    <t>Ensure that Inline Cloud Analysis on Vulnerability Protection profiles are enabled if Advanced Threat Prevention is available. One method to achieve the recommended state is to execute the following:
Navigate to Objects &gt; Security Profiles &gt; Vulnerability Protection
Go to Inline Cloud Analysis tab. Tick the checkbox for Enable cloud inline analysis. Verify that all Model action is set as alert.</t>
  </si>
  <si>
    <t>To close this finding, please provide screenshot showing Inline Cloud Analysis on Vulnerability Protection profiles are enabled if Advanced Threat Prevention is available with the agency's CAP.</t>
  </si>
  <si>
    <t>PaloAlto11-62</t>
  </si>
  <si>
    <t>Ensure that Cloud Inline Categorization on URL Filtering profiles are enabled if Advanced Threat Prevention is available</t>
  </si>
  <si>
    <t>Ensure that 'Cloud Inline Categorization' on URL Filtering profiles are enabled if 'Advanced Threat Prevention' is available</t>
  </si>
  <si>
    <t>Perform an automated test using the current Nessus Profile provided by the IRS Office of Safeguards website or run from the GUI navigate to  Objects &gt; Security Profiles &gt; URL Filtering
Go to Inline Categorization tab. Verify that it is enabled for both Enable local inline categorization and Enable cloud inline categorization.</t>
  </si>
  <si>
    <t>The Cloud Inline Categorization on URL Filtering profiles are enabled if Advanced Threat Prevention is available.</t>
  </si>
  <si>
    <t>The Cloud Inline Categorization on URL Filtering profiles are not enabled if Advanced Threat Prevention is available.</t>
  </si>
  <si>
    <t>6.23</t>
  </si>
  <si>
    <t>Starting from PanOS 10, Palo Alto Networks Advanced URL Filtering now operates a series of inline cloud-based deep learning detectors that evaluate suspicious web page contents in real-time to protect users against zero-day threats. This includes cloaked websites, multi-step attacks, CAPTCHA challenges, and previously unseen one-time-use URLs.</t>
  </si>
  <si>
    <t>Navigate to `Objects &gt; Security Profiles &gt; URL Filtering`
Go to `Inline Categorization` tab. Tick the checkbox for both `Enable local inline categorization` and `Enable cloud inline categorization`.
Note that:
1. Firewall device certificate is used to authenticate to the Advanced Threat Prevention inline cloud analysis service. This step is required before 'Inline Cloud Analysis' can be used. Refer to reference for detailed guide.
2. 'Local Inline Categorization' can be enabled with just the URL Filtering license (no Advanced Threat Prevention is needed).</t>
  </si>
  <si>
    <t>Ensure that Cloud Inline Categorization on URL Filtering profiles are enabled if Advanced Threat Prevention is available. One method to achieve the recommended state is to execute the following:
Navigate to Objects &gt; Security Profiles &gt; URL Filtering
Go to Inline Categorization tab. Tick the checkbox for both Enable local inline categorization and Enable cloud inline categorization.</t>
  </si>
  <si>
    <t>To close this finding, please provide screenshot showing Cloud Inline Categorization on URL Filtering profiles are enabled if Advanced Threat Prevention is available with the agency's CAP.</t>
  </si>
  <si>
    <t>PaloAlto11-63</t>
  </si>
  <si>
    <t>Ensure that Inline Cloud Analysis on Anti-Spyware profiles are enabled if Advanced Threat Prevention is available</t>
  </si>
  <si>
    <t>Ensure that 'Inline Cloud Analysis' on Anti-Spyware profiles are enabled if 'Advanced Threat Prevention' is available</t>
  </si>
  <si>
    <t>Perform an automated test using the current Nessus Profile provided by the IRS Office of Safeguards website or run from the GUI navigate to  Objects &gt; Security Profiles &gt; Anti-Spyware
Go to Inline Cloud Analysis tab. Verify that it is enabled and all Model action is set as reset-both.</t>
  </si>
  <si>
    <t>The Inline Cloud Analysis on Anti-Spyware profiles are enabled if Advanced Threat Prevention is available.</t>
  </si>
  <si>
    <t>The Inline Cloud Analysis on Anti-Spyware profiles are not enabled if Advanced Threat Prevention is available.</t>
  </si>
  <si>
    <t>6.24</t>
  </si>
  <si>
    <t>Starting from PanOS 10, Palo Alto Networks now operates a series of ML-based detection engines in the Advanced Threat Prevention cloud to analyze traffic for advanced C2 (command-and-control) and spyware threats in real-time to protect users against zero-day threats. By operating cloud-based detection engines, you can access a wide array of detection mechanisms that are updated and deployed automatically without requiring the user to download update packages or operate process intensive, firewall-based analyzers which can sap resources.
The cloud-based detection engine logic is continuously monitored and updated using C2 traffic datasets from WildFire, with additional support through manual updates by Palo Alto Networks threat researchers, who provide human intervention for highly accurized detection enhancements.</t>
  </si>
  <si>
    <t>Navigate to `Objects &gt; Security Profiles &gt; Anti-Spyware`
Go to `Inline Cloud Analysis` tab. Tick the checkbox for `Enable cloud inline analysis`. Verify that all `Model` action is set as `reset-both`.
Note that, firewall device certificate is used to authenticate to the Advanced Threat Prevention inline cloud analysis service. This step is required before `Inline Cloud Analysis` can be used. Refer to reference for detailed guide.</t>
  </si>
  <si>
    <t>Ensure that Inline Cloud Analysis on Anti-Spyware profiles are enabled if Advanced Threat Prevention is available. One method to achieve the recommended state is to execute the following:
Navigate to Objects &gt; Security Profiles &gt; Anti-Spyware
Go to Inline Cloud Analysis tab. Tick the checkbox for Enable cloud inline analysis. Verify that all Model action is set as reset-both.</t>
  </si>
  <si>
    <t>To close this finding, please provide screenshot showing Inline Cloud Analysis on Anti-Spyware profiles are enabled if Advanced Threat Prevention is available with the agency's CAP.</t>
  </si>
  <si>
    <t>PaloAlto11-65</t>
  </si>
  <si>
    <t>Ensure application security policies exist when allowing traffic from an untrusted zone to a more trusted zone</t>
  </si>
  <si>
    <t>Perform an automated test using the current Nessus Profile provided by the IRS Office of Safeguards website or run from the GUI navigate to  Policies &gt; Security. 
For all Security Policies that transit from a less trusted to a more trusted interface, that the appropriate Application and Service values are set. For instance, for a web server exposed to the internet from a DMZ:
Source tab: Zone set to OUTSIDE / Address set to Any 
Destination tab: Zone set to DMZ / Address set to [DMZ Host Object] 
Application tab: set to web-browsing 
Service/URL Category tab: set Service to ether:
- application-default
or:
service-http and/or service-https
Enhanced Security Recommendation: 
Assess this setting for Policies on all Interfaces, for traffic in all directions. Ensure that for each Security Policy that the appropriate settings are set for both Application and Service</t>
  </si>
  <si>
    <t>The application security policies exist when allowing traffic from an untrusted zone to a more trusted zone.</t>
  </si>
  <si>
    <t xml:space="preserve">The application security policies does not exist when allowing traffic from an untrusted zone to a more trusted zone.. </t>
  </si>
  <si>
    <t>7.1</t>
  </si>
  <si>
    <t>To avoid unintentionally exposing systems and services, rules allowing traffic from untrusted zones to trusted zones should be as specific as possible. Application-based rules, as opposed to service/port rules, further tighten what traffic is allowed to pass.
Similarly, traffic from trusted to untrusted networks should have a security policy set, with application-based rules. A "catch-all" rule that allows all applications will also allow malware traffic. The goal should be to understand both inbound and outbound traffic, permit what is known, and block all other traffic.</t>
  </si>
  <si>
    <t>Setting application based rules on both inbound and outbound traffic ensures that the traffic on the protocol and port being specified is actually the application that you expect. For outbound traffic, the days of "we trust our users" is well past us, that statement also implies that we trust the malware on the user workstations, which is obviously not the case. 
For traffic from trusted to less trusted interfaces, the applications should be characterized over time, with the end goal being that all applications in in the rules, and a final "block all" rule is in place. 
Not having this goal gives both attackers and malware the leeway they need to accomplish their goals. 
Trusting only Port permissions to control traffic exposes an organization to "tunneling" style attacks that can exfiltrate data or facilitate Command and Control (C2) sessions.</t>
  </si>
  <si>
    <t>Navigate to `Policies &gt; Security`. 
For all `Security Policies` that transit from a less trusted to a more trusted interface, set the `Application` and `Service` values to match the exposed application. For instance, for a web server exposed to the internet from a DMZ:
`Source` tab: `Zone` set to `OUTSIDE` / `Address` set to `Any` 
`Destination` tab: `Zone` set to `DMZ` / `Address` set to `[DMZ Host Object]` 
`Application` tab: set to `web-browsing` 
`Service/URL Category` tab: set `Service` to ether:
- `application-default`
or:
- `service-http` and/or `service-https`
**Enhanced Security Recommendation: **
Set these values for Policies on all Interfaces, for traffic in all directions. For each `Security Policy`, set the `Application` and `Service` values to match the exposed application.</t>
  </si>
  <si>
    <t>Ensure application security policies exist when allowing traffic from an untrusted zone to a more trusted zone. One method to achieve the recommended state is to execute the following:
Navigate to Policies &gt; Security. 
For all Security Policies that transit from a less trusted to a more trusted interface, set the Application and Service values to match the exposed application. For instance, for a web server exposed to the internet from a DMZ:
Source tab: Zone set to OUTSIDE / Address set to Any 
Destination tab: Zone set to DMZ / Address set to [DMZ Host Object] 
Application tab: set to web-browsing 
Service/URL Category tab: set Service to ether:
application-default
or:
service-http and/or service-https
Enhanced Security Recommendation: 
Set these values for Policies on all Interfaces, for traffic in all directions. For each Security Policy, set the Application and Service values to match the exposed application.</t>
  </si>
  <si>
    <t>To close this finding, please provide screenshot showing application security policies exist when allowing traffic from an untrusted zone to a more trusted zon with the agency's CAP.</t>
  </si>
  <si>
    <t>PaloAlto11-66</t>
  </si>
  <si>
    <t>Ensure Service setting of ANY in a security policy allowing traffic does not exist</t>
  </si>
  <si>
    <t>Ensure 'Service setting of ANY' in a security policy allowing traffic does not exist</t>
  </si>
  <si>
    <t>Perform an automated test using the current Nessus Profile provided by the IRS Office of Safeguards website or run from the GUI navigate to  Policies &gt; Security. 
For each exposed host, verify that a Security Policy exists with:
- Source tab: Zone set to OUTSIDE Address set to any
- Destination tab: Zone set to DMZ / Address set to &lt;DMZ Host Object&gt; 
- Application tab: Application set to web-browsing (or appropriate application)
- Service tab: Service set to application-default. The value of any should never be used</t>
  </si>
  <si>
    <t>The Service setting of ANY in a security policy allowing traffic does not exist.</t>
  </si>
  <si>
    <t>The Service setting of ANY in a security policy allowing traffic does exist.</t>
  </si>
  <si>
    <t>7.2</t>
  </si>
  <si>
    <t>App-ID requires a number of packets to traverse the firewall before an application can be identified and either allowed or dropped. Due to this behavior, even when an application is defined in a security policy, a service setting of `any` may allow a device in one zone to perform ports scans on IP addresses in a different zone. In addition, this recommendation helps to avoid an App-ID cache pollution attack.
Because of how App-ID works, configuring the service setting to "Any" allows some initial traffic to reach the target host before App-ID can recognize and appropriately restrict the traffic. Setting the Service Setting to application specific at least restricts the traffic to the target applications or protocols for that initial volume of traffic.</t>
  </si>
  <si>
    <t>Navigate to `Policies &gt; Security`. 
For each exposed host, set a Security Policy exists with:
- `Source` tab: `Zone` set to `OUTSIDE` `Address` set to `any`
- `Destination` tab: `Zone` set to `DMZ` / `Address` set to `&lt;DMZ Host Object&gt;` 
- `Application` tab: `Application` set to `web-browsing` (or appropriate application)
- `Service` tab: `Service` set to `application-default`. The value of `any` should never be used</t>
  </si>
  <si>
    <t>Ensure Service setting of ANY in a security policy allowing traffic does not exist. One method to achieve the recommended state is to execute the following:
Navigate to Policies &gt; Security. 
For each exposed host, set a Security Policy exists with:
Source tab: Zone set to OUTSIDE Address set to any
Destination tab: Zone set to DMZ / Address set to &lt;DMZ Host Object&gt; 
Application tab: Application set to web-browsing (or appropriate application)
Service tab: Service set to application-default. The value of any should never be used.</t>
  </si>
  <si>
    <t>To close this finding, please provide screenshot showing Service setting of ANY in a security policy allowing traffic does not exist with the agency's CAP.</t>
  </si>
  <si>
    <t>PaloAlto11-67</t>
  </si>
  <si>
    <t>Ensure Security Policy denying any/all traffic to/from IP addresses on Trusted Threat Intelligence Sources Exists</t>
  </si>
  <si>
    <t>Ensure 'Security Policy' denying any/all traffic to/from IP addresses on Trusted Threat Intelligence Sources Exists</t>
  </si>
  <si>
    <t>Perform an automated test using the current Nessus Profile provided by the IRS Office of Safeguards website or run from the GUI navigate to  Policies &gt; Security
Verify a Security Policy exists similar to: 
- General tab: Name set to Deny to Malicious IP 
- Source tab: Source Zone set to Any, 
- Destination tab: Destination Zone set to Any, Destination Address set to Palo Alto Networks - Known malicious IP addresses,Palo Alto Networks - High risk IP addresses, Palo Alto Networks - Tor exit IP addresses, Palo Alto Networks - Bulletproof IP addresses
- Application tab: Application set to Any
- Service/URL Category tab: Service set to Any
- Actions tab: Action set to Block, Profile Type set to None
Verify a Security Policy exists similar to: 
- General tab: Name set to Deny from Malicious IP 
- Source tab: Source Zone set to Any, Source Address set to Palo Alto Networks - Known malicious IP addresses,Palo Alto Networks - High risk IP addresses, Palo Alto Networks - Tor exit IP addresses, Palo Alto Networks - Bulletproof IP addresses
- Destination tab: Destination Zone set to Any
- Application tab: Application set to Any
- Service/URL Category tab: Service set to Any
- Actions tab: Action set to Block, Profile Type set to None
Note: This recommendation requires a Palo Alto Networks "Threat Prevention License"</t>
  </si>
  <si>
    <t>Security Policy denying any/all traffic to/from IP addresses on Trusted Threat Intelligence Sources Exist.</t>
  </si>
  <si>
    <t>Security Policy denying any/all traffic to/from IP addresses on Trusted Threat Intelligence Sources does not Exists.</t>
  </si>
  <si>
    <t>7.3</t>
  </si>
  <si>
    <t>Creating rules that block traffic to/from known malicious sites from Trusted Threat Intelligence Sources protects you against IP addresses that Palo Alto Networks has proven to be used almost exclusively to distribute malware, initiate command-and-control activity, and launch attacks.</t>
  </si>
  <si>
    <t>While not foolproof, simply blocking traffic from known malicious hosts allows more resources to be devoted to analyzing traffic from other sources for malicious content. This approach is a recommended part of most "Defense in Depth" recommendations, allowing defenders to focus more deeply on traffic from uncategorized sources.</t>
  </si>
  <si>
    <t>Navigate to `Policies &gt; Security`
Create a Security Policy similar to: 
- `General` tab: `Name` set to `Deny to Malicious IP` 
- `Source` tab: `Source Zone` set to `Any`, 
- `Destination` tab: `Destination Zone` set to `Any`, `Destination Address` set to `Palo Alto Networks - Known malicious IP addresses`,`Palo Alto Networks - High risk IP addresses`, `Palo Alto Networks - Tor exit IP addresses`, `Palo Alto Networks - Bulletproof IP addresses`
- `Application` tab: `Application` set to `Any`
- `Service/URL Category` tab: `Service` set to `Any`
- `Actions` tab: `Action` set to `Block`, `Profile Type` set to `None`
Create a Security Policy similar to: 
- `General` tab: `Name` set to `Deny from Malicious IP` 
- `Source` tab: `Source Zone` set to `Any`, `Source Address` set to `Palo Alto Networks - Known malicious IP addresses`,`Palo Alto Networks - High risk IP addresses`, `Palo Alto Networks - Tor exit IP addresses`, `Palo Alto Networks - Bulletproof IP addresses`
- `Destination` tab: `Destination Zone` set to `Any`
- `Application` tab: `Application` set to `Any`
- `Service/URL Category` tab: `Service` set to `Any`
- `Actions` tab: `Action` set to `Block`, `Profile Type` set to `None`
Note: This recommendation requires a Palo Alto Networks "Threat Prevention License"</t>
  </si>
  <si>
    <t>Ensure Security Policy denying any/all traffic to/from IP addresses on Trusted Threat Intelligence Sources Exists. One method to achieve the recommended state is to execute the following:
Navigate to Policies &gt; Security
Create a Security Policy similar to: 
General tab: Name set to Deny to Malicious IP 
Source tab: Source Zone set to Any, 
Destination tab: Destination Zone set to Any, Destination Address set to Palo Alto Networks - Known malicious IP addresses,Palo Alto Networks - High risk IP addresses, Palo Alto Networks - Tor exit IP addresses, Palo Alto Networks - Bulletproof IP addresses
Application tab: Application set to Any
Service/URL Category tab: Service set to Any
Actions tab: Action set to Block, Profile Type set to None
Create a Security Policy similar to: 
General tab: Name set to Deny from Malicious IP 
Source tab: Source Zone set to Any, Source Address set to Palo Alto Networks - Known malicious IP addresses,Palo Alto Networks - High risk IP addresses, Palo Alto Networks - Tor exit IP addresses, Palo Alto Networks - Bulletproof IP addresses
Destination tab: Destination Zone set to Any
Application tab: Application set to Any
Service/URL Category tab: Service set to Any
Actions tab: Action set to Block, Profile Type set to None.</t>
  </si>
  <si>
    <t>To close this finding, please provide screenshot showing Security Policy denying any/all traffic to/from IP addresses on Trusted Threat Intelligence Sources Exis with the agency's CAP.</t>
  </si>
  <si>
    <t>PaloAlto11-69</t>
  </si>
  <si>
    <t>Configure  SSL Forward Proxy Policy for traffic destined to the Internet</t>
  </si>
  <si>
    <t>Ensure 'SSL Forward Proxy Policy' for traffic destined to the Internet is configured</t>
  </si>
  <si>
    <t>Perform an automated test using the current Nessus Profile provided by the IRS Office of Safeguards website or run from the GUI navigate to  Policies &gt; Decryption.
Verify SSL Forward Proxy is set for all traffic destined to the Internet. 
Verify each Decryption Policy Rule:
- Source tab: The Source Zone and/or Source Address should include all target internal networks. Source User should include all target internal users
- Destination tab: The Destination Zone should include the untrusted target zone (usually the internet). Destination Address is typically Any for an internet destination.
- Service/URL Category tab: Verify that all URL Category entries are included except financial-services, government and health-and-medicine (this list may vary depending on your organization and its policies).
- Options tab: Verify that the Type is set to SSL Forward Proxy</t>
  </si>
  <si>
    <t xml:space="preserve">The SSL Forward Proxy Policy option is properly configured. </t>
  </si>
  <si>
    <t xml:space="preserve">The SSL Forward Proxy Policy option is not properly configured. </t>
  </si>
  <si>
    <t>8.1</t>
  </si>
  <si>
    <t>Without SSL inspection, the firewall cannot apply many of its protection features against encrypted traffic. The amount of encrypted malware traffic continues to rise, and legitimate websites using SSL encryption are hacked or tricked into delivering malware on a frequent basis. As encryption on the Internet continues to grow at a rapid rate, SSL inspection is no longer optional as a practical security measure. If proper decryption is not configured, it follows that the majority of traffic is not being fully inspected for malicious content or policy violations. This is a major exposure, allowing delivery of exploits and payloads direct to user desktops.
Note that, categories to be decrypted is highly dependant on each organization's policy.</t>
  </si>
  <si>
    <t>Failure to decrypt outbound traffic allows attackers to mask attacks, data exfiltration and/or command and control (C2) traffic by simply using standard TLS encryption.
Privacy concerns for your organization's users will dictate that some common categories should be exempted from inspection and decryption. Personal banking or healthcare information is almost always exempted, as are interactions with government entities. Exemptions and inclusions to decryption policies should be negotiated internally and governed by published Corporate Policies.</t>
  </si>
  <si>
    <t>Navigate to `Policies &gt; Decryption`.
Create a Policy for all traffic destined to the Internet. This Policy should include:
- `Source` tab: The `Source Zone` and/or `Source Address` should include all target internal networks. `Source User` should include all target internal users
- `Destination` tab: The `Destination Zone` should include the untrusted target zone (usually the `internet`). `Destination Address` is typically `Any` for an internet destination.
- `Service/URL Category` tab: all `URL Category` entries should be included except `financial-services`, `government` and `health-and-medicine` (this list may vary depending on your organization and its policies).
- `Options` tab: `Type` set to `SSL Forward Proxy`</t>
  </si>
  <si>
    <t>Configure  SSL Forward Proxy Policy for traffic destined to the Internet. One method to achieve the recommended state is to execute the following:
Navigate to Policies &gt; Decryption.
Create a Policy for all traffic destined to the Internet. This Policy should include:
Source tab: The Source Zone and/or Source Address should include all target internal networks. Source User should include all target internal users
Destination tab: The Destination Zone should include the untrusted target zone (usually the internet). Destination Address is typically Any for an internet destination.
Service/URL Category tab: all URL Category entries should be included except financial-services, government and health-and-medicine (this list may vary depending on your organization and its policies).
Options tab: Type set to SSL Forward Proxy</t>
  </si>
  <si>
    <t>To close this finding, please provide screenshot showing SSL Forward Proxy Policy option is properly configu with the agency's CAP.</t>
  </si>
  <si>
    <t>PaloAlto11-71</t>
  </si>
  <si>
    <t>Ensure that the Certificate used for Decryption is Trusted</t>
  </si>
  <si>
    <t>Verify the CA Certificate(s): 
Perform an automated test using the current Nessus Profile provided by the IRS Office of Safeguards website or run from the GUI navigate to  Device &gt; Certificate Management &gt; Certificates
- Verify that appropriate internal certificates are imported, and that all certificates in the list are valid. In particular, verify the Subject, Issuer, CA, Expires, Algorithm and Usage fields
- Alternatively, if an internal CA is implemented on the firewall, verify that target clients have the root certificate for this CA imported into their list of trusted certificate authorities.
Verify the Certificate Profile needed for the SSL Forward Proxy:
- Perform an automated test using the current Nessus Profile provided by the IRS Office of Safeguards website or run from the GUI navigate to  Device &gt; Certificate Management &gt; Certificate Profile. Verify that an appropriate profile is created.</t>
  </si>
  <si>
    <t xml:space="preserve">The CA certificate used for Decryption is trusted. </t>
  </si>
  <si>
    <t xml:space="preserve">The CA certificate used for Decryption is not trusted. </t>
  </si>
  <si>
    <t>HSC24: Digital Signatures or PKI certificates are expired or revoked</t>
  </si>
  <si>
    <t>8.3</t>
  </si>
  <si>
    <t>Using a self-signed certificate, or any certificate that generates a warning in the browser, means that members of the organization have no method of determining if they are being presented with a legitimate certificate, or an attacker's "man in the middle' certificate. It also very rapidly teaches members of the organization to bypass all security warnings of this type.</t>
  </si>
  <si>
    <t>Set the CA Certificate(s):
Navigate to `Device &gt; Certificate Management &gt; Certificates`. Import the appropriate CA Certificates from any internal Certificate Authorities. 
Alternatively, generate a self-signed certificate for an internal CA on the firewall, and then import the root certificate for that CA into the trusted CA list of target clients. In an Active Directory environment this can be facilitated using a Group Policy.
Set the Certificate Profile needed for the SSL Forward Proxy:
- Navigate to `Device &gt; Certificate Management &gt; Certificate Profile`.
Set the decryption profile to include the settings described in the `SSL Forward Proxy` guidance in this document</t>
  </si>
  <si>
    <t>Ensure that the Certificate used for Decryption is Trusted. One method to achieve the recommended state is to execute the following:
Set the CA Certificate(s):
Navigate to Device &gt; Certificate Management &gt; Certificates. Import the appropriate CA Certificates from any internal Certificate Authorities. 
Alternatively, generate a self-signed certificate for an internal CA on the firewall, and then import the root certificate for that CA into the trusted CA list of target clients. In an Active Directory environment this can be facilitated using a Group Policy.
Set the Certificate Profile needed for the SSL Forward Proxy:
Navigate to Device &gt; Certificate Management &gt; Certificate Profile.
Set the decryption profile to include the settings described in the SSL Forward Proxy guidance in this document.</t>
  </si>
  <si>
    <t>To close this finding, please provide screenshot showing CA certificate used for Decryption is trusted with the agency's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</si>
</sst>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m/d/yyyy;@"/>
    <numFmt numFmtId="166" formatCode="0.0"/>
  </numFmts>
  <fonts count="29" x14ac:knownFonts="1">
    <font>
      <sz val="11"/>
      <color indexed="8"/>
      <name val="Calibri"/>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u/>
      <sz val="10"/>
      <name val="Arial"/>
      <family val="2"/>
    </font>
    <font>
      <sz val="10"/>
      <name val="Arial"/>
      <family val="2"/>
    </font>
    <font>
      <sz val="10"/>
      <color indexed="8"/>
      <name val="Arial"/>
      <family val="2"/>
    </font>
    <font>
      <sz val="10"/>
      <color theme="1"/>
      <name val="Arial"/>
      <family val="2"/>
    </font>
    <font>
      <sz val="10"/>
      <color theme="1" tint="4.9989318521683403E-2"/>
      <name val="Arial"/>
      <family val="2"/>
    </font>
    <font>
      <sz val="11"/>
      <name val="Calibri"/>
      <family val="2"/>
    </font>
    <font>
      <b/>
      <sz val="10"/>
      <color rgb="FFFF0000"/>
      <name val="Arial"/>
      <family val="2"/>
    </font>
    <font>
      <b/>
      <sz val="10"/>
      <color theme="1"/>
      <name val="Arial"/>
      <family val="2"/>
    </font>
    <font>
      <sz val="11"/>
      <color indexed="8"/>
      <name val="Calibri"/>
      <family val="2"/>
    </font>
    <font>
      <b/>
      <sz val="10"/>
      <color indexed="8"/>
      <name val="Arial"/>
      <family val="2"/>
    </font>
    <font>
      <sz val="8"/>
      <name val="Calibri"/>
    </font>
    <font>
      <b/>
      <sz val="10"/>
      <color theme="0"/>
      <name val="Arial"/>
      <family val="2"/>
    </font>
    <font>
      <b/>
      <u/>
      <sz val="10"/>
      <color theme="0"/>
      <name val="Arial"/>
      <family val="2"/>
    </font>
    <font>
      <sz val="10"/>
      <color theme="1"/>
      <name val="Calibri"/>
      <family val="2"/>
    </font>
    <font>
      <sz val="10"/>
      <color theme="0"/>
      <name val="Arial"/>
      <family val="2"/>
    </font>
    <font>
      <sz val="10"/>
      <color indexed="8"/>
      <name val="Calibri"/>
      <family val="2"/>
    </font>
    <font>
      <sz val="12"/>
      <name val="Arial"/>
      <family val="2"/>
    </font>
    <font>
      <sz val="10"/>
      <color rgb="FF000000"/>
      <name val="Calibri"/>
      <family val="2"/>
    </font>
    <font>
      <b/>
      <sz val="12"/>
      <name val="Arial"/>
      <family val="2"/>
    </font>
    <font>
      <i/>
      <sz val="9"/>
      <name val="Arial"/>
      <family val="2"/>
    </font>
    <font>
      <i/>
      <sz val="10"/>
      <name val="Arial"/>
      <family val="2"/>
    </font>
    <font>
      <b/>
      <i/>
      <sz val="10"/>
      <name val="Arial"/>
      <family val="2"/>
    </font>
    <font>
      <b/>
      <sz val="11"/>
      <color rgb="FF000000"/>
      <name val="Calibri"/>
      <family val="2"/>
    </font>
    <font>
      <sz val="12"/>
      <color rgb="FF000000"/>
      <name val="Calibri"/>
      <family val="2"/>
    </font>
  </fonts>
  <fills count="17">
    <fill>
      <patternFill patternType="none"/>
    </fill>
    <fill>
      <patternFill patternType="gray125"/>
    </fill>
    <fill>
      <patternFill patternType="solid">
        <fgColor indexed="55"/>
        <bgColor indexed="64"/>
      </patternFill>
    </fill>
    <fill>
      <patternFill patternType="solid">
        <fgColor rgb="FFAFD7FF"/>
        <bgColor indexed="64"/>
      </patternFill>
    </fill>
    <fill>
      <patternFill patternType="solid">
        <fgColor rgb="FFFF0000"/>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4" tint="0.79998168889431442"/>
        <bgColor theme="4" tint="0.79998168889431442"/>
      </patternFill>
    </fill>
    <fill>
      <patternFill patternType="solid">
        <fgColor rgb="FFFFFF00"/>
        <bgColor theme="4" tint="0.79998168889431442"/>
      </patternFill>
    </fill>
    <fill>
      <patternFill patternType="solid">
        <fgColor theme="4"/>
        <bgColor theme="4"/>
      </patternFill>
    </fill>
    <fill>
      <patternFill patternType="solid">
        <fgColor rgb="FFC00000"/>
        <bgColor theme="4"/>
      </patternFill>
    </fill>
    <fill>
      <patternFill patternType="solid">
        <fgColor indexed="44"/>
        <bgColor indexed="64"/>
      </patternFill>
    </fill>
    <fill>
      <patternFill patternType="solid">
        <fgColor theme="9" tint="0.39997558519241921"/>
        <bgColor indexed="64"/>
      </patternFill>
    </fill>
    <fill>
      <patternFill patternType="solid">
        <fgColor rgb="FFB2B2B2"/>
        <bgColor indexed="64"/>
      </patternFill>
    </fill>
    <fill>
      <patternFill patternType="solid">
        <fgColor rgb="FFD0CECE"/>
        <bgColor rgb="FF000000"/>
      </patternFill>
    </fill>
    <fill>
      <patternFill patternType="solid">
        <fgColor rgb="FFFFFFFF"/>
        <bgColor rgb="FF000000"/>
      </patternFill>
    </fill>
  </fills>
  <borders count="62">
    <border>
      <left/>
      <right/>
      <top/>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style="thin">
        <color theme="1" tint="0.24994659260841701"/>
      </left>
      <right/>
      <top style="thin">
        <color theme="1" tint="0.24994659260841701"/>
      </top>
      <bottom style="thin">
        <color theme="1" tint="0.24994659260841701"/>
      </bottom>
      <diagonal/>
    </border>
    <border>
      <left style="thin">
        <color indexed="64"/>
      </left>
      <right/>
      <top style="thin">
        <color indexed="64"/>
      </top>
      <bottom/>
      <diagonal/>
    </border>
    <border>
      <left style="thin">
        <color indexed="64"/>
      </left>
      <right/>
      <top style="thin">
        <color theme="4" tint="0.39997558519241921"/>
      </top>
      <bottom/>
      <diagonal/>
    </border>
    <border>
      <left style="thin">
        <color indexed="63"/>
      </left>
      <right/>
      <top style="thin">
        <color indexed="64"/>
      </top>
      <bottom/>
      <diagonal/>
    </border>
    <border>
      <left/>
      <right style="thin">
        <color indexed="63"/>
      </right>
      <top style="thin">
        <color indexed="63"/>
      </top>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3"/>
      </top>
      <bottom style="thin">
        <color indexed="64"/>
      </bottom>
      <diagonal/>
    </border>
    <border>
      <left/>
      <right style="thin">
        <color indexed="64"/>
      </right>
      <top style="thin">
        <color indexed="64"/>
      </top>
      <bottom style="thin">
        <color indexed="64"/>
      </bottom>
      <diagonal/>
    </border>
    <border>
      <left style="thin">
        <color indexed="63"/>
      </left>
      <right/>
      <top style="thin">
        <color indexed="63"/>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theme="4" tint="0.39997558519241921"/>
      </top>
      <bottom/>
      <diagonal/>
    </border>
    <border>
      <left style="thin">
        <color indexed="64"/>
      </left>
      <right/>
      <top style="thin">
        <color theme="1" tint="0.24994659260841701"/>
      </top>
      <bottom/>
      <diagonal/>
    </border>
    <border>
      <left style="thin">
        <color indexed="64"/>
      </left>
      <right/>
      <top style="thin">
        <color indexed="63"/>
      </top>
      <bottom/>
      <diagonal/>
    </border>
    <border>
      <left style="thin">
        <color indexed="64"/>
      </left>
      <right/>
      <top style="thin">
        <color indexed="64"/>
      </top>
      <bottom style="thin">
        <color indexed="64"/>
      </bottom>
      <diagonal/>
    </border>
    <border>
      <left style="thin">
        <color indexed="64"/>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right style="thin">
        <color indexed="63"/>
      </right>
      <top style="thin">
        <color indexed="63"/>
      </top>
      <bottom style="thin">
        <color indexed="63"/>
      </bottom>
      <diagonal/>
    </border>
    <border>
      <left/>
      <right style="thin">
        <color indexed="64"/>
      </right>
      <top/>
      <bottom style="thin">
        <color indexed="63"/>
      </bottom>
      <diagonal/>
    </border>
    <border>
      <left/>
      <right/>
      <top/>
      <bottom style="thin">
        <color indexed="63"/>
      </bottom>
      <diagonal/>
    </border>
    <border>
      <left style="thin">
        <color indexed="63"/>
      </left>
      <right/>
      <top/>
      <bottom style="thin">
        <color indexed="63"/>
      </bottom>
      <diagonal/>
    </border>
    <border>
      <left style="thin">
        <color indexed="63"/>
      </left>
      <right/>
      <top/>
      <bottom/>
      <diagonal/>
    </border>
    <border>
      <left/>
      <right style="thin">
        <color indexed="64"/>
      </right>
      <top style="thin">
        <color indexed="63"/>
      </top>
      <bottom/>
      <diagonal/>
    </border>
    <border>
      <left/>
      <right/>
      <top style="thin">
        <color indexed="63"/>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4"/>
      </right>
      <top style="thin">
        <color indexed="64"/>
      </top>
      <bottom style="thin">
        <color indexed="63"/>
      </bottom>
      <diagonal/>
    </border>
    <border>
      <left style="thin">
        <color indexed="64"/>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3"/>
      </top>
      <bottom style="thin">
        <color indexed="64"/>
      </bottom>
      <diagonal/>
    </border>
    <border>
      <left/>
      <right style="thin">
        <color indexed="63"/>
      </right>
      <top style="thin">
        <color indexed="63"/>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thin">
        <color indexed="64"/>
      </right>
      <top style="thin">
        <color indexed="63"/>
      </top>
      <bottom style="thin">
        <color indexed="64"/>
      </bottom>
      <diagonal/>
    </border>
    <border>
      <left style="thin">
        <color indexed="64"/>
      </left>
      <right style="thin">
        <color indexed="64"/>
      </right>
      <top/>
      <bottom style="thin">
        <color indexed="64"/>
      </bottom>
      <diagonal/>
    </border>
    <border>
      <left/>
      <right style="thin">
        <color indexed="63"/>
      </right>
      <top/>
      <bottom style="thin">
        <color indexed="63"/>
      </bottom>
      <diagonal/>
    </border>
    <border>
      <left/>
      <right style="thin">
        <color indexed="63"/>
      </right>
      <top/>
      <bottom/>
      <diagonal/>
    </border>
    <border>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thin">
        <color indexed="63"/>
      </right>
      <top style="thin">
        <color indexed="64"/>
      </top>
      <bottom/>
      <diagonal/>
    </border>
    <border>
      <left style="thin">
        <color indexed="63"/>
      </left>
      <right/>
      <top/>
      <bottom style="thin">
        <color indexed="64"/>
      </bottom>
      <diagonal/>
    </border>
    <border>
      <left/>
      <right style="thin">
        <color indexed="63"/>
      </right>
      <top/>
      <bottom style="thin">
        <color indexed="64"/>
      </bottom>
      <diagonal/>
    </border>
    <border>
      <left/>
      <right style="thin">
        <color indexed="63"/>
      </right>
      <top style="thin">
        <color indexed="64"/>
      </top>
      <bottom style="thin">
        <color indexed="63"/>
      </bottom>
      <diagonal/>
    </border>
    <border>
      <left/>
      <right/>
      <top style="thin">
        <color indexed="63"/>
      </top>
      <bottom style="thin">
        <color indexed="64"/>
      </bottom>
      <diagonal/>
    </border>
    <border>
      <left style="thin">
        <color indexed="64"/>
      </left>
      <right style="thin">
        <color theme="4" tint="0.39997558519241921"/>
      </right>
      <top style="thin">
        <color indexed="64"/>
      </top>
      <bottom style="thin">
        <color indexed="64"/>
      </bottom>
      <diagonal/>
    </border>
    <border>
      <left style="thin">
        <color indexed="64"/>
      </left>
      <right style="thin">
        <color theme="4" tint="0.39997558519241921"/>
      </right>
      <top style="thin">
        <color indexed="64"/>
      </top>
      <bottom/>
      <diagonal/>
    </border>
  </borders>
  <cellStyleXfs count="13">
    <xf numFmtId="0" fontId="0" fillId="0" borderId="0" applyFill="0" applyProtection="0"/>
    <xf numFmtId="0" fontId="6" fillId="0" borderId="0"/>
    <xf numFmtId="0" fontId="6" fillId="0" borderId="0"/>
    <xf numFmtId="0" fontId="6" fillId="0" borderId="0"/>
    <xf numFmtId="0" fontId="6" fillId="0" borderId="0"/>
    <xf numFmtId="0" fontId="3" fillId="0" borderId="0"/>
    <xf numFmtId="0" fontId="3" fillId="0" borderId="0"/>
    <xf numFmtId="0" fontId="13" fillId="0" borderId="0" applyFill="0" applyProtection="0"/>
    <xf numFmtId="0" fontId="2" fillId="0" borderId="0"/>
    <xf numFmtId="0" fontId="2" fillId="0" borderId="0"/>
    <xf numFmtId="0" fontId="1" fillId="0" borderId="0"/>
    <xf numFmtId="0" fontId="6" fillId="0" borderId="0"/>
    <xf numFmtId="0" fontId="6" fillId="0" borderId="0"/>
  </cellStyleXfs>
  <cellXfs count="455">
    <xf numFmtId="0" fontId="0" fillId="0" borderId="0" xfId="0"/>
    <xf numFmtId="0" fontId="4" fillId="2" borderId="1" xfId="0" applyFont="1" applyFill="1" applyBorder="1" applyProtection="1"/>
    <xf numFmtId="0" fontId="4" fillId="2" borderId="2" xfId="0" applyFont="1" applyFill="1" applyBorder="1" applyAlignment="1" applyProtection="1">
      <alignment horizontal="left"/>
    </xf>
    <xf numFmtId="0" fontId="4" fillId="2" borderId="2" xfId="0" applyFont="1" applyFill="1" applyBorder="1" applyProtection="1"/>
    <xf numFmtId="0" fontId="4" fillId="2" borderId="2" xfId="0" applyFont="1" applyFill="1" applyBorder="1" applyAlignment="1" applyProtection="1">
      <alignment wrapText="1"/>
      <protection locked="0"/>
    </xf>
    <xf numFmtId="0" fontId="4" fillId="2" borderId="2" xfId="0" applyFont="1" applyFill="1" applyBorder="1" applyProtection="1">
      <protection locked="0"/>
    </xf>
    <xf numFmtId="0" fontId="0" fillId="0" borderId="0" xfId="0" applyProtection="1"/>
    <xf numFmtId="0" fontId="4" fillId="3" borderId="3" xfId="0" applyFont="1" applyFill="1" applyBorder="1" applyAlignment="1" applyProtection="1">
      <alignment vertical="top" wrapText="1"/>
    </xf>
    <xf numFmtId="0" fontId="4" fillId="4" borderId="3" xfId="0" applyFont="1" applyFill="1" applyBorder="1" applyAlignment="1" applyProtection="1">
      <alignment vertical="top" wrapText="1"/>
    </xf>
    <xf numFmtId="0" fontId="4" fillId="3" borderId="4" xfId="0" applyFont="1" applyFill="1" applyBorder="1" applyAlignment="1" applyProtection="1">
      <alignment vertical="top" wrapText="1"/>
      <protection locked="0"/>
    </xf>
    <xf numFmtId="0" fontId="6" fillId="5" borderId="0" xfId="0" applyFont="1" applyFill="1" applyAlignment="1" applyProtection="1">
      <alignment vertical="top"/>
    </xf>
    <xf numFmtId="0" fontId="4" fillId="5" borderId="3" xfId="0" applyFont="1" applyFill="1" applyBorder="1" applyAlignment="1" applyProtection="1">
      <alignment vertical="top" wrapText="1"/>
    </xf>
    <xf numFmtId="0" fontId="7" fillId="0" borderId="0" xfId="0" applyFont="1" applyFill="1" applyAlignment="1" applyProtection="1">
      <alignment vertical="top"/>
    </xf>
    <xf numFmtId="0" fontId="0" fillId="0" borderId="0" xfId="0" applyFill="1" applyProtection="1"/>
    <xf numFmtId="0" fontId="6" fillId="0" borderId="4" xfId="0" applyFont="1" applyFill="1" applyBorder="1" applyAlignment="1" applyProtection="1">
      <alignment horizontal="left" vertical="top" wrapText="1"/>
    </xf>
    <xf numFmtId="0" fontId="6" fillId="0" borderId="4" xfId="0" applyFont="1" applyFill="1" applyBorder="1" applyAlignment="1">
      <alignment horizontal="left" vertical="top" wrapText="1"/>
    </xf>
    <xf numFmtId="0" fontId="6" fillId="0" borderId="4" xfId="0" applyFont="1" applyFill="1" applyBorder="1" applyAlignment="1" applyProtection="1">
      <alignment horizontal="left" vertical="top" wrapText="1"/>
      <protection locked="0"/>
    </xf>
    <xf numFmtId="0" fontId="6" fillId="0" borderId="4" xfId="0" applyFont="1" applyFill="1" applyBorder="1" applyAlignment="1" applyProtection="1">
      <alignment vertical="top" wrapText="1"/>
    </xf>
    <xf numFmtId="0" fontId="6" fillId="0" borderId="4" xfId="2" applyBorder="1" applyAlignment="1">
      <alignment horizontal="center" vertical="top"/>
    </xf>
    <xf numFmtId="0" fontId="6" fillId="0" borderId="4" xfId="2" applyBorder="1" applyAlignment="1">
      <alignment horizontal="left" vertical="top" wrapText="1"/>
    </xf>
    <xf numFmtId="0" fontId="6" fillId="0" borderId="4" xfId="0" applyFont="1" applyFill="1" applyBorder="1" applyAlignment="1">
      <alignment vertical="top" wrapText="1"/>
    </xf>
    <xf numFmtId="0" fontId="6" fillId="0" borderId="4" xfId="0" applyFont="1" applyBorder="1" applyAlignment="1" applyProtection="1">
      <alignment vertical="top" wrapText="1"/>
      <protection locked="0"/>
    </xf>
    <xf numFmtId="0" fontId="7" fillId="0" borderId="4" xfId="0" applyFont="1" applyFill="1" applyBorder="1" applyAlignment="1" applyProtection="1">
      <alignment vertical="top" wrapText="1"/>
    </xf>
    <xf numFmtId="0" fontId="6" fillId="7" borderId="0" xfId="0" applyFont="1" applyFill="1" applyProtection="1"/>
    <xf numFmtId="0" fontId="6" fillId="0" borderId="0" xfId="0" applyFont="1" applyFill="1" applyAlignment="1" applyProtection="1">
      <alignment vertical="top"/>
    </xf>
    <xf numFmtId="10" fontId="6" fillId="0" borderId="0" xfId="0" applyNumberFormat="1" applyFont="1" applyFill="1" applyAlignment="1" applyProtection="1">
      <alignment vertical="top" wrapText="1"/>
    </xf>
    <xf numFmtId="0" fontId="6" fillId="0" borderId="0" xfId="0" applyFont="1" applyFill="1" applyAlignment="1" applyProtection="1">
      <alignment vertical="top" wrapText="1"/>
    </xf>
    <xf numFmtId="0" fontId="10" fillId="0" borderId="0" xfId="0" applyFont="1" applyProtection="1">
      <protection locked="0"/>
    </xf>
    <xf numFmtId="0" fontId="6" fillId="0" borderId="0" xfId="0" applyFont="1" applyProtection="1">
      <protection locked="0"/>
    </xf>
    <xf numFmtId="10" fontId="7" fillId="0" borderId="0" xfId="0" applyNumberFormat="1" applyFont="1" applyFill="1" applyAlignment="1" applyProtection="1">
      <alignment vertical="top" wrapText="1"/>
    </xf>
    <xf numFmtId="0" fontId="7" fillId="0" borderId="0" xfId="0" applyFont="1" applyFill="1" applyAlignment="1" applyProtection="1">
      <alignment vertical="top" wrapText="1"/>
    </xf>
    <xf numFmtId="0" fontId="6" fillId="6" borderId="4" xfId="2" applyFill="1" applyBorder="1" applyAlignment="1" applyProtection="1">
      <alignment vertical="top" wrapText="1"/>
      <protection locked="0"/>
    </xf>
    <xf numFmtId="0" fontId="6" fillId="0" borderId="4" xfId="3" applyBorder="1" applyAlignment="1">
      <alignment horizontal="left" vertical="top" wrapText="1"/>
    </xf>
    <xf numFmtId="0" fontId="6" fillId="0" borderId="4" xfId="0" applyFont="1" applyBorder="1" applyAlignment="1" applyProtection="1">
      <alignment horizontal="left" vertical="top" wrapText="1"/>
      <protection locked="0"/>
    </xf>
    <xf numFmtId="0" fontId="9" fillId="0" borderId="4" xfId="2" applyFont="1" applyBorder="1" applyAlignment="1">
      <alignment horizontal="left" vertical="top" wrapText="1"/>
    </xf>
    <xf numFmtId="0" fontId="6" fillId="0" borderId="4" xfId="4" applyBorder="1" applyAlignment="1">
      <alignment horizontal="left" vertical="top" wrapText="1"/>
    </xf>
    <xf numFmtId="0" fontId="6" fillId="0" borderId="4" xfId="0" applyFont="1" applyBorder="1" applyAlignment="1">
      <alignment horizontal="left" vertical="top"/>
    </xf>
    <xf numFmtId="0" fontId="6" fillId="0" borderId="4" xfId="0" applyFont="1" applyBorder="1" applyAlignment="1">
      <alignment horizontal="left" vertical="top" wrapText="1"/>
    </xf>
    <xf numFmtId="0" fontId="6" fillId="8" borderId="6" xfId="0" applyFont="1" applyFill="1" applyBorder="1" applyAlignment="1">
      <alignment horizontal="left" vertical="top" wrapText="1"/>
    </xf>
    <xf numFmtId="0" fontId="6" fillId="8" borderId="6" xfId="3" applyFill="1" applyBorder="1" applyAlignment="1">
      <alignment horizontal="left" vertical="top" wrapText="1"/>
    </xf>
    <xf numFmtId="0" fontId="6" fillId="8" borderId="6" xfId="2" applyFill="1" applyBorder="1" applyAlignment="1">
      <alignment horizontal="left" vertical="top" wrapText="1"/>
    </xf>
    <xf numFmtId="0" fontId="6" fillId="0" borderId="6" xfId="0" applyFont="1" applyBorder="1" applyAlignment="1">
      <alignment horizontal="left" vertical="top" wrapText="1"/>
    </xf>
    <xf numFmtId="0" fontId="6" fillId="0" borderId="6" xfId="3" applyBorder="1" applyAlignment="1">
      <alignment horizontal="left" vertical="top" wrapText="1"/>
    </xf>
    <xf numFmtId="0" fontId="6" fillId="0" borderId="6" xfId="2" applyBorder="1" applyAlignment="1">
      <alignment horizontal="left" vertical="top" wrapText="1"/>
    </xf>
    <xf numFmtId="0" fontId="6" fillId="8" borderId="6" xfId="2" applyFill="1" applyBorder="1" applyAlignment="1">
      <alignment vertical="top" wrapText="1"/>
    </xf>
    <xf numFmtId="0" fontId="6" fillId="0" borderId="6" xfId="2" applyBorder="1" applyAlignment="1">
      <alignment vertical="top" wrapText="1"/>
    </xf>
    <xf numFmtId="0" fontId="6" fillId="8" borderId="6" xfId="7" applyFont="1" applyFill="1" applyBorder="1" applyAlignment="1">
      <alignment horizontal="left" vertical="top" wrapText="1"/>
    </xf>
    <xf numFmtId="10" fontId="6" fillId="8" borderId="6" xfId="7" applyNumberFormat="1" applyFont="1" applyFill="1" applyBorder="1" applyAlignment="1">
      <alignment horizontal="left" vertical="top" wrapText="1"/>
    </xf>
    <xf numFmtId="0" fontId="6" fillId="0" borderId="6" xfId="4" applyBorder="1" applyAlignment="1">
      <alignment vertical="top" wrapText="1"/>
    </xf>
    <xf numFmtId="0" fontId="6" fillId="0" borderId="8" xfId="4" applyBorder="1" applyAlignment="1">
      <alignment vertical="top" wrapText="1"/>
    </xf>
    <xf numFmtId="0" fontId="0" fillId="0" borderId="0" xfId="0" applyProtection="1">
      <protection locked="0"/>
    </xf>
    <xf numFmtId="0" fontId="0" fillId="0" borderId="0" xfId="0" applyAlignment="1" applyProtection="1">
      <alignment horizontal="left"/>
    </xf>
    <xf numFmtId="0" fontId="7" fillId="7" borderId="0" xfId="0" applyFont="1" applyFill="1" applyProtection="1"/>
    <xf numFmtId="0" fontId="6" fillId="7" borderId="0" xfId="0" applyFont="1" applyFill="1" applyAlignment="1" applyProtection="1">
      <alignment horizontal="left" vertical="center"/>
    </xf>
    <xf numFmtId="0" fontId="7" fillId="7" borderId="9" xfId="0" applyFont="1" applyFill="1" applyBorder="1" applyAlignment="1" applyProtection="1">
      <alignment vertical="center"/>
    </xf>
    <xf numFmtId="0" fontId="6" fillId="6" borderId="4" xfId="8" applyFont="1" applyFill="1" applyBorder="1" applyAlignment="1">
      <alignment vertical="top" wrapText="1"/>
    </xf>
    <xf numFmtId="0" fontId="6" fillId="6" borderId="4" xfId="2" applyFill="1" applyBorder="1" applyAlignment="1">
      <alignment horizontal="left" vertical="top" wrapText="1"/>
    </xf>
    <xf numFmtId="0" fontId="6" fillId="0" borderId="1" xfId="0" applyFont="1" applyBorder="1" applyAlignment="1" applyProtection="1">
      <alignment horizontal="left" vertical="top" wrapText="1"/>
      <protection locked="0"/>
    </xf>
    <xf numFmtId="0" fontId="6" fillId="0" borderId="10" xfId="4" applyBorder="1" applyAlignment="1" applyProtection="1">
      <alignment vertical="top" wrapText="1"/>
      <protection locked="0"/>
    </xf>
    <xf numFmtId="10" fontId="6" fillId="0" borderId="4" xfId="7" applyNumberFormat="1" applyFont="1" applyFill="1" applyBorder="1" applyAlignment="1" applyProtection="1">
      <alignment horizontal="left" vertical="top" wrapText="1"/>
    </xf>
    <xf numFmtId="0" fontId="6" fillId="0" borderId="4" xfId="7" applyFont="1" applyFill="1" applyBorder="1" applyAlignment="1" applyProtection="1">
      <alignment horizontal="left" vertical="top" wrapText="1"/>
    </xf>
    <xf numFmtId="0" fontId="9" fillId="0" borderId="4" xfId="0" applyFont="1" applyFill="1" applyBorder="1" applyAlignment="1">
      <alignment horizontal="left" vertical="top" wrapText="1"/>
    </xf>
    <xf numFmtId="0" fontId="6" fillId="0" borderId="4" xfId="2" applyBorder="1" applyAlignment="1" applyProtection="1">
      <alignment vertical="top" wrapText="1"/>
      <protection locked="0"/>
    </xf>
    <xf numFmtId="0" fontId="0" fillId="0" borderId="11" xfId="0" applyBorder="1" applyProtection="1"/>
    <xf numFmtId="0" fontId="6" fillId="6" borderId="4" xfId="9" applyFont="1" applyFill="1" applyBorder="1" applyAlignment="1">
      <alignment vertical="top" wrapText="1"/>
    </xf>
    <xf numFmtId="0" fontId="6" fillId="0" borderId="11" xfId="2" applyBorder="1" applyAlignment="1">
      <alignment horizontal="center" vertical="top"/>
    </xf>
    <xf numFmtId="0" fontId="6" fillId="0" borderId="12" xfId="0" applyFont="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3" xfId="3" applyBorder="1" applyAlignment="1" applyProtection="1">
      <alignment vertical="top" wrapText="1"/>
      <protection locked="0"/>
    </xf>
    <xf numFmtId="0" fontId="6" fillId="0" borderId="14"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0" fillId="0" borderId="11" xfId="0" applyFill="1" applyBorder="1" applyProtection="1"/>
    <xf numFmtId="0" fontId="6" fillId="0" borderId="0" xfId="0" applyFont="1" applyAlignment="1" applyProtection="1">
      <alignment horizontal="left" vertical="top" wrapText="1"/>
      <protection locked="0"/>
    </xf>
    <xf numFmtId="0" fontId="6" fillId="0" borderId="10" xfId="3" applyBorder="1" applyAlignment="1" applyProtection="1">
      <alignment vertical="top" wrapText="1"/>
      <protection locked="0"/>
    </xf>
    <xf numFmtId="0" fontId="6" fillId="0" borderId="13" xfId="3" applyBorder="1" applyAlignment="1">
      <alignment horizontal="left" vertical="top" wrapText="1"/>
    </xf>
    <xf numFmtId="0" fontId="6" fillId="0" borderId="4" xfId="4" applyBorder="1" applyAlignment="1" applyProtection="1">
      <alignment vertical="top" wrapText="1"/>
      <protection locked="0"/>
    </xf>
    <xf numFmtId="0" fontId="6" fillId="0" borderId="4" xfId="0" applyFont="1" applyBorder="1" applyAlignment="1" applyProtection="1">
      <alignment vertical="top"/>
      <protection locked="0"/>
    </xf>
    <xf numFmtId="0" fontId="6" fillId="0" borderId="0" xfId="8" applyFont="1" applyAlignment="1">
      <alignment vertical="top" wrapText="1"/>
    </xf>
    <xf numFmtId="0" fontId="6" fillId="0" borderId="5" xfId="8" applyFont="1" applyBorder="1" applyAlignment="1">
      <alignment vertical="top" wrapText="1"/>
    </xf>
    <xf numFmtId="0" fontId="6" fillId="0" borderId="4" xfId="9" applyFont="1" applyBorder="1" applyAlignment="1">
      <alignment vertical="top" wrapText="1"/>
    </xf>
    <xf numFmtId="0" fontId="7" fillId="0" borderId="4" xfId="0" applyFont="1" applyBorder="1" applyAlignment="1" applyProtection="1">
      <alignment horizontal="left" vertical="top" wrapText="1"/>
      <protection locked="0"/>
    </xf>
    <xf numFmtId="0" fontId="4" fillId="3" borderId="15" xfId="0" applyFont="1" applyFill="1" applyBorder="1" applyAlignment="1" applyProtection="1">
      <alignment vertical="top" wrapText="1"/>
      <protection locked="0"/>
    </xf>
    <xf numFmtId="0" fontId="4" fillId="3" borderId="3" xfId="0" applyFont="1" applyFill="1" applyBorder="1" applyAlignment="1" applyProtection="1">
      <alignment horizontal="left" vertical="top" wrapText="1"/>
    </xf>
    <xf numFmtId="0" fontId="4" fillId="2" borderId="2" xfId="1" applyFont="1" applyFill="1" applyBorder="1" applyAlignment="1">
      <alignment horizontal="left" vertical="top"/>
    </xf>
    <xf numFmtId="0" fontId="16" fillId="10" borderId="14" xfId="1" applyFont="1" applyFill="1" applyBorder="1" applyAlignment="1">
      <alignment horizontal="center" vertical="center" wrapText="1"/>
    </xf>
    <xf numFmtId="0" fontId="7" fillId="5" borderId="16" xfId="1" applyFont="1" applyFill="1" applyBorder="1" applyAlignment="1">
      <alignment wrapText="1"/>
    </xf>
    <xf numFmtId="0" fontId="8" fillId="8" borderId="6" xfId="0" applyFont="1" applyFill="1" applyBorder="1" applyAlignment="1">
      <alignment vertical="top" wrapText="1"/>
    </xf>
    <xf numFmtId="0" fontId="6" fillId="8" borderId="17" xfId="2" applyFill="1" applyBorder="1" applyAlignment="1">
      <alignment horizontal="center" vertical="top"/>
    </xf>
    <xf numFmtId="0" fontId="18" fillId="8" borderId="7" xfId="0" applyFont="1" applyFill="1" applyBorder="1"/>
    <xf numFmtId="0" fontId="18" fillId="8" borderId="18" xfId="0" applyFont="1" applyFill="1" applyBorder="1"/>
    <xf numFmtId="0" fontId="6" fillId="0" borderId="0" xfId="1" applyAlignment="1">
      <alignment horizontal="left" vertical="top"/>
    </xf>
    <xf numFmtId="0" fontId="6" fillId="0" borderId="0" xfId="1"/>
    <xf numFmtId="0" fontId="4" fillId="2" borderId="2" xfId="1" applyFont="1" applyFill="1" applyBorder="1" applyAlignment="1" applyProtection="1">
      <alignment horizontal="left" vertical="top"/>
      <protection locked="0"/>
    </xf>
    <xf numFmtId="0" fontId="16" fillId="11" borderId="14" xfId="1" applyFont="1" applyFill="1" applyBorder="1" applyAlignment="1">
      <alignment horizontal="center" vertical="center" wrapText="1"/>
    </xf>
    <xf numFmtId="0" fontId="16" fillId="10" borderId="7" xfId="1" applyFont="1" applyFill="1" applyBorder="1" applyAlignment="1">
      <alignment horizontal="center" vertical="center" wrapText="1"/>
    </xf>
    <xf numFmtId="0" fontId="19" fillId="0" borderId="0" xfId="1" applyFont="1" applyAlignment="1">
      <alignment horizontal="center" vertical="center"/>
    </xf>
    <xf numFmtId="0" fontId="16" fillId="11" borderId="6" xfId="2" applyFont="1" applyFill="1" applyBorder="1" applyAlignment="1">
      <alignment horizontal="center" vertical="center" wrapText="1"/>
    </xf>
    <xf numFmtId="0" fontId="16" fillId="11" borderId="6" xfId="1" applyFont="1" applyFill="1" applyBorder="1" applyAlignment="1">
      <alignment horizontal="center" vertical="center" wrapText="1"/>
    </xf>
    <xf numFmtId="0" fontId="16" fillId="10" borderId="7" xfId="1" applyFont="1" applyFill="1" applyBorder="1" applyAlignment="1">
      <alignment horizontal="center" vertical="center"/>
    </xf>
    <xf numFmtId="0" fontId="16" fillId="10" borderId="18" xfId="1" applyFont="1" applyFill="1" applyBorder="1" applyAlignment="1">
      <alignment horizontal="center" vertical="center"/>
    </xf>
    <xf numFmtId="0" fontId="16" fillId="10" borderId="17" xfId="1" applyFont="1" applyFill="1" applyBorder="1" applyAlignment="1">
      <alignment horizontal="center" vertical="center" wrapText="1"/>
    </xf>
    <xf numFmtId="0" fontId="6" fillId="8" borderId="6" xfId="0" applyFont="1" applyFill="1" applyBorder="1" applyAlignment="1">
      <alignment vertical="top" wrapText="1"/>
    </xf>
    <xf numFmtId="0" fontId="8" fillId="8" borderId="6" xfId="0" applyFont="1" applyFill="1" applyBorder="1" applyAlignment="1">
      <alignment horizontal="left" vertical="top" wrapText="1"/>
    </xf>
    <xf numFmtId="0" fontId="6" fillId="8" borderId="6" xfId="10" applyFont="1" applyFill="1" applyBorder="1" applyAlignment="1">
      <alignment vertical="top" wrapText="1"/>
    </xf>
    <xf numFmtId="0" fontId="6" fillId="8" borderId="7" xfId="0" applyFont="1" applyFill="1" applyBorder="1" applyAlignment="1">
      <alignment vertical="top"/>
    </xf>
    <xf numFmtId="0" fontId="18" fillId="8" borderId="6" xfId="0" applyFont="1" applyFill="1" applyBorder="1" applyAlignment="1">
      <alignment vertical="top"/>
    </xf>
    <xf numFmtId="0" fontId="20" fillId="0" borderId="0" xfId="0" applyFont="1" applyAlignment="1" applyProtection="1">
      <alignment vertical="top"/>
    </xf>
    <xf numFmtId="0" fontId="20" fillId="0" borderId="0" xfId="0" applyFont="1" applyProtection="1"/>
    <xf numFmtId="0" fontId="6" fillId="0" borderId="6" xfId="0" applyFont="1" applyBorder="1" applyAlignment="1">
      <alignment vertical="top" wrapText="1"/>
    </xf>
    <xf numFmtId="0" fontId="9" fillId="0" borderId="6" xfId="2" applyFont="1" applyBorder="1" applyAlignment="1">
      <alignment horizontal="left" vertical="top" wrapText="1"/>
    </xf>
    <xf numFmtId="0" fontId="6" fillId="0" borderId="7" xfId="0" applyFont="1" applyBorder="1" applyAlignment="1">
      <alignment vertical="top"/>
    </xf>
    <xf numFmtId="0" fontId="18" fillId="0" borderId="6" xfId="0" applyFont="1" applyBorder="1" applyAlignment="1">
      <alignment vertical="top"/>
    </xf>
    <xf numFmtId="0" fontId="8" fillId="0" borderId="6" xfId="0" applyFont="1" applyBorder="1" applyAlignment="1">
      <alignment vertical="top" wrapText="1"/>
    </xf>
    <xf numFmtId="0" fontId="18" fillId="0" borderId="7" xfId="0" applyFont="1" applyBorder="1"/>
    <xf numFmtId="0" fontId="18" fillId="0" borderId="18" xfId="0" applyFont="1" applyBorder="1"/>
    <xf numFmtId="0" fontId="6" fillId="0" borderId="17" xfId="2" applyBorder="1" applyAlignment="1">
      <alignment horizontal="center" vertical="top"/>
    </xf>
    <xf numFmtId="0" fontId="6" fillId="8" borderId="6" xfId="4" applyFill="1" applyBorder="1" applyAlignment="1">
      <alignment horizontal="left" vertical="top" wrapText="1"/>
    </xf>
    <xf numFmtId="0" fontId="6" fillId="8" borderId="6" xfId="0" applyFont="1" applyFill="1" applyBorder="1" applyAlignment="1">
      <alignment horizontal="left" vertical="top"/>
    </xf>
    <xf numFmtId="0" fontId="6" fillId="0" borderId="6" xfId="4" applyBorder="1" applyAlignment="1">
      <alignment horizontal="left" vertical="top" wrapText="1"/>
    </xf>
    <xf numFmtId="0" fontId="6" fillId="0" borderId="6" xfId="0" applyFont="1" applyBorder="1" applyAlignment="1">
      <alignment horizontal="left" vertical="top"/>
    </xf>
    <xf numFmtId="0" fontId="6" fillId="0" borderId="19" xfId="10" applyFont="1" applyBorder="1" applyAlignment="1">
      <alignment vertical="top" wrapText="1"/>
    </xf>
    <xf numFmtId="0" fontId="6" fillId="9" borderId="6" xfId="0" applyFont="1" applyFill="1" applyBorder="1" applyAlignment="1">
      <alignment horizontal="left" vertical="top" wrapText="1"/>
    </xf>
    <xf numFmtId="0" fontId="6" fillId="9" borderId="6" xfId="0" applyFont="1" applyFill="1" applyBorder="1" applyAlignment="1">
      <alignment vertical="top" wrapText="1"/>
    </xf>
    <xf numFmtId="0" fontId="6" fillId="9" borderId="6" xfId="3" applyFill="1" applyBorder="1" applyAlignment="1">
      <alignment horizontal="left" vertical="top" wrapText="1"/>
    </xf>
    <xf numFmtId="0" fontId="6" fillId="9" borderId="6" xfId="2" applyFill="1" applyBorder="1" applyAlignment="1">
      <alignment horizontal="left" vertical="top" wrapText="1"/>
    </xf>
    <xf numFmtId="0" fontId="6" fillId="9" borderId="6" xfId="4" applyFill="1" applyBorder="1" applyAlignment="1">
      <alignment vertical="top" wrapText="1"/>
    </xf>
    <xf numFmtId="0" fontId="9" fillId="9" borderId="6" xfId="2" applyFont="1" applyFill="1" applyBorder="1" applyAlignment="1">
      <alignment horizontal="left" vertical="top" wrapText="1"/>
    </xf>
    <xf numFmtId="0" fontId="6" fillId="9" borderId="6" xfId="0" applyFont="1" applyFill="1" applyBorder="1" applyAlignment="1">
      <alignment vertical="top"/>
    </xf>
    <xf numFmtId="0" fontId="6" fillId="9" borderId="7" xfId="0" applyFont="1" applyFill="1" applyBorder="1" applyAlignment="1">
      <alignment vertical="top"/>
    </xf>
    <xf numFmtId="0" fontId="18" fillId="9" borderId="6" xfId="0" applyFont="1" applyFill="1" applyBorder="1" applyAlignment="1">
      <alignment vertical="top"/>
    </xf>
    <xf numFmtId="0" fontId="6" fillId="8" borderId="6" xfId="4" applyFill="1" applyBorder="1" applyAlignment="1">
      <alignment vertical="top" wrapText="1"/>
    </xf>
    <xf numFmtId="0" fontId="9" fillId="8" borderId="6" xfId="2" applyFont="1" applyFill="1" applyBorder="1" applyAlignment="1">
      <alignment horizontal="left" vertical="top" wrapText="1"/>
    </xf>
    <xf numFmtId="0" fontId="6" fillId="0" borderId="6" xfId="3" applyBorder="1" applyAlignment="1">
      <alignment vertical="top" wrapText="1"/>
    </xf>
    <xf numFmtId="0" fontId="6" fillId="0" borderId="6" xfId="10" applyFont="1" applyBorder="1" applyAlignment="1">
      <alignment vertical="top" wrapText="1"/>
    </xf>
    <xf numFmtId="0" fontId="6" fillId="0" borderId="8" xfId="0" applyFont="1" applyBorder="1" applyAlignment="1">
      <alignment horizontal="left" vertical="top" wrapText="1"/>
    </xf>
    <xf numFmtId="0" fontId="20" fillId="0" borderId="0" xfId="0" applyFont="1" applyFill="1" applyAlignment="1" applyProtection="1">
      <alignment vertical="top"/>
    </xf>
    <xf numFmtId="0" fontId="20" fillId="0" borderId="0" xfId="0" applyFont="1" applyFill="1" applyProtection="1"/>
    <xf numFmtId="0" fontId="18" fillId="0" borderId="6" xfId="0" applyFont="1" applyBorder="1"/>
    <xf numFmtId="0" fontId="8" fillId="0" borderId="6" xfId="0" applyFont="1" applyBorder="1" applyAlignment="1">
      <alignment wrapText="1"/>
    </xf>
    <xf numFmtId="0" fontId="18" fillId="8" borderId="6" xfId="0" applyFont="1" applyFill="1" applyBorder="1"/>
    <xf numFmtId="0" fontId="8" fillId="8" borderId="6" xfId="0" applyFont="1" applyFill="1" applyBorder="1" applyAlignment="1">
      <alignment wrapText="1"/>
    </xf>
    <xf numFmtId="0" fontId="6" fillId="8" borderId="20" xfId="0" applyFont="1" applyFill="1" applyBorder="1" applyAlignment="1">
      <alignment horizontal="left" vertical="top" wrapText="1"/>
    </xf>
    <xf numFmtId="0" fontId="6" fillId="0" borderId="20" xfId="0" applyFont="1" applyBorder="1" applyAlignment="1">
      <alignment horizontal="left" vertical="top" wrapText="1"/>
    </xf>
    <xf numFmtId="0" fontId="6" fillId="0" borderId="6" xfId="7" applyFont="1" applyBorder="1" applyAlignment="1">
      <alignment horizontal="left" vertical="top" wrapText="1"/>
    </xf>
    <xf numFmtId="0" fontId="6" fillId="0" borderId="7" xfId="2" applyBorder="1" applyAlignment="1">
      <alignment horizontal="center" vertical="top"/>
    </xf>
    <xf numFmtId="0" fontId="6" fillId="8" borderId="6" xfId="3" applyFill="1" applyBorder="1" applyAlignment="1">
      <alignment vertical="top" wrapText="1"/>
    </xf>
    <xf numFmtId="0" fontId="6" fillId="8" borderId="7" xfId="0" applyFont="1" applyFill="1" applyBorder="1" applyAlignment="1">
      <alignment horizontal="left" vertical="top" wrapText="1"/>
    </xf>
    <xf numFmtId="0" fontId="6" fillId="8" borderId="7" xfId="2" applyFill="1" applyBorder="1" applyAlignment="1">
      <alignment horizontal="center" vertical="top"/>
    </xf>
    <xf numFmtId="10" fontId="6" fillId="0" borderId="6" xfId="7" applyNumberFormat="1" applyFont="1" applyBorder="1" applyAlignment="1">
      <alignment horizontal="left" vertical="top" wrapText="1"/>
    </xf>
    <xf numFmtId="0" fontId="9" fillId="0" borderId="6" xfId="0" applyFont="1" applyBorder="1" applyAlignment="1">
      <alignment horizontal="left" vertical="top" wrapText="1"/>
    </xf>
    <xf numFmtId="0" fontId="9" fillId="0" borderId="6" xfId="4" applyFont="1" applyBorder="1" applyAlignment="1">
      <alignment horizontal="left" vertical="top" wrapText="1"/>
    </xf>
    <xf numFmtId="0" fontId="6" fillId="0" borderId="6" xfId="1" applyBorder="1" applyAlignment="1">
      <alignment horizontal="left" vertical="top" wrapText="1"/>
    </xf>
    <xf numFmtId="0" fontId="9" fillId="0" borderId="6" xfId="1" applyFont="1" applyBorder="1" applyAlignment="1">
      <alignment horizontal="left" vertical="top" wrapText="1"/>
    </xf>
    <xf numFmtId="0" fontId="9" fillId="0" borderId="6" xfId="1" applyFont="1" applyBorder="1" applyAlignment="1">
      <alignment vertical="top" wrapText="1"/>
    </xf>
    <xf numFmtId="0" fontId="8" fillId="0" borderId="6" xfId="4" applyFont="1" applyBorder="1" applyAlignment="1">
      <alignment horizontal="left" vertical="top" wrapText="1"/>
    </xf>
    <xf numFmtId="0" fontId="7" fillId="0" borderId="6" xfId="1" applyFont="1" applyBorder="1" applyAlignment="1">
      <alignment horizontal="left" vertical="top" wrapText="1"/>
    </xf>
    <xf numFmtId="0" fontId="8" fillId="0" borderId="6" xfId="1" applyFont="1" applyBorder="1" applyAlignment="1">
      <alignment horizontal="left" vertical="top" wrapText="1"/>
    </xf>
    <xf numFmtId="0" fontId="7" fillId="0" borderId="7" xfId="1" applyFont="1" applyBorder="1" applyAlignment="1">
      <alignment horizontal="left" vertical="top" wrapText="1"/>
    </xf>
    <xf numFmtId="0" fontId="6" fillId="0" borderId="7" xfId="1" applyBorder="1" applyAlignment="1">
      <alignment horizontal="left" vertical="top"/>
    </xf>
    <xf numFmtId="0" fontId="6" fillId="0" borderId="18" xfId="1" applyBorder="1" applyAlignment="1">
      <alignment horizontal="left" vertical="top"/>
    </xf>
    <xf numFmtId="0" fontId="6" fillId="0" borderId="18" xfId="1" applyBorder="1"/>
    <xf numFmtId="0" fontId="9" fillId="8" borderId="6" xfId="4" applyFont="1" applyFill="1" applyBorder="1" applyAlignment="1">
      <alignment horizontal="left" vertical="top" wrapText="1"/>
    </xf>
    <xf numFmtId="0" fontId="6" fillId="8" borderId="6" xfId="1" applyFill="1" applyBorder="1" applyAlignment="1">
      <alignment horizontal="left" vertical="top" wrapText="1"/>
    </xf>
    <xf numFmtId="0" fontId="9" fillId="8" borderId="6" xfId="1" applyFont="1" applyFill="1" applyBorder="1" applyAlignment="1">
      <alignment horizontal="left" vertical="top" wrapText="1"/>
    </xf>
    <xf numFmtId="0" fontId="9" fillId="8" borderId="6" xfId="1" applyFont="1" applyFill="1" applyBorder="1" applyAlignment="1">
      <alignment vertical="top" wrapText="1"/>
    </xf>
    <xf numFmtId="0" fontId="7" fillId="8" borderId="6" xfId="1" applyFont="1" applyFill="1" applyBorder="1" applyAlignment="1">
      <alignment horizontal="left" vertical="top" wrapText="1"/>
    </xf>
    <xf numFmtId="0" fontId="8" fillId="8" borderId="6" xfId="1" applyFont="1" applyFill="1" applyBorder="1" applyAlignment="1">
      <alignment horizontal="left" vertical="top" wrapText="1"/>
    </xf>
    <xf numFmtId="0" fontId="7" fillId="8" borderId="7" xfId="1" applyFont="1" applyFill="1" applyBorder="1" applyAlignment="1">
      <alignment horizontal="left" vertical="top" wrapText="1"/>
    </xf>
    <xf numFmtId="0" fontId="6" fillId="8" borderId="7" xfId="1" applyFill="1" applyBorder="1" applyAlignment="1">
      <alignment horizontal="left" vertical="top"/>
    </xf>
    <xf numFmtId="0" fontId="6" fillId="8" borderId="18" xfId="1" applyFill="1" applyBorder="1" applyAlignment="1">
      <alignment horizontal="left" vertical="top"/>
    </xf>
    <xf numFmtId="0" fontId="6" fillId="8" borderId="18" xfId="1" applyFill="1" applyBorder="1"/>
    <xf numFmtId="0" fontId="9" fillId="8" borderId="21" xfId="4" applyFont="1" applyFill="1" applyBorder="1" applyAlignment="1">
      <alignment horizontal="left" vertical="top" wrapText="1"/>
    </xf>
    <xf numFmtId="0" fontId="6" fillId="8" borderId="21" xfId="1" applyFill="1" applyBorder="1" applyAlignment="1">
      <alignment horizontal="left" vertical="top" wrapText="1"/>
    </xf>
    <xf numFmtId="0" fontId="9" fillId="8" borderId="21" xfId="1" applyFont="1" applyFill="1" applyBorder="1" applyAlignment="1">
      <alignment horizontal="left" vertical="top" wrapText="1"/>
    </xf>
    <xf numFmtId="0" fontId="9" fillId="8" borderId="21" xfId="1" applyFont="1" applyFill="1" applyBorder="1" applyAlignment="1">
      <alignment vertical="top" wrapText="1"/>
    </xf>
    <xf numFmtId="0" fontId="7" fillId="8" borderId="21" xfId="1" applyFont="1" applyFill="1" applyBorder="1" applyAlignment="1">
      <alignment horizontal="left" vertical="top" wrapText="1"/>
    </xf>
    <xf numFmtId="0" fontId="8" fillId="8" borderId="21" xfId="1" applyFont="1" applyFill="1" applyBorder="1" applyAlignment="1">
      <alignment horizontal="left" vertical="top" wrapText="1"/>
    </xf>
    <xf numFmtId="0" fontId="7" fillId="8" borderId="22" xfId="1" applyFont="1" applyFill="1" applyBorder="1" applyAlignment="1">
      <alignment horizontal="left" vertical="top" wrapText="1"/>
    </xf>
    <xf numFmtId="0" fontId="6" fillId="8" borderId="22" xfId="1" applyFill="1" applyBorder="1" applyAlignment="1">
      <alignment horizontal="left" vertical="top"/>
    </xf>
    <xf numFmtId="0" fontId="6" fillId="8" borderId="23" xfId="1" applyFill="1" applyBorder="1" applyAlignment="1">
      <alignment horizontal="left" vertical="top"/>
    </xf>
    <xf numFmtId="0" fontId="6" fillId="8" borderId="4" xfId="2" applyFill="1" applyBorder="1" applyAlignment="1">
      <alignment horizontal="center" vertical="top"/>
    </xf>
    <xf numFmtId="0" fontId="7" fillId="7" borderId="16" xfId="1" applyFont="1" applyFill="1" applyBorder="1" applyAlignment="1" applyProtection="1">
      <alignment vertical="center"/>
      <protection locked="0"/>
    </xf>
    <xf numFmtId="0" fontId="7" fillId="0" borderId="0" xfId="1" applyFont="1" applyAlignment="1">
      <alignment wrapText="1"/>
    </xf>
    <xf numFmtId="0" fontId="7" fillId="0" borderId="0" xfId="1" applyFont="1" applyAlignment="1">
      <alignment horizontal="left" vertical="top" wrapText="1"/>
    </xf>
    <xf numFmtId="10" fontId="7" fillId="0" borderId="0" xfId="1" applyNumberFormat="1" applyFont="1" applyAlignment="1">
      <alignment horizontal="left" vertical="top" wrapText="1"/>
    </xf>
    <xf numFmtId="0" fontId="7" fillId="0" borderId="0" xfId="1" applyFont="1"/>
    <xf numFmtId="0" fontId="6" fillId="0" borderId="0" xfId="1" applyAlignment="1" applyProtection="1">
      <alignment horizontal="left" vertical="top" wrapText="1"/>
      <protection locked="0"/>
    </xf>
    <xf numFmtId="0" fontId="6" fillId="0" borderId="0" xfId="1" applyAlignment="1">
      <alignment horizontal="left" vertical="top" wrapText="1"/>
    </xf>
    <xf numFmtId="0" fontId="7" fillId="0" borderId="0" xfId="1" applyFont="1" applyAlignment="1">
      <alignment vertical="top" wrapText="1"/>
    </xf>
    <xf numFmtId="0" fontId="13" fillId="0" borderId="0" xfId="7" applyProtection="1"/>
    <xf numFmtId="0" fontId="13" fillId="6" borderId="0" xfId="7" applyFill="1" applyProtection="1"/>
    <xf numFmtId="0" fontId="6" fillId="6" borderId="0" xfId="7" applyFont="1" applyFill="1" applyAlignment="1">
      <alignment vertical="center"/>
    </xf>
    <xf numFmtId="0" fontId="8" fillId="0" borderId="24" xfId="7" applyFont="1" applyBorder="1" applyAlignment="1" applyProtection="1">
      <alignment horizontal="left" vertical="center" wrapText="1"/>
      <protection locked="0"/>
    </xf>
    <xf numFmtId="0" fontId="8" fillId="6" borderId="24" xfId="7" applyFont="1" applyFill="1" applyBorder="1" applyAlignment="1" applyProtection="1">
      <alignment vertical="center" wrapText="1"/>
    </xf>
    <xf numFmtId="0" fontId="4" fillId="6" borderId="1" xfId="7" applyFont="1" applyFill="1" applyBorder="1" applyAlignment="1" applyProtection="1">
      <alignment vertical="center"/>
    </xf>
    <xf numFmtId="164" fontId="8" fillId="0" borderId="24" xfId="7" applyNumberFormat="1" applyFont="1" applyBorder="1" applyAlignment="1" applyProtection="1">
      <alignment horizontal="left" vertical="center" wrapText="1"/>
      <protection locked="0"/>
    </xf>
    <xf numFmtId="164" fontId="8" fillId="6" borderId="24" xfId="7" applyNumberFormat="1" applyFont="1" applyFill="1" applyBorder="1" applyAlignment="1" applyProtection="1">
      <alignment vertical="center" wrapText="1"/>
    </xf>
    <xf numFmtId="0" fontId="13" fillId="3" borderId="24" xfId="7" applyFill="1" applyBorder="1" applyAlignment="1" applyProtection="1">
      <alignment horizontal="left" vertical="center"/>
    </xf>
    <xf numFmtId="0" fontId="13" fillId="3" borderId="2" xfId="7" applyFill="1" applyBorder="1" applyAlignment="1" applyProtection="1">
      <alignment vertical="center"/>
    </xf>
    <xf numFmtId="0" fontId="13" fillId="3" borderId="1" xfId="7" applyFill="1" applyBorder="1" applyAlignment="1" applyProtection="1">
      <alignment vertical="center"/>
    </xf>
    <xf numFmtId="0" fontId="8" fillId="0" borderId="24" xfId="7" applyFont="1" applyBorder="1" applyAlignment="1" applyProtection="1">
      <alignment horizontal="left" vertical="top" wrapText="1"/>
      <protection locked="0"/>
    </xf>
    <xf numFmtId="164" fontId="8" fillId="0" borderId="24" xfId="7" applyNumberFormat="1" applyFont="1" applyBorder="1" applyAlignment="1" applyProtection="1">
      <alignment horizontal="left" vertical="top" wrapText="1"/>
      <protection locked="0"/>
    </xf>
    <xf numFmtId="0" fontId="13" fillId="3" borderId="24" xfId="7" applyFill="1" applyBorder="1" applyAlignment="1" applyProtection="1">
      <alignment vertical="center"/>
    </xf>
    <xf numFmtId="0" fontId="10" fillId="3" borderId="1" xfId="7" applyFont="1" applyFill="1" applyBorder="1" applyAlignment="1" applyProtection="1">
      <alignment vertical="center"/>
    </xf>
    <xf numFmtId="0" fontId="4" fillId="2" borderId="24" xfId="7" applyFont="1" applyFill="1" applyBorder="1" applyAlignment="1" applyProtection="1">
      <alignment vertical="center"/>
    </xf>
    <xf numFmtId="0" fontId="4" fillId="2" borderId="2" xfId="7" applyFont="1" applyFill="1" applyBorder="1" applyAlignment="1" applyProtection="1">
      <alignment vertical="center"/>
    </xf>
    <xf numFmtId="0" fontId="4" fillId="2" borderId="1" xfId="7" applyFont="1" applyFill="1" applyBorder="1" applyAlignment="1" applyProtection="1">
      <alignment vertical="center"/>
    </xf>
    <xf numFmtId="0" fontId="13" fillId="6" borderId="11" xfId="7" applyFill="1" applyBorder="1" applyProtection="1"/>
    <xf numFmtId="0" fontId="10" fillId="6" borderId="0" xfId="7" applyFont="1" applyFill="1" applyProtection="1"/>
    <xf numFmtId="0" fontId="6" fillId="0" borderId="25" xfId="7" applyFont="1" applyBorder="1" applyAlignment="1" applyProtection="1">
      <alignment horizontal="left" vertical="top" wrapText="1"/>
      <protection locked="0"/>
    </xf>
    <xf numFmtId="0" fontId="4" fillId="6" borderId="26" xfId="7" applyFont="1" applyFill="1" applyBorder="1" applyAlignment="1" applyProtection="1">
      <alignment vertical="center"/>
    </xf>
    <xf numFmtId="0" fontId="4" fillId="0" borderId="1" xfId="7" applyFont="1" applyBorder="1" applyAlignment="1" applyProtection="1">
      <alignment vertical="center"/>
    </xf>
    <xf numFmtId="165" fontId="6" fillId="0" borderId="25" xfId="7" applyNumberFormat="1" applyFont="1" applyBorder="1" applyAlignment="1" applyProtection="1">
      <alignment horizontal="left" vertical="top" wrapText="1"/>
      <protection locked="0"/>
    </xf>
    <xf numFmtId="14" fontId="6" fillId="0" borderId="25" xfId="7" quotePrefix="1" applyNumberFormat="1" applyFont="1" applyBorder="1" applyAlignment="1" applyProtection="1">
      <alignment horizontal="left" vertical="top" wrapText="1"/>
      <protection locked="0"/>
    </xf>
    <xf numFmtId="0" fontId="22" fillId="0" borderId="0" xfId="7" applyFont="1" applyFill="1" applyAlignment="1" applyProtection="1">
      <alignment horizontal="left" vertical="center" indent="5"/>
    </xf>
    <xf numFmtId="0" fontId="13" fillId="7" borderId="11" xfId="7" applyFill="1" applyBorder="1" applyAlignment="1" applyProtection="1">
      <alignment vertical="top"/>
    </xf>
    <xf numFmtId="0" fontId="13" fillId="7" borderId="0" xfId="7" applyFill="1" applyAlignment="1" applyProtection="1">
      <alignment vertical="top"/>
    </xf>
    <xf numFmtId="0" fontId="6" fillId="7" borderId="30" xfId="7" applyFont="1" applyFill="1" applyBorder="1" applyAlignment="1" applyProtection="1">
      <alignment vertical="top"/>
    </xf>
    <xf numFmtId="0" fontId="4" fillId="7" borderId="31" xfId="7" applyFont="1" applyFill="1" applyBorder="1" applyAlignment="1" applyProtection="1">
      <alignment vertical="center"/>
    </xf>
    <xf numFmtId="0" fontId="4" fillId="7" borderId="32" xfId="7" applyFont="1" applyFill="1" applyBorder="1" applyAlignment="1" applyProtection="1">
      <alignment vertical="center"/>
    </xf>
    <xf numFmtId="0" fontId="4" fillId="7" borderId="14" xfId="7" applyFont="1" applyFill="1" applyBorder="1" applyAlignment="1" applyProtection="1">
      <alignment vertical="center"/>
    </xf>
    <xf numFmtId="0" fontId="6" fillId="12" borderId="27" xfId="7" applyFont="1" applyFill="1" applyBorder="1" applyProtection="1"/>
    <xf numFmtId="0" fontId="6" fillId="12" borderId="28" xfId="7" applyFont="1" applyFill="1" applyBorder="1" applyProtection="1"/>
    <xf numFmtId="0" fontId="10" fillId="12" borderId="29" xfId="7" applyFont="1" applyFill="1" applyBorder="1" applyProtection="1"/>
    <xf numFmtId="0" fontId="6" fillId="12" borderId="11" xfId="7" applyFont="1" applyFill="1" applyBorder="1" applyProtection="1"/>
    <xf numFmtId="0" fontId="6" fillId="12" borderId="0" xfId="7" applyFont="1" applyFill="1" applyProtection="1"/>
    <xf numFmtId="0" fontId="6" fillId="12" borderId="30" xfId="7" applyFont="1" applyFill="1" applyBorder="1" applyProtection="1"/>
    <xf numFmtId="0" fontId="8" fillId="12" borderId="30" xfId="7" applyFont="1" applyFill="1" applyBorder="1" applyProtection="1"/>
    <xf numFmtId="0" fontId="21" fillId="12" borderId="11" xfId="7" applyFont="1" applyFill="1" applyBorder="1" applyProtection="1"/>
    <xf numFmtId="0" fontId="21" fillId="12" borderId="0" xfId="7" applyFont="1" applyFill="1" applyProtection="1"/>
    <xf numFmtId="0" fontId="23" fillId="12" borderId="30" xfId="7" applyFont="1" applyFill="1" applyBorder="1" applyProtection="1"/>
    <xf numFmtId="0" fontId="6" fillId="12" borderId="31" xfId="7" applyFont="1" applyFill="1" applyBorder="1" applyProtection="1"/>
    <xf numFmtId="0" fontId="6" fillId="12" borderId="32" xfId="7" applyFont="1" applyFill="1" applyBorder="1" applyProtection="1"/>
    <xf numFmtId="0" fontId="23" fillId="12" borderId="14" xfId="7" applyFont="1" applyFill="1" applyBorder="1" applyProtection="1"/>
    <xf numFmtId="0" fontId="4" fillId="2" borderId="21" xfId="0" applyFont="1" applyFill="1" applyBorder="1"/>
    <xf numFmtId="0" fontId="4" fillId="2" borderId="33" xfId="0" applyFont="1" applyFill="1" applyBorder="1"/>
    <xf numFmtId="0" fontId="4" fillId="2" borderId="13" xfId="0" applyFont="1" applyFill="1" applyBorder="1"/>
    <xf numFmtId="0" fontId="4" fillId="6" borderId="34" xfId="0" applyFont="1" applyFill="1" applyBorder="1" applyAlignment="1">
      <alignment vertical="center"/>
    </xf>
    <xf numFmtId="0" fontId="4" fillId="6" borderId="0" xfId="0" applyFont="1" applyFill="1" applyAlignment="1">
      <alignment vertical="center"/>
    </xf>
    <xf numFmtId="0" fontId="4" fillId="6" borderId="11" xfId="0" applyFont="1" applyFill="1" applyBorder="1" applyAlignment="1">
      <alignment vertical="center"/>
    </xf>
    <xf numFmtId="0" fontId="6" fillId="6" borderId="34" xfId="0" applyFont="1" applyFill="1" applyBorder="1" applyAlignment="1">
      <alignment vertical="top"/>
    </xf>
    <xf numFmtId="0" fontId="6" fillId="6" borderId="0" xfId="0" applyFont="1" applyFill="1" applyAlignment="1">
      <alignment vertical="top"/>
    </xf>
    <xf numFmtId="0" fontId="6" fillId="6" borderId="11" xfId="0" applyFont="1" applyFill="1" applyBorder="1" applyAlignment="1">
      <alignment vertical="top"/>
    </xf>
    <xf numFmtId="0" fontId="6" fillId="6" borderId="35" xfId="0" applyFont="1" applyFill="1" applyBorder="1" applyAlignment="1">
      <alignment vertical="top"/>
    </xf>
    <xf numFmtId="0" fontId="6" fillId="6" borderId="36" xfId="0" applyFont="1" applyFill="1" applyBorder="1" applyAlignment="1">
      <alignment vertical="top"/>
    </xf>
    <xf numFmtId="0" fontId="6" fillId="6" borderId="37" xfId="0" applyFont="1" applyFill="1" applyBorder="1" applyAlignment="1">
      <alignment vertical="top"/>
    </xf>
    <xf numFmtId="0" fontId="0" fillId="6" borderId="6" xfId="0" applyFill="1" applyBorder="1"/>
    <xf numFmtId="0" fontId="0" fillId="6" borderId="16" xfId="0" applyFill="1" applyBorder="1"/>
    <xf numFmtId="0" fontId="0" fillId="6" borderId="34" xfId="0" applyFill="1" applyBorder="1"/>
    <xf numFmtId="0" fontId="4" fillId="13" borderId="21" xfId="0" applyFont="1" applyFill="1" applyBorder="1"/>
    <xf numFmtId="0" fontId="4" fillId="13" borderId="33" xfId="0" applyFont="1" applyFill="1" applyBorder="1"/>
    <xf numFmtId="0" fontId="4" fillId="13" borderId="13" xfId="0" applyFont="1" applyFill="1" applyBorder="1"/>
    <xf numFmtId="0" fontId="0" fillId="6" borderId="0" xfId="0" applyFill="1"/>
    <xf numFmtId="0" fontId="4" fillId="6" borderId="34" xfId="0" applyFont="1" applyFill="1" applyBorder="1"/>
    <xf numFmtId="0" fontId="4" fillId="7" borderId="21" xfId="0" applyFont="1" applyFill="1" applyBorder="1"/>
    <xf numFmtId="0" fontId="0" fillId="5" borderId="33" xfId="0" applyFill="1" applyBorder="1"/>
    <xf numFmtId="0" fontId="4" fillId="7" borderId="33" xfId="0" applyFont="1" applyFill="1" applyBorder="1"/>
    <xf numFmtId="0" fontId="0" fillId="5" borderId="13" xfId="0"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24" fillId="3" borderId="41"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6" fillId="3" borderId="44" xfId="0" applyFont="1" applyFill="1" applyBorder="1" applyAlignment="1">
      <alignment vertical="center"/>
    </xf>
    <xf numFmtId="0" fontId="0" fillId="3" borderId="26" xfId="0" applyFill="1" applyBorder="1" applyAlignment="1">
      <alignment vertical="center"/>
    </xf>
    <xf numFmtId="0" fontId="24" fillId="3" borderId="10" xfId="0" applyFont="1" applyFill="1" applyBorder="1" applyAlignment="1">
      <alignment horizontal="center" vertical="center"/>
    </xf>
    <xf numFmtId="0" fontId="24" fillId="3" borderId="25" xfId="0" applyFont="1" applyFill="1" applyBorder="1" applyAlignment="1">
      <alignment horizontal="center" vertical="center"/>
    </xf>
    <xf numFmtId="0" fontId="26" fillId="0" borderId="4" xfId="0" applyFont="1" applyBorder="1" applyAlignment="1">
      <alignment horizontal="center"/>
    </xf>
    <xf numFmtId="9" fontId="26" fillId="0" borderId="4" xfId="0" applyNumberFormat="1" applyFont="1" applyBorder="1" applyAlignment="1">
      <alignment horizontal="center"/>
    </xf>
    <xf numFmtId="0" fontId="4" fillId="6" borderId="46" xfId="0" applyFont="1" applyFill="1" applyBorder="1" applyAlignment="1">
      <alignment vertical="center"/>
    </xf>
    <xf numFmtId="0" fontId="4" fillId="6" borderId="47" xfId="0" applyFont="1" applyFill="1" applyBorder="1" applyAlignment="1">
      <alignment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4" fillId="7" borderId="13" xfId="0" applyFont="1" applyFill="1" applyBorder="1"/>
    <xf numFmtId="0" fontId="25" fillId="6" borderId="0" xfId="0" applyFont="1" applyFill="1" applyAlignment="1">
      <alignment vertical="top" wrapText="1"/>
    </xf>
    <xf numFmtId="0" fontId="25" fillId="6" borderId="34" xfId="0" applyFont="1" applyFill="1" applyBorder="1" applyAlignment="1">
      <alignment vertical="top"/>
    </xf>
    <xf numFmtId="0" fontId="24" fillId="3" borderId="50" xfId="0" applyFont="1" applyFill="1" applyBorder="1" applyAlignment="1">
      <alignment horizontal="center" vertical="center"/>
    </xf>
    <xf numFmtId="0" fontId="24" fillId="6" borderId="0" xfId="0" applyFont="1" applyFill="1" applyAlignment="1">
      <alignment horizontal="center" vertical="center"/>
    </xf>
    <xf numFmtId="0" fontId="25" fillId="6" borderId="0" xfId="0" applyFont="1" applyFill="1" applyAlignment="1">
      <alignment vertical="top"/>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0" fillId="6" borderId="11" xfId="0" applyFill="1" applyBorder="1"/>
    <xf numFmtId="0" fontId="6" fillId="6" borderId="21" xfId="0" applyFont="1" applyFill="1" applyBorder="1"/>
    <xf numFmtId="0" fontId="6" fillId="0" borderId="33" xfId="0" applyFont="1" applyBorder="1"/>
    <xf numFmtId="2" fontId="4" fillId="0" borderId="13" xfId="0" applyNumberFormat="1" applyFont="1" applyBorder="1" applyAlignment="1">
      <alignment horizontal="center"/>
    </xf>
    <xf numFmtId="0" fontId="0" fillId="6" borderId="36" xfId="0" applyFill="1" applyBorder="1"/>
    <xf numFmtId="0" fontId="0" fillId="6" borderId="37" xfId="0" applyFill="1" applyBorder="1"/>
    <xf numFmtId="0" fontId="4" fillId="2" borderId="1" xfId="7" applyFont="1" applyFill="1" applyBorder="1" applyProtection="1"/>
    <xf numFmtId="0" fontId="4" fillId="2" borderId="2" xfId="7" applyFont="1" applyFill="1" applyBorder="1" applyProtection="1"/>
    <xf numFmtId="0" fontId="4" fillId="2" borderId="26" xfId="7" applyFont="1" applyFill="1" applyBorder="1" applyProtection="1"/>
    <xf numFmtId="0" fontId="13" fillId="0" borderId="0" xfId="7" applyFill="1" applyProtection="1"/>
    <xf numFmtId="0" fontId="4" fillId="3" borderId="14" xfId="7" applyFont="1" applyFill="1" applyBorder="1" applyAlignment="1" applyProtection="1">
      <alignment vertical="center"/>
    </xf>
    <xf numFmtId="0" fontId="4" fillId="3" borderId="32" xfId="7" applyFont="1" applyFill="1" applyBorder="1" applyAlignment="1" applyProtection="1">
      <alignment vertical="center"/>
    </xf>
    <xf numFmtId="0" fontId="4" fillId="3" borderId="9" xfId="7" applyFont="1" applyFill="1" applyBorder="1" applyAlignment="1" applyProtection="1">
      <alignment vertical="center"/>
    </xf>
    <xf numFmtId="0" fontId="6" fillId="0" borderId="0" xfId="7" applyFont="1" applyFill="1" applyProtection="1"/>
    <xf numFmtId="0" fontId="6" fillId="6" borderId="28" xfId="7" applyFont="1" applyFill="1" applyBorder="1" applyAlignment="1" applyProtection="1">
      <alignment horizontal="center" vertical="top"/>
    </xf>
    <xf numFmtId="0" fontId="4" fillId="3" borderId="1" xfId="7" applyFont="1" applyFill="1" applyBorder="1" applyAlignment="1" applyProtection="1">
      <alignment vertical="center"/>
    </xf>
    <xf numFmtId="0" fontId="4" fillId="3" borderId="2" xfId="7" applyFont="1" applyFill="1" applyBorder="1" applyAlignment="1" applyProtection="1">
      <alignment vertical="center"/>
    </xf>
    <xf numFmtId="0" fontId="4" fillId="3" borderId="26" xfId="7" applyFont="1" applyFill="1" applyBorder="1" applyAlignment="1" applyProtection="1">
      <alignment vertical="center"/>
    </xf>
    <xf numFmtId="0" fontId="4" fillId="14" borderId="14" xfId="7" applyFont="1" applyFill="1" applyBorder="1" applyAlignment="1" applyProtection="1">
      <alignment vertical="top"/>
    </xf>
    <xf numFmtId="0" fontId="4" fillId="14" borderId="32" xfId="7" applyFont="1" applyFill="1" applyBorder="1" applyAlignment="1" applyProtection="1">
      <alignment vertical="top"/>
    </xf>
    <xf numFmtId="0" fontId="4" fillId="14" borderId="9" xfId="7" applyFont="1" applyFill="1" applyBorder="1" applyAlignment="1" applyProtection="1">
      <alignment vertical="top"/>
    </xf>
    <xf numFmtId="0" fontId="4" fillId="14" borderId="29" xfId="7" applyFont="1" applyFill="1" applyBorder="1" applyAlignment="1" applyProtection="1">
      <alignment vertical="top"/>
    </xf>
    <xf numFmtId="0" fontId="4" fillId="14" borderId="28" xfId="7" applyFont="1" applyFill="1" applyBorder="1" applyAlignment="1" applyProtection="1">
      <alignment vertical="top"/>
    </xf>
    <xf numFmtId="0" fontId="4" fillId="14" borderId="51" xfId="7" applyFont="1" applyFill="1" applyBorder="1" applyAlignment="1" applyProtection="1">
      <alignment vertical="top"/>
    </xf>
    <xf numFmtId="0" fontId="4" fillId="14" borderId="1" xfId="7" applyFont="1" applyFill="1" applyBorder="1" applyAlignment="1" applyProtection="1">
      <alignment vertical="top"/>
    </xf>
    <xf numFmtId="0" fontId="4" fillId="14" borderId="2" xfId="7" applyFont="1" applyFill="1" applyBorder="1" applyAlignment="1" applyProtection="1">
      <alignment vertical="top"/>
    </xf>
    <xf numFmtId="0" fontId="4" fillId="14" borderId="26" xfId="7" applyFont="1" applyFill="1" applyBorder="1" applyAlignment="1" applyProtection="1">
      <alignment vertical="top"/>
    </xf>
    <xf numFmtId="0" fontId="4" fillId="14" borderId="30" xfId="7" applyFont="1" applyFill="1" applyBorder="1" applyAlignment="1" applyProtection="1">
      <alignment vertical="top"/>
    </xf>
    <xf numFmtId="0" fontId="4" fillId="14" borderId="0" xfId="7" applyFont="1" applyFill="1" applyAlignment="1" applyProtection="1">
      <alignment vertical="top"/>
    </xf>
    <xf numFmtId="0" fontId="4" fillId="14" borderId="52" xfId="7" applyFont="1" applyFill="1" applyBorder="1" applyAlignment="1" applyProtection="1">
      <alignment vertical="top"/>
    </xf>
    <xf numFmtId="0" fontId="4" fillId="14" borderId="21" xfId="7" applyFont="1" applyFill="1" applyBorder="1" applyAlignment="1" applyProtection="1">
      <alignment vertical="top"/>
    </xf>
    <xf numFmtId="0" fontId="4" fillId="14" borderId="33" xfId="7" applyFont="1" applyFill="1" applyBorder="1" applyAlignment="1" applyProtection="1">
      <alignment vertical="top"/>
    </xf>
    <xf numFmtId="0" fontId="4" fillId="14" borderId="53" xfId="7" applyFont="1" applyFill="1" applyBorder="1" applyAlignment="1" applyProtection="1">
      <alignment vertical="top"/>
    </xf>
    <xf numFmtId="0" fontId="4" fillId="14" borderId="6" xfId="7" applyFont="1" applyFill="1" applyBorder="1" applyAlignment="1" applyProtection="1">
      <alignment vertical="top"/>
    </xf>
    <xf numFmtId="0" fontId="4" fillId="14" borderId="16" xfId="7" applyFont="1" applyFill="1" applyBorder="1" applyAlignment="1" applyProtection="1">
      <alignment vertical="top"/>
    </xf>
    <xf numFmtId="0" fontId="4" fillId="14" borderId="15" xfId="7" applyFont="1" applyFill="1" applyBorder="1" applyAlignment="1" applyProtection="1">
      <alignment vertical="top"/>
    </xf>
    <xf numFmtId="0" fontId="4" fillId="14" borderId="34" xfId="7" applyFont="1" applyFill="1" applyBorder="1" applyAlignment="1" applyProtection="1">
      <alignment vertical="top"/>
    </xf>
    <xf numFmtId="0" fontId="4" fillId="14" borderId="11" xfId="7" applyFont="1" applyFill="1" applyBorder="1" applyAlignment="1" applyProtection="1">
      <alignment vertical="top"/>
    </xf>
    <xf numFmtId="0" fontId="4" fillId="14" borderId="35" xfId="7" applyFont="1" applyFill="1" applyBorder="1" applyAlignment="1" applyProtection="1">
      <alignment vertical="top"/>
    </xf>
    <xf numFmtId="0" fontId="4" fillId="14" borderId="36" xfId="7" applyFont="1" applyFill="1" applyBorder="1" applyAlignment="1" applyProtection="1">
      <alignment vertical="top"/>
    </xf>
    <xf numFmtId="0" fontId="4" fillId="14" borderId="37" xfId="7" applyFont="1" applyFill="1" applyBorder="1" applyAlignment="1" applyProtection="1">
      <alignment vertical="top"/>
    </xf>
    <xf numFmtId="0" fontId="12" fillId="14" borderId="21" xfId="7" applyFont="1" applyFill="1" applyBorder="1" applyAlignment="1" applyProtection="1">
      <alignment vertical="top"/>
    </xf>
    <xf numFmtId="0" fontId="4" fillId="14" borderId="13" xfId="7" applyFont="1" applyFill="1" applyBorder="1" applyAlignment="1" applyProtection="1">
      <alignment vertical="top"/>
    </xf>
    <xf numFmtId="0" fontId="12" fillId="14" borderId="6" xfId="7" applyFont="1" applyFill="1" applyBorder="1" applyAlignment="1" applyProtection="1">
      <alignment vertical="top"/>
    </xf>
    <xf numFmtId="0" fontId="4" fillId="2" borderId="1" xfId="0" applyFont="1" applyFill="1" applyBorder="1" applyAlignment="1">
      <alignment wrapText="1"/>
    </xf>
    <xf numFmtId="0" fontId="4" fillId="2" borderId="2" xfId="0" applyFont="1" applyFill="1" applyBorder="1" applyAlignment="1">
      <alignment wrapText="1"/>
    </xf>
    <xf numFmtId="49" fontId="4" fillId="2" borderId="2" xfId="0" applyNumberFormat="1" applyFont="1" applyFill="1" applyBorder="1" applyAlignment="1">
      <alignment wrapText="1"/>
    </xf>
    <xf numFmtId="0" fontId="0" fillId="6" borderId="0" xfId="0" applyFill="1" applyAlignment="1">
      <alignment wrapText="1"/>
    </xf>
    <xf numFmtId="0" fontId="0" fillId="0" borderId="0" xfId="0" applyAlignment="1">
      <alignment wrapText="1"/>
    </xf>
    <xf numFmtId="0" fontId="4" fillId="3" borderId="10" xfId="0" applyFont="1" applyFill="1" applyBorder="1" applyAlignment="1">
      <alignment horizontal="left" vertical="center" wrapText="1"/>
    </xf>
    <xf numFmtId="49" fontId="4" fillId="3" borderId="10" xfId="0" applyNumberFormat="1" applyFont="1" applyFill="1" applyBorder="1" applyAlignment="1">
      <alignment horizontal="left" vertical="center" wrapText="1"/>
    </xf>
    <xf numFmtId="0" fontId="0" fillId="0" borderId="0" xfId="0" applyFill="1" applyAlignment="1">
      <alignment wrapText="1"/>
    </xf>
    <xf numFmtId="166" fontId="6" fillId="0" borderId="3" xfId="2" applyNumberFormat="1" applyBorder="1" applyAlignment="1">
      <alignment horizontal="left" vertical="top" wrapText="1"/>
    </xf>
    <xf numFmtId="14" fontId="6" fillId="0" borderId="4" xfId="2" applyNumberFormat="1" applyBorder="1" applyAlignment="1">
      <alignment horizontal="left" vertical="top" wrapText="1"/>
    </xf>
    <xf numFmtId="49" fontId="6" fillId="0" borderId="3" xfId="2" applyNumberFormat="1" applyBorder="1" applyAlignment="1">
      <alignment horizontal="left" vertical="top" wrapText="1"/>
    </xf>
    <xf numFmtId="0" fontId="6" fillId="0" borderId="10" xfId="0" applyFont="1" applyBorder="1" applyAlignment="1">
      <alignment horizontal="left" vertical="top" wrapText="1"/>
    </xf>
    <xf numFmtId="49" fontId="6" fillId="0" borderId="4" xfId="0" applyNumberFormat="1" applyFont="1" applyBorder="1" applyAlignment="1">
      <alignment vertical="top" wrapText="1"/>
    </xf>
    <xf numFmtId="49" fontId="0" fillId="6" borderId="0" xfId="0" applyNumberFormat="1" applyFill="1" applyAlignment="1">
      <alignment wrapText="1"/>
    </xf>
    <xf numFmtId="49" fontId="0" fillId="0" borderId="0" xfId="0" applyNumberFormat="1" applyAlignment="1">
      <alignment wrapText="1"/>
    </xf>
    <xf numFmtId="0" fontId="27" fillId="15" borderId="4" xfId="0" applyFont="1" applyFill="1" applyBorder="1" applyAlignment="1" applyProtection="1">
      <alignment wrapText="1"/>
    </xf>
    <xf numFmtId="0" fontId="27" fillId="15" borderId="13" xfId="0" applyFont="1" applyFill="1" applyBorder="1" applyAlignment="1" applyProtection="1">
      <alignment wrapText="1"/>
    </xf>
    <xf numFmtId="0" fontId="28" fillId="16" borderId="50" xfId="0" applyFont="1" applyFill="1" applyBorder="1" applyAlignment="1" applyProtection="1">
      <alignment wrapText="1"/>
    </xf>
    <xf numFmtId="0" fontId="28" fillId="16" borderId="37" xfId="0" applyFont="1" applyFill="1" applyBorder="1" applyAlignment="1" applyProtection="1">
      <alignment wrapText="1"/>
    </xf>
    <xf numFmtId="0" fontId="6" fillId="6" borderId="0" xfId="11" applyFill="1"/>
    <xf numFmtId="0" fontId="6" fillId="0" borderId="0" xfId="11"/>
    <xf numFmtId="0" fontId="4" fillId="2" borderId="1" xfId="12" applyFont="1" applyFill="1" applyBorder="1"/>
    <xf numFmtId="0" fontId="4" fillId="2" borderId="2" xfId="12" applyFont="1" applyFill="1" applyBorder="1"/>
    <xf numFmtId="0" fontId="6" fillId="0" borderId="0" xfId="12"/>
    <xf numFmtId="0" fontId="4" fillId="3" borderId="10" xfId="12" applyFont="1" applyFill="1" applyBorder="1" applyAlignment="1">
      <alignment horizontal="left" vertical="center" wrapText="1"/>
    </xf>
    <xf numFmtId="166" fontId="6" fillId="0" borderId="1" xfId="12" applyNumberFormat="1" applyBorder="1" applyAlignment="1">
      <alignment horizontal="left" vertical="top"/>
    </xf>
    <xf numFmtId="0" fontId="6" fillId="0" borderId="4" xfId="12" applyBorder="1"/>
    <xf numFmtId="14" fontId="6" fillId="0" borderId="4" xfId="12" applyNumberFormat="1" applyBorder="1"/>
    <xf numFmtId="10" fontId="6" fillId="8" borderId="8" xfId="7" applyNumberFormat="1" applyFont="1" applyFill="1" applyBorder="1" applyAlignment="1">
      <alignment horizontal="left" vertical="top" wrapText="1"/>
    </xf>
    <xf numFmtId="14" fontId="6" fillId="0" borderId="4" xfId="12" applyNumberFormat="1" applyBorder="1" applyAlignment="1">
      <alignment horizontal="center" vertical="top"/>
    </xf>
    <xf numFmtId="0" fontId="7" fillId="5" borderId="0" xfId="1" applyFont="1" applyFill="1" applyBorder="1" applyAlignment="1">
      <alignment wrapText="1"/>
    </xf>
    <xf numFmtId="0" fontId="7" fillId="5" borderId="0" xfId="1" applyFont="1" applyFill="1" applyBorder="1" applyAlignment="1"/>
    <xf numFmtId="0" fontId="16" fillId="10" borderId="14" xfId="1" applyNumberFormat="1" applyFont="1" applyFill="1" applyBorder="1" applyAlignment="1">
      <alignment horizontal="center" vertical="center" wrapText="1"/>
    </xf>
    <xf numFmtId="0" fontId="16" fillId="11" borderId="14" xfId="1" applyNumberFormat="1" applyFont="1" applyFill="1" applyBorder="1" applyAlignment="1">
      <alignment horizontal="center" vertical="center" wrapText="1"/>
    </xf>
    <xf numFmtId="0" fontId="16" fillId="10" borderId="32" xfId="1" applyNumberFormat="1" applyFont="1" applyFill="1" applyBorder="1" applyAlignment="1">
      <alignment horizontal="center" vertical="center" wrapText="1"/>
    </xf>
    <xf numFmtId="0" fontId="6" fillId="8" borderId="6" xfId="4" applyNumberFormat="1" applyFont="1" applyFill="1" applyBorder="1" applyAlignment="1">
      <alignment vertical="top" wrapText="1"/>
    </xf>
    <xf numFmtId="0" fontId="6" fillId="8" borderId="8" xfId="4" applyNumberFormat="1" applyFont="1" applyFill="1" applyBorder="1" applyAlignment="1">
      <alignment vertical="top" wrapText="1"/>
    </xf>
    <xf numFmtId="0" fontId="6" fillId="8" borderId="6" xfId="3" applyNumberFormat="1" applyFont="1" applyFill="1" applyBorder="1" applyAlignment="1">
      <alignment horizontal="left" vertical="top" wrapText="1"/>
    </xf>
    <xf numFmtId="0" fontId="6" fillId="8" borderId="6" xfId="2" applyNumberFormat="1" applyFont="1" applyFill="1" applyBorder="1" applyAlignment="1">
      <alignment vertical="top" wrapText="1"/>
    </xf>
    <xf numFmtId="0" fontId="6" fillId="8" borderId="6" xfId="2" applyNumberFormat="1" applyFont="1" applyFill="1" applyBorder="1" applyAlignment="1">
      <alignment horizontal="left" vertical="top" wrapText="1"/>
    </xf>
    <xf numFmtId="0" fontId="6" fillId="8" borderId="6" xfId="9" applyNumberFormat="1" applyFont="1" applyFill="1" applyBorder="1" applyAlignment="1">
      <alignment vertical="top" wrapText="1"/>
    </xf>
    <xf numFmtId="0" fontId="6" fillId="8" borderId="6" xfId="7" applyNumberFormat="1" applyFont="1" applyFill="1" applyBorder="1" applyAlignment="1">
      <alignment horizontal="left" vertical="top" wrapText="1"/>
    </xf>
    <xf numFmtId="0" fontId="6" fillId="0" borderId="6" xfId="4" applyNumberFormat="1" applyFont="1" applyBorder="1" applyAlignment="1">
      <alignment vertical="top" wrapText="1"/>
    </xf>
    <xf numFmtId="0" fontId="6" fillId="0" borderId="6" xfId="3" applyNumberFormat="1" applyFont="1" applyBorder="1" applyAlignment="1">
      <alignment horizontal="left" vertical="top" wrapText="1"/>
    </xf>
    <xf numFmtId="0" fontId="6" fillId="0" borderId="6" xfId="2" applyNumberFormat="1" applyFont="1" applyBorder="1" applyAlignment="1">
      <alignment vertical="top" wrapText="1"/>
    </xf>
    <xf numFmtId="0" fontId="6" fillId="0" borderId="6" xfId="2" applyNumberFormat="1" applyFont="1" applyBorder="1" applyAlignment="1">
      <alignment horizontal="left" vertical="top" wrapText="1"/>
    </xf>
    <xf numFmtId="0" fontId="6" fillId="0" borderId="6" xfId="9" applyNumberFormat="1" applyFont="1" applyBorder="1" applyAlignment="1">
      <alignment vertical="top" wrapText="1"/>
    </xf>
    <xf numFmtId="0" fontId="6" fillId="0" borderId="8" xfId="4" applyNumberFormat="1" applyFont="1" applyBorder="1" applyAlignment="1">
      <alignment vertical="top" wrapText="1"/>
    </xf>
    <xf numFmtId="0" fontId="6" fillId="8" borderId="7" xfId="3" applyNumberFormat="1" applyFont="1" applyFill="1" applyBorder="1" applyAlignment="1">
      <alignment horizontal="left" vertical="top" wrapText="1"/>
    </xf>
    <xf numFmtId="0" fontId="6" fillId="8" borderId="18" xfId="2" applyNumberFormat="1" applyFont="1" applyFill="1" applyBorder="1" applyAlignment="1">
      <alignment vertical="top" wrapText="1"/>
    </xf>
    <xf numFmtId="0" fontId="6" fillId="8" borderId="18" xfId="3" applyNumberFormat="1" applyFont="1" applyFill="1" applyBorder="1" applyAlignment="1">
      <alignment horizontal="left" vertical="top" wrapText="1"/>
    </xf>
    <xf numFmtId="0" fontId="6" fillId="8" borderId="7" xfId="4" applyNumberFormat="1" applyFont="1" applyFill="1" applyBorder="1" applyAlignment="1">
      <alignment vertical="top" wrapText="1"/>
    </xf>
    <xf numFmtId="0" fontId="6" fillId="8" borderId="6" xfId="2" applyNumberFormat="1" applyFont="1" applyFill="1" applyBorder="1" applyAlignment="1">
      <alignment horizontal="center" vertical="top"/>
    </xf>
    <xf numFmtId="0" fontId="6" fillId="0" borderId="21" xfId="0" applyFont="1" applyBorder="1" applyAlignment="1">
      <alignment horizontal="left" vertical="top" wrapText="1"/>
    </xf>
    <xf numFmtId="0" fontId="6" fillId="0" borderId="21" xfId="4" applyNumberFormat="1" applyFont="1" applyBorder="1" applyAlignment="1">
      <alignment vertical="top" wrapText="1"/>
    </xf>
    <xf numFmtId="0" fontId="6" fillId="0" borderId="54" xfId="4" applyNumberFormat="1" applyFont="1" applyBorder="1" applyAlignment="1">
      <alignment vertical="top" wrapText="1"/>
    </xf>
    <xf numFmtId="0" fontId="6" fillId="0" borderId="21" xfId="3" applyNumberFormat="1" applyFont="1" applyBorder="1" applyAlignment="1">
      <alignment horizontal="left" vertical="top" wrapText="1"/>
    </xf>
    <xf numFmtId="0" fontId="6" fillId="0" borderId="21" xfId="2" applyNumberFormat="1" applyFont="1" applyBorder="1" applyAlignment="1">
      <alignment vertical="top" wrapText="1"/>
    </xf>
    <xf numFmtId="0" fontId="6" fillId="0" borderId="21" xfId="2" applyNumberFormat="1" applyFont="1" applyBorder="1" applyAlignment="1">
      <alignment horizontal="left" vertical="top" wrapText="1"/>
    </xf>
    <xf numFmtId="0" fontId="6" fillId="0" borderId="21" xfId="9" applyNumberFormat="1" applyFont="1" applyBorder="1" applyAlignment="1">
      <alignment vertical="top" wrapText="1"/>
    </xf>
    <xf numFmtId="0" fontId="4" fillId="2" borderId="2" xfId="0" applyFont="1" applyFill="1" applyBorder="1" applyAlignment="1" applyProtection="1">
      <alignment horizontal="center" vertical="center"/>
    </xf>
    <xf numFmtId="0" fontId="6" fillId="8" borderId="61" xfId="2" applyNumberFormat="1" applyFont="1" applyFill="1" applyBorder="1" applyAlignment="1">
      <alignment horizontal="center" vertical="center" wrapText="1"/>
    </xf>
    <xf numFmtId="0" fontId="6" fillId="0" borderId="61" xfId="2" applyNumberFormat="1" applyFont="1" applyBorder="1" applyAlignment="1">
      <alignment horizontal="center" vertical="center" wrapText="1"/>
    </xf>
    <xf numFmtId="0" fontId="6" fillId="0" borderId="60" xfId="2" applyNumberFormat="1" applyFont="1" applyBorder="1" applyAlignment="1">
      <alignment horizontal="center" vertical="center" wrapText="1"/>
    </xf>
    <xf numFmtId="0" fontId="7" fillId="5" borderId="0" xfId="1" applyFont="1" applyFill="1" applyBorder="1" applyAlignment="1">
      <alignment horizontal="center" vertical="center" wrapText="1"/>
    </xf>
    <xf numFmtId="0" fontId="7" fillId="0" borderId="0" xfId="0" applyFont="1" applyFill="1" applyAlignment="1" applyProtection="1">
      <alignment horizontal="center" vertical="center"/>
    </xf>
    <xf numFmtId="0" fontId="6" fillId="0" borderId="6" xfId="7" applyNumberFormat="1" applyFont="1" applyBorder="1" applyAlignment="1">
      <alignment horizontal="left" vertical="top" wrapText="1"/>
    </xf>
    <xf numFmtId="10" fontId="6" fillId="0" borderId="8" xfId="7" applyNumberFormat="1" applyFont="1" applyBorder="1" applyAlignment="1">
      <alignment horizontal="left" vertical="top" wrapText="1"/>
    </xf>
    <xf numFmtId="10" fontId="6" fillId="0" borderId="7" xfId="7" applyNumberFormat="1" applyFont="1" applyBorder="1" applyAlignment="1">
      <alignment horizontal="left" vertical="top" wrapText="1"/>
    </xf>
    <xf numFmtId="0" fontId="6" fillId="0" borderId="7" xfId="3" applyNumberFormat="1" applyFont="1" applyBorder="1" applyAlignment="1">
      <alignment horizontal="left" vertical="top" wrapText="1"/>
    </xf>
    <xf numFmtId="0" fontId="6" fillId="0" borderId="18" xfId="2" applyNumberFormat="1" applyFont="1" applyBorder="1" applyAlignment="1">
      <alignment vertical="top" wrapText="1"/>
    </xf>
    <xf numFmtId="0" fontId="6" fillId="0" borderId="18" xfId="3" applyNumberFormat="1" applyFont="1" applyBorder="1" applyAlignment="1">
      <alignment horizontal="left" vertical="top" wrapText="1"/>
    </xf>
    <xf numFmtId="0" fontId="18" fillId="0" borderId="8" xfId="0" applyFont="1" applyBorder="1"/>
    <xf numFmtId="10" fontId="6" fillId="0" borderId="54" xfId="7" applyNumberFormat="1" applyFont="1" applyBorder="1" applyAlignment="1">
      <alignment horizontal="left" vertical="top" wrapText="1"/>
    </xf>
    <xf numFmtId="0" fontId="25" fillId="6" borderId="45" xfId="0" applyFont="1" applyFill="1" applyBorder="1" applyAlignment="1">
      <alignment horizontal="center" vertical="top" wrapText="1"/>
    </xf>
    <xf numFmtId="0" fontId="4" fillId="14" borderId="6" xfId="7" applyFont="1" applyFill="1" applyBorder="1" applyAlignment="1" applyProtection="1">
      <alignment horizontal="left" vertical="top"/>
    </xf>
    <xf numFmtId="0" fontId="4" fillId="14" borderId="16" xfId="7" applyFont="1" applyFill="1" applyBorder="1" applyAlignment="1" applyProtection="1">
      <alignment horizontal="left" vertical="top"/>
    </xf>
    <xf numFmtId="0" fontId="4" fillId="14" borderId="15" xfId="7" applyFont="1" applyFill="1" applyBorder="1" applyAlignment="1" applyProtection="1">
      <alignment horizontal="left" vertical="top"/>
    </xf>
    <xf numFmtId="0" fontId="4" fillId="14" borderId="35" xfId="7" applyFont="1" applyFill="1" applyBorder="1" applyAlignment="1" applyProtection="1">
      <alignment horizontal="left" vertical="top"/>
    </xf>
    <xf numFmtId="0" fontId="4" fillId="14" borderId="36" xfId="7" applyFont="1" applyFill="1" applyBorder="1" applyAlignment="1" applyProtection="1">
      <alignment horizontal="left" vertical="top"/>
    </xf>
    <xf numFmtId="0" fontId="4" fillId="14" borderId="37" xfId="7" applyFont="1" applyFill="1" applyBorder="1" applyAlignment="1" applyProtection="1">
      <alignment horizontal="left" vertical="top"/>
    </xf>
    <xf numFmtId="0" fontId="6" fillId="6" borderId="6" xfId="7" applyFont="1" applyFill="1" applyBorder="1" applyAlignment="1" applyProtection="1">
      <alignment horizontal="left" vertical="top" wrapText="1"/>
    </xf>
    <xf numFmtId="0" fontId="6" fillId="6" borderId="16" xfId="7" applyFont="1" applyFill="1" applyBorder="1" applyAlignment="1" applyProtection="1">
      <alignment horizontal="left" vertical="top" wrapText="1"/>
    </xf>
    <xf numFmtId="0" fontId="6" fillId="6" borderId="15" xfId="7" applyFont="1" applyFill="1" applyBorder="1" applyAlignment="1" applyProtection="1">
      <alignment horizontal="left" vertical="top" wrapText="1"/>
    </xf>
    <xf numFmtId="0" fontId="6" fillId="6" borderId="35" xfId="7" applyFont="1" applyFill="1" applyBorder="1" applyAlignment="1" applyProtection="1">
      <alignment horizontal="left" vertical="top" wrapText="1"/>
    </xf>
    <xf numFmtId="0" fontId="6" fillId="6" borderId="36" xfId="7" applyFont="1" applyFill="1" applyBorder="1" applyAlignment="1" applyProtection="1">
      <alignment horizontal="left" vertical="top" wrapText="1"/>
    </xf>
    <xf numFmtId="0" fontId="6" fillId="6" borderId="37" xfId="7" applyFont="1" applyFill="1" applyBorder="1" applyAlignment="1" applyProtection="1">
      <alignment horizontal="left" vertical="top" wrapText="1"/>
    </xf>
    <xf numFmtId="0" fontId="6" fillId="0" borderId="6" xfId="7" applyFont="1" applyFill="1" applyBorder="1" applyAlignment="1" applyProtection="1">
      <alignment horizontal="left" vertical="top" wrapText="1"/>
    </xf>
    <xf numFmtId="0" fontId="6" fillId="0" borderId="16" xfId="7" applyFont="1" applyFill="1" applyBorder="1" applyAlignment="1" applyProtection="1">
      <alignment horizontal="left" vertical="top" wrapText="1"/>
    </xf>
    <xf numFmtId="0" fontId="6" fillId="0" borderId="15" xfId="7" applyFont="1" applyFill="1" applyBorder="1" applyAlignment="1" applyProtection="1">
      <alignment horizontal="left" vertical="top" wrapText="1"/>
    </xf>
    <xf numFmtId="0" fontId="6" fillId="0" borderId="35" xfId="7" applyFont="1" applyFill="1" applyBorder="1" applyAlignment="1" applyProtection="1">
      <alignment horizontal="left" vertical="top" wrapText="1"/>
    </xf>
    <xf numFmtId="0" fontId="6" fillId="0" borderId="36" xfId="7" applyFont="1" applyFill="1" applyBorder="1" applyAlignment="1" applyProtection="1">
      <alignment horizontal="left" vertical="top" wrapText="1"/>
    </xf>
    <xf numFmtId="0" fontId="6" fillId="0" borderId="37" xfId="7" applyFont="1" applyFill="1" applyBorder="1" applyAlignment="1" applyProtection="1">
      <alignment horizontal="left" vertical="top" wrapText="1"/>
    </xf>
    <xf numFmtId="0" fontId="6" fillId="0" borderId="21" xfId="7" applyFont="1" applyFill="1" applyBorder="1" applyAlignment="1" applyProtection="1">
      <alignment horizontal="left" vertical="top" wrapText="1"/>
    </xf>
    <xf numFmtId="0" fontId="6" fillId="0" borderId="33" xfId="7" applyFont="1" applyFill="1" applyBorder="1" applyAlignment="1" applyProtection="1">
      <alignment horizontal="left" vertical="top" wrapText="1"/>
    </xf>
    <xf numFmtId="0" fontId="6" fillId="0" borderId="13" xfId="7" applyFont="1" applyFill="1" applyBorder="1" applyAlignment="1" applyProtection="1">
      <alignment horizontal="left" vertical="top" wrapText="1"/>
    </xf>
    <xf numFmtId="0" fontId="6" fillId="6" borderId="14" xfId="7" applyFont="1" applyFill="1" applyBorder="1" applyAlignment="1" applyProtection="1">
      <alignment horizontal="left" vertical="top" wrapText="1"/>
    </xf>
    <xf numFmtId="0" fontId="6" fillId="6" borderId="32" xfId="7" applyFont="1" applyFill="1" applyBorder="1" applyAlignment="1" applyProtection="1">
      <alignment horizontal="left" vertical="top"/>
    </xf>
    <xf numFmtId="0" fontId="6" fillId="6" borderId="9" xfId="7" applyFont="1" applyFill="1" applyBorder="1" applyAlignment="1" applyProtection="1">
      <alignment horizontal="left" vertical="top"/>
    </xf>
    <xf numFmtId="0" fontId="6" fillId="6" borderId="30" xfId="7" applyFont="1" applyFill="1" applyBorder="1" applyAlignment="1" applyProtection="1">
      <alignment horizontal="left" vertical="top"/>
    </xf>
    <xf numFmtId="0" fontId="6" fillId="6" borderId="0" xfId="7" applyFont="1" applyFill="1" applyAlignment="1" applyProtection="1">
      <alignment horizontal="left" vertical="top"/>
    </xf>
    <xf numFmtId="0" fontId="6" fillId="6" borderId="52" xfId="7" applyFont="1" applyFill="1" applyBorder="1" applyAlignment="1" applyProtection="1">
      <alignment horizontal="left" vertical="top"/>
    </xf>
    <xf numFmtId="0" fontId="6" fillId="6" borderId="34" xfId="7" applyFont="1" applyFill="1" applyBorder="1" applyAlignment="1" applyProtection="1">
      <alignment horizontal="left" vertical="top" wrapText="1"/>
    </xf>
    <xf numFmtId="0" fontId="6" fillId="6" borderId="0" xfId="7" applyFont="1" applyFill="1" applyAlignment="1" applyProtection="1">
      <alignment horizontal="left" vertical="top" wrapText="1"/>
    </xf>
    <xf numFmtId="0" fontId="6" fillId="6" borderId="11" xfId="7" applyFont="1" applyFill="1" applyBorder="1" applyAlignment="1" applyProtection="1">
      <alignment horizontal="left" vertical="top" wrapText="1"/>
    </xf>
    <xf numFmtId="0" fontId="6" fillId="6" borderId="32" xfId="7" applyFont="1" applyFill="1" applyBorder="1" applyAlignment="1" applyProtection="1">
      <alignment horizontal="left" vertical="top" wrapText="1"/>
    </xf>
    <xf numFmtId="0" fontId="6" fillId="6" borderId="9" xfId="7" applyFont="1" applyFill="1" applyBorder="1" applyAlignment="1" applyProtection="1">
      <alignment horizontal="left" vertical="top" wrapText="1"/>
    </xf>
    <xf numFmtId="0" fontId="6" fillId="6" borderId="29" xfId="7" applyFont="1" applyFill="1" applyBorder="1" applyAlignment="1" applyProtection="1">
      <alignment horizontal="left" vertical="top" wrapText="1"/>
    </xf>
    <xf numFmtId="0" fontId="6" fillId="6" borderId="28" xfId="7" applyFont="1" applyFill="1" applyBorder="1" applyAlignment="1" applyProtection="1">
      <alignment horizontal="left" vertical="top" wrapText="1"/>
    </xf>
    <xf numFmtId="0" fontId="6" fillId="6" borderId="51" xfId="7" applyFont="1" applyFill="1" applyBorder="1" applyAlignment="1" applyProtection="1">
      <alignment horizontal="left" vertical="top" wrapText="1"/>
    </xf>
    <xf numFmtId="0" fontId="6" fillId="6" borderId="1" xfId="7" applyFont="1" applyFill="1" applyBorder="1" applyAlignment="1" applyProtection="1">
      <alignment horizontal="left" vertical="top"/>
    </xf>
    <xf numFmtId="0" fontId="6" fillId="6" borderId="2" xfId="7" applyFont="1" applyFill="1" applyBorder="1" applyAlignment="1" applyProtection="1">
      <alignment horizontal="left" vertical="top"/>
    </xf>
    <xf numFmtId="0" fontId="6" fillId="6" borderId="26" xfId="7" applyFont="1" applyFill="1" applyBorder="1" applyAlignment="1" applyProtection="1">
      <alignment horizontal="left" vertical="top"/>
    </xf>
    <xf numFmtId="0" fontId="6" fillId="6" borderId="54" xfId="7" applyFont="1" applyFill="1" applyBorder="1" applyAlignment="1" applyProtection="1">
      <alignment horizontal="left" vertical="top"/>
    </xf>
    <xf numFmtId="0" fontId="6" fillId="6" borderId="33" xfId="7" applyFont="1" applyFill="1" applyBorder="1" applyAlignment="1" applyProtection="1">
      <alignment horizontal="left" vertical="top"/>
    </xf>
    <xf numFmtId="0" fontId="6" fillId="6" borderId="13" xfId="7" applyFont="1" applyFill="1" applyBorder="1" applyAlignment="1" applyProtection="1">
      <alignment horizontal="left" vertical="top"/>
    </xf>
    <xf numFmtId="0" fontId="6" fillId="6" borderId="8" xfId="7" applyFont="1" applyFill="1" applyBorder="1" applyAlignment="1" applyProtection="1">
      <alignment horizontal="left" vertical="top" wrapText="1"/>
    </xf>
    <xf numFmtId="0" fontId="6" fillId="6" borderId="55" xfId="7" applyFont="1" applyFill="1" applyBorder="1" applyAlignment="1" applyProtection="1">
      <alignment horizontal="left" vertical="top" wrapText="1"/>
    </xf>
    <xf numFmtId="0" fontId="6" fillId="6" borderId="30" xfId="7" applyFont="1" applyFill="1" applyBorder="1" applyAlignment="1" applyProtection="1">
      <alignment horizontal="left" vertical="top" wrapText="1"/>
    </xf>
    <xf numFmtId="0" fontId="6" fillId="6" borderId="0" xfId="7" applyFont="1" applyFill="1" applyBorder="1" applyAlignment="1" applyProtection="1">
      <alignment horizontal="left" vertical="top" wrapText="1"/>
    </xf>
    <xf numFmtId="0" fontId="6" fillId="6" borderId="52" xfId="7" applyFont="1" applyFill="1" applyBorder="1" applyAlignment="1" applyProtection="1">
      <alignment horizontal="left" vertical="top" wrapText="1"/>
    </xf>
    <xf numFmtId="0" fontId="6" fillId="6" borderId="56" xfId="7" applyFont="1" applyFill="1" applyBorder="1" applyAlignment="1" applyProtection="1">
      <alignment horizontal="left" vertical="top" wrapText="1"/>
    </xf>
    <xf numFmtId="0" fontId="6" fillId="6" borderId="57" xfId="7" applyFont="1" applyFill="1" applyBorder="1" applyAlignment="1" applyProtection="1">
      <alignment horizontal="left" vertical="top" wrapText="1"/>
    </xf>
    <xf numFmtId="0" fontId="6" fillId="6" borderId="38" xfId="7" applyFont="1" applyFill="1" applyBorder="1" applyAlignment="1" applyProtection="1">
      <alignment horizontal="left" vertical="top"/>
    </xf>
    <xf numFmtId="0" fontId="6" fillId="6" borderId="39" xfId="7" applyFont="1" applyFill="1" applyBorder="1" applyAlignment="1" applyProtection="1">
      <alignment horizontal="left" vertical="top"/>
    </xf>
    <xf numFmtId="0" fontId="6" fillId="6" borderId="58" xfId="7" applyFont="1" applyFill="1" applyBorder="1" applyAlignment="1" applyProtection="1">
      <alignment horizontal="left" vertical="top"/>
    </xf>
    <xf numFmtId="0" fontId="6" fillId="6" borderId="46" xfId="7" applyFont="1" applyFill="1" applyBorder="1" applyAlignment="1" applyProtection="1">
      <alignment horizontal="left" vertical="top"/>
    </xf>
    <xf numFmtId="0" fontId="6" fillId="6" borderId="59" xfId="7" applyFont="1" applyFill="1" applyBorder="1" applyAlignment="1" applyProtection="1">
      <alignment horizontal="left" vertical="top"/>
    </xf>
    <xf numFmtId="0" fontId="6" fillId="6" borderId="47" xfId="7" applyFont="1" applyFill="1" applyBorder="1" applyAlignment="1" applyProtection="1">
      <alignment horizontal="left" vertical="top"/>
    </xf>
  </cellXfs>
  <cellStyles count="13">
    <cellStyle name="Normal" xfId="0" builtinId="0"/>
    <cellStyle name="Normal 2" xfId="2" xr:uid="{156CADEE-B0C9-4203-AFE5-F92A8783DCE7}"/>
    <cellStyle name="Normal 2 2" xfId="11" xr:uid="{A9707CF3-3246-4210-BC43-A1EA86F8DD03}"/>
    <cellStyle name="Normal 257" xfId="5" xr:uid="{899D6789-6361-48E1-A2E6-660B393F8A86}"/>
    <cellStyle name="Normal 257 2" xfId="6" xr:uid="{FA7D2917-A3A9-414E-A30F-39851C7B1637}"/>
    <cellStyle name="Normal 257 2 2" xfId="9" xr:uid="{F1BA9FC5-FBF9-4558-86CB-B8D38C53C713}"/>
    <cellStyle name="Normal 257 2 3" xfId="10" xr:uid="{59E8BDF1-F25B-4D92-BC30-B893BA479066}"/>
    <cellStyle name="Normal 257 3" xfId="8" xr:uid="{C9CCF924-4585-4661-8060-0E3FE4D470F9}"/>
    <cellStyle name="Normal 3" xfId="3" xr:uid="{AC8AAD46-76A2-4FCF-8123-85A9BDDC711C}"/>
    <cellStyle name="Normal 4" xfId="4" xr:uid="{E9CB0DAC-7FC5-4855-8A16-525B790632AC}"/>
    <cellStyle name="Normal 5" xfId="7" xr:uid="{B74F34BF-D3DD-4986-9E13-A815CC810E31}"/>
    <cellStyle name="Normal 6 2" xfId="1" xr:uid="{E365955A-E1DF-43A9-B348-0B56D58D7CF7}"/>
    <cellStyle name="Normal 7" xfId="12" xr:uid="{9C57C620-70D9-4FD8-B2F2-37269674AEEC}"/>
  </cellStyles>
  <dxfs count="98">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lor theme="0"/>
      </font>
      <fill>
        <patternFill>
          <bgColor rgb="FFFF00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0"/>
      </font>
      <fill>
        <patternFill>
          <bgColor indexed="43"/>
        </patternFill>
      </fill>
    </dxf>
    <dxf>
      <fill>
        <patternFill>
          <bgColor rgb="FFFFFF00"/>
        </patternFill>
      </fill>
    </dxf>
    <dxf>
      <fill>
        <patternFill>
          <bgColor rgb="FFFFFF00"/>
        </patternFill>
      </fill>
    </dxf>
    <dxf>
      <font>
        <color theme="0"/>
      </font>
      <fill>
        <patternFill>
          <bgColor rgb="FFFF00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58057</xdr:rowOff>
    </xdr:from>
    <xdr:ext cx="0" cy="1142638"/>
    <xdr:pic>
      <xdr:nvPicPr>
        <xdr:cNvPr id="2" name="Picture 1" descr="The official logo of the IRS" title="IRS Logo">
          <a:extLst>
            <a:ext uri="{FF2B5EF4-FFF2-40B4-BE49-F238E27FC236}">
              <a16:creationId xmlns:a16="http://schemas.microsoft.com/office/drawing/2014/main" id="{347CB974-237A-409B-89CE-04F9C3CB0392}"/>
            </a:ext>
          </a:extLst>
        </xdr:cNvPr>
        <xdr:cNvPicPr>
          <a:picLocks noChangeAspect="1"/>
        </xdr:cNvPicPr>
      </xdr:nvPicPr>
      <xdr:blipFill>
        <a:blip xmlns:r="http://schemas.openxmlformats.org/officeDocument/2006/relationships" r:embed="rId1"/>
        <a:srcRect/>
        <a:stretch>
          <a:fillRect/>
        </a:stretch>
      </xdr:blipFill>
      <xdr:spPr bwMode="auto">
        <a:xfrm>
          <a:off x="9156700" y="58057"/>
          <a:ext cx="0" cy="1142638"/>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77FE9-8020-49AC-BE78-43660DF688B6}">
  <sheetPr codeName="Sheet1"/>
  <dimension ref="A1:AA69"/>
  <sheetViews>
    <sheetView zoomScale="90" zoomScaleNormal="90" workbookViewId="0">
      <selection activeCell="F1" sqref="F1"/>
    </sheetView>
  </sheetViews>
  <sheetFormatPr defaultColWidth="9.26953125" defaultRowHeight="14.5" x14ac:dyDescent="0.35"/>
  <cols>
    <col min="1" max="1" width="12.7265625" style="6" customWidth="1"/>
    <col min="2" max="2" width="8.7265625" style="51" customWidth="1"/>
    <col min="3" max="3" width="18.7265625" style="51" customWidth="1"/>
    <col min="4" max="4" width="10.26953125" style="6" customWidth="1"/>
    <col min="5" max="5" width="23.26953125" style="6" customWidth="1"/>
    <col min="6" max="6" width="21.7265625" style="6" customWidth="1"/>
    <col min="7" max="7" width="52.7265625" style="6" customWidth="1"/>
    <col min="8" max="8" width="37.453125" style="6" customWidth="1"/>
    <col min="9" max="9" width="22" style="6" customWidth="1"/>
    <col min="10" max="10" width="9.26953125" style="6" customWidth="1"/>
    <col min="11" max="11" width="23" style="6" customWidth="1"/>
    <col min="12" max="12" width="20.7265625" style="6" customWidth="1"/>
    <col min="13" max="13" width="12.7265625" style="50" customWidth="1"/>
    <col min="14" max="14" width="13.26953125" style="50" customWidth="1"/>
    <col min="15" max="15" width="88.453125" style="50" customWidth="1"/>
    <col min="16" max="16" width="5.26953125" style="6" customWidth="1"/>
    <col min="17" max="17" width="18.453125" style="6" customWidth="1"/>
    <col min="18" max="18" width="55" style="6" customWidth="1"/>
    <col min="19" max="22" width="9.26953125" style="6"/>
    <col min="23" max="23" width="22.26953125" style="6" customWidth="1"/>
    <col min="24" max="24" width="9.26953125" style="6"/>
    <col min="25" max="25" width="9.26953125" style="13"/>
    <col min="26" max="26" width="9.26953125" style="6"/>
    <col min="27" max="27" width="20" style="6" customWidth="1"/>
    <col min="28" max="16384" width="9.26953125" style="6"/>
  </cols>
  <sheetData>
    <row r="1" spans="1:27" x14ac:dyDescent="0.35">
      <c r="A1" s="1" t="s">
        <v>0</v>
      </c>
      <c r="B1" s="2"/>
      <c r="C1" s="2"/>
      <c r="D1" s="3"/>
      <c r="E1" s="3"/>
      <c r="F1" s="3"/>
      <c r="G1" s="3"/>
      <c r="H1" s="3"/>
      <c r="I1" s="3"/>
      <c r="J1" s="3"/>
      <c r="K1" s="3"/>
      <c r="L1" s="3"/>
      <c r="M1" s="4"/>
      <c r="N1" s="5"/>
      <c r="O1" s="5"/>
      <c r="P1" s="5"/>
      <c r="Q1" s="5"/>
      <c r="R1" s="5"/>
      <c r="AA1" s="3"/>
    </row>
    <row r="2" spans="1:27" ht="26" x14ac:dyDescent="0.35">
      <c r="A2" s="7" t="s">
        <v>1</v>
      </c>
      <c r="B2" s="82" t="s">
        <v>2</v>
      </c>
      <c r="C2" s="82" t="s">
        <v>3</v>
      </c>
      <c r="D2" s="7" t="s">
        <v>4</v>
      </c>
      <c r="E2" s="7" t="s">
        <v>5</v>
      </c>
      <c r="F2" s="7" t="s">
        <v>6</v>
      </c>
      <c r="G2" s="7" t="s">
        <v>7</v>
      </c>
      <c r="H2" s="7" t="s">
        <v>8</v>
      </c>
      <c r="I2" s="7" t="s">
        <v>9</v>
      </c>
      <c r="J2" s="7" t="s">
        <v>10</v>
      </c>
      <c r="K2" s="8" t="s">
        <v>11</v>
      </c>
      <c r="L2" s="7" t="s">
        <v>12</v>
      </c>
      <c r="M2" s="81" t="s">
        <v>13</v>
      </c>
      <c r="N2" s="9" t="s">
        <v>14</v>
      </c>
      <c r="O2" s="9" t="s">
        <v>15</v>
      </c>
      <c r="P2" s="10"/>
      <c r="Q2" s="11" t="s">
        <v>16</v>
      </c>
      <c r="R2" s="11" t="s">
        <v>17</v>
      </c>
      <c r="AA2" s="9" t="s">
        <v>18</v>
      </c>
    </row>
    <row r="3" spans="1:27" ht="212.5" x14ac:dyDescent="0.35">
      <c r="A3" s="33" t="s">
        <v>19</v>
      </c>
      <c r="B3" s="20" t="s">
        <v>20</v>
      </c>
      <c r="C3" s="15" t="s">
        <v>21</v>
      </c>
      <c r="D3" s="31" t="s">
        <v>22</v>
      </c>
      <c r="E3" s="32" t="s">
        <v>23</v>
      </c>
      <c r="F3" s="32" t="s">
        <v>24</v>
      </c>
      <c r="G3" s="19" t="s">
        <v>25</v>
      </c>
      <c r="H3" s="19" t="s">
        <v>26</v>
      </c>
      <c r="I3" s="33"/>
      <c r="J3" s="16"/>
      <c r="K3" s="16" t="s">
        <v>27</v>
      </c>
      <c r="L3" s="80" t="s">
        <v>28</v>
      </c>
      <c r="M3" s="33" t="s">
        <v>29</v>
      </c>
      <c r="N3" s="33" t="s">
        <v>30</v>
      </c>
      <c r="O3" s="79" t="s">
        <v>31</v>
      </c>
      <c r="P3" s="10"/>
      <c r="Q3" s="14"/>
      <c r="R3" s="14" t="s">
        <v>32</v>
      </c>
      <c r="AA3" s="18" t="e">
        <v>#N/A</v>
      </c>
    </row>
    <row r="4" spans="1:27" ht="150" x14ac:dyDescent="0.35">
      <c r="A4" s="33" t="s">
        <v>33</v>
      </c>
      <c r="B4" s="20" t="s">
        <v>34</v>
      </c>
      <c r="C4" s="15" t="s">
        <v>35</v>
      </c>
      <c r="D4" s="31" t="s">
        <v>22</v>
      </c>
      <c r="E4" s="32" t="s">
        <v>36</v>
      </c>
      <c r="F4" s="32" t="s">
        <v>37</v>
      </c>
      <c r="G4" s="19" t="s">
        <v>38</v>
      </c>
      <c r="H4" s="19" t="s">
        <v>39</v>
      </c>
      <c r="I4" s="33"/>
      <c r="J4" s="16"/>
      <c r="K4" s="34" t="s">
        <v>40</v>
      </c>
      <c r="L4" s="33"/>
      <c r="M4" s="33" t="s">
        <v>41</v>
      </c>
      <c r="N4" s="33" t="s">
        <v>42</v>
      </c>
      <c r="O4" s="33" t="s">
        <v>43</v>
      </c>
      <c r="P4" s="10"/>
      <c r="Q4" s="14"/>
      <c r="R4" s="14" t="s">
        <v>44</v>
      </c>
      <c r="AA4" s="18" t="e">
        <v>#N/A</v>
      </c>
    </row>
    <row r="5" spans="1:27" ht="287.5" x14ac:dyDescent="0.35">
      <c r="A5" s="33" t="s">
        <v>45</v>
      </c>
      <c r="B5" s="20" t="s">
        <v>46</v>
      </c>
      <c r="C5" s="15" t="s">
        <v>47</v>
      </c>
      <c r="D5" s="31" t="s">
        <v>22</v>
      </c>
      <c r="E5" s="32" t="s">
        <v>48</v>
      </c>
      <c r="F5" s="32" t="s">
        <v>49</v>
      </c>
      <c r="G5" s="19" t="s">
        <v>50</v>
      </c>
      <c r="H5" s="19" t="s">
        <v>51</v>
      </c>
      <c r="I5" s="33"/>
      <c r="J5" s="16"/>
      <c r="K5" s="35" t="s">
        <v>52</v>
      </c>
      <c r="L5" s="33" t="s">
        <v>53</v>
      </c>
      <c r="M5" s="36" t="s">
        <v>41</v>
      </c>
      <c r="N5" s="78" t="s">
        <v>54</v>
      </c>
      <c r="O5" s="37" t="s">
        <v>55</v>
      </c>
      <c r="P5" s="10"/>
      <c r="Q5" s="14"/>
      <c r="R5" s="35" t="s">
        <v>56</v>
      </c>
      <c r="AA5" s="18" t="e">
        <v>#N/A</v>
      </c>
    </row>
    <row r="6" spans="1:27" ht="409.5" x14ac:dyDescent="0.35">
      <c r="A6" s="32"/>
      <c r="B6" s="32" t="s">
        <v>57</v>
      </c>
      <c r="C6" s="32" t="s">
        <v>58</v>
      </c>
      <c r="D6" s="32" t="s">
        <v>59</v>
      </c>
      <c r="E6" s="32" t="s">
        <v>60</v>
      </c>
      <c r="F6" s="32" t="s">
        <v>61</v>
      </c>
      <c r="G6" s="19" t="s">
        <v>62</v>
      </c>
      <c r="H6" s="19" t="s">
        <v>63</v>
      </c>
      <c r="I6" s="33"/>
      <c r="J6" s="16"/>
      <c r="K6" s="35" t="s">
        <v>64</v>
      </c>
      <c r="L6" s="33" t="s">
        <v>65</v>
      </c>
      <c r="M6" s="36" t="s">
        <v>41</v>
      </c>
      <c r="N6" s="77" t="s">
        <v>66</v>
      </c>
      <c r="O6" s="37" t="s">
        <v>67</v>
      </c>
      <c r="P6" s="10"/>
      <c r="Q6" s="14"/>
      <c r="R6" s="35" t="s">
        <v>68</v>
      </c>
      <c r="AA6" s="18"/>
    </row>
    <row r="7" spans="1:27" ht="125" x14ac:dyDescent="0.35">
      <c r="A7" s="33" t="s">
        <v>69</v>
      </c>
      <c r="B7" s="20" t="s">
        <v>70</v>
      </c>
      <c r="C7" s="15" t="s">
        <v>71</v>
      </c>
      <c r="D7" s="31" t="s">
        <v>22</v>
      </c>
      <c r="E7" s="32" t="s">
        <v>72</v>
      </c>
      <c r="F7" s="19" t="s">
        <v>73</v>
      </c>
      <c r="G7" s="75" t="s">
        <v>74</v>
      </c>
      <c r="H7" s="19" t="s">
        <v>75</v>
      </c>
      <c r="I7" s="33"/>
      <c r="J7" s="16"/>
      <c r="K7" s="34" t="s">
        <v>76</v>
      </c>
      <c r="L7" s="33"/>
      <c r="M7" s="76" t="s">
        <v>41</v>
      </c>
      <c r="N7" s="33" t="s">
        <v>77</v>
      </c>
      <c r="O7" s="33" t="s">
        <v>78</v>
      </c>
      <c r="P7" s="10"/>
      <c r="Q7" s="14"/>
      <c r="R7" s="14" t="s">
        <v>79</v>
      </c>
      <c r="AA7" s="18">
        <v>5</v>
      </c>
    </row>
    <row r="8" spans="1:27" ht="175" x14ac:dyDescent="0.35">
      <c r="A8" s="33" t="s">
        <v>80</v>
      </c>
      <c r="B8" s="20" t="s">
        <v>70</v>
      </c>
      <c r="C8" s="15" t="s">
        <v>71</v>
      </c>
      <c r="D8" s="31" t="s">
        <v>81</v>
      </c>
      <c r="E8" s="32" t="s">
        <v>82</v>
      </c>
      <c r="F8" s="19" t="s">
        <v>83</v>
      </c>
      <c r="G8" s="19" t="s">
        <v>84</v>
      </c>
      <c r="H8" s="19" t="s">
        <v>85</v>
      </c>
      <c r="I8" s="33"/>
      <c r="J8" s="16"/>
      <c r="K8" s="34" t="s">
        <v>86</v>
      </c>
      <c r="L8" s="33"/>
      <c r="M8" s="33" t="s">
        <v>41</v>
      </c>
      <c r="N8" s="33" t="s">
        <v>87</v>
      </c>
      <c r="O8" s="33" t="s">
        <v>88</v>
      </c>
      <c r="P8" s="10"/>
      <c r="Q8" s="14"/>
      <c r="R8" s="14" t="s">
        <v>89</v>
      </c>
      <c r="AA8" s="18" t="e">
        <v>#N/A</v>
      </c>
    </row>
    <row r="9" spans="1:27" ht="225" x14ac:dyDescent="0.35">
      <c r="A9" s="33" t="s">
        <v>90</v>
      </c>
      <c r="B9" s="20" t="s">
        <v>46</v>
      </c>
      <c r="C9" s="15" t="s">
        <v>47</v>
      </c>
      <c r="D9" s="31" t="s">
        <v>22</v>
      </c>
      <c r="E9" s="32" t="s">
        <v>91</v>
      </c>
      <c r="F9" s="75" t="s">
        <v>92</v>
      </c>
      <c r="G9" s="75" t="s">
        <v>93</v>
      </c>
      <c r="H9" s="75" t="s">
        <v>94</v>
      </c>
      <c r="I9" s="33"/>
      <c r="J9" s="16"/>
      <c r="K9" s="34" t="s">
        <v>95</v>
      </c>
      <c r="L9" s="33"/>
      <c r="M9" s="33" t="s">
        <v>41</v>
      </c>
      <c r="N9" s="33" t="s">
        <v>96</v>
      </c>
      <c r="O9" s="33" t="s">
        <v>97</v>
      </c>
      <c r="P9" s="10"/>
      <c r="Q9" s="14"/>
      <c r="R9" s="14" t="s">
        <v>98</v>
      </c>
      <c r="AA9" s="18" t="e">
        <v>#N/A</v>
      </c>
    </row>
    <row r="10" spans="1:27" ht="50" x14ac:dyDescent="0.35">
      <c r="A10" s="33" t="s">
        <v>99</v>
      </c>
      <c r="B10" s="20" t="s">
        <v>100</v>
      </c>
      <c r="C10" s="15" t="s">
        <v>101</v>
      </c>
      <c r="D10" s="31" t="s">
        <v>102</v>
      </c>
      <c r="E10" s="32" t="s">
        <v>103</v>
      </c>
      <c r="F10" s="74" t="s">
        <v>104</v>
      </c>
      <c r="G10" s="73" t="s">
        <v>105</v>
      </c>
      <c r="H10" s="32" t="s">
        <v>106</v>
      </c>
      <c r="I10" s="33"/>
      <c r="J10" s="16"/>
      <c r="K10" s="34" t="s">
        <v>107</v>
      </c>
      <c r="L10" s="33"/>
      <c r="M10" s="66" t="s">
        <v>41</v>
      </c>
      <c r="N10" s="33" t="s">
        <v>108</v>
      </c>
      <c r="O10" s="55" t="s">
        <v>109</v>
      </c>
      <c r="P10" s="10"/>
      <c r="Q10" s="14"/>
      <c r="R10" s="14" t="s">
        <v>110</v>
      </c>
      <c r="AA10" s="18">
        <v>6</v>
      </c>
    </row>
    <row r="11" spans="1:27" ht="175" x14ac:dyDescent="0.35">
      <c r="A11" s="33" t="s">
        <v>111</v>
      </c>
      <c r="B11" s="20" t="s">
        <v>100</v>
      </c>
      <c r="C11" s="15" t="s">
        <v>101</v>
      </c>
      <c r="D11" s="31" t="s">
        <v>102</v>
      </c>
      <c r="E11" s="32" t="s">
        <v>112</v>
      </c>
      <c r="F11" s="19" t="s">
        <v>113</v>
      </c>
      <c r="G11" s="19" t="s">
        <v>114</v>
      </c>
      <c r="H11" s="19" t="s">
        <v>115</v>
      </c>
      <c r="I11" s="33"/>
      <c r="J11" s="16"/>
      <c r="K11" s="34" t="s">
        <v>116</v>
      </c>
      <c r="L11" s="33"/>
      <c r="M11" s="33" t="s">
        <v>41</v>
      </c>
      <c r="N11" s="33" t="s">
        <v>117</v>
      </c>
      <c r="O11" s="21" t="s">
        <v>118</v>
      </c>
      <c r="P11" s="10"/>
      <c r="Q11" s="14"/>
      <c r="R11" s="14" t="s">
        <v>119</v>
      </c>
      <c r="AA11" s="18" t="e">
        <v>#N/A</v>
      </c>
    </row>
    <row r="12" spans="1:27" ht="100" x14ac:dyDescent="0.35">
      <c r="A12" s="33" t="s">
        <v>120</v>
      </c>
      <c r="B12" s="20" t="s">
        <v>46</v>
      </c>
      <c r="C12" s="15" t="s">
        <v>47</v>
      </c>
      <c r="D12" s="31" t="s">
        <v>102</v>
      </c>
      <c r="E12" s="32" t="s">
        <v>121</v>
      </c>
      <c r="F12" s="19" t="s">
        <v>122</v>
      </c>
      <c r="G12" s="19" t="s">
        <v>123</v>
      </c>
      <c r="H12" s="19" t="s">
        <v>124</v>
      </c>
      <c r="I12" s="33"/>
      <c r="J12" s="16"/>
      <c r="K12" s="34" t="s">
        <v>125</v>
      </c>
      <c r="L12" s="33"/>
      <c r="M12" s="33" t="s">
        <v>41</v>
      </c>
      <c r="N12" s="33" t="s">
        <v>126</v>
      </c>
      <c r="O12" s="33" t="s">
        <v>127</v>
      </c>
      <c r="P12" s="10"/>
      <c r="Q12" s="14"/>
      <c r="R12" s="14" t="s">
        <v>128</v>
      </c>
      <c r="AA12" s="18" t="e">
        <v>#N/A</v>
      </c>
    </row>
    <row r="13" spans="1:27" ht="100" x14ac:dyDescent="0.35">
      <c r="A13" s="33" t="s">
        <v>129</v>
      </c>
      <c r="B13" s="20" t="s">
        <v>130</v>
      </c>
      <c r="C13" s="15" t="s">
        <v>131</v>
      </c>
      <c r="D13" s="31" t="s">
        <v>102</v>
      </c>
      <c r="E13" s="32" t="s">
        <v>132</v>
      </c>
      <c r="F13" s="70" t="s">
        <v>133</v>
      </c>
      <c r="G13" s="70" t="s">
        <v>134</v>
      </c>
      <c r="H13" s="32" t="s">
        <v>135</v>
      </c>
      <c r="I13" s="33"/>
      <c r="J13" s="16"/>
      <c r="K13" s="34" t="s">
        <v>136</v>
      </c>
      <c r="L13" s="33"/>
      <c r="M13" s="33" t="s">
        <v>41</v>
      </c>
      <c r="N13" s="33" t="s">
        <v>137</v>
      </c>
      <c r="O13" s="33" t="s">
        <v>138</v>
      </c>
      <c r="P13" s="10"/>
      <c r="Q13" s="14"/>
      <c r="R13" s="14" t="s">
        <v>139</v>
      </c>
      <c r="AA13" s="18">
        <v>5</v>
      </c>
    </row>
    <row r="14" spans="1:27" s="13" customFormat="1" ht="409.5" x14ac:dyDescent="0.35">
      <c r="A14" s="33" t="s">
        <v>140</v>
      </c>
      <c r="B14" s="20" t="s">
        <v>141</v>
      </c>
      <c r="C14" s="15" t="s">
        <v>142</v>
      </c>
      <c r="D14" s="31" t="s">
        <v>22</v>
      </c>
      <c r="E14" s="31" t="s">
        <v>143</v>
      </c>
      <c r="F14" s="32" t="s">
        <v>144</v>
      </c>
      <c r="G14" s="19" t="s">
        <v>145</v>
      </c>
      <c r="H14" s="19" t="s">
        <v>146</v>
      </c>
      <c r="I14" s="16"/>
      <c r="J14" s="16"/>
      <c r="K14" s="16" t="s">
        <v>147</v>
      </c>
      <c r="L14" s="33"/>
      <c r="M14" s="17" t="s">
        <v>41</v>
      </c>
      <c r="N14" s="17" t="s">
        <v>148</v>
      </c>
      <c r="O14" s="17" t="s">
        <v>149</v>
      </c>
      <c r="P14" s="10"/>
      <c r="Q14" s="14" t="s">
        <v>150</v>
      </c>
      <c r="R14" s="14" t="s">
        <v>151</v>
      </c>
      <c r="AA14" s="18">
        <v>6</v>
      </c>
    </row>
    <row r="15" spans="1:27" s="13" customFormat="1" ht="409.5" x14ac:dyDescent="0.35">
      <c r="A15" s="33" t="s">
        <v>152</v>
      </c>
      <c r="B15" s="20" t="s">
        <v>153</v>
      </c>
      <c r="C15" s="15" t="s">
        <v>154</v>
      </c>
      <c r="D15" s="31" t="s">
        <v>22</v>
      </c>
      <c r="E15" s="33" t="s">
        <v>155</v>
      </c>
      <c r="F15" s="32" t="s">
        <v>156</v>
      </c>
      <c r="G15" s="19" t="s">
        <v>157</v>
      </c>
      <c r="H15" s="19" t="s">
        <v>158</v>
      </c>
      <c r="I15" s="16"/>
      <c r="J15" s="16"/>
      <c r="K15" s="16" t="s">
        <v>159</v>
      </c>
      <c r="L15" s="33"/>
      <c r="M15" s="17" t="s">
        <v>41</v>
      </c>
      <c r="N15" s="17" t="s">
        <v>148</v>
      </c>
      <c r="O15" s="17" t="s">
        <v>149</v>
      </c>
      <c r="P15" s="10"/>
      <c r="Q15" s="14" t="s">
        <v>160</v>
      </c>
      <c r="R15" s="14" t="s">
        <v>161</v>
      </c>
      <c r="AA15" s="18">
        <v>6</v>
      </c>
    </row>
    <row r="16" spans="1:27" s="13" customFormat="1" ht="375" x14ac:dyDescent="0.35">
      <c r="A16" s="33" t="s">
        <v>162</v>
      </c>
      <c r="B16" s="20" t="s">
        <v>153</v>
      </c>
      <c r="C16" s="15" t="s">
        <v>154</v>
      </c>
      <c r="D16" s="31" t="s">
        <v>22</v>
      </c>
      <c r="E16" s="33" t="s">
        <v>163</v>
      </c>
      <c r="F16" s="32" t="s">
        <v>164</v>
      </c>
      <c r="G16" s="19" t="s">
        <v>165</v>
      </c>
      <c r="H16" s="19" t="s">
        <v>166</v>
      </c>
      <c r="I16" s="16"/>
      <c r="J16" s="16"/>
      <c r="K16" s="16" t="s">
        <v>167</v>
      </c>
      <c r="L16" s="33"/>
      <c r="M16" s="17" t="s">
        <v>41</v>
      </c>
      <c r="N16" s="17" t="s">
        <v>148</v>
      </c>
      <c r="O16" s="17" t="s">
        <v>149</v>
      </c>
      <c r="P16" s="10"/>
      <c r="Q16" s="14" t="s">
        <v>168</v>
      </c>
      <c r="R16" s="14" t="s">
        <v>169</v>
      </c>
      <c r="AA16" s="18">
        <v>6</v>
      </c>
    </row>
    <row r="17" spans="1:27" ht="275" x14ac:dyDescent="0.35">
      <c r="A17" s="33" t="s">
        <v>170</v>
      </c>
      <c r="B17" s="20" t="s">
        <v>171</v>
      </c>
      <c r="C17" s="15" t="s">
        <v>172</v>
      </c>
      <c r="D17" s="31" t="s">
        <v>22</v>
      </c>
      <c r="E17" s="31" t="s">
        <v>173</v>
      </c>
      <c r="F17" s="32" t="s">
        <v>174</v>
      </c>
      <c r="G17" s="19" t="s">
        <v>175</v>
      </c>
      <c r="H17" s="19" t="s">
        <v>176</v>
      </c>
      <c r="I17" s="33"/>
      <c r="J17" s="16"/>
      <c r="K17" s="16" t="s">
        <v>177</v>
      </c>
      <c r="L17" s="33"/>
      <c r="M17" s="33" t="s">
        <v>178</v>
      </c>
      <c r="N17" s="33" t="s">
        <v>179</v>
      </c>
      <c r="O17" s="33" t="s">
        <v>180</v>
      </c>
      <c r="P17" s="10"/>
      <c r="Q17" s="14" t="s">
        <v>181</v>
      </c>
      <c r="R17" s="14" t="s">
        <v>182</v>
      </c>
      <c r="AA17" s="18">
        <v>4</v>
      </c>
    </row>
    <row r="18" spans="1:27" ht="409.5" x14ac:dyDescent="0.35">
      <c r="A18" s="33" t="s">
        <v>183</v>
      </c>
      <c r="B18" s="20" t="s">
        <v>184</v>
      </c>
      <c r="C18" s="15" t="s">
        <v>185</v>
      </c>
      <c r="D18" s="31" t="s">
        <v>22</v>
      </c>
      <c r="E18" s="33" t="s">
        <v>186</v>
      </c>
      <c r="F18" s="32" t="s">
        <v>187</v>
      </c>
      <c r="G18" s="19" t="s">
        <v>188</v>
      </c>
      <c r="H18" s="19" t="s">
        <v>189</v>
      </c>
      <c r="I18" s="33"/>
      <c r="J18" s="16"/>
      <c r="K18" s="16" t="s">
        <v>190</v>
      </c>
      <c r="L18" s="33"/>
      <c r="M18" s="33" t="s">
        <v>178</v>
      </c>
      <c r="N18" s="33" t="s">
        <v>191</v>
      </c>
      <c r="O18" s="33" t="s">
        <v>192</v>
      </c>
      <c r="P18" s="10"/>
      <c r="Q18" s="14" t="s">
        <v>193</v>
      </c>
      <c r="R18" s="14" t="s">
        <v>194</v>
      </c>
      <c r="AA18" s="18">
        <v>4</v>
      </c>
    </row>
    <row r="19" spans="1:27" ht="275" x14ac:dyDescent="0.35">
      <c r="A19" s="33" t="s">
        <v>195</v>
      </c>
      <c r="B19" s="20" t="s">
        <v>171</v>
      </c>
      <c r="C19" s="15" t="s">
        <v>172</v>
      </c>
      <c r="D19" s="31" t="s">
        <v>22</v>
      </c>
      <c r="E19" s="70" t="s">
        <v>196</v>
      </c>
      <c r="F19" s="32" t="s">
        <v>197</v>
      </c>
      <c r="G19" s="19" t="s">
        <v>198</v>
      </c>
      <c r="H19" s="19" t="s">
        <v>199</v>
      </c>
      <c r="I19" s="33"/>
      <c r="J19" s="16"/>
      <c r="K19" s="16" t="s">
        <v>200</v>
      </c>
      <c r="L19" s="33"/>
      <c r="M19" s="33" t="s">
        <v>178</v>
      </c>
      <c r="N19" s="33" t="s">
        <v>179</v>
      </c>
      <c r="O19" s="33" t="s">
        <v>180</v>
      </c>
      <c r="P19" s="10"/>
      <c r="Q19" s="14" t="s">
        <v>201</v>
      </c>
      <c r="R19" s="14" t="s">
        <v>196</v>
      </c>
      <c r="AA19" s="18">
        <v>4</v>
      </c>
    </row>
    <row r="20" spans="1:27" ht="409.5" x14ac:dyDescent="0.35">
      <c r="A20" s="33" t="s">
        <v>202</v>
      </c>
      <c r="B20" s="20" t="s">
        <v>203</v>
      </c>
      <c r="C20" s="15" t="s">
        <v>204</v>
      </c>
      <c r="D20" s="31" t="s">
        <v>22</v>
      </c>
      <c r="E20" s="70" t="s">
        <v>205</v>
      </c>
      <c r="F20" s="32" t="s">
        <v>206</v>
      </c>
      <c r="G20" s="19" t="s">
        <v>207</v>
      </c>
      <c r="H20" s="19" t="s">
        <v>208</v>
      </c>
      <c r="I20" s="33"/>
      <c r="J20" s="16"/>
      <c r="K20" s="16" t="s">
        <v>209</v>
      </c>
      <c r="L20" s="33"/>
      <c r="M20" s="69" t="s">
        <v>178</v>
      </c>
      <c r="N20" s="33" t="s">
        <v>210</v>
      </c>
      <c r="O20" s="33" t="s">
        <v>211</v>
      </c>
      <c r="P20" s="10"/>
      <c r="Q20" s="14" t="s">
        <v>212</v>
      </c>
      <c r="R20" s="14" t="s">
        <v>213</v>
      </c>
      <c r="AA20" s="18">
        <v>4</v>
      </c>
    </row>
    <row r="21" spans="1:27" ht="409.5" x14ac:dyDescent="0.35">
      <c r="A21" s="33" t="s">
        <v>214</v>
      </c>
      <c r="B21" s="20" t="s">
        <v>171</v>
      </c>
      <c r="C21" s="15" t="s">
        <v>172</v>
      </c>
      <c r="D21" s="31" t="s">
        <v>22</v>
      </c>
      <c r="E21" s="72" t="s">
        <v>215</v>
      </c>
      <c r="F21" s="32" t="s">
        <v>216</v>
      </c>
      <c r="G21" s="19" t="s">
        <v>217</v>
      </c>
      <c r="H21" s="19" t="s">
        <v>218</v>
      </c>
      <c r="I21" s="70"/>
      <c r="J21" s="16"/>
      <c r="K21" s="67" t="s">
        <v>219</v>
      </c>
      <c r="L21" s="33"/>
      <c r="M21" s="57" t="s">
        <v>41</v>
      </c>
      <c r="N21" s="33" t="s">
        <v>220</v>
      </c>
      <c r="O21" s="33" t="s">
        <v>221</v>
      </c>
      <c r="P21" s="10"/>
      <c r="Q21" s="14" t="s">
        <v>222</v>
      </c>
      <c r="R21" s="14" t="s">
        <v>223</v>
      </c>
      <c r="AA21" s="18">
        <v>5</v>
      </c>
    </row>
    <row r="22" spans="1:27" ht="409.5" x14ac:dyDescent="0.35">
      <c r="A22" s="33" t="s">
        <v>224</v>
      </c>
      <c r="B22" s="60" t="s">
        <v>225</v>
      </c>
      <c r="C22" s="15" t="s">
        <v>226</v>
      </c>
      <c r="D22" s="31" t="s">
        <v>22</v>
      </c>
      <c r="E22" s="31" t="s">
        <v>227</v>
      </c>
      <c r="F22" s="32" t="s">
        <v>228</v>
      </c>
      <c r="G22" s="19" t="s">
        <v>229</v>
      </c>
      <c r="H22" s="19" t="s">
        <v>230</v>
      </c>
      <c r="I22" s="33"/>
      <c r="J22" s="16"/>
      <c r="K22" s="16" t="s">
        <v>231</v>
      </c>
      <c r="L22" s="33"/>
      <c r="M22" s="33" t="s">
        <v>178</v>
      </c>
      <c r="N22" s="33" t="s">
        <v>232</v>
      </c>
      <c r="O22" s="33" t="s">
        <v>233</v>
      </c>
      <c r="P22" s="10"/>
      <c r="Q22" s="14" t="s">
        <v>234</v>
      </c>
      <c r="R22" s="14" t="s">
        <v>235</v>
      </c>
      <c r="AA22" s="18">
        <v>3</v>
      </c>
    </row>
    <row r="23" spans="1:27" ht="287.5" x14ac:dyDescent="0.35">
      <c r="A23" s="33" t="s">
        <v>236</v>
      </c>
      <c r="B23" s="60" t="s">
        <v>153</v>
      </c>
      <c r="C23" s="15" t="s">
        <v>154</v>
      </c>
      <c r="D23" s="31" t="s">
        <v>22</v>
      </c>
      <c r="E23" s="31" t="s">
        <v>237</v>
      </c>
      <c r="F23" s="32" t="s">
        <v>238</v>
      </c>
      <c r="G23" s="19" t="s">
        <v>239</v>
      </c>
      <c r="H23" s="19" t="s">
        <v>240</v>
      </c>
      <c r="I23" s="33"/>
      <c r="J23" s="16"/>
      <c r="K23" s="16" t="s">
        <v>241</v>
      </c>
      <c r="L23" s="33"/>
      <c r="M23" s="33" t="s">
        <v>178</v>
      </c>
      <c r="N23" s="33" t="s">
        <v>242</v>
      </c>
      <c r="O23" s="33" t="s">
        <v>243</v>
      </c>
      <c r="P23" s="10"/>
      <c r="Q23" s="14" t="s">
        <v>244</v>
      </c>
      <c r="R23" s="14" t="s">
        <v>245</v>
      </c>
      <c r="AA23" s="18">
        <v>4</v>
      </c>
    </row>
    <row r="24" spans="1:27" ht="250" x14ac:dyDescent="0.35">
      <c r="A24" s="33" t="s">
        <v>246</v>
      </c>
      <c r="B24" s="56" t="s">
        <v>141</v>
      </c>
      <c r="C24" s="15" t="s">
        <v>142</v>
      </c>
      <c r="D24" s="31" t="s">
        <v>22</v>
      </c>
      <c r="E24" s="31" t="s">
        <v>247</v>
      </c>
      <c r="F24" s="32" t="s">
        <v>248</v>
      </c>
      <c r="G24" s="19" t="s">
        <v>249</v>
      </c>
      <c r="H24" s="19" t="s">
        <v>250</v>
      </c>
      <c r="I24" s="33"/>
      <c r="J24" s="16"/>
      <c r="K24" s="16" t="s">
        <v>251</v>
      </c>
      <c r="L24" s="33"/>
      <c r="M24" s="16" t="s">
        <v>41</v>
      </c>
      <c r="N24" s="33" t="s">
        <v>252</v>
      </c>
      <c r="O24" s="33" t="s">
        <v>253</v>
      </c>
      <c r="P24" s="10"/>
      <c r="Q24" s="14" t="s">
        <v>254</v>
      </c>
      <c r="R24" s="14" t="s">
        <v>255</v>
      </c>
      <c r="AA24" s="18">
        <v>6</v>
      </c>
    </row>
    <row r="25" spans="1:27" ht="312.5" x14ac:dyDescent="0.35">
      <c r="A25" s="33" t="s">
        <v>256</v>
      </c>
      <c r="B25" s="60" t="s">
        <v>153</v>
      </c>
      <c r="C25" s="15" t="s">
        <v>154</v>
      </c>
      <c r="D25" s="31" t="s">
        <v>22</v>
      </c>
      <c r="E25" s="31" t="s">
        <v>257</v>
      </c>
      <c r="F25" s="32" t="s">
        <v>258</v>
      </c>
      <c r="G25" s="19" t="s">
        <v>259</v>
      </c>
      <c r="H25" s="19" t="s">
        <v>260</v>
      </c>
      <c r="I25" s="33"/>
      <c r="J25" s="16"/>
      <c r="K25" s="16" t="s">
        <v>261</v>
      </c>
      <c r="L25" s="33"/>
      <c r="M25" s="17" t="s">
        <v>41</v>
      </c>
      <c r="N25" s="17" t="s">
        <v>148</v>
      </c>
      <c r="O25" s="17" t="s">
        <v>149</v>
      </c>
      <c r="P25" s="10"/>
      <c r="Q25" s="14" t="s">
        <v>262</v>
      </c>
      <c r="R25" s="14" t="s">
        <v>263</v>
      </c>
      <c r="AA25" s="18">
        <v>6</v>
      </c>
    </row>
    <row r="26" spans="1:27" ht="409.5" x14ac:dyDescent="0.35">
      <c r="A26" s="33" t="s">
        <v>264</v>
      </c>
      <c r="B26" s="60" t="s">
        <v>265</v>
      </c>
      <c r="C26" s="15" t="s">
        <v>266</v>
      </c>
      <c r="D26" s="31" t="s">
        <v>22</v>
      </c>
      <c r="E26" s="19" t="s">
        <v>267</v>
      </c>
      <c r="F26" s="32" t="s">
        <v>268</v>
      </c>
      <c r="G26" s="19" t="s">
        <v>269</v>
      </c>
      <c r="H26" s="19" t="s">
        <v>270</v>
      </c>
      <c r="I26" s="33"/>
      <c r="J26" s="16"/>
      <c r="K26" s="16" t="s">
        <v>271</v>
      </c>
      <c r="L26" s="33"/>
      <c r="M26" s="16" t="s">
        <v>41</v>
      </c>
      <c r="N26" s="33" t="s">
        <v>252</v>
      </c>
      <c r="O26" s="33" t="s">
        <v>253</v>
      </c>
      <c r="P26" s="10"/>
      <c r="Q26" s="14" t="s">
        <v>272</v>
      </c>
      <c r="R26" s="14" t="s">
        <v>273</v>
      </c>
      <c r="AA26" s="18">
        <v>6</v>
      </c>
    </row>
    <row r="27" spans="1:27" s="13" customFormat="1" ht="287.5" x14ac:dyDescent="0.35">
      <c r="A27" s="33" t="s">
        <v>274</v>
      </c>
      <c r="B27" s="60" t="s">
        <v>275</v>
      </c>
      <c r="C27" s="15" t="s">
        <v>276</v>
      </c>
      <c r="D27" s="31" t="s">
        <v>22</v>
      </c>
      <c r="E27" s="62" t="s">
        <v>277</v>
      </c>
      <c r="F27" s="32" t="s">
        <v>278</v>
      </c>
      <c r="G27" s="19" t="s">
        <v>279</v>
      </c>
      <c r="H27" s="19" t="s">
        <v>280</v>
      </c>
      <c r="I27" s="16"/>
      <c r="J27" s="16"/>
      <c r="K27" s="16" t="s">
        <v>281</v>
      </c>
      <c r="L27" s="33"/>
      <c r="M27" s="17" t="s">
        <v>178</v>
      </c>
      <c r="N27" s="17" t="s">
        <v>282</v>
      </c>
      <c r="O27" s="17" t="s">
        <v>283</v>
      </c>
      <c r="P27" s="10"/>
      <c r="Q27" s="14" t="s">
        <v>284</v>
      </c>
      <c r="R27" s="14" t="s">
        <v>285</v>
      </c>
      <c r="X27" s="71"/>
      <c r="AA27" s="18">
        <v>4</v>
      </c>
    </row>
    <row r="28" spans="1:27" ht="409.5" x14ac:dyDescent="0.35">
      <c r="A28" s="33" t="s">
        <v>286</v>
      </c>
      <c r="B28" s="60" t="s">
        <v>275</v>
      </c>
      <c r="C28" s="15" t="s">
        <v>276</v>
      </c>
      <c r="D28" s="31" t="s">
        <v>22</v>
      </c>
      <c r="E28" s="31" t="s">
        <v>287</v>
      </c>
      <c r="F28" s="32" t="s">
        <v>288</v>
      </c>
      <c r="G28" s="19" t="s">
        <v>289</v>
      </c>
      <c r="H28" s="19" t="s">
        <v>290</v>
      </c>
      <c r="I28" s="33"/>
      <c r="J28" s="16"/>
      <c r="K28" s="16" t="s">
        <v>291</v>
      </c>
      <c r="L28" s="33"/>
      <c r="M28" s="17" t="s">
        <v>178</v>
      </c>
      <c r="N28" s="17" t="s">
        <v>282</v>
      </c>
      <c r="O28" s="17" t="s">
        <v>283</v>
      </c>
      <c r="P28" s="10"/>
      <c r="Q28" s="14" t="s">
        <v>292</v>
      </c>
      <c r="R28" s="14" t="s">
        <v>293</v>
      </c>
      <c r="X28" s="63"/>
      <c r="AA28" s="18">
        <v>4</v>
      </c>
    </row>
    <row r="29" spans="1:27" ht="409.5" x14ac:dyDescent="0.35">
      <c r="A29" s="33" t="s">
        <v>294</v>
      </c>
      <c r="B29" s="15" t="s">
        <v>171</v>
      </c>
      <c r="C29" s="15" t="s">
        <v>172</v>
      </c>
      <c r="D29" s="31" t="s">
        <v>22</v>
      </c>
      <c r="E29" s="31" t="s">
        <v>295</v>
      </c>
      <c r="F29" s="32" t="s">
        <v>296</v>
      </c>
      <c r="G29" s="19" t="s">
        <v>297</v>
      </c>
      <c r="H29" s="19" t="s">
        <v>298</v>
      </c>
      <c r="I29" s="33"/>
      <c r="J29" s="16"/>
      <c r="K29" s="16" t="s">
        <v>299</v>
      </c>
      <c r="L29" s="33"/>
      <c r="M29" s="33" t="s">
        <v>41</v>
      </c>
      <c r="N29" s="33" t="s">
        <v>300</v>
      </c>
      <c r="O29" s="33" t="s">
        <v>301</v>
      </c>
      <c r="P29" s="10"/>
      <c r="Q29" s="14" t="s">
        <v>302</v>
      </c>
      <c r="R29" s="14" t="s">
        <v>303</v>
      </c>
      <c r="X29" s="63"/>
      <c r="AA29" s="18">
        <v>5</v>
      </c>
    </row>
    <row r="30" spans="1:27" ht="409.5" x14ac:dyDescent="0.35">
      <c r="A30" s="33" t="s">
        <v>304</v>
      </c>
      <c r="B30" s="19" t="s">
        <v>305</v>
      </c>
      <c r="C30" s="15" t="s">
        <v>306</v>
      </c>
      <c r="D30" s="31" t="s">
        <v>22</v>
      </c>
      <c r="E30" s="31" t="s">
        <v>307</v>
      </c>
      <c r="F30" s="32" t="s">
        <v>308</v>
      </c>
      <c r="G30" s="19" t="s">
        <v>309</v>
      </c>
      <c r="H30" s="19" t="s">
        <v>310</v>
      </c>
      <c r="I30" s="33"/>
      <c r="J30" s="16"/>
      <c r="K30" s="16" t="s">
        <v>311</v>
      </c>
      <c r="L30" s="33"/>
      <c r="M30" s="33" t="s">
        <v>41</v>
      </c>
      <c r="N30" s="17" t="s">
        <v>300</v>
      </c>
      <c r="O30" s="17" t="s">
        <v>301</v>
      </c>
      <c r="P30" s="10"/>
      <c r="Q30" s="14" t="s">
        <v>312</v>
      </c>
      <c r="R30" s="14" t="s">
        <v>313</v>
      </c>
      <c r="X30" s="63"/>
      <c r="AA30" s="18">
        <v>5</v>
      </c>
    </row>
    <row r="31" spans="1:27" ht="409.5" x14ac:dyDescent="0.35">
      <c r="A31" s="33" t="s">
        <v>314</v>
      </c>
      <c r="B31" s="60" t="s">
        <v>203</v>
      </c>
      <c r="C31" s="15" t="s">
        <v>204</v>
      </c>
      <c r="D31" s="31" t="s">
        <v>22</v>
      </c>
      <c r="E31" s="70" t="s">
        <v>315</v>
      </c>
      <c r="F31" s="32" t="s">
        <v>316</v>
      </c>
      <c r="G31" s="19" t="s">
        <v>317</v>
      </c>
      <c r="H31" s="19" t="s">
        <v>318</v>
      </c>
      <c r="I31" s="70"/>
      <c r="J31" s="16"/>
      <c r="K31" s="67" t="s">
        <v>319</v>
      </c>
      <c r="L31" s="33"/>
      <c r="M31" s="69" t="s">
        <v>178</v>
      </c>
      <c r="N31" s="33" t="s">
        <v>210</v>
      </c>
      <c r="O31" s="33" t="s">
        <v>211</v>
      </c>
      <c r="P31" s="10"/>
      <c r="Q31" s="14" t="s">
        <v>320</v>
      </c>
      <c r="R31" s="14" t="s">
        <v>321</v>
      </c>
      <c r="S31" s="13"/>
      <c r="X31" s="65"/>
      <c r="AA31" s="18">
        <v>4</v>
      </c>
    </row>
    <row r="32" spans="1:27" s="13" customFormat="1" ht="162.5" x14ac:dyDescent="0.35">
      <c r="A32" s="33" t="s">
        <v>322</v>
      </c>
      <c r="B32" s="60" t="s">
        <v>275</v>
      </c>
      <c r="C32" s="15" t="s">
        <v>276</v>
      </c>
      <c r="D32" s="31" t="s">
        <v>22</v>
      </c>
      <c r="E32" s="68" t="s">
        <v>323</v>
      </c>
      <c r="F32" s="32" t="s">
        <v>324</v>
      </c>
      <c r="G32" s="19" t="s">
        <v>325</v>
      </c>
      <c r="H32" s="19" t="s">
        <v>326</v>
      </c>
      <c r="I32" s="32"/>
      <c r="J32" s="16"/>
      <c r="K32" s="67" t="s">
        <v>327</v>
      </c>
      <c r="L32" s="33"/>
      <c r="M32" s="66" t="s">
        <v>41</v>
      </c>
      <c r="N32" s="33" t="s">
        <v>328</v>
      </c>
      <c r="O32" s="64" t="s">
        <v>329</v>
      </c>
      <c r="P32" s="10"/>
      <c r="Q32" s="14" t="s">
        <v>330</v>
      </c>
      <c r="R32" s="14" t="s">
        <v>331</v>
      </c>
      <c r="X32" s="65"/>
      <c r="AA32" s="18">
        <v>5</v>
      </c>
    </row>
    <row r="33" spans="1:27" ht="409.5" x14ac:dyDescent="0.35">
      <c r="A33" s="33" t="s">
        <v>332</v>
      </c>
      <c r="B33" s="19" t="s">
        <v>305</v>
      </c>
      <c r="C33" s="15" t="s">
        <v>306</v>
      </c>
      <c r="D33" s="31" t="s">
        <v>22</v>
      </c>
      <c r="E33" s="31" t="s">
        <v>333</v>
      </c>
      <c r="F33" s="32" t="s">
        <v>334</v>
      </c>
      <c r="G33" s="19" t="s">
        <v>335</v>
      </c>
      <c r="H33" s="19" t="s">
        <v>336</v>
      </c>
      <c r="I33" s="33"/>
      <c r="J33" s="16"/>
      <c r="K33" s="16" t="s">
        <v>337</v>
      </c>
      <c r="L33" s="33"/>
      <c r="M33" s="20" t="s">
        <v>178</v>
      </c>
      <c r="N33" s="21" t="s">
        <v>338</v>
      </c>
      <c r="O33" s="22" t="s">
        <v>339</v>
      </c>
      <c r="P33" s="10"/>
      <c r="Q33" s="14" t="s">
        <v>340</v>
      </c>
      <c r="R33" s="14" t="s">
        <v>341</v>
      </c>
      <c r="X33" s="63"/>
      <c r="AA33" s="18">
        <v>4</v>
      </c>
    </row>
    <row r="34" spans="1:27" ht="350" x14ac:dyDescent="0.35">
      <c r="A34" s="33" t="s">
        <v>342</v>
      </c>
      <c r="B34" s="56" t="s">
        <v>343</v>
      </c>
      <c r="C34" s="15" t="s">
        <v>344</v>
      </c>
      <c r="D34" s="31" t="s">
        <v>22</v>
      </c>
      <c r="E34" s="58" t="s">
        <v>345</v>
      </c>
      <c r="F34" s="32" t="s">
        <v>346</v>
      </c>
      <c r="G34" s="19" t="s">
        <v>347</v>
      </c>
      <c r="H34" s="19" t="s">
        <v>348</v>
      </c>
      <c r="I34" s="33"/>
      <c r="J34" s="16"/>
      <c r="K34" s="16" t="s">
        <v>349</v>
      </c>
      <c r="L34" s="33"/>
      <c r="M34" s="57" t="s">
        <v>41</v>
      </c>
      <c r="N34" s="33" t="s">
        <v>350</v>
      </c>
      <c r="O34" s="64" t="s">
        <v>351</v>
      </c>
      <c r="P34" s="10"/>
      <c r="Q34" s="14" t="s">
        <v>352</v>
      </c>
      <c r="R34" s="14" t="s">
        <v>353</v>
      </c>
      <c r="X34" s="63"/>
      <c r="AA34" s="18">
        <v>6</v>
      </c>
    </row>
    <row r="35" spans="1:27" ht="387.5" x14ac:dyDescent="0.35">
      <c r="A35" s="33" t="s">
        <v>354</v>
      </c>
      <c r="B35" s="15" t="s">
        <v>171</v>
      </c>
      <c r="C35" s="15" t="s">
        <v>172</v>
      </c>
      <c r="D35" s="31" t="s">
        <v>22</v>
      </c>
      <c r="E35" s="31" t="s">
        <v>355</v>
      </c>
      <c r="F35" s="32" t="s">
        <v>356</v>
      </c>
      <c r="G35" s="19" t="s">
        <v>357</v>
      </c>
      <c r="H35" s="19" t="s">
        <v>358</v>
      </c>
      <c r="I35" s="33"/>
      <c r="J35" s="16"/>
      <c r="K35" s="16" t="s">
        <v>359</v>
      </c>
      <c r="L35" s="33"/>
      <c r="M35" s="33" t="s">
        <v>178</v>
      </c>
      <c r="N35" s="33" t="s">
        <v>179</v>
      </c>
      <c r="O35" s="33" t="s">
        <v>180</v>
      </c>
      <c r="P35" s="10"/>
      <c r="Q35" s="14" t="s">
        <v>360</v>
      </c>
      <c r="R35" s="14" t="s">
        <v>361</v>
      </c>
      <c r="X35" s="63"/>
      <c r="AA35" s="18">
        <v>4</v>
      </c>
    </row>
    <row r="36" spans="1:27" ht="409.5" x14ac:dyDescent="0.35">
      <c r="A36" s="33" t="s">
        <v>362</v>
      </c>
      <c r="B36" s="60" t="s">
        <v>363</v>
      </c>
      <c r="C36" s="15" t="s">
        <v>364</v>
      </c>
      <c r="D36" s="31" t="s">
        <v>22</v>
      </c>
      <c r="E36" s="31" t="s">
        <v>365</v>
      </c>
      <c r="F36" s="32" t="s">
        <v>366</v>
      </c>
      <c r="G36" s="19" t="s">
        <v>367</v>
      </c>
      <c r="H36" s="19" t="s">
        <v>368</v>
      </c>
      <c r="I36" s="33"/>
      <c r="J36" s="16"/>
      <c r="K36" s="16" t="s">
        <v>369</v>
      </c>
      <c r="L36" s="33"/>
      <c r="M36" s="33" t="s">
        <v>178</v>
      </c>
      <c r="N36" s="33" t="s">
        <v>179</v>
      </c>
      <c r="O36" s="33" t="s">
        <v>180</v>
      </c>
      <c r="P36" s="10"/>
      <c r="Q36" s="14" t="s">
        <v>370</v>
      </c>
      <c r="R36" s="14" t="s">
        <v>371</v>
      </c>
      <c r="X36" s="63"/>
      <c r="AA36" s="18">
        <v>4</v>
      </c>
    </row>
    <row r="37" spans="1:27" s="13" customFormat="1" ht="409.5" x14ac:dyDescent="0.35">
      <c r="A37" s="33" t="s">
        <v>372</v>
      </c>
      <c r="B37" s="60" t="s">
        <v>153</v>
      </c>
      <c r="C37" s="15" t="s">
        <v>154</v>
      </c>
      <c r="D37" s="31" t="s">
        <v>22</v>
      </c>
      <c r="E37" s="31" t="s">
        <v>373</v>
      </c>
      <c r="F37" s="32" t="s">
        <v>374</v>
      </c>
      <c r="G37" s="19" t="s">
        <v>375</v>
      </c>
      <c r="H37" s="19" t="s">
        <v>376</v>
      </c>
      <c r="I37" s="16"/>
      <c r="J37" s="16"/>
      <c r="K37" s="16" t="s">
        <v>377</v>
      </c>
      <c r="L37" s="33"/>
      <c r="M37" s="17" t="s">
        <v>41</v>
      </c>
      <c r="N37" s="17" t="s">
        <v>148</v>
      </c>
      <c r="O37" s="17" t="s">
        <v>149</v>
      </c>
      <c r="P37" s="10"/>
      <c r="Q37" s="14" t="s">
        <v>378</v>
      </c>
      <c r="R37" s="14" t="s">
        <v>379</v>
      </c>
      <c r="AA37" s="18">
        <v>6</v>
      </c>
    </row>
    <row r="38" spans="1:27" ht="409.5" x14ac:dyDescent="0.35">
      <c r="A38" s="33" t="s">
        <v>380</v>
      </c>
      <c r="B38" s="60" t="s">
        <v>275</v>
      </c>
      <c r="C38" s="59" t="s">
        <v>276</v>
      </c>
      <c r="D38" s="31" t="s">
        <v>22</v>
      </c>
      <c r="E38" s="31" t="s">
        <v>381</v>
      </c>
      <c r="F38" s="32" t="s">
        <v>382</v>
      </c>
      <c r="G38" s="19" t="s">
        <v>383</v>
      </c>
      <c r="H38" s="19" t="s">
        <v>384</v>
      </c>
      <c r="I38" s="33"/>
      <c r="J38" s="16"/>
      <c r="K38" s="16" t="s">
        <v>385</v>
      </c>
      <c r="L38" s="33"/>
      <c r="M38" s="33" t="s">
        <v>178</v>
      </c>
      <c r="N38" s="33" t="s">
        <v>242</v>
      </c>
      <c r="O38" s="33" t="s">
        <v>243</v>
      </c>
      <c r="P38" s="10"/>
      <c r="Q38" s="14" t="s">
        <v>386</v>
      </c>
      <c r="R38" s="14" t="s">
        <v>387</v>
      </c>
      <c r="AA38" s="18">
        <v>4</v>
      </c>
    </row>
    <row r="39" spans="1:27" s="13" customFormat="1" ht="375" x14ac:dyDescent="0.35">
      <c r="A39" s="33" t="s">
        <v>388</v>
      </c>
      <c r="B39" s="60" t="s">
        <v>153</v>
      </c>
      <c r="C39" s="59" t="s">
        <v>154</v>
      </c>
      <c r="D39" s="31" t="s">
        <v>22</v>
      </c>
      <c r="E39" s="33" t="s">
        <v>389</v>
      </c>
      <c r="F39" s="32" t="s">
        <v>390</v>
      </c>
      <c r="G39" s="19" t="s">
        <v>391</v>
      </c>
      <c r="H39" s="19" t="s">
        <v>392</v>
      </c>
      <c r="I39" s="16"/>
      <c r="J39" s="16"/>
      <c r="K39" s="16" t="s">
        <v>393</v>
      </c>
      <c r="L39" s="33"/>
      <c r="M39" s="33" t="s">
        <v>178</v>
      </c>
      <c r="N39" s="33" t="s">
        <v>242</v>
      </c>
      <c r="O39" s="33" t="s">
        <v>243</v>
      </c>
      <c r="P39" s="10"/>
      <c r="Q39" s="14" t="s">
        <v>394</v>
      </c>
      <c r="R39" s="14" t="s">
        <v>395</v>
      </c>
      <c r="AA39" s="18">
        <v>4</v>
      </c>
    </row>
    <row r="40" spans="1:27" ht="409.5" x14ac:dyDescent="0.35">
      <c r="A40" s="33" t="s">
        <v>396</v>
      </c>
      <c r="B40" s="60" t="s">
        <v>275</v>
      </c>
      <c r="C40" s="59" t="s">
        <v>276</v>
      </c>
      <c r="D40" s="31" t="s">
        <v>22</v>
      </c>
      <c r="E40" s="31" t="s">
        <v>397</v>
      </c>
      <c r="F40" s="32" t="s">
        <v>398</v>
      </c>
      <c r="G40" s="19" t="s">
        <v>399</v>
      </c>
      <c r="H40" s="19" t="s">
        <v>400</v>
      </c>
      <c r="I40" s="33"/>
      <c r="J40" s="16"/>
      <c r="K40" s="16" t="s">
        <v>401</v>
      </c>
      <c r="L40" s="33"/>
      <c r="M40" s="33" t="s">
        <v>178</v>
      </c>
      <c r="N40" s="33" t="s">
        <v>242</v>
      </c>
      <c r="O40" s="33" t="s">
        <v>243</v>
      </c>
      <c r="P40" s="10"/>
      <c r="Q40" s="14" t="s">
        <v>402</v>
      </c>
      <c r="R40" s="14" t="s">
        <v>397</v>
      </c>
      <c r="AA40" s="18">
        <v>4</v>
      </c>
    </row>
    <row r="41" spans="1:27" ht="387.5" x14ac:dyDescent="0.35">
      <c r="A41" s="33" t="s">
        <v>403</v>
      </c>
      <c r="B41" s="60" t="s">
        <v>153</v>
      </c>
      <c r="C41" s="59" t="s">
        <v>154</v>
      </c>
      <c r="D41" s="31" t="s">
        <v>22</v>
      </c>
      <c r="E41" s="31" t="s">
        <v>404</v>
      </c>
      <c r="F41" s="32" t="s">
        <v>405</v>
      </c>
      <c r="G41" s="19" t="s">
        <v>406</v>
      </c>
      <c r="H41" s="19" t="s">
        <v>407</v>
      </c>
      <c r="I41" s="33"/>
      <c r="J41" s="16"/>
      <c r="K41" s="16" t="s">
        <v>408</v>
      </c>
      <c r="L41" s="33"/>
      <c r="M41" s="33" t="s">
        <v>178</v>
      </c>
      <c r="N41" s="33" t="s">
        <v>242</v>
      </c>
      <c r="O41" s="33" t="s">
        <v>243</v>
      </c>
      <c r="P41" s="10"/>
      <c r="Q41" s="14" t="s">
        <v>409</v>
      </c>
      <c r="R41" s="14" t="s">
        <v>410</v>
      </c>
      <c r="AA41" s="18">
        <v>4</v>
      </c>
    </row>
    <row r="42" spans="1:27" s="13" customFormat="1" ht="409.5" x14ac:dyDescent="0.35">
      <c r="A42" s="33" t="s">
        <v>411</v>
      </c>
      <c r="B42" s="60" t="s">
        <v>275</v>
      </c>
      <c r="C42" s="59" t="s">
        <v>276</v>
      </c>
      <c r="D42" s="31" t="s">
        <v>22</v>
      </c>
      <c r="E42" s="62" t="s">
        <v>412</v>
      </c>
      <c r="F42" s="32" t="s">
        <v>413</v>
      </c>
      <c r="G42" s="19" t="s">
        <v>414</v>
      </c>
      <c r="H42" s="19" t="s">
        <v>415</v>
      </c>
      <c r="I42" s="16"/>
      <c r="J42" s="16"/>
      <c r="K42" s="16" t="s">
        <v>415</v>
      </c>
      <c r="L42" s="33"/>
      <c r="M42" s="33" t="s">
        <v>178</v>
      </c>
      <c r="N42" s="33" t="s">
        <v>242</v>
      </c>
      <c r="O42" s="33" t="s">
        <v>243</v>
      </c>
      <c r="P42" s="10"/>
      <c r="Q42" s="14" t="s">
        <v>416</v>
      </c>
      <c r="R42" s="14" t="s">
        <v>417</v>
      </c>
      <c r="AA42" s="18">
        <v>4</v>
      </c>
    </row>
    <row r="43" spans="1:27" ht="375" x14ac:dyDescent="0.35">
      <c r="A43" s="33" t="s">
        <v>418</v>
      </c>
      <c r="B43" s="15" t="s">
        <v>171</v>
      </c>
      <c r="C43" s="61" t="s">
        <v>172</v>
      </c>
      <c r="D43" s="31" t="s">
        <v>22</v>
      </c>
      <c r="E43" s="31" t="s">
        <v>419</v>
      </c>
      <c r="F43" s="32" t="s">
        <v>420</v>
      </c>
      <c r="G43" s="19" t="s">
        <v>421</v>
      </c>
      <c r="H43" s="19" t="s">
        <v>422</v>
      </c>
      <c r="I43" s="33"/>
      <c r="J43" s="16"/>
      <c r="K43" s="16" t="s">
        <v>423</v>
      </c>
      <c r="L43" s="33"/>
      <c r="M43" s="33" t="s">
        <v>178</v>
      </c>
      <c r="N43" s="33" t="s">
        <v>179</v>
      </c>
      <c r="O43" s="33" t="s">
        <v>180</v>
      </c>
      <c r="P43" s="10"/>
      <c r="Q43" s="14" t="s">
        <v>424</v>
      </c>
      <c r="R43" s="14" t="s">
        <v>425</v>
      </c>
      <c r="AA43" s="18">
        <v>4</v>
      </c>
    </row>
    <row r="44" spans="1:27" ht="375" x14ac:dyDescent="0.35">
      <c r="A44" s="33" t="s">
        <v>426</v>
      </c>
      <c r="B44" s="60" t="s">
        <v>153</v>
      </c>
      <c r="C44" s="59" t="s">
        <v>154</v>
      </c>
      <c r="D44" s="31" t="s">
        <v>22</v>
      </c>
      <c r="E44" s="31" t="s">
        <v>427</v>
      </c>
      <c r="F44" s="32" t="s">
        <v>428</v>
      </c>
      <c r="G44" s="19" t="s">
        <v>429</v>
      </c>
      <c r="H44" s="19" t="s">
        <v>430</v>
      </c>
      <c r="I44" s="33"/>
      <c r="J44" s="16"/>
      <c r="K44" s="16" t="s">
        <v>431</v>
      </c>
      <c r="L44" s="33"/>
      <c r="M44" s="33" t="s">
        <v>178</v>
      </c>
      <c r="N44" s="33" t="s">
        <v>242</v>
      </c>
      <c r="O44" s="33" t="s">
        <v>243</v>
      </c>
      <c r="P44" s="10"/>
      <c r="Q44" s="14" t="s">
        <v>432</v>
      </c>
      <c r="R44" s="14" t="s">
        <v>433</v>
      </c>
      <c r="AA44" s="18">
        <v>4</v>
      </c>
    </row>
    <row r="45" spans="1:27" ht="409.5" x14ac:dyDescent="0.35">
      <c r="A45" s="33" t="s">
        <v>434</v>
      </c>
      <c r="B45" s="60" t="s">
        <v>153</v>
      </c>
      <c r="C45" s="59" t="s">
        <v>154</v>
      </c>
      <c r="D45" s="31" t="s">
        <v>22</v>
      </c>
      <c r="E45" s="31" t="s">
        <v>435</v>
      </c>
      <c r="F45" s="32" t="s">
        <v>436</v>
      </c>
      <c r="G45" s="19" t="s">
        <v>437</v>
      </c>
      <c r="H45" s="19" t="s">
        <v>438</v>
      </c>
      <c r="I45" s="33"/>
      <c r="J45" s="16"/>
      <c r="K45" s="16" t="s">
        <v>439</v>
      </c>
      <c r="L45" s="33"/>
      <c r="M45" s="33" t="s">
        <v>178</v>
      </c>
      <c r="N45" s="33" t="s">
        <v>242</v>
      </c>
      <c r="O45" s="33" t="s">
        <v>243</v>
      </c>
      <c r="P45" s="10"/>
      <c r="Q45" s="14" t="s">
        <v>440</v>
      </c>
      <c r="R45" s="14" t="s">
        <v>441</v>
      </c>
      <c r="AA45" s="18">
        <v>4</v>
      </c>
    </row>
    <row r="46" spans="1:27" s="13" customFormat="1" ht="212.5" x14ac:dyDescent="0.35">
      <c r="A46" s="33" t="s">
        <v>442</v>
      </c>
      <c r="B46" s="60" t="s">
        <v>171</v>
      </c>
      <c r="C46" s="59" t="s">
        <v>172</v>
      </c>
      <c r="D46" s="31" t="s">
        <v>22</v>
      </c>
      <c r="E46" s="31" t="s">
        <v>443</v>
      </c>
      <c r="F46" s="32" t="s">
        <v>444</v>
      </c>
      <c r="G46" s="19" t="s">
        <v>445</v>
      </c>
      <c r="H46" s="19" t="s">
        <v>446</v>
      </c>
      <c r="I46" s="16"/>
      <c r="J46" s="16"/>
      <c r="K46" s="16" t="s">
        <v>447</v>
      </c>
      <c r="L46" s="33"/>
      <c r="M46" s="33" t="s">
        <v>178</v>
      </c>
      <c r="N46" s="33" t="s">
        <v>179</v>
      </c>
      <c r="O46" s="33" t="s">
        <v>180</v>
      </c>
      <c r="P46" s="10"/>
      <c r="Q46" s="14" t="s">
        <v>448</v>
      </c>
      <c r="R46" s="14" t="s">
        <v>449</v>
      </c>
      <c r="AA46" s="18">
        <v>4</v>
      </c>
    </row>
    <row r="47" spans="1:27" ht="275" x14ac:dyDescent="0.35">
      <c r="A47" s="33" t="s">
        <v>450</v>
      </c>
      <c r="B47" s="58" t="s">
        <v>451</v>
      </c>
      <c r="C47" s="58" t="s">
        <v>452</v>
      </c>
      <c r="D47" s="58" t="s">
        <v>102</v>
      </c>
      <c r="E47" s="31" t="s">
        <v>453</v>
      </c>
      <c r="F47" s="32" t="s">
        <v>454</v>
      </c>
      <c r="G47" s="19" t="s">
        <v>455</v>
      </c>
      <c r="H47" s="19" t="s">
        <v>456</v>
      </c>
      <c r="I47" s="33"/>
      <c r="J47" s="16"/>
      <c r="K47" s="16" t="s">
        <v>457</v>
      </c>
      <c r="L47" s="33"/>
      <c r="M47" s="57" t="s">
        <v>178</v>
      </c>
      <c r="N47" s="33" t="s">
        <v>458</v>
      </c>
      <c r="O47" s="55" t="s">
        <v>459</v>
      </c>
      <c r="P47" s="10"/>
      <c r="Q47" s="14"/>
      <c r="R47" s="14" t="s">
        <v>460</v>
      </c>
      <c r="AA47" s="18" t="e">
        <v>#N/A</v>
      </c>
    </row>
    <row r="48" spans="1:27" ht="187.5" x14ac:dyDescent="0.35">
      <c r="A48" s="33" t="s">
        <v>461</v>
      </c>
      <c r="B48" s="56" t="s">
        <v>171</v>
      </c>
      <c r="C48" s="56" t="s">
        <v>172</v>
      </c>
      <c r="D48" s="31" t="s">
        <v>102</v>
      </c>
      <c r="E48" s="31" t="s">
        <v>462</v>
      </c>
      <c r="F48" s="32" t="s">
        <v>463</v>
      </c>
      <c r="G48" s="19" t="s">
        <v>464</v>
      </c>
      <c r="H48" s="19" t="s">
        <v>465</v>
      </c>
      <c r="I48" s="33"/>
      <c r="J48" s="16"/>
      <c r="K48" s="16" t="s">
        <v>466</v>
      </c>
      <c r="L48" s="33"/>
      <c r="M48" s="33" t="s">
        <v>178</v>
      </c>
      <c r="N48" s="33" t="s">
        <v>179</v>
      </c>
      <c r="O48" s="33" t="s">
        <v>180</v>
      </c>
      <c r="P48" s="10"/>
      <c r="Q48" s="14"/>
      <c r="R48" s="14" t="s">
        <v>467</v>
      </c>
      <c r="AA48" s="18">
        <v>4</v>
      </c>
    </row>
    <row r="49" spans="1:27" ht="75" x14ac:dyDescent="0.35">
      <c r="A49" s="33" t="s">
        <v>468</v>
      </c>
      <c r="B49" s="56" t="s">
        <v>469</v>
      </c>
      <c r="C49" s="56" t="s">
        <v>470</v>
      </c>
      <c r="D49" s="31" t="s">
        <v>22</v>
      </c>
      <c r="E49" s="31" t="s">
        <v>471</v>
      </c>
      <c r="F49" s="32" t="s">
        <v>472</v>
      </c>
      <c r="G49" s="19" t="s">
        <v>473</v>
      </c>
      <c r="H49" s="19" t="s">
        <v>474</v>
      </c>
      <c r="I49" s="33"/>
      <c r="J49" s="16"/>
      <c r="K49" s="16" t="s">
        <v>475</v>
      </c>
      <c r="L49" s="33"/>
      <c r="M49" s="33" t="s">
        <v>476</v>
      </c>
      <c r="N49" s="33" t="s">
        <v>477</v>
      </c>
      <c r="O49" s="33" t="s">
        <v>478</v>
      </c>
      <c r="P49" s="10"/>
      <c r="Q49" s="14"/>
      <c r="R49" s="14" t="s">
        <v>479</v>
      </c>
      <c r="AA49" s="18" t="e">
        <v>#N/A</v>
      </c>
    </row>
    <row r="50" spans="1:27" ht="337.5" x14ac:dyDescent="0.35">
      <c r="A50" s="33" t="s">
        <v>480</v>
      </c>
      <c r="B50" s="19" t="s">
        <v>481</v>
      </c>
      <c r="C50" s="19" t="s">
        <v>482</v>
      </c>
      <c r="D50" s="31" t="s">
        <v>102</v>
      </c>
      <c r="E50" s="16" t="s">
        <v>483</v>
      </c>
      <c r="F50" s="32" t="s">
        <v>484</v>
      </c>
      <c r="G50" s="19" t="s">
        <v>485</v>
      </c>
      <c r="H50" s="19" t="s">
        <v>486</v>
      </c>
      <c r="I50" s="33"/>
      <c r="J50" s="16"/>
      <c r="K50" s="16" t="s">
        <v>487</v>
      </c>
      <c r="L50" s="33"/>
      <c r="M50" s="16" t="s">
        <v>41</v>
      </c>
      <c r="N50" s="33" t="s">
        <v>488</v>
      </c>
      <c r="O50" s="21" t="s">
        <v>489</v>
      </c>
      <c r="P50" s="10"/>
      <c r="Q50" s="14"/>
      <c r="R50" s="14" t="s">
        <v>490</v>
      </c>
      <c r="AA50" s="18" t="e">
        <v>#N/A</v>
      </c>
    </row>
    <row r="51" spans="1:27" s="13" customFormat="1" ht="150" x14ac:dyDescent="0.35">
      <c r="A51" s="33" t="s">
        <v>491</v>
      </c>
      <c r="B51" s="56" t="s">
        <v>343</v>
      </c>
      <c r="C51" s="56" t="s">
        <v>344</v>
      </c>
      <c r="D51" s="31" t="s">
        <v>492</v>
      </c>
      <c r="E51" s="16" t="s">
        <v>493</v>
      </c>
      <c r="F51" s="32" t="s">
        <v>494</v>
      </c>
      <c r="G51" s="19" t="s">
        <v>495</v>
      </c>
      <c r="H51" s="19" t="s">
        <v>496</v>
      </c>
      <c r="I51" s="16"/>
      <c r="J51" s="16"/>
      <c r="K51" s="16" t="s">
        <v>497</v>
      </c>
      <c r="L51" s="33"/>
      <c r="M51" s="33" t="s">
        <v>178</v>
      </c>
      <c r="N51" s="33" t="s">
        <v>498</v>
      </c>
      <c r="O51" s="33" t="s">
        <v>499</v>
      </c>
      <c r="P51" s="10"/>
      <c r="Q51" s="14"/>
      <c r="R51" s="14" t="s">
        <v>500</v>
      </c>
      <c r="AA51" s="18">
        <v>3</v>
      </c>
    </row>
    <row r="52" spans="1:27" s="13" customFormat="1" ht="137.5" x14ac:dyDescent="0.35">
      <c r="A52" s="33" t="s">
        <v>501</v>
      </c>
      <c r="B52" s="19" t="s">
        <v>305</v>
      </c>
      <c r="C52" s="19" t="s">
        <v>306</v>
      </c>
      <c r="D52" s="33" t="s">
        <v>22</v>
      </c>
      <c r="E52" s="16" t="s">
        <v>502</v>
      </c>
      <c r="F52" s="32" t="s">
        <v>503</v>
      </c>
      <c r="G52" s="19" t="s">
        <v>504</v>
      </c>
      <c r="H52" s="19" t="s">
        <v>505</v>
      </c>
      <c r="I52" s="16"/>
      <c r="J52" s="16"/>
      <c r="K52" s="16" t="s">
        <v>506</v>
      </c>
      <c r="L52" s="33"/>
      <c r="M52" s="16" t="s">
        <v>41</v>
      </c>
      <c r="N52" s="33" t="s">
        <v>507</v>
      </c>
      <c r="O52" s="55" t="s">
        <v>508</v>
      </c>
      <c r="P52" s="10"/>
      <c r="Q52" s="14"/>
      <c r="R52" s="14" t="s">
        <v>509</v>
      </c>
      <c r="AA52" s="18" t="e">
        <v>#N/A</v>
      </c>
    </row>
    <row r="53" spans="1:27" s="13" customFormat="1" ht="137.5" x14ac:dyDescent="0.35">
      <c r="A53" s="33" t="s">
        <v>510</v>
      </c>
      <c r="B53" s="15" t="s">
        <v>511</v>
      </c>
      <c r="C53" s="15" t="s">
        <v>512</v>
      </c>
      <c r="D53" s="31" t="s">
        <v>513</v>
      </c>
      <c r="E53" s="16" t="s">
        <v>514</v>
      </c>
      <c r="F53" s="32" t="s">
        <v>515</v>
      </c>
      <c r="G53" s="19" t="s">
        <v>516</v>
      </c>
      <c r="H53" s="19" t="s">
        <v>517</v>
      </c>
      <c r="I53" s="16"/>
      <c r="J53" s="16"/>
      <c r="K53" s="16" t="s">
        <v>518</v>
      </c>
      <c r="L53" s="33"/>
      <c r="M53" s="33" t="s">
        <v>178</v>
      </c>
      <c r="N53" s="33" t="s">
        <v>519</v>
      </c>
      <c r="O53" s="33" t="s">
        <v>520</v>
      </c>
      <c r="P53" s="10"/>
      <c r="Q53" s="14"/>
      <c r="R53" s="14" t="s">
        <v>521</v>
      </c>
      <c r="AA53" s="18">
        <v>2</v>
      </c>
    </row>
    <row r="54" spans="1:27" x14ac:dyDescent="0.35">
      <c r="A54" s="23"/>
      <c r="B54" s="54"/>
      <c r="C54" s="53"/>
      <c r="D54" s="23"/>
      <c r="E54" s="23"/>
      <c r="F54" s="23"/>
      <c r="G54" s="23"/>
      <c r="H54" s="23"/>
      <c r="I54" s="23"/>
      <c r="J54" s="23"/>
      <c r="K54" s="23"/>
      <c r="L54" s="23"/>
      <c r="M54" s="23"/>
      <c r="N54" s="23"/>
      <c r="O54" s="23"/>
      <c r="P54" s="23"/>
      <c r="Q54" s="23"/>
      <c r="R54" s="23"/>
      <c r="AA54" s="52"/>
    </row>
    <row r="57" spans="1:27" x14ac:dyDescent="0.35">
      <c r="I57" s="6" t="s">
        <v>522</v>
      </c>
    </row>
    <row r="58" spans="1:27" x14ac:dyDescent="0.35">
      <c r="I58" s="6" t="s">
        <v>523</v>
      </c>
    </row>
    <row r="59" spans="1:27" x14ac:dyDescent="0.35">
      <c r="I59" s="6" t="s">
        <v>524</v>
      </c>
    </row>
    <row r="60" spans="1:27" x14ac:dyDescent="0.35">
      <c r="I60" s="6" t="s">
        <v>525</v>
      </c>
    </row>
    <row r="61" spans="1:27" x14ac:dyDescent="0.35">
      <c r="I61" s="6" t="s">
        <v>526</v>
      </c>
    </row>
    <row r="62" spans="1:27" x14ac:dyDescent="0.35">
      <c r="I62" s="6" t="s">
        <v>527</v>
      </c>
    </row>
    <row r="63" spans="1:27" x14ac:dyDescent="0.35">
      <c r="I63" s="6" t="s">
        <v>59</v>
      </c>
    </row>
    <row r="65" spans="9:9" x14ac:dyDescent="0.35">
      <c r="I65" s="50" t="s">
        <v>528</v>
      </c>
    </row>
    <row r="66" spans="9:9" x14ac:dyDescent="0.35">
      <c r="I66" s="28" t="s">
        <v>29</v>
      </c>
    </row>
    <row r="67" spans="9:9" x14ac:dyDescent="0.35">
      <c r="I67" s="50" t="s">
        <v>41</v>
      </c>
    </row>
    <row r="68" spans="9:9" x14ac:dyDescent="0.35">
      <c r="I68" s="50" t="s">
        <v>178</v>
      </c>
    </row>
    <row r="69" spans="9:9" x14ac:dyDescent="0.35">
      <c r="I69" s="50" t="s">
        <v>476</v>
      </c>
    </row>
  </sheetData>
  <protectedRanges>
    <protectedRange password="E1A2" sqref="AA3:AA53" name="Range1_1_1"/>
    <protectedRange password="E1A2" sqref="N21" name="Range1_15"/>
    <protectedRange password="E1A2" sqref="N32" name="Range1_4"/>
    <protectedRange password="E1A2" sqref="X32" name="Range1_1_1_1"/>
    <protectedRange password="E1A2" sqref="P31 R33" name="Range1_13_2"/>
    <protectedRange password="E1A2" sqref="S31" name="Range1_1_1_5_1"/>
    <protectedRange password="E1A2" sqref="O26" name="Range1_7"/>
    <protectedRange password="E1A2" sqref="O24" name="Range1_10"/>
    <protectedRange password="E1A2" sqref="N24" name="Range1_3_2"/>
    <protectedRange password="E1A2" sqref="N48:O48 O51 N53:O53" name="Range1_2"/>
    <protectedRange password="E1A2" sqref="O5:O6" name="Range1_1_2"/>
    <protectedRange password="E1A2" sqref="O7" name="Range1_5"/>
    <protectedRange password="E1A2" sqref="N7" name="Range1_2_2"/>
    <protectedRange password="E1A2" sqref="M7" name="Range1_11_1"/>
    <protectedRange password="E1A2" sqref="N8:O8" name="Range1"/>
    <protectedRange password="E1A2" sqref="O9" name="Range1_6"/>
    <protectedRange password="E1A2" sqref="N9" name="Range1_11"/>
    <protectedRange password="E1A2" sqref="N12:O13" name="Range1_9"/>
    <protectedRange password="E1A2" sqref="N11:O11" name="Range1_9_1"/>
    <protectedRange password="E1A2" sqref="N10" name="Range1_4_1"/>
  </protectedRanges>
  <autoFilter ref="A2:AA53" xr:uid="{077F0AF8-0816-4421-A0CE-A4D567E0F25E}"/>
  <conditionalFormatting sqref="D9">
    <cfRule type="cellIs" dxfId="97" priority="3" stopIfTrue="1" operator="equal">
      <formula>"Pass"</formula>
    </cfRule>
    <cfRule type="cellIs" dxfId="96" priority="4" stopIfTrue="1" operator="equal">
      <formula>"Fail"</formula>
    </cfRule>
    <cfRule type="cellIs" dxfId="95" priority="5" stopIfTrue="1" operator="equal">
      <formula>"Info"</formula>
    </cfRule>
  </conditionalFormatting>
  <conditionalFormatting sqref="D52">
    <cfRule type="cellIs" dxfId="94" priority="9" stopIfTrue="1" operator="equal">
      <formula>"Pass"</formula>
    </cfRule>
    <cfRule type="cellIs" dxfId="93" priority="10" stopIfTrue="1" operator="equal">
      <formula>"Fail"</formula>
    </cfRule>
    <cfRule type="cellIs" dxfId="92" priority="11" stopIfTrue="1" operator="equal">
      <formula>"Info"</formula>
    </cfRule>
  </conditionalFormatting>
  <conditionalFormatting sqref="D15:E16">
    <cfRule type="cellIs" dxfId="91" priority="36" stopIfTrue="1" operator="equal">
      <formula>"Pass"</formula>
    </cfRule>
    <cfRule type="cellIs" dxfId="90" priority="37" stopIfTrue="1" operator="equal">
      <formula>"Fail"</formula>
    </cfRule>
    <cfRule type="cellIs" dxfId="89" priority="38" stopIfTrue="1" operator="equal">
      <formula>"Info"</formula>
    </cfRule>
  </conditionalFormatting>
  <conditionalFormatting sqref="D18:E18">
    <cfRule type="cellIs" dxfId="88" priority="42" stopIfTrue="1" operator="equal">
      <formula>"Pass"</formula>
    </cfRule>
    <cfRule type="cellIs" dxfId="87" priority="43" stopIfTrue="1" operator="equal">
      <formula>"Fail"</formula>
    </cfRule>
    <cfRule type="cellIs" dxfId="86" priority="44" stopIfTrue="1" operator="equal">
      <formula>"Info"</formula>
    </cfRule>
  </conditionalFormatting>
  <conditionalFormatting sqref="D20:E21">
    <cfRule type="cellIs" dxfId="85" priority="30" stopIfTrue="1" operator="equal">
      <formula>"Pass"</formula>
    </cfRule>
    <cfRule type="cellIs" dxfId="84" priority="31" stopIfTrue="1" operator="equal">
      <formula>"Fail"</formula>
    </cfRule>
    <cfRule type="cellIs" dxfId="83" priority="32" stopIfTrue="1" operator="equal">
      <formula>"Info"</formula>
    </cfRule>
  </conditionalFormatting>
  <conditionalFormatting sqref="D31:E31">
    <cfRule type="cellIs" dxfId="82" priority="24" stopIfTrue="1" operator="equal">
      <formula>"Pass"</formula>
    </cfRule>
    <cfRule type="cellIs" dxfId="81" priority="25" stopIfTrue="1" operator="equal">
      <formula>"Fail"</formula>
    </cfRule>
    <cfRule type="cellIs" dxfId="80" priority="26" stopIfTrue="1" operator="equal">
      <formula>"Info"</formula>
    </cfRule>
  </conditionalFormatting>
  <conditionalFormatting sqref="D39:E39">
    <cfRule type="cellIs" dxfId="79" priority="39" stopIfTrue="1" operator="equal">
      <formula>"Pass"</formula>
    </cfRule>
    <cfRule type="cellIs" dxfId="78" priority="40" stopIfTrue="1" operator="equal">
      <formula>"Fail"</formula>
    </cfRule>
    <cfRule type="cellIs" dxfId="77" priority="41" stopIfTrue="1" operator="equal">
      <formula>"Info"</formula>
    </cfRule>
  </conditionalFormatting>
  <conditionalFormatting sqref="E50:E53">
    <cfRule type="cellIs" dxfId="76" priority="6" operator="equal">
      <formula>"Fail"</formula>
    </cfRule>
    <cfRule type="cellIs" dxfId="75" priority="7" operator="equal">
      <formula>"Pass"</formula>
    </cfRule>
    <cfRule type="cellIs" dxfId="74" priority="8" operator="equal">
      <formula>"Info"</formula>
    </cfRule>
  </conditionalFormatting>
  <conditionalFormatting sqref="J3:K3 J4:J53">
    <cfRule type="cellIs" dxfId="73" priority="21" operator="equal">
      <formula>"Fail"</formula>
    </cfRule>
    <cfRule type="cellIs" dxfId="72" priority="22" operator="equal">
      <formula>"Pass"</formula>
    </cfRule>
    <cfRule type="cellIs" dxfId="71" priority="23" operator="equal">
      <formula>"Info"</formula>
    </cfRule>
  </conditionalFormatting>
  <conditionalFormatting sqref="K14:K53">
    <cfRule type="cellIs" dxfId="70" priority="15" operator="equal">
      <formula>"Fail"</formula>
    </cfRule>
    <cfRule type="cellIs" dxfId="69" priority="16" operator="equal">
      <formula>"Pass"</formula>
    </cfRule>
    <cfRule type="cellIs" dxfId="68" priority="17" operator="equal">
      <formula>"Info"</formula>
    </cfRule>
  </conditionalFormatting>
  <conditionalFormatting sqref="L14:L16 L37 L39">
    <cfRule type="cellIs" dxfId="67" priority="48" stopIfTrue="1" operator="equal">
      <formula>"Pass"</formula>
    </cfRule>
    <cfRule type="cellIs" dxfId="66" priority="49" stopIfTrue="1" operator="equal">
      <formula>"Fail"</formula>
    </cfRule>
    <cfRule type="cellIs" dxfId="65" priority="50" stopIfTrue="1" operator="equal">
      <formula>"Info"</formula>
    </cfRule>
  </conditionalFormatting>
  <conditionalFormatting sqref="L21:L22">
    <cfRule type="cellIs" dxfId="64" priority="33" stopIfTrue="1" operator="equal">
      <formula>"Pass"</formula>
    </cfRule>
    <cfRule type="cellIs" dxfId="63" priority="34" stopIfTrue="1" operator="equal">
      <formula>"Fail"</formula>
    </cfRule>
    <cfRule type="cellIs" dxfId="62" priority="35" stopIfTrue="1" operator="equal">
      <formula>"Info"</formula>
    </cfRule>
  </conditionalFormatting>
  <conditionalFormatting sqref="L31:L32">
    <cfRule type="cellIs" dxfId="61" priority="27" stopIfTrue="1" operator="equal">
      <formula>"Pass"</formula>
    </cfRule>
    <cfRule type="cellIs" dxfId="60" priority="28" stopIfTrue="1" operator="equal">
      <formula>"Fail"</formula>
    </cfRule>
    <cfRule type="cellIs" dxfId="59" priority="29" stopIfTrue="1" operator="equal">
      <formula>"Info"</formula>
    </cfRule>
  </conditionalFormatting>
  <conditionalFormatting sqref="L42">
    <cfRule type="cellIs" dxfId="58" priority="45" stopIfTrue="1" operator="equal">
      <formula>"Pass"</formula>
    </cfRule>
    <cfRule type="cellIs" dxfId="57" priority="46" stopIfTrue="1" operator="equal">
      <formula>"Fail"</formula>
    </cfRule>
    <cfRule type="cellIs" dxfId="56" priority="47" stopIfTrue="1" operator="equal">
      <formula>"Info"</formula>
    </cfRule>
  </conditionalFormatting>
  <conditionalFormatting sqref="L46">
    <cfRule type="cellIs" dxfId="55" priority="18" stopIfTrue="1" operator="equal">
      <formula>"Pass"</formula>
    </cfRule>
    <cfRule type="cellIs" dxfId="54" priority="19" stopIfTrue="1" operator="equal">
      <formula>"Fail"</formula>
    </cfRule>
    <cfRule type="cellIs" dxfId="53" priority="20" stopIfTrue="1" operator="equal">
      <formula>"Info"</formula>
    </cfRule>
  </conditionalFormatting>
  <conditionalFormatting sqref="L51:L53">
    <cfRule type="cellIs" dxfId="52" priority="12" stopIfTrue="1" operator="equal">
      <formula>"Pass"</formula>
    </cfRule>
    <cfRule type="cellIs" dxfId="51" priority="13" stopIfTrue="1" operator="equal">
      <formula>"Fail"</formula>
    </cfRule>
    <cfRule type="cellIs" dxfId="50" priority="14" stopIfTrue="1" operator="equal">
      <formula>"Info"</formula>
    </cfRule>
  </conditionalFormatting>
  <conditionalFormatting sqref="N3:N53">
    <cfRule type="expression" dxfId="49" priority="51" stopIfTrue="1">
      <formula>ISERROR(AA3)</formula>
    </cfRule>
  </conditionalFormatting>
  <conditionalFormatting sqref="B6:C6">
    <cfRule type="expression" dxfId="48" priority="2">
      <formula>AND($J6="Fail", $M6="Critical")</formula>
    </cfRule>
  </conditionalFormatting>
  <dataValidations count="7">
    <dataValidation type="list" allowBlank="1" showInputMessage="1" showErrorMessage="1" sqref="M8:M9" xr:uid="{610A722B-2EB4-4520-A56E-8A9715574D06}">
      <formula1>$H$57:$H$60</formula1>
    </dataValidation>
    <dataValidation type="list" allowBlank="1" showInputMessage="1" showErrorMessage="1" sqref="M10:M13" xr:uid="{E06B0484-58F6-4D8C-AB7B-9368659FA554}">
      <formula1>$H$52:$H$55</formula1>
    </dataValidation>
    <dataValidation type="list" allowBlank="1" showInputMessage="1" showErrorMessage="1" sqref="J3:J53" xr:uid="{58EE1281-AD5B-46CC-B10B-E4560A1D33CE}">
      <formula1>$I$58:$I$61</formula1>
    </dataValidation>
    <dataValidation type="list" allowBlank="1" showInputMessage="1" showErrorMessage="1" sqref="M7" xr:uid="{20A79B7D-7065-4BE8-922B-A45FECE78777}">
      <formula1>$H$59:$H$62</formula1>
    </dataValidation>
    <dataValidation type="list" allowBlank="1" showInputMessage="1" showErrorMessage="1" sqref="D47" xr:uid="{DBA51728-0065-484C-A3FC-BF223A43F1E7}">
      <formula1>$H$45:$H$45</formula1>
    </dataValidation>
    <dataValidation type="list" allowBlank="1" showInputMessage="1" showErrorMessage="1" sqref="M3:M6 M14:M53" xr:uid="{EAB71D1E-3EC0-4104-881D-6227932CAA0E}">
      <formula1>$I$66:$I$69</formula1>
    </dataValidation>
    <dataValidation type="list" allowBlank="1" showInputMessage="1" showErrorMessage="1" sqref="N33" xr:uid="{4162932B-CAD9-4A86-9804-472EBCD15B97}">
      <formula1>$H$97:$H$100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267F-B412-4BEF-A442-B4A5031066D0}">
  <dimension ref="A1:Q54"/>
  <sheetViews>
    <sheetView tabSelected="1" zoomScaleNormal="100" workbookViewId="0"/>
  </sheetViews>
  <sheetFormatPr defaultColWidth="0" defaultRowHeight="12.75" customHeight="1" zeroHeight="1" x14ac:dyDescent="0.35"/>
  <cols>
    <col min="1" max="2" width="11.453125" style="189" customWidth="1"/>
    <col min="3" max="3" width="108.26953125" style="189" customWidth="1"/>
    <col min="4" max="17" width="0" style="189" hidden="1" customWidth="1"/>
    <col min="18" max="16384" width="11.453125" style="189" hidden="1"/>
  </cols>
  <sheetData>
    <row r="1" spans="1:3" ht="15.5" x14ac:dyDescent="0.35">
      <c r="A1" s="233" t="s">
        <v>529</v>
      </c>
      <c r="B1" s="232"/>
      <c r="C1" s="231"/>
    </row>
    <row r="2" spans="1:3" ht="15.5" x14ac:dyDescent="0.35">
      <c r="A2" s="230" t="s">
        <v>530</v>
      </c>
      <c r="B2" s="229"/>
      <c r="C2" s="228"/>
    </row>
    <row r="3" spans="1:3" ht="14.5" x14ac:dyDescent="0.35">
      <c r="A3" s="227"/>
      <c r="B3" s="225"/>
      <c r="C3" s="224"/>
    </row>
    <row r="4" spans="1:3" ht="14.5" x14ac:dyDescent="0.35">
      <c r="A4" s="226" t="s">
        <v>531</v>
      </c>
      <c r="B4" s="225"/>
      <c r="C4" s="224"/>
    </row>
    <row r="5" spans="1:3" ht="14.5" x14ac:dyDescent="0.35">
      <c r="A5" s="226" t="s">
        <v>532</v>
      </c>
      <c r="B5" s="225"/>
      <c r="C5" s="224"/>
    </row>
    <row r="6" spans="1:3" ht="14.5" x14ac:dyDescent="0.35">
      <c r="A6" s="226" t="s">
        <v>533</v>
      </c>
      <c r="B6" s="225"/>
      <c r="C6" s="224"/>
    </row>
    <row r="7" spans="1:3" ht="14.5" x14ac:dyDescent="0.35">
      <c r="A7" s="223"/>
      <c r="B7" s="222"/>
      <c r="C7" s="221"/>
    </row>
    <row r="8" spans="1:3" ht="18" customHeight="1" x14ac:dyDescent="0.35">
      <c r="A8" s="220" t="s">
        <v>534</v>
      </c>
      <c r="B8" s="219"/>
      <c r="C8" s="218"/>
    </row>
    <row r="9" spans="1:3" ht="12.75" customHeight="1" x14ac:dyDescent="0.35">
      <c r="A9" s="217" t="s">
        <v>535</v>
      </c>
      <c r="B9" s="216"/>
      <c r="C9" s="215"/>
    </row>
    <row r="10" spans="1:3" ht="14.5" x14ac:dyDescent="0.35">
      <c r="A10" s="217" t="s">
        <v>536</v>
      </c>
      <c r="B10" s="216"/>
      <c r="C10" s="215"/>
    </row>
    <row r="11" spans="1:3" ht="14.5" x14ac:dyDescent="0.35">
      <c r="A11" s="217" t="s">
        <v>537</v>
      </c>
      <c r="B11" s="216"/>
      <c r="C11" s="215"/>
    </row>
    <row r="12" spans="1:3" ht="14.5" x14ac:dyDescent="0.35">
      <c r="A12" s="217" t="s">
        <v>538</v>
      </c>
      <c r="B12" s="216"/>
      <c r="C12" s="215"/>
    </row>
    <row r="13" spans="1:3" ht="14.5" x14ac:dyDescent="0.35">
      <c r="A13" s="217" t="s">
        <v>539</v>
      </c>
      <c r="B13" s="216"/>
      <c r="C13" s="215"/>
    </row>
    <row r="14" spans="1:3" ht="14.5" x14ac:dyDescent="0.35">
      <c r="A14" s="190"/>
      <c r="B14" s="190"/>
      <c r="C14" s="207"/>
    </row>
    <row r="15" spans="1:3" ht="14.5" x14ac:dyDescent="0.35">
      <c r="A15" s="206" t="s">
        <v>540</v>
      </c>
      <c r="B15" s="205"/>
      <c r="C15" s="204"/>
    </row>
    <row r="16" spans="1:3" ht="14.5" x14ac:dyDescent="0.35">
      <c r="A16" s="194" t="s">
        <v>541</v>
      </c>
      <c r="B16" s="210"/>
      <c r="C16" s="209"/>
    </row>
    <row r="17" spans="1:3" ht="14.5" x14ac:dyDescent="0.35">
      <c r="A17" s="194" t="s">
        <v>542</v>
      </c>
      <c r="B17" s="210"/>
      <c r="C17" s="214"/>
    </row>
    <row r="18" spans="1:3" ht="14.5" x14ac:dyDescent="0.35">
      <c r="A18" s="194" t="s">
        <v>543</v>
      </c>
      <c r="B18" s="210"/>
      <c r="C18" s="209"/>
    </row>
    <row r="19" spans="1:3" ht="14.5" x14ac:dyDescent="0.35">
      <c r="A19" s="194" t="s">
        <v>544</v>
      </c>
      <c r="B19" s="210"/>
      <c r="C19" s="213"/>
    </row>
    <row r="20" spans="1:3" ht="14.5" x14ac:dyDescent="0.35">
      <c r="A20" s="194" t="s">
        <v>545</v>
      </c>
      <c r="B20" s="210"/>
      <c r="C20" s="212"/>
    </row>
    <row r="21" spans="1:3" ht="14.5" x14ac:dyDescent="0.35">
      <c r="A21" s="194" t="s">
        <v>546</v>
      </c>
      <c r="B21" s="210"/>
      <c r="C21" s="209"/>
    </row>
    <row r="22" spans="1:3" ht="14.5" x14ac:dyDescent="0.35">
      <c r="A22" s="194" t="s">
        <v>547</v>
      </c>
      <c r="B22" s="210"/>
      <c r="C22" s="209"/>
    </row>
    <row r="23" spans="1:3" ht="14.5" x14ac:dyDescent="0.35">
      <c r="A23" s="194" t="s">
        <v>548</v>
      </c>
      <c r="B23" s="210"/>
      <c r="C23" s="209"/>
    </row>
    <row r="24" spans="1:3" ht="14.5" x14ac:dyDescent="0.35">
      <c r="A24" s="194" t="s">
        <v>549</v>
      </c>
      <c r="B24" s="210"/>
      <c r="C24" s="209"/>
    </row>
    <row r="25" spans="1:3" ht="14.5" x14ac:dyDescent="0.35">
      <c r="A25" s="211" t="s">
        <v>550</v>
      </c>
      <c r="B25" s="210"/>
      <c r="C25" s="209"/>
    </row>
    <row r="26" spans="1:3" ht="14.5" x14ac:dyDescent="0.35">
      <c r="A26" s="211" t="s">
        <v>551</v>
      </c>
      <c r="B26" s="210"/>
      <c r="C26" s="209"/>
    </row>
    <row r="27" spans="1:3" ht="14.5" x14ac:dyDescent="0.35">
      <c r="A27" s="208"/>
      <c r="B27" s="190"/>
      <c r="C27" s="207"/>
    </row>
    <row r="28" spans="1:3" ht="14.5" x14ac:dyDescent="0.35">
      <c r="A28" s="206" t="s">
        <v>552</v>
      </c>
      <c r="B28" s="205"/>
      <c r="C28" s="204"/>
    </row>
    <row r="29" spans="1:3" ht="14.5" x14ac:dyDescent="0.35">
      <c r="A29" s="203"/>
      <c r="B29" s="198"/>
      <c r="C29" s="202"/>
    </row>
    <row r="30" spans="1:3" ht="14.5" x14ac:dyDescent="0.35">
      <c r="A30" s="194" t="s">
        <v>553</v>
      </c>
      <c r="B30" s="193"/>
      <c r="C30" s="200"/>
    </row>
    <row r="31" spans="1:3" ht="14.5" x14ac:dyDescent="0.35">
      <c r="A31" s="194" t="s">
        <v>554</v>
      </c>
      <c r="B31" s="193"/>
      <c r="C31" s="200"/>
    </row>
    <row r="32" spans="1:3" ht="12.75" customHeight="1" x14ac:dyDescent="0.35">
      <c r="A32" s="194" t="s">
        <v>555</v>
      </c>
      <c r="B32" s="193"/>
      <c r="C32" s="200"/>
    </row>
    <row r="33" spans="1:3" ht="12.75" customHeight="1" x14ac:dyDescent="0.35">
      <c r="A33" s="194" t="s">
        <v>556</v>
      </c>
      <c r="B33" s="196"/>
      <c r="C33" s="201"/>
    </row>
    <row r="34" spans="1:3" ht="14.5" x14ac:dyDescent="0.35">
      <c r="A34" s="194" t="s">
        <v>557</v>
      </c>
      <c r="B34" s="193"/>
      <c r="C34" s="200"/>
    </row>
    <row r="35" spans="1:3" ht="14.5" x14ac:dyDescent="0.35">
      <c r="A35" s="199"/>
      <c r="B35" s="198"/>
      <c r="C35" s="197"/>
    </row>
    <row r="36" spans="1:3" ht="14.5" x14ac:dyDescent="0.35">
      <c r="A36" s="194" t="s">
        <v>553</v>
      </c>
      <c r="B36" s="193"/>
      <c r="C36" s="192"/>
    </row>
    <row r="37" spans="1:3" ht="14.5" x14ac:dyDescent="0.35">
      <c r="A37" s="194" t="s">
        <v>554</v>
      </c>
      <c r="B37" s="193"/>
      <c r="C37" s="192"/>
    </row>
    <row r="38" spans="1:3" ht="14.5" x14ac:dyDescent="0.35">
      <c r="A38" s="194" t="s">
        <v>555</v>
      </c>
      <c r="B38" s="193"/>
      <c r="C38" s="192"/>
    </row>
    <row r="39" spans="1:3" ht="14.5" x14ac:dyDescent="0.35">
      <c r="A39" s="194" t="s">
        <v>556</v>
      </c>
      <c r="B39" s="196"/>
      <c r="C39" s="195"/>
    </row>
    <row r="40" spans="1:3" ht="14.5" x14ac:dyDescent="0.35">
      <c r="A40" s="194" t="s">
        <v>557</v>
      </c>
      <c r="B40" s="193"/>
      <c r="C40" s="192"/>
    </row>
    <row r="41" spans="1:3" ht="14.5" x14ac:dyDescent="0.35">
      <c r="A41" s="190"/>
      <c r="B41" s="190"/>
      <c r="C41" s="190"/>
    </row>
    <row r="42" spans="1:3" ht="14.5" x14ac:dyDescent="0.35">
      <c r="A42" s="191" t="s">
        <v>558</v>
      </c>
      <c r="B42" s="190"/>
      <c r="C42" s="190"/>
    </row>
    <row r="43" spans="1:3" ht="14.5" x14ac:dyDescent="0.35">
      <c r="A43" s="191" t="s">
        <v>559</v>
      </c>
      <c r="B43" s="190"/>
      <c r="C43" s="190"/>
    </row>
    <row r="44" spans="1:3" ht="14.5" x14ac:dyDescent="0.35">
      <c r="A44" s="191" t="s">
        <v>560</v>
      </c>
      <c r="B44" s="190"/>
      <c r="C44" s="190"/>
    </row>
    <row r="45" spans="1:3" ht="14.5" x14ac:dyDescent="0.35">
      <c r="A45" s="190"/>
      <c r="B45" s="190"/>
      <c r="C45" s="190"/>
    </row>
    <row r="46" spans="1:3" ht="12.75" hidden="1" customHeight="1" x14ac:dyDescent="0.35">
      <c r="A46" s="190" t="s">
        <v>561</v>
      </c>
      <c r="B46" s="190"/>
      <c r="C46" s="190"/>
    </row>
    <row r="47" spans="1:3" ht="12.75" hidden="1" customHeight="1" x14ac:dyDescent="0.35">
      <c r="A47" s="190" t="s">
        <v>562</v>
      </c>
      <c r="B47" s="190"/>
      <c r="C47" s="190"/>
    </row>
    <row r="48" spans="1:3" ht="12.75" hidden="1" customHeight="1" x14ac:dyDescent="0.35">
      <c r="A48" s="190" t="s">
        <v>563</v>
      </c>
      <c r="B48" s="190"/>
      <c r="C48" s="190"/>
    </row>
    <row r="49" spans="1:3" ht="12.65" hidden="1" customHeight="1" x14ac:dyDescent="0.35">
      <c r="A49" s="190"/>
      <c r="B49" s="190"/>
      <c r="C49" s="190"/>
    </row>
    <row r="50" spans="1:3" ht="12.75" hidden="1" customHeight="1" x14ac:dyDescent="0.35">
      <c r="A50" s="190"/>
      <c r="B50" s="190"/>
      <c r="C50" s="190"/>
    </row>
    <row r="51" spans="1:3" ht="12.75" hidden="1" customHeight="1" x14ac:dyDescent="0.35">
      <c r="A51" s="190"/>
      <c r="B51" s="190"/>
      <c r="C51" s="190"/>
    </row>
    <row r="52" spans="1:3" ht="12.75" hidden="1" customHeight="1" x14ac:dyDescent="0.35">
      <c r="A52" s="190"/>
      <c r="B52" s="190"/>
      <c r="C52" s="190"/>
    </row>
    <row r="53" spans="1:3" ht="12.75" hidden="1" customHeight="1" x14ac:dyDescent="0.35">
      <c r="A53" s="190"/>
      <c r="B53" s="190"/>
      <c r="C53" s="190"/>
    </row>
    <row r="54" spans="1:3" ht="12.75" customHeight="1" x14ac:dyDescent="0.35"/>
  </sheetData>
  <dataValidations count="10">
    <dataValidation allowBlank="1" showInputMessage="1" showErrorMessage="1" prompt="Insert complete agency name" sqref="C16" xr:uid="{00000000-0002-0000-0000-00000A000000}"/>
    <dataValidation allowBlank="1" showInputMessage="1" showErrorMessage="1" prompt="Insert city, state and address or building number" sqref="C18" xr:uid="{00000000-0002-0000-0000-000008000000}"/>
    <dataValidation allowBlank="1" showInputMessage="1" showErrorMessage="1" prompt="Insert date testing occurred" sqref="C19" xr:uid="{00000000-0002-0000-0000-000007000000}"/>
    <dataValidation allowBlank="1" showInputMessage="1" showErrorMessage="1" prompt="Insert date of closing conference" sqref="C20" xr:uid="{00000000-0002-0000-0000-000006000000}"/>
    <dataValidation allowBlank="1" showInputMessage="1" showErrorMessage="1" prompt="Insert agency code(s) for all shared agencies" sqref="C21" xr:uid="{00000000-0002-0000-0000-000005000000}"/>
    <dataValidation allowBlank="1" showInputMessage="1" showErrorMessage="1" prompt="Insert device/host name" sqref="C23" xr:uid="{00000000-0002-0000-0000-000004000000}"/>
    <dataValidation allowBlank="1" showInputMessage="1" showErrorMessage="1" prompt="Insert operating system version (major and minor release/version)" sqref="C24" xr:uid="{00000000-0002-0000-0000-000003000000}"/>
    <dataValidation type="list" allowBlank="1" showInputMessage="1" showErrorMessage="1" prompt="Select logical network location of device" sqref="C25" xr:uid="{00000000-0002-0000-0000-000002000000}">
      <formula1>$A$46:$A$48</formula1>
    </dataValidation>
    <dataValidation allowBlank="1" showInputMessage="1" showErrorMessage="1" prompt="Insert device function" sqref="C26" xr:uid="{00000000-0002-0000-0000-000001000000}"/>
    <dataValidation allowBlank="1" showInputMessage="1" showErrorMessage="1" prompt="Insert tester name and organization" sqref="C22" xr:uid="{00000000-0002-0000-0000-000000000000}"/>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D5AD3-4364-4280-86B9-48F9AD284BC1}">
  <dimension ref="A1:Q25"/>
  <sheetViews>
    <sheetView workbookViewId="0">
      <selection activeCell="A2" sqref="A2"/>
    </sheetView>
  </sheetViews>
  <sheetFormatPr defaultColWidth="0" defaultRowHeight="14.5" zeroHeight="1" x14ac:dyDescent="0.35"/>
  <cols>
    <col min="1" max="1" width="9.453125" customWidth="1"/>
    <col min="2" max="7" width="8.81640625" customWidth="1"/>
    <col min="8" max="9" width="0" hidden="1" customWidth="1"/>
    <col min="10" max="16" width="8.81640625" customWidth="1"/>
    <col min="17" max="17" width="9.26953125" hidden="1" customWidth="1"/>
    <col min="18" max="16384" width="8.81640625" hidden="1"/>
  </cols>
  <sheetData>
    <row r="1" spans="1:16" x14ac:dyDescent="0.35">
      <c r="A1" s="234" t="s">
        <v>564</v>
      </c>
      <c r="B1" s="235"/>
      <c r="C1" s="235"/>
      <c r="D1" s="235"/>
      <c r="E1" s="235"/>
      <c r="F1" s="235"/>
      <c r="G1" s="235"/>
      <c r="H1" s="235"/>
      <c r="I1" s="235"/>
      <c r="J1" s="235"/>
      <c r="K1" s="235"/>
      <c r="L1" s="235"/>
      <c r="M1" s="235"/>
      <c r="N1" s="235"/>
      <c r="O1" s="235"/>
      <c r="P1" s="236"/>
    </row>
    <row r="2" spans="1:16" x14ac:dyDescent="0.35">
      <c r="A2" s="237" t="s">
        <v>565</v>
      </c>
      <c r="B2" s="238"/>
      <c r="C2" s="238"/>
      <c r="D2" s="238"/>
      <c r="E2" s="238"/>
      <c r="F2" s="238"/>
      <c r="G2" s="238"/>
      <c r="H2" s="238"/>
      <c r="I2" s="238"/>
      <c r="J2" s="238"/>
      <c r="K2" s="238"/>
      <c r="L2" s="238"/>
      <c r="M2" s="238"/>
      <c r="N2" s="238"/>
      <c r="O2" s="238"/>
      <c r="P2" s="239"/>
    </row>
    <row r="3" spans="1:16" x14ac:dyDescent="0.35">
      <c r="A3" s="240" t="s">
        <v>566</v>
      </c>
      <c r="B3" s="241"/>
      <c r="C3" s="241"/>
      <c r="D3" s="241"/>
      <c r="E3" s="241"/>
      <c r="F3" s="241"/>
      <c r="G3" s="241"/>
      <c r="H3" s="241"/>
      <c r="I3" s="241"/>
      <c r="J3" s="241"/>
      <c r="K3" s="241"/>
      <c r="L3" s="241"/>
      <c r="M3" s="241"/>
      <c r="N3" s="241"/>
      <c r="O3" s="241"/>
      <c r="P3" s="242"/>
    </row>
    <row r="4" spans="1:16" x14ac:dyDescent="0.35">
      <c r="A4" s="240"/>
      <c r="B4" s="241"/>
      <c r="C4" s="241"/>
      <c r="D4" s="241"/>
      <c r="E4" s="241"/>
      <c r="F4" s="241"/>
      <c r="G4" s="241"/>
      <c r="H4" s="241"/>
      <c r="I4" s="241"/>
      <c r="J4" s="241"/>
      <c r="K4" s="241"/>
      <c r="L4" s="241"/>
      <c r="M4" s="241"/>
      <c r="N4" s="241"/>
      <c r="O4" s="241"/>
      <c r="P4" s="242"/>
    </row>
    <row r="5" spans="1:16" x14ac:dyDescent="0.35">
      <c r="A5" s="240" t="s">
        <v>567</v>
      </c>
      <c r="B5" s="241"/>
      <c r="C5" s="241"/>
      <c r="D5" s="241"/>
      <c r="E5" s="241"/>
      <c r="F5" s="241"/>
      <c r="G5" s="241"/>
      <c r="H5" s="241"/>
      <c r="I5" s="241"/>
      <c r="J5" s="241"/>
      <c r="K5" s="241"/>
      <c r="L5" s="241"/>
      <c r="M5" s="241"/>
      <c r="N5" s="241"/>
      <c r="O5" s="241"/>
      <c r="P5" s="242"/>
    </row>
    <row r="6" spans="1:16" x14ac:dyDescent="0.35">
      <c r="A6" s="240" t="s">
        <v>568</v>
      </c>
      <c r="B6" s="241"/>
      <c r="C6" s="241"/>
      <c r="D6" s="241"/>
      <c r="E6" s="241"/>
      <c r="F6" s="241"/>
      <c r="G6" s="241"/>
      <c r="H6" s="241"/>
      <c r="I6" s="241"/>
      <c r="J6" s="241"/>
      <c r="K6" s="241"/>
      <c r="L6" s="241"/>
      <c r="M6" s="241"/>
      <c r="N6" s="241"/>
      <c r="O6" s="241"/>
      <c r="P6" s="242"/>
    </row>
    <row r="7" spans="1:16" x14ac:dyDescent="0.35">
      <c r="A7" s="243"/>
      <c r="B7" s="244"/>
      <c r="C7" s="244"/>
      <c r="D7" s="244"/>
      <c r="E7" s="244"/>
      <c r="F7" s="244"/>
      <c r="G7" s="244"/>
      <c r="H7" s="244"/>
      <c r="I7" s="244"/>
      <c r="J7" s="244"/>
      <c r="K7" s="244"/>
      <c r="L7" s="244"/>
      <c r="M7" s="244"/>
      <c r="N7" s="244"/>
      <c r="O7" s="244"/>
      <c r="P7" s="245"/>
    </row>
    <row r="8" spans="1:16" x14ac:dyDescent="0.35">
      <c r="A8" s="246"/>
      <c r="B8" s="247"/>
      <c r="C8" s="247"/>
      <c r="D8" s="247"/>
      <c r="E8" s="247"/>
      <c r="F8" s="247"/>
      <c r="G8" s="247"/>
      <c r="H8" s="247"/>
      <c r="I8" s="247"/>
      <c r="J8" s="247"/>
      <c r="K8" s="247"/>
      <c r="L8" s="247"/>
      <c r="M8" s="247"/>
      <c r="N8" s="247"/>
      <c r="O8" s="247"/>
      <c r="P8" s="282"/>
    </row>
    <row r="9" spans="1:16" x14ac:dyDescent="0.35">
      <c r="A9" s="248"/>
      <c r="B9" s="249" t="s">
        <v>569</v>
      </c>
      <c r="C9" s="250"/>
      <c r="D9" s="250"/>
      <c r="E9" s="250"/>
      <c r="F9" s="250"/>
      <c r="G9" s="251"/>
      <c r="H9" s="252"/>
      <c r="I9" s="252"/>
      <c r="J9" s="252"/>
      <c r="K9" s="252"/>
      <c r="L9" s="252"/>
      <c r="M9" s="252"/>
      <c r="N9" s="252"/>
      <c r="O9" s="252"/>
      <c r="P9" s="282"/>
    </row>
    <row r="10" spans="1:16" x14ac:dyDescent="0.35">
      <c r="A10" s="253"/>
      <c r="B10" s="254" t="s">
        <v>570</v>
      </c>
      <c r="C10" s="255"/>
      <c r="D10" s="256"/>
      <c r="E10" s="256"/>
      <c r="F10" s="256"/>
      <c r="G10" s="257"/>
      <c r="H10" s="252"/>
      <c r="I10" s="252"/>
      <c r="J10" s="252"/>
      <c r="K10" s="258" t="s">
        <v>571</v>
      </c>
      <c r="L10" s="259"/>
      <c r="M10" s="259"/>
      <c r="N10" s="259"/>
      <c r="O10" s="260"/>
      <c r="P10" s="282"/>
    </row>
    <row r="11" spans="1:16" ht="58.9" customHeight="1" x14ac:dyDescent="0.35">
      <c r="A11" s="400"/>
      <c r="B11" s="261" t="s">
        <v>572</v>
      </c>
      <c r="C11" s="262" t="s">
        <v>573</v>
      </c>
      <c r="D11" s="262" t="s">
        <v>574</v>
      </c>
      <c r="E11" s="262" t="s">
        <v>525</v>
      </c>
      <c r="F11" s="262" t="s">
        <v>575</v>
      </c>
      <c r="G11" s="263" t="s">
        <v>576</v>
      </c>
      <c r="H11" s="252"/>
      <c r="I11" s="252"/>
      <c r="J11" s="252"/>
      <c r="K11" s="264" t="s">
        <v>577</v>
      </c>
      <c r="L11" s="265"/>
      <c r="M11" s="266" t="s">
        <v>578</v>
      </c>
      <c r="N11" s="266" t="s">
        <v>579</v>
      </c>
      <c r="O11" s="267" t="s">
        <v>580</v>
      </c>
      <c r="P11" s="282"/>
    </row>
    <row r="12" spans="1:16" ht="14.5" customHeight="1" x14ac:dyDescent="0.35">
      <c r="A12" s="400"/>
      <c r="B12" s="268">
        <f>COUNTIF('ASA Test Cases'!J:J,"Pass")</f>
        <v>0</v>
      </c>
      <c r="C12" s="268">
        <f>COUNTIF('ASA Test Cases'!J:J,"Fail")</f>
        <v>0</v>
      </c>
      <c r="D12" s="268">
        <f>COUNTIF('ASA Test Cases'!J:J,"Info")</f>
        <v>0</v>
      </c>
      <c r="E12" s="268">
        <f>COUNTIF('ASA Test Cases'!J:J,"N/A")</f>
        <v>0</v>
      </c>
      <c r="F12" s="268">
        <f>B12+C12</f>
        <v>0</v>
      </c>
      <c r="G12" s="269">
        <f>D24/100</f>
        <v>0</v>
      </c>
      <c r="H12" s="252"/>
      <c r="I12" s="252"/>
      <c r="J12" s="252"/>
      <c r="K12" s="270" t="s">
        <v>581</v>
      </c>
      <c r="L12" s="271"/>
      <c r="M12" s="272">
        <f>COUNTA('ASA Test Cases'!J4:J117)</f>
        <v>0</v>
      </c>
      <c r="N12" s="272">
        <f>O12-M12</f>
        <v>113</v>
      </c>
      <c r="O12" s="273">
        <f>COUNTA('ASA Test Cases'!A4:A117)</f>
        <v>113</v>
      </c>
      <c r="P12" s="282"/>
    </row>
    <row r="13" spans="1:16" x14ac:dyDescent="0.35">
      <c r="A13" s="400"/>
      <c r="B13" s="252"/>
      <c r="C13" s="252"/>
      <c r="D13" s="252"/>
      <c r="E13" s="252"/>
      <c r="F13" s="252"/>
      <c r="G13" s="252"/>
      <c r="H13" s="252"/>
      <c r="I13" s="252"/>
      <c r="J13" s="252"/>
      <c r="K13" s="252"/>
      <c r="L13" s="252"/>
      <c r="M13" s="252"/>
      <c r="N13" s="252"/>
      <c r="O13" s="252"/>
      <c r="P13" s="282"/>
    </row>
    <row r="14" spans="1:16" x14ac:dyDescent="0.35">
      <c r="A14" s="400"/>
      <c r="B14" s="254" t="s">
        <v>582</v>
      </c>
      <c r="C14" s="256"/>
      <c r="D14" s="256"/>
      <c r="E14" s="256"/>
      <c r="F14" s="256"/>
      <c r="G14" s="274"/>
      <c r="H14" s="252"/>
      <c r="I14" s="252"/>
      <c r="J14" s="252"/>
      <c r="K14" s="252"/>
      <c r="L14" s="252"/>
      <c r="M14" s="252"/>
      <c r="N14" s="252"/>
      <c r="O14" s="275"/>
      <c r="P14" s="282"/>
    </row>
    <row r="15" spans="1:16" ht="24" x14ac:dyDescent="0.35">
      <c r="A15" s="276"/>
      <c r="B15" s="261" t="s">
        <v>583</v>
      </c>
      <c r="C15" s="277" t="s">
        <v>0</v>
      </c>
      <c r="D15" s="277" t="s">
        <v>523</v>
      </c>
      <c r="E15" s="277" t="s">
        <v>524</v>
      </c>
      <c r="F15" s="277" t="s">
        <v>525</v>
      </c>
      <c r="G15" s="277" t="s">
        <v>584</v>
      </c>
      <c r="H15" s="278" t="s">
        <v>585</v>
      </c>
      <c r="I15" s="278" t="s">
        <v>586</v>
      </c>
      <c r="J15" s="252"/>
      <c r="K15" s="252"/>
      <c r="L15" s="252"/>
      <c r="M15" s="252"/>
      <c r="N15" s="252"/>
      <c r="O15" s="279"/>
      <c r="P15" s="282"/>
    </row>
    <row r="16" spans="1:16" x14ac:dyDescent="0.35">
      <c r="A16" s="276"/>
      <c r="B16" s="280">
        <v>8</v>
      </c>
      <c r="C16" s="280">
        <f>COUNTIF('ASA Test Cases'!AB:AB,B16)</f>
        <v>0</v>
      </c>
      <c r="D16" s="280">
        <f>COUNTIFS('ASA Test Cases'!AB:AB,B16,'ASA Test Cases'!J:J,$D$15)</f>
        <v>0</v>
      </c>
      <c r="E16" s="280">
        <f>COUNTIFS('ASA Test Cases'!AC:AC,B16,'ASA Test Cases'!K:K,$E$15)</f>
        <v>0</v>
      </c>
      <c r="F16" s="280">
        <f>COUNTIFS('ASA Test Cases'!AD:AD,B16,'ASA Test Cases'!L:L,$F$15)</f>
        <v>0</v>
      </c>
      <c r="G16" s="281">
        <v>1500</v>
      </c>
      <c r="H16" s="252">
        <f>(C16-F16)*(G16)</f>
        <v>0</v>
      </c>
      <c r="I16" s="252">
        <f t="shared" ref="I16:I23" si="0">D16*G16</f>
        <v>0</v>
      </c>
      <c r="J16" s="252"/>
      <c r="K16" s="252"/>
      <c r="L16" s="252"/>
      <c r="M16" s="252"/>
      <c r="N16" s="252"/>
      <c r="O16" s="279"/>
      <c r="P16" s="282"/>
    </row>
    <row r="17" spans="1:16" x14ac:dyDescent="0.35">
      <c r="A17" s="248"/>
      <c r="B17" s="280">
        <v>7</v>
      </c>
      <c r="C17" s="280">
        <f>COUNTIF('ASA Test Cases'!AB:AB,B17)</f>
        <v>1</v>
      </c>
      <c r="D17" s="280">
        <f>COUNTIFS('ASA Test Cases'!AB:AB,B17,'ASA Test Cases'!J:J,$D$15)</f>
        <v>0</v>
      </c>
      <c r="E17" s="280">
        <f>COUNTIFS('ASA Test Cases'!AC:AC,B17,'ASA Test Cases'!K:K,$E$15)</f>
        <v>0</v>
      </c>
      <c r="F17" s="280">
        <f>COUNTIFS('ASA Test Cases'!AD:AD,B17,'ASA Test Cases'!L:L,$F$15)</f>
        <v>0</v>
      </c>
      <c r="G17" s="281">
        <v>750</v>
      </c>
      <c r="H17" s="252">
        <f t="shared" ref="H17:H23" si="1">(C17-F17)*(G17)</f>
        <v>750</v>
      </c>
      <c r="I17" s="252">
        <f t="shared" si="0"/>
        <v>0</v>
      </c>
      <c r="J17" s="252"/>
      <c r="K17" s="252"/>
      <c r="L17" s="252"/>
      <c r="M17" s="252"/>
      <c r="N17" s="252"/>
      <c r="O17" s="279"/>
      <c r="P17" s="282"/>
    </row>
    <row r="18" spans="1:16" x14ac:dyDescent="0.35">
      <c r="A18" s="248"/>
      <c r="B18" s="280">
        <v>6</v>
      </c>
      <c r="C18" s="280">
        <f>COUNTIF('ASA Test Cases'!AB:AB,B18)</f>
        <v>31</v>
      </c>
      <c r="D18" s="280">
        <f>COUNTIFS('ASA Test Cases'!AB:AB,B18,'ASA Test Cases'!J:J,$D$15)</f>
        <v>0</v>
      </c>
      <c r="E18" s="280">
        <f>COUNTIFS('ASA Test Cases'!AC:AC,B18,'ASA Test Cases'!K:K,$E$15)</f>
        <v>0</v>
      </c>
      <c r="F18" s="280">
        <f>COUNTIFS('ASA Test Cases'!AD:AD,B18,'ASA Test Cases'!L:L,$F$15)</f>
        <v>0</v>
      </c>
      <c r="G18" s="281">
        <v>100</v>
      </c>
      <c r="H18" s="252">
        <f t="shared" si="1"/>
        <v>3100</v>
      </c>
      <c r="I18" s="252">
        <f t="shared" si="0"/>
        <v>0</v>
      </c>
      <c r="J18" s="252"/>
      <c r="K18" s="252"/>
      <c r="L18" s="252"/>
      <c r="M18" s="252"/>
      <c r="N18" s="252"/>
      <c r="O18" s="279"/>
      <c r="P18" s="282"/>
    </row>
    <row r="19" spans="1:16" x14ac:dyDescent="0.35">
      <c r="A19" s="248"/>
      <c r="B19" s="280">
        <v>5</v>
      </c>
      <c r="C19" s="280">
        <f>COUNTIF('ASA Test Cases'!AB:AB,B19)</f>
        <v>27</v>
      </c>
      <c r="D19" s="280">
        <f>COUNTIFS('ASA Test Cases'!AB:AB,B19,'ASA Test Cases'!J:J,$D$15)</f>
        <v>0</v>
      </c>
      <c r="E19" s="280">
        <f>COUNTIFS('ASA Test Cases'!AC:AC,B19,'ASA Test Cases'!K:K,$E$15)</f>
        <v>0</v>
      </c>
      <c r="F19" s="280">
        <f>COUNTIFS('ASA Test Cases'!AD:AD,B19,'ASA Test Cases'!L:L,$F$15)</f>
        <v>0</v>
      </c>
      <c r="G19" s="281">
        <v>50</v>
      </c>
      <c r="H19" s="252">
        <f t="shared" si="1"/>
        <v>1350</v>
      </c>
      <c r="I19" s="252">
        <f t="shared" si="0"/>
        <v>0</v>
      </c>
      <c r="J19" s="252"/>
      <c r="K19" s="252"/>
      <c r="L19" s="252"/>
      <c r="M19" s="252"/>
      <c r="N19" s="252"/>
      <c r="O19" s="279"/>
      <c r="P19" s="282"/>
    </row>
    <row r="20" spans="1:16" x14ac:dyDescent="0.35">
      <c r="A20" s="248"/>
      <c r="B20" s="280">
        <v>4</v>
      </c>
      <c r="C20" s="280">
        <f>COUNTIF('ASA Test Cases'!AB:AB,B20)</f>
        <v>33</v>
      </c>
      <c r="D20" s="280">
        <f>COUNTIFS('ASA Test Cases'!AB:AB,B20,'ASA Test Cases'!J:J,$D$15)</f>
        <v>0</v>
      </c>
      <c r="E20" s="280">
        <f>COUNTIFS('ASA Test Cases'!AC:AC,B20,'ASA Test Cases'!K:K,$E$15)</f>
        <v>0</v>
      </c>
      <c r="F20" s="280">
        <f>COUNTIFS('ASA Test Cases'!AD:AD,B20,'ASA Test Cases'!L:L,$F$15)</f>
        <v>0</v>
      </c>
      <c r="G20" s="281">
        <v>10</v>
      </c>
      <c r="H20" s="252">
        <f t="shared" si="1"/>
        <v>330</v>
      </c>
      <c r="I20" s="252">
        <f t="shared" si="0"/>
        <v>0</v>
      </c>
      <c r="J20" s="252"/>
      <c r="K20" s="252"/>
      <c r="L20" s="252"/>
      <c r="M20" s="252"/>
      <c r="N20" s="252"/>
      <c r="O20" s="279"/>
      <c r="P20" s="282"/>
    </row>
    <row r="21" spans="1:16" x14ac:dyDescent="0.35">
      <c r="A21" s="248"/>
      <c r="B21" s="280">
        <v>3</v>
      </c>
      <c r="C21" s="280">
        <f>COUNTIF('ASA Test Cases'!AB:AB,B21)</f>
        <v>7</v>
      </c>
      <c r="D21" s="280">
        <f>COUNTIFS('ASA Test Cases'!AB:AB,B21,'ASA Test Cases'!J:J,$D$15)</f>
        <v>0</v>
      </c>
      <c r="E21" s="280">
        <f>COUNTIFS('ASA Test Cases'!AC:AC,B21,'ASA Test Cases'!K:K,$E$15)</f>
        <v>0</v>
      </c>
      <c r="F21" s="280">
        <f>COUNTIFS('ASA Test Cases'!AD:AD,B21,'ASA Test Cases'!L:L,$F$15)</f>
        <v>0</v>
      </c>
      <c r="G21" s="281">
        <v>5</v>
      </c>
      <c r="H21" s="252">
        <f t="shared" si="1"/>
        <v>35</v>
      </c>
      <c r="I21" s="252">
        <f t="shared" si="0"/>
        <v>0</v>
      </c>
      <c r="J21" s="252"/>
      <c r="K21" s="252"/>
      <c r="L21" s="252"/>
      <c r="M21" s="252"/>
      <c r="N21" s="252"/>
      <c r="O21" s="252"/>
      <c r="P21" s="282"/>
    </row>
    <row r="22" spans="1:16" x14ac:dyDescent="0.35">
      <c r="A22" s="248"/>
      <c r="B22" s="280">
        <v>2</v>
      </c>
      <c r="C22" s="280">
        <f>COUNTIF('ASA Test Cases'!AB:AB,B22)</f>
        <v>2</v>
      </c>
      <c r="D22" s="280">
        <f>COUNTIFS('ASA Test Cases'!AB:AB,B22,'ASA Test Cases'!J:J,$D$15)</f>
        <v>0</v>
      </c>
      <c r="E22" s="280">
        <f>COUNTIFS('ASA Test Cases'!AC:AC,B22,'ASA Test Cases'!K:K,$E$15)</f>
        <v>0</v>
      </c>
      <c r="F22" s="280">
        <f>COUNTIFS('ASA Test Cases'!AD:AD,B22,'ASA Test Cases'!L:L,$F$15)</f>
        <v>0</v>
      </c>
      <c r="G22" s="281">
        <v>2</v>
      </c>
      <c r="H22" s="252">
        <f t="shared" si="1"/>
        <v>4</v>
      </c>
      <c r="I22" s="252">
        <f t="shared" si="0"/>
        <v>0</v>
      </c>
      <c r="J22" s="252"/>
      <c r="K22" s="252"/>
      <c r="L22" s="252"/>
      <c r="M22" s="252"/>
      <c r="N22" s="252"/>
      <c r="O22" s="252"/>
      <c r="P22" s="282"/>
    </row>
    <row r="23" spans="1:16" x14ac:dyDescent="0.35">
      <c r="A23" s="248"/>
      <c r="B23" s="280">
        <v>1</v>
      </c>
      <c r="C23" s="280">
        <f>COUNTIF('ASA Test Cases'!AB:AB,B23)</f>
        <v>0</v>
      </c>
      <c r="D23" s="280">
        <f>COUNTIFS('ASA Test Cases'!AB:AB,B23,'ASA Test Cases'!J:J,$D$15)</f>
        <v>0</v>
      </c>
      <c r="E23" s="280">
        <f>COUNTIFS('ASA Test Cases'!AC:AC,B23,'ASA Test Cases'!K:K,$E$15)</f>
        <v>0</v>
      </c>
      <c r="F23" s="280">
        <f>COUNTIFS('ASA Test Cases'!AD:AD,B23,'ASA Test Cases'!L:L,$F$15)</f>
        <v>0</v>
      </c>
      <c r="G23" s="281">
        <v>1</v>
      </c>
      <c r="H23" s="252">
        <f t="shared" si="1"/>
        <v>0</v>
      </c>
      <c r="I23" s="252">
        <f t="shared" si="0"/>
        <v>0</v>
      </c>
      <c r="J23" s="252"/>
      <c r="K23" s="252"/>
      <c r="L23" s="252"/>
      <c r="M23" s="252"/>
      <c r="N23" s="252"/>
      <c r="O23" s="252"/>
      <c r="P23" s="282"/>
    </row>
    <row r="24" spans="1:16" hidden="1" x14ac:dyDescent="0.35">
      <c r="A24" s="248"/>
      <c r="B24" s="283" t="s">
        <v>587</v>
      </c>
      <c r="C24" s="284"/>
      <c r="D24" s="285">
        <f>SUM(I16:I23)/SUM(H16:H23)*100</f>
        <v>0</v>
      </c>
      <c r="E24" s="280"/>
      <c r="F24" s="286"/>
      <c r="G24" s="286"/>
      <c r="H24" s="286"/>
      <c r="I24" s="286"/>
      <c r="J24" s="286"/>
      <c r="K24" s="286"/>
      <c r="L24" s="286"/>
      <c r="M24" s="286"/>
      <c r="N24" s="286"/>
      <c r="O24" s="286"/>
      <c r="P24" s="282"/>
    </row>
    <row r="25" spans="1:16" x14ac:dyDescent="0.35">
      <c r="A25" s="286"/>
      <c r="B25" s="286"/>
      <c r="C25" s="286"/>
      <c r="D25" s="286"/>
      <c r="E25" s="286"/>
      <c r="F25" s="286"/>
      <c r="G25" s="286"/>
      <c r="H25" s="286"/>
      <c r="I25" s="286"/>
      <c r="J25" s="286"/>
      <c r="K25" s="286"/>
      <c r="L25" s="286"/>
      <c r="M25" s="286"/>
      <c r="N25" s="286"/>
      <c r="O25" s="286"/>
      <c r="P25" s="287"/>
    </row>
  </sheetData>
  <mergeCells count="1">
    <mergeCell ref="A11:A14"/>
  </mergeCells>
  <conditionalFormatting sqref="D12">
    <cfRule type="cellIs" dxfId="47" priority="1" stopIfTrue="1" operator="greaterThan">
      <formula>0</formula>
    </cfRule>
  </conditionalFormatting>
  <conditionalFormatting sqref="N12">
    <cfRule type="cellIs" dxfId="46" priority="2" stopIfTrue="1" operator="greaterThan">
      <formula>0</formula>
    </cfRule>
    <cfRule type="cellIs" dxfId="45" priority="3"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8097-1E00-497E-A3FB-B3E5F201F254}">
  <dimension ref="A1:Y54"/>
  <sheetViews>
    <sheetView zoomScale="80" zoomScaleNormal="80" workbookViewId="0"/>
  </sheetViews>
  <sheetFormatPr defaultColWidth="0" defaultRowHeight="12.75" customHeight="1" zeroHeight="1" x14ac:dyDescent="0.35"/>
  <cols>
    <col min="1" max="13" width="11.453125" style="189" customWidth="1"/>
    <col min="14" max="14" width="9.26953125" style="189" customWidth="1"/>
    <col min="15" max="15" width="2" style="291" customWidth="1"/>
    <col min="16" max="25" width="0" style="291" hidden="1" customWidth="1"/>
    <col min="26" max="16384" width="11.453125" style="291" hidden="1"/>
  </cols>
  <sheetData>
    <row r="1" spans="1:14" ht="14.5" x14ac:dyDescent="0.35">
      <c r="A1" s="288" t="s">
        <v>588</v>
      </c>
      <c r="B1" s="289"/>
      <c r="C1" s="289"/>
      <c r="D1" s="289"/>
      <c r="E1" s="289"/>
      <c r="F1" s="289"/>
      <c r="G1" s="289"/>
      <c r="H1" s="289"/>
      <c r="I1" s="289"/>
      <c r="J1" s="289"/>
      <c r="K1" s="289"/>
      <c r="L1" s="289"/>
      <c r="M1" s="289"/>
      <c r="N1" s="290"/>
    </row>
    <row r="2" spans="1:14" ht="12.75" customHeight="1" x14ac:dyDescent="0.35">
      <c r="A2" s="292" t="s">
        <v>589</v>
      </c>
      <c r="B2" s="293"/>
      <c r="C2" s="293"/>
      <c r="D2" s="293"/>
      <c r="E2" s="293"/>
      <c r="F2" s="293"/>
      <c r="G2" s="293"/>
      <c r="H2" s="293"/>
      <c r="I2" s="293"/>
      <c r="J2" s="293"/>
      <c r="K2" s="293"/>
      <c r="L2" s="293"/>
      <c r="M2" s="293"/>
      <c r="N2" s="294"/>
    </row>
    <row r="3" spans="1:14" s="295" customFormat="1" ht="193.5" customHeight="1" x14ac:dyDescent="0.25">
      <c r="A3" s="419" t="s">
        <v>590</v>
      </c>
      <c r="B3" s="420"/>
      <c r="C3" s="420"/>
      <c r="D3" s="420"/>
      <c r="E3" s="420"/>
      <c r="F3" s="420"/>
      <c r="G3" s="420"/>
      <c r="H3" s="420"/>
      <c r="I3" s="420"/>
      <c r="J3" s="420"/>
      <c r="K3" s="420"/>
      <c r="L3" s="420"/>
      <c r="M3" s="420"/>
      <c r="N3" s="421"/>
    </row>
    <row r="4" spans="1:14" s="295" customFormat="1" ht="12.5" x14ac:dyDescent="0.25">
      <c r="A4" s="296"/>
      <c r="B4" s="296"/>
      <c r="C4" s="296"/>
      <c r="D4" s="296"/>
      <c r="E4" s="296"/>
      <c r="F4" s="296"/>
      <c r="G4" s="296"/>
      <c r="H4" s="296"/>
      <c r="I4" s="296"/>
      <c r="J4" s="296"/>
      <c r="K4" s="296"/>
      <c r="L4" s="296"/>
      <c r="M4" s="296"/>
      <c r="N4" s="296"/>
    </row>
    <row r="5" spans="1:14" s="295" customFormat="1" ht="13" x14ac:dyDescent="0.25">
      <c r="A5" s="297" t="s">
        <v>591</v>
      </c>
      <c r="B5" s="298"/>
      <c r="C5" s="298"/>
      <c r="D5" s="298"/>
      <c r="E5" s="298"/>
      <c r="F5" s="298"/>
      <c r="G5" s="298"/>
      <c r="H5" s="298"/>
      <c r="I5" s="298"/>
      <c r="J5" s="298"/>
      <c r="K5" s="298"/>
      <c r="L5" s="298"/>
      <c r="M5" s="298"/>
      <c r="N5" s="299"/>
    </row>
    <row r="6" spans="1:14" s="295" customFormat="1" ht="13" x14ac:dyDescent="0.25">
      <c r="A6" s="300" t="s">
        <v>592</v>
      </c>
      <c r="B6" s="301"/>
      <c r="C6" s="302"/>
      <c r="D6" s="422" t="s">
        <v>593</v>
      </c>
      <c r="E6" s="431"/>
      <c r="F6" s="431"/>
      <c r="G6" s="431"/>
      <c r="H6" s="431"/>
      <c r="I6" s="431"/>
      <c r="J6" s="431"/>
      <c r="K6" s="431"/>
      <c r="L6" s="431"/>
      <c r="M6" s="431"/>
      <c r="N6" s="432"/>
    </row>
    <row r="7" spans="1:14" s="295" customFormat="1" ht="13" x14ac:dyDescent="0.25">
      <c r="A7" s="303"/>
      <c r="B7" s="304"/>
      <c r="C7" s="305"/>
      <c r="D7" s="433"/>
      <c r="E7" s="434"/>
      <c r="F7" s="434"/>
      <c r="G7" s="434"/>
      <c r="H7" s="434"/>
      <c r="I7" s="434"/>
      <c r="J7" s="434"/>
      <c r="K7" s="434"/>
      <c r="L7" s="434"/>
      <c r="M7" s="434"/>
      <c r="N7" s="435"/>
    </row>
    <row r="8" spans="1:14" s="295" customFormat="1" ht="13" x14ac:dyDescent="0.25">
      <c r="A8" s="306" t="s">
        <v>594</v>
      </c>
      <c r="B8" s="307"/>
      <c r="C8" s="308"/>
      <c r="D8" s="436" t="s">
        <v>595</v>
      </c>
      <c r="E8" s="437"/>
      <c r="F8" s="437"/>
      <c r="G8" s="437"/>
      <c r="H8" s="437"/>
      <c r="I8" s="437"/>
      <c r="J8" s="437"/>
      <c r="K8" s="437"/>
      <c r="L8" s="437"/>
      <c r="M8" s="437"/>
      <c r="N8" s="438"/>
    </row>
    <row r="9" spans="1:14" ht="14.5" x14ac:dyDescent="0.35">
      <c r="A9" s="300" t="s">
        <v>596</v>
      </c>
      <c r="B9" s="301"/>
      <c r="C9" s="302"/>
      <c r="D9" s="436" t="s">
        <v>597</v>
      </c>
      <c r="E9" s="437"/>
      <c r="F9" s="437"/>
      <c r="G9" s="437"/>
      <c r="H9" s="437"/>
      <c r="I9" s="437"/>
      <c r="J9" s="437"/>
      <c r="K9" s="437"/>
      <c r="L9" s="437"/>
      <c r="M9" s="437"/>
      <c r="N9" s="438"/>
    </row>
    <row r="10" spans="1:14" s="295" customFormat="1" ht="13" x14ac:dyDescent="0.25">
      <c r="A10" s="300" t="s">
        <v>598</v>
      </c>
      <c r="B10" s="301"/>
      <c r="C10" s="302"/>
      <c r="D10" s="422" t="s">
        <v>599</v>
      </c>
      <c r="E10" s="423"/>
      <c r="F10" s="423"/>
      <c r="G10" s="423"/>
      <c r="H10" s="423"/>
      <c r="I10" s="423"/>
      <c r="J10" s="423"/>
      <c r="K10" s="423"/>
      <c r="L10" s="423"/>
      <c r="M10" s="423"/>
      <c r="N10" s="424"/>
    </row>
    <row r="11" spans="1:14" s="295" customFormat="1" ht="13" x14ac:dyDescent="0.25">
      <c r="A11" s="309"/>
      <c r="B11" s="310"/>
      <c r="C11" s="311"/>
      <c r="D11" s="425"/>
      <c r="E11" s="426"/>
      <c r="F11" s="426"/>
      <c r="G11" s="426"/>
      <c r="H11" s="426"/>
      <c r="I11" s="426"/>
      <c r="J11" s="426"/>
      <c r="K11" s="426"/>
      <c r="L11" s="426"/>
      <c r="M11" s="426"/>
      <c r="N11" s="427"/>
    </row>
    <row r="12" spans="1:14" s="295" customFormat="1" ht="13" x14ac:dyDescent="0.25">
      <c r="A12" s="312" t="s">
        <v>600</v>
      </c>
      <c r="B12" s="313"/>
      <c r="C12" s="314"/>
      <c r="D12" s="439" t="s">
        <v>601</v>
      </c>
      <c r="E12" s="440"/>
      <c r="F12" s="440"/>
      <c r="G12" s="440"/>
      <c r="H12" s="440"/>
      <c r="I12" s="440"/>
      <c r="J12" s="440"/>
      <c r="K12" s="440"/>
      <c r="L12" s="440"/>
      <c r="M12" s="440"/>
      <c r="N12" s="441"/>
    </row>
    <row r="13" spans="1:14" ht="14.5" x14ac:dyDescent="0.35">
      <c r="A13" s="309" t="s">
        <v>602</v>
      </c>
      <c r="B13" s="310"/>
      <c r="C13" s="311"/>
      <c r="D13" s="442" t="s">
        <v>603</v>
      </c>
      <c r="E13" s="408"/>
      <c r="F13" s="408"/>
      <c r="G13" s="408"/>
      <c r="H13" s="408"/>
      <c r="I13" s="408"/>
      <c r="J13" s="408"/>
      <c r="K13" s="408"/>
      <c r="L13" s="408"/>
      <c r="M13" s="408"/>
      <c r="N13" s="443"/>
    </row>
    <row r="14" spans="1:14" ht="14.5" x14ac:dyDescent="0.35">
      <c r="A14" s="300" t="s">
        <v>604</v>
      </c>
      <c r="B14" s="301"/>
      <c r="C14" s="302"/>
      <c r="D14" s="422" t="s">
        <v>605</v>
      </c>
      <c r="E14" s="431"/>
      <c r="F14" s="431"/>
      <c r="G14" s="431"/>
      <c r="H14" s="431"/>
      <c r="I14" s="431"/>
      <c r="J14" s="431"/>
      <c r="K14" s="431"/>
      <c r="L14" s="431"/>
      <c r="M14" s="431"/>
      <c r="N14" s="432"/>
    </row>
    <row r="15" spans="1:14" ht="14.5" x14ac:dyDescent="0.35">
      <c r="A15" s="303"/>
      <c r="B15" s="304"/>
      <c r="C15" s="305"/>
      <c r="D15" s="433"/>
      <c r="E15" s="434"/>
      <c r="F15" s="434"/>
      <c r="G15" s="434"/>
      <c r="H15" s="434"/>
      <c r="I15" s="434"/>
      <c r="J15" s="434"/>
      <c r="K15" s="434"/>
      <c r="L15" s="434"/>
      <c r="M15" s="434"/>
      <c r="N15" s="435"/>
    </row>
    <row r="16" spans="1:14" ht="14.5" x14ac:dyDescent="0.35">
      <c r="A16" s="306" t="s">
        <v>606</v>
      </c>
      <c r="B16" s="307"/>
      <c r="C16" s="308"/>
      <c r="D16" s="436" t="s">
        <v>607</v>
      </c>
      <c r="E16" s="437"/>
      <c r="F16" s="437"/>
      <c r="G16" s="437"/>
      <c r="H16" s="437"/>
      <c r="I16" s="437"/>
      <c r="J16" s="437"/>
      <c r="K16" s="437"/>
      <c r="L16" s="437"/>
      <c r="M16" s="437"/>
      <c r="N16" s="438"/>
    </row>
    <row r="17" spans="1:14" ht="14.5" x14ac:dyDescent="0.35">
      <c r="A17" s="300" t="s">
        <v>608</v>
      </c>
      <c r="B17" s="301"/>
      <c r="C17" s="302"/>
      <c r="D17" s="422" t="s">
        <v>609</v>
      </c>
      <c r="E17" s="431"/>
      <c r="F17" s="431"/>
      <c r="G17" s="431"/>
      <c r="H17" s="431"/>
      <c r="I17" s="431"/>
      <c r="J17" s="431"/>
      <c r="K17" s="431"/>
      <c r="L17" s="431"/>
      <c r="M17" s="431"/>
      <c r="N17" s="432"/>
    </row>
    <row r="18" spans="1:14" ht="14.5" x14ac:dyDescent="0.35">
      <c r="A18" s="303"/>
      <c r="B18" s="304"/>
      <c r="C18" s="305"/>
      <c r="D18" s="433"/>
      <c r="E18" s="434"/>
      <c r="F18" s="434"/>
      <c r="G18" s="434"/>
      <c r="H18" s="434"/>
      <c r="I18" s="434"/>
      <c r="J18" s="434"/>
      <c r="K18" s="434"/>
      <c r="L18" s="434"/>
      <c r="M18" s="434"/>
      <c r="N18" s="435"/>
    </row>
    <row r="19" spans="1:14" ht="14.5" x14ac:dyDescent="0.35">
      <c r="A19" s="300" t="s">
        <v>610</v>
      </c>
      <c r="B19" s="301"/>
      <c r="C19" s="302"/>
      <c r="D19" s="422" t="s">
        <v>611</v>
      </c>
      <c r="E19" s="431"/>
      <c r="F19" s="431"/>
      <c r="G19" s="431"/>
      <c r="H19" s="431"/>
      <c r="I19" s="431"/>
      <c r="J19" s="431"/>
      <c r="K19" s="431"/>
      <c r="L19" s="431"/>
      <c r="M19" s="431"/>
      <c r="N19" s="432"/>
    </row>
    <row r="20" spans="1:14" ht="14.5" x14ac:dyDescent="0.35">
      <c r="A20" s="309"/>
      <c r="B20" s="310"/>
      <c r="C20" s="311"/>
      <c r="D20" s="444"/>
      <c r="E20" s="445"/>
      <c r="F20" s="445"/>
      <c r="G20" s="445"/>
      <c r="H20" s="445"/>
      <c r="I20" s="445"/>
      <c r="J20" s="445"/>
      <c r="K20" s="445"/>
      <c r="L20" s="445"/>
      <c r="M20" s="445"/>
      <c r="N20" s="446"/>
    </row>
    <row r="21" spans="1:14" ht="14.5" x14ac:dyDescent="0.35">
      <c r="A21" s="309"/>
      <c r="B21" s="310"/>
      <c r="C21" s="311"/>
      <c r="D21" s="444"/>
      <c r="E21" s="445"/>
      <c r="F21" s="445"/>
      <c r="G21" s="445"/>
      <c r="H21" s="445"/>
      <c r="I21" s="445"/>
      <c r="J21" s="445"/>
      <c r="K21" s="445"/>
      <c r="L21" s="445"/>
      <c r="M21" s="445"/>
      <c r="N21" s="446"/>
    </row>
    <row r="22" spans="1:14" ht="14.5" x14ac:dyDescent="0.35">
      <c r="A22" s="309"/>
      <c r="B22" s="310"/>
      <c r="C22" s="311"/>
      <c r="D22" s="444"/>
      <c r="E22" s="445"/>
      <c r="F22" s="445"/>
      <c r="G22" s="445"/>
      <c r="H22" s="445"/>
      <c r="I22" s="445"/>
      <c r="J22" s="445"/>
      <c r="K22" s="445"/>
      <c r="L22" s="445"/>
      <c r="M22" s="445"/>
      <c r="N22" s="446"/>
    </row>
    <row r="23" spans="1:14" ht="14.5" x14ac:dyDescent="0.35">
      <c r="A23" s="300" t="s">
        <v>612</v>
      </c>
      <c r="B23" s="301"/>
      <c r="C23" s="302"/>
      <c r="D23" s="422" t="s">
        <v>613</v>
      </c>
      <c r="E23" s="431"/>
      <c r="F23" s="431"/>
      <c r="G23" s="431"/>
      <c r="H23" s="431"/>
      <c r="I23" s="431"/>
      <c r="J23" s="431"/>
      <c r="K23" s="431"/>
      <c r="L23" s="431"/>
      <c r="M23" s="431"/>
      <c r="N23" s="432"/>
    </row>
    <row r="24" spans="1:14" ht="14.5" x14ac:dyDescent="0.35">
      <c r="A24" s="303"/>
      <c r="B24" s="304"/>
      <c r="C24" s="305"/>
      <c r="D24" s="447"/>
      <c r="E24" s="411"/>
      <c r="F24" s="411"/>
      <c r="G24" s="411"/>
      <c r="H24" s="411"/>
      <c r="I24" s="411"/>
      <c r="J24" s="411"/>
      <c r="K24" s="411"/>
      <c r="L24" s="411"/>
      <c r="M24" s="411"/>
      <c r="N24" s="448"/>
    </row>
    <row r="25" spans="1:14" ht="14.5" x14ac:dyDescent="0.35">
      <c r="A25" s="315" t="s">
        <v>614</v>
      </c>
      <c r="B25" s="316"/>
      <c r="C25" s="317"/>
      <c r="D25" s="407" t="s">
        <v>615</v>
      </c>
      <c r="E25" s="408"/>
      <c r="F25" s="408"/>
      <c r="G25" s="408"/>
      <c r="H25" s="408"/>
      <c r="I25" s="408"/>
      <c r="J25" s="408"/>
      <c r="K25" s="408"/>
      <c r="L25" s="408"/>
      <c r="M25" s="408"/>
      <c r="N25" s="409"/>
    </row>
    <row r="26" spans="1:14" ht="14.5" x14ac:dyDescent="0.35">
      <c r="A26" s="318"/>
      <c r="B26" s="310"/>
      <c r="C26" s="319"/>
      <c r="D26" s="428"/>
      <c r="E26" s="429"/>
      <c r="F26" s="429"/>
      <c r="G26" s="429"/>
      <c r="H26" s="429"/>
      <c r="I26" s="429"/>
      <c r="J26" s="429"/>
      <c r="K26" s="429"/>
      <c r="L26" s="429"/>
      <c r="M26" s="429"/>
      <c r="N26" s="430"/>
    </row>
    <row r="27" spans="1:14" ht="14.5" x14ac:dyDescent="0.35">
      <c r="A27" s="318"/>
      <c r="B27" s="310"/>
      <c r="C27" s="319"/>
      <c r="D27" s="428"/>
      <c r="E27" s="429"/>
      <c r="F27" s="429"/>
      <c r="G27" s="429"/>
      <c r="H27" s="429"/>
      <c r="I27" s="429"/>
      <c r="J27" s="429"/>
      <c r="K27" s="429"/>
      <c r="L27" s="429"/>
      <c r="M27" s="429"/>
      <c r="N27" s="430"/>
    </row>
    <row r="28" spans="1:14" ht="14.5" x14ac:dyDescent="0.35">
      <c r="A28" s="315" t="s">
        <v>616</v>
      </c>
      <c r="B28" s="316"/>
      <c r="C28" s="317"/>
      <c r="D28" s="413" t="s">
        <v>617</v>
      </c>
      <c r="E28" s="414"/>
      <c r="F28" s="414"/>
      <c r="G28" s="414"/>
      <c r="H28" s="414"/>
      <c r="I28" s="414"/>
      <c r="J28" s="414"/>
      <c r="K28" s="414"/>
      <c r="L28" s="414"/>
      <c r="M28" s="414"/>
      <c r="N28" s="415"/>
    </row>
    <row r="29" spans="1:14" ht="14.5" x14ac:dyDescent="0.35">
      <c r="A29" s="320"/>
      <c r="B29" s="321"/>
      <c r="C29" s="322"/>
      <c r="D29" s="416"/>
      <c r="E29" s="417"/>
      <c r="F29" s="417"/>
      <c r="G29" s="417"/>
      <c r="H29" s="417"/>
      <c r="I29" s="417"/>
      <c r="J29" s="417"/>
      <c r="K29" s="417"/>
      <c r="L29" s="417"/>
      <c r="M29" s="417"/>
      <c r="N29" s="418"/>
    </row>
    <row r="30" spans="1:14" ht="14.5" x14ac:dyDescent="0.35">
      <c r="A30" s="323" t="s">
        <v>618</v>
      </c>
      <c r="B30" s="313"/>
      <c r="C30" s="324"/>
      <c r="D30" s="449" t="s">
        <v>619</v>
      </c>
      <c r="E30" s="450"/>
      <c r="F30" s="450"/>
      <c r="G30" s="450"/>
      <c r="H30" s="450"/>
      <c r="I30" s="450"/>
      <c r="J30" s="450"/>
      <c r="K30" s="450"/>
      <c r="L30" s="450"/>
      <c r="M30" s="450"/>
      <c r="N30" s="451"/>
    </row>
    <row r="31" spans="1:14" ht="14.5" x14ac:dyDescent="0.35">
      <c r="A31" s="312" t="s">
        <v>620</v>
      </c>
      <c r="B31" s="313"/>
      <c r="C31" s="324"/>
      <c r="D31" s="452" t="s">
        <v>621</v>
      </c>
      <c r="E31" s="453"/>
      <c r="F31" s="453"/>
      <c r="G31" s="453"/>
      <c r="H31" s="453"/>
      <c r="I31" s="453"/>
      <c r="J31" s="453"/>
      <c r="K31" s="453"/>
      <c r="L31" s="453"/>
      <c r="M31" s="453"/>
      <c r="N31" s="454"/>
    </row>
    <row r="32" spans="1:14" ht="14.5" x14ac:dyDescent="0.35">
      <c r="A32" s="401" t="s">
        <v>622</v>
      </c>
      <c r="B32" s="402"/>
      <c r="C32" s="403"/>
      <c r="D32" s="407" t="s">
        <v>623</v>
      </c>
      <c r="E32" s="408"/>
      <c r="F32" s="408"/>
      <c r="G32" s="408"/>
      <c r="H32" s="408"/>
      <c r="I32" s="408"/>
      <c r="J32" s="408"/>
      <c r="K32" s="408"/>
      <c r="L32" s="408"/>
      <c r="M32" s="408"/>
      <c r="N32" s="409"/>
    </row>
    <row r="33" spans="1:14" ht="14.5" x14ac:dyDescent="0.35">
      <c r="A33" s="404"/>
      <c r="B33" s="405"/>
      <c r="C33" s="406"/>
      <c r="D33" s="410"/>
      <c r="E33" s="411"/>
      <c r="F33" s="411"/>
      <c r="G33" s="411"/>
      <c r="H33" s="411"/>
      <c r="I33" s="411"/>
      <c r="J33" s="411"/>
      <c r="K33" s="411"/>
      <c r="L33" s="411"/>
      <c r="M33" s="411"/>
      <c r="N33" s="412"/>
    </row>
    <row r="34" spans="1:14" ht="14.5" x14ac:dyDescent="0.35">
      <c r="A34" s="401" t="s">
        <v>624</v>
      </c>
      <c r="B34" s="402"/>
      <c r="C34" s="403"/>
      <c r="D34" s="407" t="s">
        <v>625</v>
      </c>
      <c r="E34" s="408"/>
      <c r="F34" s="408"/>
      <c r="G34" s="408"/>
      <c r="H34" s="408"/>
      <c r="I34" s="408"/>
      <c r="J34" s="408"/>
      <c r="K34" s="408"/>
      <c r="L34" s="408"/>
      <c r="M34" s="408"/>
      <c r="N34" s="409"/>
    </row>
    <row r="35" spans="1:14" ht="14.5" x14ac:dyDescent="0.35">
      <c r="A35" s="404"/>
      <c r="B35" s="405"/>
      <c r="C35" s="406"/>
      <c r="D35" s="410"/>
      <c r="E35" s="411"/>
      <c r="F35" s="411"/>
      <c r="G35" s="411"/>
      <c r="H35" s="411"/>
      <c r="I35" s="411"/>
      <c r="J35" s="411"/>
      <c r="K35" s="411"/>
      <c r="L35" s="411"/>
      <c r="M35" s="411"/>
      <c r="N35" s="412"/>
    </row>
    <row r="36" spans="1:14" ht="14.5" x14ac:dyDescent="0.35">
      <c r="A36" s="325" t="s">
        <v>616</v>
      </c>
      <c r="B36" s="316"/>
      <c r="C36" s="317"/>
      <c r="D36" s="413" t="s">
        <v>626</v>
      </c>
      <c r="E36" s="414"/>
      <c r="F36" s="414"/>
      <c r="G36" s="414"/>
      <c r="H36" s="414"/>
      <c r="I36" s="414"/>
      <c r="J36" s="414"/>
      <c r="K36" s="414"/>
      <c r="L36" s="414"/>
      <c r="M36" s="414"/>
      <c r="N36" s="415"/>
    </row>
    <row r="37" spans="1:14" ht="14.5" x14ac:dyDescent="0.35">
      <c r="A37" s="320"/>
      <c r="B37" s="321"/>
      <c r="C37" s="322"/>
      <c r="D37" s="416"/>
      <c r="E37" s="417"/>
      <c r="F37" s="417"/>
      <c r="G37" s="417"/>
      <c r="H37" s="417"/>
      <c r="I37" s="417"/>
      <c r="J37" s="417"/>
      <c r="K37" s="417"/>
      <c r="L37" s="417"/>
      <c r="M37" s="417"/>
      <c r="N37" s="418"/>
    </row>
    <row r="38" spans="1:14" ht="12.75" customHeight="1" x14ac:dyDescent="0.35">
      <c r="A38" s="190"/>
      <c r="B38" s="190"/>
      <c r="C38" s="190"/>
      <c r="D38" s="190"/>
      <c r="E38" s="190"/>
      <c r="F38" s="190"/>
      <c r="G38" s="190"/>
      <c r="H38" s="190"/>
      <c r="I38" s="190"/>
      <c r="J38" s="190"/>
      <c r="K38" s="190"/>
      <c r="L38" s="190"/>
      <c r="M38" s="190"/>
      <c r="N38" s="190"/>
    </row>
    <row r="39" spans="1:14" ht="12.75" hidden="1" customHeight="1" x14ac:dyDescent="0.35">
      <c r="A39" s="190"/>
      <c r="B39" s="190"/>
      <c r="C39" s="190"/>
      <c r="D39" s="190"/>
      <c r="E39" s="190"/>
      <c r="F39" s="190"/>
      <c r="G39" s="190"/>
      <c r="H39" s="190"/>
      <c r="I39" s="190"/>
      <c r="J39" s="190"/>
      <c r="K39" s="190"/>
      <c r="L39" s="190"/>
      <c r="M39" s="190"/>
      <c r="N39" s="190"/>
    </row>
    <row r="40" spans="1:14" ht="12.75" hidden="1" customHeight="1" x14ac:dyDescent="0.35">
      <c r="A40" s="190"/>
      <c r="B40" s="190"/>
      <c r="C40" s="190"/>
      <c r="D40" s="190"/>
      <c r="E40" s="190"/>
      <c r="F40" s="190"/>
      <c r="G40" s="190"/>
      <c r="H40" s="190"/>
      <c r="I40" s="190"/>
      <c r="J40" s="190"/>
      <c r="K40" s="190"/>
      <c r="L40" s="190"/>
      <c r="M40" s="190"/>
      <c r="N40" s="190"/>
    </row>
    <row r="41" spans="1:14" ht="12.75" hidden="1" customHeight="1" x14ac:dyDescent="0.35">
      <c r="A41" s="190"/>
      <c r="B41" s="190"/>
      <c r="C41" s="190"/>
      <c r="D41" s="190"/>
      <c r="E41" s="190"/>
      <c r="F41" s="190"/>
      <c r="G41" s="190"/>
      <c r="H41" s="190"/>
      <c r="I41" s="190"/>
      <c r="J41" s="190"/>
      <c r="K41" s="190"/>
      <c r="L41" s="190"/>
      <c r="M41" s="190"/>
      <c r="N41" s="190"/>
    </row>
    <row r="42" spans="1:14" ht="12.75" hidden="1" customHeight="1" x14ac:dyDescent="0.35">
      <c r="A42" s="190"/>
      <c r="B42" s="190"/>
      <c r="C42" s="190"/>
      <c r="D42" s="190"/>
      <c r="E42" s="190"/>
      <c r="F42" s="190"/>
      <c r="G42" s="190"/>
      <c r="H42" s="190"/>
      <c r="I42" s="190"/>
      <c r="J42" s="190"/>
      <c r="K42" s="190"/>
      <c r="L42" s="190"/>
      <c r="M42" s="190"/>
      <c r="N42" s="190"/>
    </row>
    <row r="43" spans="1:14" ht="12.75" hidden="1" customHeight="1" x14ac:dyDescent="0.35">
      <c r="A43" s="190"/>
      <c r="B43" s="190"/>
      <c r="C43" s="190"/>
      <c r="D43" s="190"/>
      <c r="E43" s="190"/>
      <c r="F43" s="190"/>
      <c r="G43" s="190"/>
      <c r="H43" s="190"/>
      <c r="I43" s="190"/>
      <c r="J43" s="190"/>
      <c r="K43" s="190"/>
      <c r="L43" s="190"/>
      <c r="M43" s="190"/>
      <c r="N43" s="190"/>
    </row>
    <row r="44" spans="1:14" ht="12.75" hidden="1" customHeight="1" x14ac:dyDescent="0.35">
      <c r="A44" s="190"/>
      <c r="B44" s="190"/>
      <c r="C44" s="190"/>
      <c r="D44" s="190"/>
      <c r="E44" s="190"/>
      <c r="F44" s="190"/>
      <c r="G44" s="190"/>
      <c r="H44" s="190"/>
      <c r="I44" s="190"/>
      <c r="J44" s="190"/>
      <c r="K44" s="190"/>
      <c r="L44" s="190"/>
      <c r="M44" s="190"/>
      <c r="N44" s="190"/>
    </row>
    <row r="45" spans="1:14" ht="12.75" hidden="1" customHeight="1" x14ac:dyDescent="0.35">
      <c r="A45" s="190"/>
      <c r="B45" s="190"/>
      <c r="C45" s="190"/>
      <c r="D45" s="190"/>
      <c r="E45" s="190"/>
      <c r="F45" s="190"/>
      <c r="G45" s="190"/>
      <c r="H45" s="190"/>
      <c r="I45" s="190"/>
      <c r="J45" s="190"/>
      <c r="K45" s="190"/>
      <c r="L45" s="190"/>
      <c r="M45" s="190"/>
      <c r="N45" s="190"/>
    </row>
    <row r="46" spans="1:14" ht="12.75" hidden="1" customHeight="1" x14ac:dyDescent="0.35">
      <c r="A46" s="190"/>
      <c r="B46" s="190"/>
      <c r="C46" s="190"/>
      <c r="D46" s="190"/>
      <c r="E46" s="190"/>
      <c r="F46" s="190"/>
      <c r="G46" s="190"/>
      <c r="H46" s="190"/>
      <c r="I46" s="190"/>
      <c r="J46" s="190"/>
      <c r="K46" s="190"/>
      <c r="L46" s="190"/>
      <c r="M46" s="190"/>
      <c r="N46" s="190"/>
    </row>
    <row r="47" spans="1:14" ht="12.75" hidden="1" customHeight="1" x14ac:dyDescent="0.35">
      <c r="A47" s="190"/>
      <c r="B47" s="190"/>
      <c r="C47" s="190"/>
      <c r="D47" s="190"/>
      <c r="E47" s="190"/>
      <c r="F47" s="190"/>
      <c r="G47" s="190"/>
      <c r="H47" s="190"/>
      <c r="I47" s="190"/>
      <c r="J47" s="190"/>
      <c r="K47" s="190"/>
      <c r="L47" s="190"/>
      <c r="M47" s="190"/>
      <c r="N47" s="190"/>
    </row>
    <row r="48" spans="1:14" ht="12.75" hidden="1" customHeight="1" x14ac:dyDescent="0.35">
      <c r="A48" s="190"/>
      <c r="B48" s="190"/>
      <c r="C48" s="190"/>
      <c r="D48" s="190"/>
      <c r="E48" s="190"/>
      <c r="F48" s="190"/>
      <c r="G48" s="190"/>
      <c r="H48" s="190"/>
      <c r="I48" s="190"/>
      <c r="J48" s="190"/>
      <c r="K48" s="190"/>
      <c r="L48" s="190"/>
      <c r="M48" s="190"/>
      <c r="N48" s="190"/>
    </row>
    <row r="49" spans="1:14" ht="12.75" hidden="1" customHeight="1" x14ac:dyDescent="0.35">
      <c r="A49" s="190"/>
      <c r="B49" s="190"/>
      <c r="C49" s="190"/>
      <c r="D49" s="190"/>
      <c r="E49" s="190"/>
      <c r="F49" s="190"/>
      <c r="G49" s="190"/>
      <c r="H49" s="190"/>
      <c r="I49" s="190"/>
      <c r="J49" s="190"/>
      <c r="K49" s="190"/>
      <c r="L49" s="190"/>
      <c r="M49" s="190"/>
      <c r="N49" s="190"/>
    </row>
    <row r="50" spans="1:14" ht="12.75" hidden="1" customHeight="1" x14ac:dyDescent="0.35">
      <c r="A50" s="190"/>
      <c r="B50" s="190"/>
      <c r="C50" s="190"/>
      <c r="D50" s="190"/>
      <c r="E50" s="190"/>
      <c r="F50" s="190"/>
      <c r="G50" s="190"/>
      <c r="H50" s="190"/>
      <c r="I50" s="190"/>
      <c r="J50" s="190"/>
      <c r="K50" s="190"/>
      <c r="L50" s="190"/>
      <c r="M50" s="190"/>
      <c r="N50" s="190"/>
    </row>
    <row r="51" spans="1:14" ht="12.75" hidden="1" customHeight="1" x14ac:dyDescent="0.35">
      <c r="A51" s="190"/>
      <c r="B51" s="190"/>
      <c r="C51" s="190"/>
      <c r="D51" s="190"/>
      <c r="E51" s="190"/>
      <c r="F51" s="190"/>
      <c r="G51" s="190"/>
      <c r="H51" s="190"/>
      <c r="I51" s="190"/>
      <c r="J51" s="190"/>
      <c r="K51" s="190"/>
      <c r="L51" s="190"/>
      <c r="M51" s="190"/>
      <c r="N51" s="190"/>
    </row>
    <row r="52" spans="1:14" ht="12.75" hidden="1" customHeight="1" x14ac:dyDescent="0.35">
      <c r="A52" s="190"/>
      <c r="B52" s="190"/>
      <c r="C52" s="190"/>
      <c r="D52" s="190"/>
      <c r="E52" s="190"/>
      <c r="F52" s="190"/>
      <c r="G52" s="190"/>
      <c r="H52" s="190"/>
      <c r="I52" s="190"/>
      <c r="J52" s="190"/>
      <c r="K52" s="190"/>
      <c r="L52" s="190"/>
      <c r="M52" s="190"/>
      <c r="N52" s="190"/>
    </row>
    <row r="53" spans="1:14" ht="12.75" customHeight="1" x14ac:dyDescent="0.35"/>
    <row r="54" spans="1:14" ht="12.75" customHeight="1" x14ac:dyDescent="0.35"/>
  </sheetData>
  <mergeCells count="21">
    <mergeCell ref="D17:N18"/>
    <mergeCell ref="D19:N22"/>
    <mergeCell ref="D23:N24"/>
    <mergeCell ref="D30:N30"/>
    <mergeCell ref="D31:N31"/>
    <mergeCell ref="A34:C35"/>
    <mergeCell ref="D34:N35"/>
    <mergeCell ref="D36:N37"/>
    <mergeCell ref="A3:N3"/>
    <mergeCell ref="D10:N11"/>
    <mergeCell ref="D25:N27"/>
    <mergeCell ref="D28:N29"/>
    <mergeCell ref="A32:C33"/>
    <mergeCell ref="D32:N33"/>
    <mergeCell ref="D6:N7"/>
    <mergeCell ref="D8:N8"/>
    <mergeCell ref="D9:N9"/>
    <mergeCell ref="D12:N12"/>
    <mergeCell ref="D13:N13"/>
    <mergeCell ref="D14:N15"/>
    <mergeCell ref="D16:N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50D54-B1B8-4FA6-9DDD-47F9B4B56289}">
  <sheetPr codeName="Sheet2">
    <tabColor rgb="FFFF0000"/>
  </sheetPr>
  <dimension ref="A1:AB134"/>
  <sheetViews>
    <sheetView zoomScale="115" zoomScaleNormal="115" workbookViewId="0">
      <pane xSplit="1" ySplit="2" topLeftCell="B4" activePane="bottomRight" state="frozen"/>
      <selection pane="topRight" activeCell="B1" sqref="B1"/>
      <selection pane="bottomLeft" activeCell="A3" sqref="A3"/>
      <selection pane="bottomRight" activeCell="A4" sqref="A4"/>
    </sheetView>
  </sheetViews>
  <sheetFormatPr defaultColWidth="3.1796875" defaultRowHeight="14.5" zeroHeight="1" x14ac:dyDescent="0.35"/>
  <cols>
    <col min="1" max="1" width="8.7265625" style="12" customWidth="1"/>
    <col min="2" max="2" width="9" style="12" customWidth="1"/>
    <col min="3" max="3" width="19" style="29" customWidth="1"/>
    <col min="4" max="4" width="15" style="12" customWidth="1"/>
    <col min="5" max="5" width="29.453125" style="12" customWidth="1"/>
    <col min="6" max="6" width="32.7265625" style="12" customWidth="1"/>
    <col min="7" max="7" width="56" style="12" customWidth="1"/>
    <col min="8" max="8" width="27.453125" style="12" customWidth="1"/>
    <col min="9" max="9" width="21.1796875" style="12" customWidth="1"/>
    <col min="10" max="10" width="10.26953125" style="12" customWidth="1"/>
    <col min="11" max="11" width="34.54296875" style="30" customWidth="1"/>
    <col min="12" max="12" width="25.54296875" style="30" customWidth="1"/>
    <col min="13" max="13" width="11.81640625" style="12" customWidth="1"/>
    <col min="14" max="14" width="12.26953125" style="12" customWidth="1"/>
    <col min="15" max="15" width="48.7265625" style="12" customWidth="1"/>
    <col min="16" max="16" width="1.7265625" style="12" hidden="1" customWidth="1"/>
    <col min="17" max="17" width="24.26953125" style="12" customWidth="1"/>
    <col min="18" max="18" width="18.81640625" style="12" customWidth="1"/>
    <col min="19" max="19" width="31.54296875" style="12" customWidth="1"/>
    <col min="20" max="20" width="29.81640625" style="12" customWidth="1"/>
    <col min="21" max="21" width="55.1796875" style="12" customWidth="1"/>
    <col min="22" max="22" width="50.26953125" style="12" customWidth="1"/>
    <col min="23" max="23" width="48.26953125" style="12" customWidth="1"/>
    <col min="24" max="24" width="2.1796875" style="12" hidden="1" customWidth="1"/>
    <col min="25" max="25" width="2.26953125" style="12" hidden="1" customWidth="1"/>
    <col min="26" max="26" width="2.1796875" style="12" hidden="1" customWidth="1"/>
    <col min="27" max="27" width="2.26953125" style="13" hidden="1" customWidth="1"/>
    <col min="28" max="28" width="9.453125" style="391" hidden="1" customWidth="1"/>
    <col min="29" max="16383" width="3.1796875" style="12"/>
    <col min="16384" max="16384" width="3.1796875" style="12" customWidth="1"/>
  </cols>
  <sheetData>
    <row r="1" spans="1:28" s="6" customFormat="1" x14ac:dyDescent="0.35">
      <c r="A1" s="83" t="s">
        <v>0</v>
      </c>
      <c r="B1" s="83"/>
      <c r="C1" s="83"/>
      <c r="D1" s="83"/>
      <c r="E1" s="83"/>
      <c r="F1" s="83"/>
      <c r="G1" s="83"/>
      <c r="H1" s="83"/>
      <c r="I1" s="83"/>
      <c r="J1" s="83"/>
      <c r="K1" s="83"/>
      <c r="L1" s="83"/>
      <c r="M1" s="83"/>
      <c r="N1" s="83"/>
      <c r="O1" s="83"/>
      <c r="P1" s="83"/>
      <c r="Q1" s="5"/>
      <c r="R1" s="5"/>
      <c r="S1" s="5"/>
      <c r="T1" s="5"/>
      <c r="U1" s="5"/>
      <c r="V1" s="5"/>
      <c r="W1" s="5"/>
      <c r="AB1" s="386"/>
    </row>
    <row r="2" spans="1:28" ht="31.9" customHeight="1" x14ac:dyDescent="0.35">
      <c r="A2" s="358" t="s">
        <v>1</v>
      </c>
      <c r="B2" s="358" t="s">
        <v>2</v>
      </c>
      <c r="C2" s="358" t="s">
        <v>3</v>
      </c>
      <c r="D2" s="358" t="s">
        <v>4</v>
      </c>
      <c r="E2" s="358" t="s">
        <v>5</v>
      </c>
      <c r="F2" s="358" t="s">
        <v>6</v>
      </c>
      <c r="G2" s="358" t="s">
        <v>7</v>
      </c>
      <c r="H2" s="358" t="s">
        <v>8</v>
      </c>
      <c r="I2" s="358" t="s">
        <v>9</v>
      </c>
      <c r="J2" s="358" t="s">
        <v>10</v>
      </c>
      <c r="K2" s="359" t="s">
        <v>11</v>
      </c>
      <c r="L2" s="358" t="s">
        <v>12</v>
      </c>
      <c r="M2" s="358" t="s">
        <v>13</v>
      </c>
      <c r="N2" s="358" t="s">
        <v>14</v>
      </c>
      <c r="O2" s="358" t="s">
        <v>627</v>
      </c>
      <c r="P2" s="360"/>
      <c r="Q2" s="358" t="s">
        <v>628</v>
      </c>
      <c r="R2" s="358" t="s">
        <v>629</v>
      </c>
      <c r="S2" s="358" t="s">
        <v>630</v>
      </c>
      <c r="T2" s="358" t="s">
        <v>631</v>
      </c>
      <c r="U2" s="358" t="s">
        <v>17</v>
      </c>
      <c r="V2" s="359" t="s">
        <v>632</v>
      </c>
      <c r="W2" s="359" t="s">
        <v>633</v>
      </c>
      <c r="X2" s="358"/>
      <c r="Y2" s="358"/>
      <c r="Z2" s="358"/>
      <c r="AA2" s="358"/>
      <c r="AB2" s="358" t="s">
        <v>18</v>
      </c>
    </row>
    <row r="3" spans="1:28" ht="200" x14ac:dyDescent="0.35">
      <c r="A3" s="38" t="s">
        <v>634</v>
      </c>
      <c r="B3" s="361" t="s">
        <v>20</v>
      </c>
      <c r="C3" s="362" t="s">
        <v>21</v>
      </c>
      <c r="D3" s="363" t="s">
        <v>59</v>
      </c>
      <c r="E3" s="364" t="s">
        <v>23</v>
      </c>
      <c r="F3" s="363" t="s">
        <v>24</v>
      </c>
      <c r="G3" s="365" t="s">
        <v>25</v>
      </c>
      <c r="H3" s="365" t="s">
        <v>26</v>
      </c>
      <c r="I3" s="38"/>
      <c r="J3" s="38"/>
      <c r="K3" s="38" t="s">
        <v>27</v>
      </c>
      <c r="L3" s="38" t="s">
        <v>635</v>
      </c>
      <c r="M3" s="38" t="s">
        <v>29</v>
      </c>
      <c r="N3" s="38" t="s">
        <v>30</v>
      </c>
      <c r="O3" s="366" t="s">
        <v>31</v>
      </c>
      <c r="P3" s="366"/>
      <c r="Q3" s="38"/>
      <c r="R3" s="361"/>
      <c r="S3" s="362"/>
      <c r="T3" s="363"/>
      <c r="U3" s="364" t="s">
        <v>32</v>
      </c>
      <c r="V3" s="38" t="s">
        <v>636</v>
      </c>
      <c r="W3" s="361" t="s">
        <v>637</v>
      </c>
      <c r="X3" s="354"/>
      <c r="Y3" s="363"/>
      <c r="Z3" s="364"/>
      <c r="AA3" s="363"/>
      <c r="AB3" s="387" t="e">
        <f>IF(OR(J3="Fail",ISBLANK(J3)),INDEX('Issue Code Table'!C:C,MATCH(N:N,'Issue Code Table'!A:A,0)),IF(M3="Critical",6,IF(M3="Significant",5,IF(M3="Moderate",3,2))))</f>
        <v>#N/A</v>
      </c>
    </row>
    <row r="4" spans="1:28" ht="312.5" x14ac:dyDescent="0.35">
      <c r="A4" s="41" t="s">
        <v>638</v>
      </c>
      <c r="B4" s="392" t="s">
        <v>100</v>
      </c>
      <c r="C4" s="148" t="s">
        <v>101</v>
      </c>
      <c r="D4" s="369" t="s">
        <v>59</v>
      </c>
      <c r="E4" s="370" t="s">
        <v>639</v>
      </c>
      <c r="F4" s="369" t="s">
        <v>640</v>
      </c>
      <c r="G4" s="371" t="s">
        <v>641</v>
      </c>
      <c r="H4" s="371" t="s">
        <v>642</v>
      </c>
      <c r="I4" s="41"/>
      <c r="J4" s="41"/>
      <c r="K4" s="41" t="s">
        <v>643</v>
      </c>
      <c r="L4" s="41"/>
      <c r="M4" s="41" t="s">
        <v>29</v>
      </c>
      <c r="N4" s="41" t="s">
        <v>644</v>
      </c>
      <c r="O4" s="41" t="s">
        <v>645</v>
      </c>
      <c r="P4" s="41"/>
      <c r="Q4" s="41" t="s">
        <v>646</v>
      </c>
      <c r="R4" s="392" t="s">
        <v>647</v>
      </c>
      <c r="S4" s="148" t="s">
        <v>648</v>
      </c>
      <c r="T4" s="369"/>
      <c r="U4" s="370" t="s">
        <v>649</v>
      </c>
      <c r="V4" s="41" t="s">
        <v>650</v>
      </c>
      <c r="W4" s="392" t="s">
        <v>651</v>
      </c>
      <c r="X4" s="148"/>
      <c r="Y4" s="369"/>
      <c r="Z4" s="370"/>
      <c r="AA4" s="369"/>
      <c r="AB4" s="388">
        <f>IF(OR(J4="Fail",ISBLANK(J4)),INDEX('Issue Code Table'!C:C,MATCH(N:N,'Issue Code Table'!A:A,0)),IF(M4="Critical",6,IF(M4="Significant",5,IF(M4="Moderate",3,2))))</f>
        <v>7</v>
      </c>
    </row>
    <row r="5" spans="1:28" ht="409.5" x14ac:dyDescent="0.35">
      <c r="A5" s="38" t="s">
        <v>652</v>
      </c>
      <c r="B5" s="367" t="s">
        <v>265</v>
      </c>
      <c r="C5" s="354" t="s">
        <v>266</v>
      </c>
      <c r="D5" s="363" t="s">
        <v>59</v>
      </c>
      <c r="E5" s="364" t="s">
        <v>653</v>
      </c>
      <c r="F5" s="363" t="s">
        <v>654</v>
      </c>
      <c r="G5" s="365" t="s">
        <v>655</v>
      </c>
      <c r="H5" s="365" t="s">
        <v>656</v>
      </c>
      <c r="I5" s="38"/>
      <c r="J5" s="38"/>
      <c r="K5" s="38" t="s">
        <v>657</v>
      </c>
      <c r="L5" s="38"/>
      <c r="M5" s="38" t="s">
        <v>41</v>
      </c>
      <c r="N5" s="38" t="s">
        <v>658</v>
      </c>
      <c r="O5" s="38" t="s">
        <v>659</v>
      </c>
      <c r="P5" s="38"/>
      <c r="Q5" s="38" t="s">
        <v>660</v>
      </c>
      <c r="R5" s="367" t="s">
        <v>661</v>
      </c>
      <c r="S5" s="354" t="s">
        <v>662</v>
      </c>
      <c r="T5" s="363"/>
      <c r="U5" s="364" t="s">
        <v>663</v>
      </c>
      <c r="V5" s="38" t="s">
        <v>664</v>
      </c>
      <c r="W5" s="367" t="s">
        <v>665</v>
      </c>
      <c r="X5" s="362"/>
      <c r="Y5" s="363"/>
      <c r="Z5" s="364"/>
      <c r="AA5" s="363"/>
      <c r="AB5" s="387">
        <f>IF(OR(J5="Fail",ISBLANK(J5)),INDEX('Issue Code Table'!C:C,MATCH(N:N,'Issue Code Table'!A:A,0)),IF(M5="Critical",6,IF(M5="Significant",5,IF(M5="Moderate",3,2))))</f>
        <v>5</v>
      </c>
    </row>
    <row r="6" spans="1:28" ht="362.5" x14ac:dyDescent="0.35">
      <c r="A6" s="41" t="s">
        <v>666</v>
      </c>
      <c r="B6" s="368" t="s">
        <v>667</v>
      </c>
      <c r="C6" s="368" t="s">
        <v>668</v>
      </c>
      <c r="D6" s="369" t="s">
        <v>59</v>
      </c>
      <c r="E6" s="370" t="s">
        <v>669</v>
      </c>
      <c r="F6" s="369" t="s">
        <v>670</v>
      </c>
      <c r="G6" s="371" t="s">
        <v>671</v>
      </c>
      <c r="H6" s="371" t="s">
        <v>672</v>
      </c>
      <c r="I6" s="41"/>
      <c r="J6" s="41"/>
      <c r="K6" s="41" t="s">
        <v>673</v>
      </c>
      <c r="L6" s="41"/>
      <c r="M6" s="41" t="s">
        <v>41</v>
      </c>
      <c r="N6" s="41" t="s">
        <v>674</v>
      </c>
      <c r="O6" s="372" t="s">
        <v>675</v>
      </c>
      <c r="P6" s="372"/>
      <c r="Q6" s="41" t="s">
        <v>676</v>
      </c>
      <c r="R6" s="368" t="s">
        <v>677</v>
      </c>
      <c r="S6" s="368" t="s">
        <v>678</v>
      </c>
      <c r="T6" s="369"/>
      <c r="U6" s="370" t="s">
        <v>679</v>
      </c>
      <c r="V6" s="41" t="s">
        <v>680</v>
      </c>
      <c r="W6" s="368" t="s">
        <v>681</v>
      </c>
      <c r="X6" s="148"/>
      <c r="Y6" s="369"/>
      <c r="Z6" s="370"/>
      <c r="AA6" s="369"/>
      <c r="AB6" s="388">
        <f>IF(OR(J6="Fail",ISBLANK(J6)),INDEX('Issue Code Table'!C:C,MATCH(N:N,'Issue Code Table'!A:A,0)),IF(M6="Critical",6,IF(M6="Significant",5,IF(M6="Moderate",3,2))))</f>
        <v>5</v>
      </c>
    </row>
    <row r="7" spans="1:28" ht="250" x14ac:dyDescent="0.35">
      <c r="A7" s="38" t="s">
        <v>682</v>
      </c>
      <c r="B7" s="361" t="s">
        <v>153</v>
      </c>
      <c r="C7" s="362" t="s">
        <v>154</v>
      </c>
      <c r="D7" s="363" t="s">
        <v>59</v>
      </c>
      <c r="E7" s="364" t="s">
        <v>163</v>
      </c>
      <c r="F7" s="363" t="s">
        <v>164</v>
      </c>
      <c r="G7" s="365" t="s">
        <v>165</v>
      </c>
      <c r="H7" s="365" t="s">
        <v>166</v>
      </c>
      <c r="I7" s="38"/>
      <c r="J7" s="38"/>
      <c r="K7" s="38" t="s">
        <v>167</v>
      </c>
      <c r="L7" s="38"/>
      <c r="M7" s="38" t="s">
        <v>41</v>
      </c>
      <c r="N7" s="38" t="s">
        <v>148</v>
      </c>
      <c r="O7" s="366" t="s">
        <v>149</v>
      </c>
      <c r="P7" s="366"/>
      <c r="Q7" s="38"/>
      <c r="R7" s="361"/>
      <c r="S7" s="362"/>
      <c r="T7" s="363"/>
      <c r="U7" s="364" t="s">
        <v>169</v>
      </c>
      <c r="V7" s="38" t="s">
        <v>683</v>
      </c>
      <c r="W7" s="361" t="s">
        <v>684</v>
      </c>
      <c r="X7" s="362"/>
      <c r="Y7" s="363"/>
      <c r="Z7" s="364"/>
      <c r="AA7" s="363"/>
      <c r="AB7" s="387">
        <f>IF(OR(J7="Fail",ISBLANK(J7)),INDEX('Issue Code Table'!C:C,MATCH(N:N,'Issue Code Table'!A:A,0)),IF(M7="Critical",6,IF(M7="Significant",5,IF(M7="Moderate",3,2))))</f>
        <v>6</v>
      </c>
    </row>
    <row r="8" spans="1:28" ht="175" x14ac:dyDescent="0.35">
      <c r="A8" s="41" t="s">
        <v>685</v>
      </c>
      <c r="B8" s="392" t="s">
        <v>171</v>
      </c>
      <c r="C8" s="148" t="s">
        <v>172</v>
      </c>
      <c r="D8" s="369" t="s">
        <v>59</v>
      </c>
      <c r="E8" s="370" t="s">
        <v>173</v>
      </c>
      <c r="F8" s="369" t="s">
        <v>174</v>
      </c>
      <c r="G8" s="371" t="s">
        <v>175</v>
      </c>
      <c r="H8" s="371" t="s">
        <v>176</v>
      </c>
      <c r="I8" s="41"/>
      <c r="J8" s="41"/>
      <c r="K8" s="41" t="s">
        <v>177</v>
      </c>
      <c r="L8" s="41"/>
      <c r="M8" s="41" t="s">
        <v>178</v>
      </c>
      <c r="N8" s="41" t="s">
        <v>179</v>
      </c>
      <c r="O8" s="41" t="s">
        <v>180</v>
      </c>
      <c r="P8" s="41"/>
      <c r="Q8" s="41"/>
      <c r="R8" s="392"/>
      <c r="S8" s="148"/>
      <c r="T8" s="369"/>
      <c r="U8" s="370" t="s">
        <v>182</v>
      </c>
      <c r="V8" s="370" t="s">
        <v>182</v>
      </c>
      <c r="W8" s="392"/>
      <c r="X8" s="148"/>
      <c r="Y8" s="369"/>
      <c r="Z8" s="370"/>
      <c r="AA8" s="369"/>
      <c r="AB8" s="388">
        <f>IF(OR(J8="Fail",ISBLANK(J8)),INDEX('Issue Code Table'!C:C,MATCH(N:N,'Issue Code Table'!A:A,0)),IF(M8="Critical",6,IF(M8="Significant",5,IF(M8="Moderate",3,2))))</f>
        <v>4</v>
      </c>
    </row>
    <row r="9" spans="1:28" ht="409.5" x14ac:dyDescent="0.35">
      <c r="A9" s="38" t="s">
        <v>686</v>
      </c>
      <c r="B9" s="361" t="s">
        <v>184</v>
      </c>
      <c r="C9" s="362" t="s">
        <v>185</v>
      </c>
      <c r="D9" s="363" t="s">
        <v>59</v>
      </c>
      <c r="E9" s="364" t="s">
        <v>687</v>
      </c>
      <c r="F9" s="363" t="s">
        <v>187</v>
      </c>
      <c r="G9" s="365" t="s">
        <v>688</v>
      </c>
      <c r="H9" s="365" t="s">
        <v>189</v>
      </c>
      <c r="I9" s="38"/>
      <c r="J9" s="38"/>
      <c r="K9" s="38" t="s">
        <v>190</v>
      </c>
      <c r="L9" s="38"/>
      <c r="M9" s="38" t="s">
        <v>178</v>
      </c>
      <c r="N9" s="38" t="s">
        <v>191</v>
      </c>
      <c r="O9" s="366" t="s">
        <v>192</v>
      </c>
      <c r="P9" s="366"/>
      <c r="Q9" s="38"/>
      <c r="R9" s="361"/>
      <c r="S9" s="362"/>
      <c r="T9" s="363"/>
      <c r="U9" s="364" t="s">
        <v>194</v>
      </c>
      <c r="V9" s="364" t="s">
        <v>194</v>
      </c>
      <c r="W9" s="364"/>
      <c r="X9" s="362"/>
      <c r="Y9" s="363"/>
      <c r="Z9" s="364"/>
      <c r="AA9" s="363"/>
      <c r="AB9" s="387">
        <f>IF(OR(J9="Fail",ISBLANK(J9)),INDEX('Issue Code Table'!C:C,MATCH(N:N,'Issue Code Table'!A:A,0)),IF(M9="Critical",6,IF(M9="Significant",5,IF(M9="Moderate",3,2))))</f>
        <v>4</v>
      </c>
    </row>
    <row r="10" spans="1:28" ht="162.5" x14ac:dyDescent="0.35">
      <c r="A10" s="41" t="s">
        <v>689</v>
      </c>
      <c r="B10" s="392" t="s">
        <v>171</v>
      </c>
      <c r="C10" s="148" t="s">
        <v>172</v>
      </c>
      <c r="D10" s="369" t="s">
        <v>59</v>
      </c>
      <c r="E10" s="370" t="s">
        <v>196</v>
      </c>
      <c r="F10" s="369" t="s">
        <v>197</v>
      </c>
      <c r="G10" s="371" t="s">
        <v>198</v>
      </c>
      <c r="H10" s="371" t="s">
        <v>199</v>
      </c>
      <c r="I10" s="41"/>
      <c r="J10" s="41"/>
      <c r="K10" s="41" t="s">
        <v>200</v>
      </c>
      <c r="L10" s="41"/>
      <c r="M10" s="41" t="s">
        <v>178</v>
      </c>
      <c r="N10" s="41" t="s">
        <v>179</v>
      </c>
      <c r="O10" s="41" t="s">
        <v>180</v>
      </c>
      <c r="P10" s="41"/>
      <c r="Q10" s="41"/>
      <c r="R10" s="392"/>
      <c r="S10" s="148"/>
      <c r="T10" s="369"/>
      <c r="U10" s="370" t="s">
        <v>196</v>
      </c>
      <c r="V10" s="370" t="s">
        <v>690</v>
      </c>
      <c r="W10" s="392"/>
      <c r="X10" s="148"/>
      <c r="Y10" s="369"/>
      <c r="Z10" s="370"/>
      <c r="AA10" s="369"/>
      <c r="AB10" s="388">
        <f>IF(OR(J10="Fail",ISBLANK(J10)),INDEX('Issue Code Table'!C:C,MATCH(N:N,'Issue Code Table'!A:A,0)),IF(M10="Critical",6,IF(M10="Significant",5,IF(M10="Moderate",3,2))))</f>
        <v>4</v>
      </c>
    </row>
    <row r="11" spans="1:28" ht="350" x14ac:dyDescent="0.35">
      <c r="A11" s="38" t="s">
        <v>691</v>
      </c>
      <c r="B11" s="361" t="s">
        <v>203</v>
      </c>
      <c r="C11" s="362" t="s">
        <v>204</v>
      </c>
      <c r="D11" s="363" t="s">
        <v>59</v>
      </c>
      <c r="E11" s="364" t="s">
        <v>692</v>
      </c>
      <c r="F11" s="363" t="s">
        <v>693</v>
      </c>
      <c r="G11" s="365" t="s">
        <v>207</v>
      </c>
      <c r="H11" s="365" t="s">
        <v>208</v>
      </c>
      <c r="I11" s="38"/>
      <c r="J11" s="38"/>
      <c r="K11" s="38" t="s">
        <v>209</v>
      </c>
      <c r="L11" s="38"/>
      <c r="M11" s="38" t="s">
        <v>178</v>
      </c>
      <c r="N11" s="38" t="s">
        <v>210</v>
      </c>
      <c r="O11" s="366" t="s">
        <v>211</v>
      </c>
      <c r="P11" s="366"/>
      <c r="Q11" s="38"/>
      <c r="R11" s="361"/>
      <c r="S11" s="362"/>
      <c r="T11" s="363"/>
      <c r="U11" s="364" t="s">
        <v>213</v>
      </c>
      <c r="V11" s="38" t="s">
        <v>213</v>
      </c>
      <c r="W11" s="361"/>
      <c r="X11" s="362"/>
      <c r="Y11" s="363"/>
      <c r="Z11" s="364"/>
      <c r="AA11" s="363"/>
      <c r="AB11" s="387">
        <f>IF(OR(J11="Fail",ISBLANK(J11)),INDEX('Issue Code Table'!C:C,MATCH(N:N,'Issue Code Table'!A:A,0)),IF(M11="Critical",6,IF(M11="Significant",5,IF(M11="Moderate",3,2))))</f>
        <v>4</v>
      </c>
    </row>
    <row r="12" spans="1:28" ht="409.5" x14ac:dyDescent="0.35">
      <c r="A12" s="41" t="s">
        <v>694</v>
      </c>
      <c r="B12" s="392" t="s">
        <v>171</v>
      </c>
      <c r="C12" s="148" t="s">
        <v>172</v>
      </c>
      <c r="D12" s="369" t="s">
        <v>59</v>
      </c>
      <c r="E12" s="370" t="s">
        <v>215</v>
      </c>
      <c r="F12" s="369" t="s">
        <v>216</v>
      </c>
      <c r="G12" s="371" t="s">
        <v>217</v>
      </c>
      <c r="H12" s="371" t="s">
        <v>218</v>
      </c>
      <c r="I12" s="41"/>
      <c r="J12" s="41"/>
      <c r="K12" s="41" t="s">
        <v>219</v>
      </c>
      <c r="L12" s="41"/>
      <c r="M12" s="41" t="s">
        <v>41</v>
      </c>
      <c r="N12" s="41" t="s">
        <v>220</v>
      </c>
      <c r="O12" s="41" t="s">
        <v>221</v>
      </c>
      <c r="P12" s="41"/>
      <c r="Q12" s="41"/>
      <c r="R12" s="392"/>
      <c r="S12" s="148"/>
      <c r="T12" s="369"/>
      <c r="U12" s="370" t="s">
        <v>223</v>
      </c>
      <c r="V12" s="41" t="s">
        <v>223</v>
      </c>
      <c r="W12" s="392" t="s">
        <v>695</v>
      </c>
      <c r="X12" s="148"/>
      <c r="Y12" s="369"/>
      <c r="Z12" s="370"/>
      <c r="AA12" s="369"/>
      <c r="AB12" s="388">
        <f>IF(OR(J12="Fail",ISBLANK(J12)),INDEX('Issue Code Table'!C:C,MATCH(N:N,'Issue Code Table'!A:A,0)),IF(M12="Critical",6,IF(M12="Significant",5,IF(M12="Moderate",3,2))))</f>
        <v>5</v>
      </c>
    </row>
    <row r="13" spans="1:28" ht="325" x14ac:dyDescent="0.35">
      <c r="A13" s="38" t="s">
        <v>696</v>
      </c>
      <c r="B13" s="361" t="s">
        <v>225</v>
      </c>
      <c r="C13" s="362" t="s">
        <v>226</v>
      </c>
      <c r="D13" s="363" t="s">
        <v>59</v>
      </c>
      <c r="E13" s="364" t="s">
        <v>227</v>
      </c>
      <c r="F13" s="363" t="s">
        <v>228</v>
      </c>
      <c r="G13" s="365" t="s">
        <v>229</v>
      </c>
      <c r="H13" s="365" t="s">
        <v>230</v>
      </c>
      <c r="I13" s="38"/>
      <c r="J13" s="38"/>
      <c r="K13" s="38" t="s">
        <v>231</v>
      </c>
      <c r="L13" s="38"/>
      <c r="M13" s="38" t="s">
        <v>178</v>
      </c>
      <c r="N13" s="38" t="s">
        <v>232</v>
      </c>
      <c r="O13" s="366" t="s">
        <v>233</v>
      </c>
      <c r="P13" s="366"/>
      <c r="Q13" s="38"/>
      <c r="R13" s="361"/>
      <c r="S13" s="362"/>
      <c r="T13" s="363"/>
      <c r="U13" s="364" t="s">
        <v>697</v>
      </c>
      <c r="V13" s="38" t="s">
        <v>698</v>
      </c>
      <c r="W13" s="361"/>
      <c r="X13" s="362"/>
      <c r="Y13" s="363"/>
      <c r="Z13" s="364"/>
      <c r="AA13" s="363"/>
      <c r="AB13" s="387">
        <f>IF(OR(J13="Fail",ISBLANK(J13)),INDEX('Issue Code Table'!C:C,MATCH(N:N,'Issue Code Table'!A:A,0)),IF(M13="Critical",6,IF(M13="Significant",5,IF(M13="Moderate",3,2))))</f>
        <v>3</v>
      </c>
    </row>
    <row r="14" spans="1:28" ht="275" x14ac:dyDescent="0.35">
      <c r="A14" s="41" t="s">
        <v>699</v>
      </c>
      <c r="B14" s="392" t="s">
        <v>153</v>
      </c>
      <c r="C14" s="148" t="s">
        <v>154</v>
      </c>
      <c r="D14" s="369" t="s">
        <v>59</v>
      </c>
      <c r="E14" s="370" t="s">
        <v>237</v>
      </c>
      <c r="F14" s="369" t="s">
        <v>238</v>
      </c>
      <c r="G14" s="371" t="s">
        <v>239</v>
      </c>
      <c r="H14" s="371" t="s">
        <v>240</v>
      </c>
      <c r="I14" s="41"/>
      <c r="J14" s="41"/>
      <c r="K14" s="41" t="s">
        <v>241</v>
      </c>
      <c r="L14" s="41"/>
      <c r="M14" s="41" t="s">
        <v>178</v>
      </c>
      <c r="N14" s="41" t="s">
        <v>242</v>
      </c>
      <c r="O14" s="41" t="s">
        <v>243</v>
      </c>
      <c r="P14" s="41"/>
      <c r="Q14" s="41"/>
      <c r="R14" s="392"/>
      <c r="S14" s="148"/>
      <c r="T14" s="369"/>
      <c r="U14" s="370" t="s">
        <v>245</v>
      </c>
      <c r="V14" s="370" t="s">
        <v>698</v>
      </c>
      <c r="W14" s="392"/>
      <c r="X14" s="368"/>
      <c r="Y14" s="369"/>
      <c r="Z14" s="370"/>
      <c r="AA14" s="369"/>
      <c r="AB14" s="388">
        <f>IF(OR(J14="Fail",ISBLANK(J14)),INDEX('Issue Code Table'!C:C,MATCH(N:N,'Issue Code Table'!A:A,0)),IF(M14="Critical",6,IF(M14="Significant",5,IF(M14="Moderate",3,2))))</f>
        <v>4</v>
      </c>
    </row>
    <row r="15" spans="1:28" ht="150" x14ac:dyDescent="0.35">
      <c r="A15" s="38" t="s">
        <v>700</v>
      </c>
      <c r="B15" s="361" t="s">
        <v>141</v>
      </c>
      <c r="C15" s="362" t="s">
        <v>142</v>
      </c>
      <c r="D15" s="363" t="s">
        <v>59</v>
      </c>
      <c r="E15" s="364" t="s">
        <v>701</v>
      </c>
      <c r="F15" s="363" t="s">
        <v>248</v>
      </c>
      <c r="G15" s="365" t="s">
        <v>702</v>
      </c>
      <c r="H15" s="365" t="s">
        <v>703</v>
      </c>
      <c r="I15" s="38"/>
      <c r="J15" s="38"/>
      <c r="K15" s="38" t="s">
        <v>704</v>
      </c>
      <c r="L15" s="38"/>
      <c r="M15" s="38" t="s">
        <v>41</v>
      </c>
      <c r="N15" s="38" t="s">
        <v>252</v>
      </c>
      <c r="O15" s="366" t="s">
        <v>253</v>
      </c>
      <c r="P15" s="366"/>
      <c r="Q15" s="38"/>
      <c r="R15" s="361"/>
      <c r="S15" s="362"/>
      <c r="T15" s="363"/>
      <c r="U15" s="364" t="s">
        <v>255</v>
      </c>
      <c r="V15" s="38" t="s">
        <v>705</v>
      </c>
      <c r="W15" s="361" t="s">
        <v>695</v>
      </c>
      <c r="X15" s="354"/>
      <c r="Y15" s="363"/>
      <c r="Z15" s="364"/>
      <c r="AA15" s="363"/>
      <c r="AB15" s="387">
        <f>IF(OR(J15="Fail",ISBLANK(J15)),INDEX('Issue Code Table'!C:C,MATCH(N:N,'Issue Code Table'!A:A,0)),IF(M15="Critical",6,IF(M15="Significant",5,IF(M15="Moderate",3,2))))</f>
        <v>6</v>
      </c>
    </row>
    <row r="16" spans="1:28" ht="200" x14ac:dyDescent="0.35">
      <c r="A16" s="41" t="s">
        <v>706</v>
      </c>
      <c r="B16" s="392" t="s">
        <v>153</v>
      </c>
      <c r="C16" s="148" t="s">
        <v>154</v>
      </c>
      <c r="D16" s="369" t="s">
        <v>59</v>
      </c>
      <c r="E16" s="370" t="s">
        <v>257</v>
      </c>
      <c r="F16" s="369" t="s">
        <v>707</v>
      </c>
      <c r="G16" s="371" t="s">
        <v>708</v>
      </c>
      <c r="H16" s="371" t="s">
        <v>260</v>
      </c>
      <c r="I16" s="41"/>
      <c r="J16" s="41"/>
      <c r="K16" s="41" t="s">
        <v>261</v>
      </c>
      <c r="L16" s="41"/>
      <c r="M16" s="41" t="s">
        <v>41</v>
      </c>
      <c r="N16" s="41" t="s">
        <v>148</v>
      </c>
      <c r="O16" s="41" t="s">
        <v>149</v>
      </c>
      <c r="P16" s="41"/>
      <c r="Q16" s="41"/>
      <c r="R16" s="392"/>
      <c r="S16" s="148"/>
      <c r="T16" s="369"/>
      <c r="U16" s="370" t="s">
        <v>263</v>
      </c>
      <c r="V16" s="41" t="s">
        <v>263</v>
      </c>
      <c r="W16" s="392" t="s">
        <v>695</v>
      </c>
      <c r="X16" s="370"/>
      <c r="Y16" s="370"/>
      <c r="Z16" s="370"/>
      <c r="AA16" s="370"/>
      <c r="AB16" s="388">
        <f>IF(OR(J16="Fail",ISBLANK(J16)),INDEX('Issue Code Table'!C:C,MATCH(N:N,'Issue Code Table'!A:A,0)),IF(M16="Critical",6,IF(M16="Significant",5,IF(M16="Moderate",3,2))))</f>
        <v>6</v>
      </c>
    </row>
    <row r="17" spans="1:28" ht="350" x14ac:dyDescent="0.35">
      <c r="A17" s="38" t="s">
        <v>709</v>
      </c>
      <c r="B17" s="367" t="s">
        <v>667</v>
      </c>
      <c r="C17" s="354" t="s">
        <v>668</v>
      </c>
      <c r="D17" s="363" t="s">
        <v>59</v>
      </c>
      <c r="E17" s="364" t="s">
        <v>710</v>
      </c>
      <c r="F17" s="363" t="s">
        <v>711</v>
      </c>
      <c r="G17" s="365" t="s">
        <v>712</v>
      </c>
      <c r="H17" s="365" t="s">
        <v>713</v>
      </c>
      <c r="I17" s="38"/>
      <c r="J17" s="38"/>
      <c r="K17" s="38" t="s">
        <v>714</v>
      </c>
      <c r="L17" s="38"/>
      <c r="M17" s="38" t="s">
        <v>41</v>
      </c>
      <c r="N17" s="38" t="s">
        <v>674</v>
      </c>
      <c r="O17" s="38" t="s">
        <v>675</v>
      </c>
      <c r="P17" s="38"/>
      <c r="Q17" s="38" t="s">
        <v>676</v>
      </c>
      <c r="R17" s="367" t="s">
        <v>715</v>
      </c>
      <c r="S17" s="354" t="s">
        <v>716</v>
      </c>
      <c r="T17" s="363"/>
      <c r="U17" s="364" t="s">
        <v>717</v>
      </c>
      <c r="V17" s="38" t="s">
        <v>718</v>
      </c>
      <c r="W17" s="367" t="s">
        <v>719</v>
      </c>
      <c r="X17" s="354"/>
      <c r="Y17" s="363"/>
      <c r="Z17" s="364"/>
      <c r="AA17" s="363"/>
      <c r="AB17" s="387">
        <f>IF(OR(J17="Fail",ISBLANK(J17)),INDEX('Issue Code Table'!C:C,MATCH(N:N,'Issue Code Table'!A:A,0)),IF(M17="Critical",6,IF(M17="Significant",5,IF(M17="Moderate",3,2))))</f>
        <v>5</v>
      </c>
    </row>
    <row r="18" spans="1:28" ht="409.5" x14ac:dyDescent="0.35">
      <c r="A18" s="41" t="s">
        <v>720</v>
      </c>
      <c r="B18" s="368" t="s">
        <v>265</v>
      </c>
      <c r="C18" s="368" t="s">
        <v>266</v>
      </c>
      <c r="D18" s="369" t="s">
        <v>59</v>
      </c>
      <c r="E18" s="370" t="s">
        <v>721</v>
      </c>
      <c r="F18" s="369" t="s">
        <v>722</v>
      </c>
      <c r="G18" s="371" t="s">
        <v>269</v>
      </c>
      <c r="H18" s="371" t="s">
        <v>270</v>
      </c>
      <c r="I18" s="41"/>
      <c r="J18" s="41"/>
      <c r="K18" s="41" t="s">
        <v>271</v>
      </c>
      <c r="L18" s="41"/>
      <c r="M18" s="41" t="s">
        <v>41</v>
      </c>
      <c r="N18" s="41" t="s">
        <v>252</v>
      </c>
      <c r="O18" s="372" t="s">
        <v>253</v>
      </c>
      <c r="P18" s="372"/>
      <c r="Q18" s="41"/>
      <c r="R18" s="368"/>
      <c r="S18" s="368"/>
      <c r="T18" s="369"/>
      <c r="U18" s="370" t="s">
        <v>723</v>
      </c>
      <c r="V18" s="41" t="s">
        <v>273</v>
      </c>
      <c r="W18" s="368" t="s">
        <v>724</v>
      </c>
      <c r="X18" s="368"/>
      <c r="Y18" s="369"/>
      <c r="Z18" s="370"/>
      <c r="AA18" s="369"/>
      <c r="AB18" s="388">
        <f>IF(OR(J18="Fail",ISBLANK(J18)),INDEX('Issue Code Table'!C:C,MATCH(N:N,'Issue Code Table'!A:A,0)),IF(M18="Critical",6,IF(M18="Significant",5,IF(M18="Moderate",3,2))))</f>
        <v>6</v>
      </c>
    </row>
    <row r="19" spans="1:28" ht="187.5" x14ac:dyDescent="0.35">
      <c r="A19" s="38" t="s">
        <v>725</v>
      </c>
      <c r="B19" s="367" t="s">
        <v>275</v>
      </c>
      <c r="C19" s="354" t="s">
        <v>276</v>
      </c>
      <c r="D19" s="363" t="s">
        <v>59</v>
      </c>
      <c r="E19" s="364" t="s">
        <v>277</v>
      </c>
      <c r="F19" s="363" t="s">
        <v>278</v>
      </c>
      <c r="G19" s="365" t="s">
        <v>279</v>
      </c>
      <c r="H19" s="365" t="s">
        <v>280</v>
      </c>
      <c r="I19" s="38"/>
      <c r="J19" s="38"/>
      <c r="K19" s="38" t="s">
        <v>281</v>
      </c>
      <c r="L19" s="38"/>
      <c r="M19" s="38" t="s">
        <v>178</v>
      </c>
      <c r="N19" s="38" t="s">
        <v>282</v>
      </c>
      <c r="O19" s="38" t="s">
        <v>283</v>
      </c>
      <c r="P19" s="38"/>
      <c r="Q19" s="38"/>
      <c r="R19" s="367"/>
      <c r="S19" s="354"/>
      <c r="T19" s="363"/>
      <c r="U19" s="364" t="s">
        <v>285</v>
      </c>
      <c r="V19" s="364" t="s">
        <v>690</v>
      </c>
      <c r="W19" s="367"/>
      <c r="X19" s="354"/>
      <c r="Y19" s="363"/>
      <c r="Z19" s="364"/>
      <c r="AA19" s="363"/>
      <c r="AB19" s="387">
        <f>IF(OR(J19="Fail",ISBLANK(J19)),INDEX('Issue Code Table'!C:C,MATCH(N:N,'Issue Code Table'!A:A,0)),IF(M19="Critical",6,IF(M19="Significant",5,IF(M19="Moderate",3,2))))</f>
        <v>4</v>
      </c>
    </row>
    <row r="20" spans="1:28" ht="350" x14ac:dyDescent="0.35">
      <c r="A20" s="41" t="s">
        <v>726</v>
      </c>
      <c r="B20" s="368" t="s">
        <v>275</v>
      </c>
      <c r="C20" s="368" t="s">
        <v>276</v>
      </c>
      <c r="D20" s="369" t="s">
        <v>59</v>
      </c>
      <c r="E20" s="370" t="s">
        <v>287</v>
      </c>
      <c r="F20" s="369" t="s">
        <v>288</v>
      </c>
      <c r="G20" s="371" t="s">
        <v>289</v>
      </c>
      <c r="H20" s="371" t="s">
        <v>290</v>
      </c>
      <c r="I20" s="41"/>
      <c r="J20" s="41"/>
      <c r="K20" s="41" t="s">
        <v>291</v>
      </c>
      <c r="L20" s="41"/>
      <c r="M20" s="41" t="s">
        <v>178</v>
      </c>
      <c r="N20" s="41" t="s">
        <v>282</v>
      </c>
      <c r="O20" s="372" t="s">
        <v>283</v>
      </c>
      <c r="P20" s="372"/>
      <c r="Q20" s="41"/>
      <c r="R20" s="368"/>
      <c r="S20" s="368"/>
      <c r="T20" s="369"/>
      <c r="U20" s="370" t="s">
        <v>293</v>
      </c>
      <c r="V20" s="370" t="s">
        <v>727</v>
      </c>
      <c r="W20" s="368"/>
      <c r="X20" s="368"/>
      <c r="Y20" s="369"/>
      <c r="Z20" s="370"/>
      <c r="AA20" s="369"/>
      <c r="AB20" s="388">
        <f>IF(OR(J20="Fail",ISBLANK(J20)),INDEX('Issue Code Table'!C:C,MATCH(N:N,'Issue Code Table'!A:A,0)),IF(M20="Critical",6,IF(M20="Significant",5,IF(M20="Moderate",3,2))))</f>
        <v>4</v>
      </c>
    </row>
    <row r="21" spans="1:28" ht="287.5" x14ac:dyDescent="0.35">
      <c r="A21" s="38" t="s">
        <v>728</v>
      </c>
      <c r="B21" s="367" t="s">
        <v>171</v>
      </c>
      <c r="C21" s="354" t="s">
        <v>172</v>
      </c>
      <c r="D21" s="363" t="s">
        <v>59</v>
      </c>
      <c r="E21" s="364" t="s">
        <v>295</v>
      </c>
      <c r="F21" s="363" t="s">
        <v>296</v>
      </c>
      <c r="G21" s="365" t="s">
        <v>297</v>
      </c>
      <c r="H21" s="365" t="s">
        <v>298</v>
      </c>
      <c r="I21" s="38"/>
      <c r="J21" s="38"/>
      <c r="K21" s="38" t="s">
        <v>299</v>
      </c>
      <c r="L21" s="38"/>
      <c r="M21" s="38" t="s">
        <v>41</v>
      </c>
      <c r="N21" s="38" t="s">
        <v>300</v>
      </c>
      <c r="O21" s="38" t="s">
        <v>301</v>
      </c>
      <c r="P21" s="38"/>
      <c r="Q21" s="38"/>
      <c r="R21" s="367"/>
      <c r="S21" s="354"/>
      <c r="T21" s="363"/>
      <c r="U21" s="364" t="s">
        <v>303</v>
      </c>
      <c r="V21" s="38" t="s">
        <v>303</v>
      </c>
      <c r="W21" s="367" t="s">
        <v>729</v>
      </c>
      <c r="X21" s="354"/>
      <c r="Y21" s="363"/>
      <c r="Z21" s="364"/>
      <c r="AA21" s="363"/>
      <c r="AB21" s="387">
        <f>IF(OR(J21="Fail",ISBLANK(J21)),INDEX('Issue Code Table'!C:C,MATCH(N:N,'Issue Code Table'!A:A,0)),IF(M21="Critical",6,IF(M21="Significant",5,IF(M21="Moderate",3,2))))</f>
        <v>5</v>
      </c>
    </row>
    <row r="22" spans="1:28" ht="350" x14ac:dyDescent="0.35">
      <c r="A22" s="41" t="s">
        <v>730</v>
      </c>
      <c r="B22" s="368" t="s">
        <v>305</v>
      </c>
      <c r="C22" s="368" t="s">
        <v>306</v>
      </c>
      <c r="D22" s="369" t="s">
        <v>59</v>
      </c>
      <c r="E22" s="370" t="s">
        <v>307</v>
      </c>
      <c r="F22" s="369" t="s">
        <v>308</v>
      </c>
      <c r="G22" s="371" t="s">
        <v>309</v>
      </c>
      <c r="H22" s="371" t="s">
        <v>310</v>
      </c>
      <c r="I22" s="41"/>
      <c r="J22" s="41"/>
      <c r="K22" s="41" t="s">
        <v>311</v>
      </c>
      <c r="L22" s="41"/>
      <c r="M22" s="41" t="s">
        <v>41</v>
      </c>
      <c r="N22" s="41" t="s">
        <v>300</v>
      </c>
      <c r="O22" s="372" t="s">
        <v>301</v>
      </c>
      <c r="P22" s="372"/>
      <c r="Q22" s="41"/>
      <c r="R22" s="368"/>
      <c r="S22" s="368"/>
      <c r="T22" s="369"/>
      <c r="U22" s="370" t="s">
        <v>313</v>
      </c>
      <c r="V22" s="41" t="s">
        <v>731</v>
      </c>
      <c r="W22" s="368" t="s">
        <v>732</v>
      </c>
      <c r="X22" s="368"/>
      <c r="Y22" s="369"/>
      <c r="Z22" s="370"/>
      <c r="AA22" s="369"/>
      <c r="AB22" s="388">
        <f>IF(OR(J22="Fail",ISBLANK(J22)),INDEX('Issue Code Table'!C:C,MATCH(N:N,'Issue Code Table'!A:A,0)),IF(M22="Critical",6,IF(M22="Significant",5,IF(M22="Moderate",3,2))))</f>
        <v>5</v>
      </c>
    </row>
    <row r="23" spans="1:28" ht="300" x14ac:dyDescent="0.35">
      <c r="A23" s="38" t="s">
        <v>733</v>
      </c>
      <c r="B23" s="367" t="s">
        <v>734</v>
      </c>
      <c r="C23" s="354" t="s">
        <v>735</v>
      </c>
      <c r="D23" s="363" t="s">
        <v>59</v>
      </c>
      <c r="E23" s="364" t="s">
        <v>736</v>
      </c>
      <c r="F23" s="363" t="s">
        <v>737</v>
      </c>
      <c r="G23" s="365" t="s">
        <v>738</v>
      </c>
      <c r="H23" s="365" t="s">
        <v>739</v>
      </c>
      <c r="I23" s="38"/>
      <c r="J23" s="38"/>
      <c r="K23" s="38" t="s">
        <v>740</v>
      </c>
      <c r="L23" s="38"/>
      <c r="M23" s="38" t="s">
        <v>178</v>
      </c>
      <c r="N23" s="38" t="s">
        <v>300</v>
      </c>
      <c r="O23" s="38" t="s">
        <v>301</v>
      </c>
      <c r="P23" s="38"/>
      <c r="Q23" s="38" t="s">
        <v>741</v>
      </c>
      <c r="R23" s="367" t="s">
        <v>742</v>
      </c>
      <c r="S23" s="354" t="s">
        <v>743</v>
      </c>
      <c r="T23" s="363"/>
      <c r="U23" s="364" t="s">
        <v>744</v>
      </c>
      <c r="V23" s="38" t="s">
        <v>745</v>
      </c>
      <c r="W23" s="367"/>
      <c r="X23" s="354"/>
      <c r="Y23" s="363"/>
      <c r="Z23" s="364"/>
      <c r="AA23" s="363"/>
      <c r="AB23" s="387">
        <f>IF(OR(J23="Fail",ISBLANK(J23)),INDEX('Issue Code Table'!C:C,MATCH(N:N,'Issue Code Table'!A:A,0)),IF(M23="Critical",6,IF(M23="Significant",5,IF(M23="Moderate",3,2))))</f>
        <v>5</v>
      </c>
    </row>
    <row r="24" spans="1:28" ht="287.5" x14ac:dyDescent="0.35">
      <c r="A24" s="41" t="s">
        <v>746</v>
      </c>
      <c r="B24" s="368" t="s">
        <v>747</v>
      </c>
      <c r="C24" s="368" t="s">
        <v>748</v>
      </c>
      <c r="D24" s="369" t="s">
        <v>59</v>
      </c>
      <c r="E24" s="370" t="s">
        <v>749</v>
      </c>
      <c r="F24" s="369" t="s">
        <v>750</v>
      </c>
      <c r="G24" s="371" t="s">
        <v>751</v>
      </c>
      <c r="H24" s="371" t="s">
        <v>752</v>
      </c>
      <c r="I24" s="41"/>
      <c r="J24" s="41"/>
      <c r="K24" s="41" t="s">
        <v>753</v>
      </c>
      <c r="L24" s="41" t="s">
        <v>754</v>
      </c>
      <c r="M24" s="41" t="s">
        <v>476</v>
      </c>
      <c r="N24" s="41" t="s">
        <v>755</v>
      </c>
      <c r="O24" s="372" t="s">
        <v>756</v>
      </c>
      <c r="P24" s="372"/>
      <c r="Q24" s="41" t="s">
        <v>757</v>
      </c>
      <c r="R24" s="368" t="s">
        <v>758</v>
      </c>
      <c r="S24" s="368" t="s">
        <v>759</v>
      </c>
      <c r="T24" s="369"/>
      <c r="U24" s="370" t="s">
        <v>760</v>
      </c>
      <c r="V24" s="41" t="s">
        <v>761</v>
      </c>
      <c r="W24" s="368"/>
      <c r="X24" s="148"/>
      <c r="Y24" s="369"/>
      <c r="Z24" s="370"/>
      <c r="AA24" s="369"/>
      <c r="AB24" s="388" t="e">
        <f>IF(OR(J24="Fail",ISBLANK(J24)),INDEX('Issue Code Table'!C:C,MATCH(N:N,'Issue Code Table'!A:A,0)),IF(M24="Critical",6,IF(M24="Significant",5,IF(M24="Moderate",3,2))))</f>
        <v>#N/A</v>
      </c>
    </row>
    <row r="25" spans="1:28" ht="287.5" x14ac:dyDescent="0.35">
      <c r="A25" s="38" t="s">
        <v>762</v>
      </c>
      <c r="B25" s="367" t="s">
        <v>747</v>
      </c>
      <c r="C25" s="354" t="s">
        <v>748</v>
      </c>
      <c r="D25" s="363" t="s">
        <v>59</v>
      </c>
      <c r="E25" s="364" t="s">
        <v>763</v>
      </c>
      <c r="F25" s="363" t="s">
        <v>764</v>
      </c>
      <c r="G25" s="365" t="s">
        <v>765</v>
      </c>
      <c r="H25" s="365" t="s">
        <v>766</v>
      </c>
      <c r="I25" s="38"/>
      <c r="J25" s="38"/>
      <c r="K25" s="38" t="s">
        <v>767</v>
      </c>
      <c r="L25" s="38" t="s">
        <v>754</v>
      </c>
      <c r="M25" s="38" t="s">
        <v>476</v>
      </c>
      <c r="N25" s="38" t="s">
        <v>755</v>
      </c>
      <c r="O25" s="38" t="s">
        <v>756</v>
      </c>
      <c r="P25" s="38"/>
      <c r="Q25" s="38" t="s">
        <v>757</v>
      </c>
      <c r="R25" s="367" t="s">
        <v>768</v>
      </c>
      <c r="S25" s="354" t="s">
        <v>759</v>
      </c>
      <c r="T25" s="363"/>
      <c r="U25" s="364" t="s">
        <v>769</v>
      </c>
      <c r="V25" s="38" t="s">
        <v>770</v>
      </c>
      <c r="W25" s="367"/>
      <c r="X25" s="362"/>
      <c r="Y25" s="363"/>
      <c r="Z25" s="364"/>
      <c r="AA25" s="363"/>
      <c r="AB25" s="387" t="e">
        <f>IF(OR(J25="Fail",ISBLANK(J25)),INDEX('Issue Code Table'!C:C,MATCH(N:N,'Issue Code Table'!A:A,0)),IF(M25="Critical",6,IF(M25="Significant",5,IF(M25="Moderate",3,2))))</f>
        <v>#N/A</v>
      </c>
    </row>
    <row r="26" spans="1:28" ht="287.5" x14ac:dyDescent="0.35">
      <c r="A26" s="41" t="s">
        <v>771</v>
      </c>
      <c r="B26" s="368" t="s">
        <v>747</v>
      </c>
      <c r="C26" s="368" t="s">
        <v>748</v>
      </c>
      <c r="D26" s="369" t="s">
        <v>59</v>
      </c>
      <c r="E26" s="370" t="s">
        <v>772</v>
      </c>
      <c r="F26" s="369" t="s">
        <v>773</v>
      </c>
      <c r="G26" s="371" t="s">
        <v>774</v>
      </c>
      <c r="H26" s="371" t="s">
        <v>775</v>
      </c>
      <c r="I26" s="41"/>
      <c r="J26" s="41"/>
      <c r="K26" s="41" t="s">
        <v>776</v>
      </c>
      <c r="L26" s="41" t="s">
        <v>754</v>
      </c>
      <c r="M26" s="41" t="s">
        <v>476</v>
      </c>
      <c r="N26" s="41" t="s">
        <v>755</v>
      </c>
      <c r="O26" s="372" t="s">
        <v>756</v>
      </c>
      <c r="P26" s="372"/>
      <c r="Q26" s="41" t="s">
        <v>757</v>
      </c>
      <c r="R26" s="368" t="s">
        <v>777</v>
      </c>
      <c r="S26" s="368" t="s">
        <v>759</v>
      </c>
      <c r="T26" s="369"/>
      <c r="U26" s="370" t="s">
        <v>778</v>
      </c>
      <c r="V26" s="41" t="s">
        <v>779</v>
      </c>
      <c r="W26" s="368"/>
      <c r="X26" s="148"/>
      <c r="Y26" s="369"/>
      <c r="Z26" s="370"/>
      <c r="AA26" s="369"/>
      <c r="AB26" s="388" t="e">
        <f>IF(OR(J26="Fail",ISBLANK(J26)),INDEX('Issue Code Table'!C:C,MATCH(N:N,'Issue Code Table'!A:A,0)),IF(M26="Critical",6,IF(M26="Significant",5,IF(M26="Moderate",3,2))))</f>
        <v>#N/A</v>
      </c>
    </row>
    <row r="27" spans="1:28" ht="287.5" x14ac:dyDescent="0.35">
      <c r="A27" s="38" t="s">
        <v>780</v>
      </c>
      <c r="B27" s="367" t="s">
        <v>747</v>
      </c>
      <c r="C27" s="354" t="s">
        <v>748</v>
      </c>
      <c r="D27" s="363" t="s">
        <v>59</v>
      </c>
      <c r="E27" s="364" t="s">
        <v>781</v>
      </c>
      <c r="F27" s="363" t="s">
        <v>782</v>
      </c>
      <c r="G27" s="365" t="s">
        <v>783</v>
      </c>
      <c r="H27" s="365" t="s">
        <v>784</v>
      </c>
      <c r="I27" s="38"/>
      <c r="J27" s="38"/>
      <c r="K27" s="38" t="s">
        <v>785</v>
      </c>
      <c r="L27" s="38"/>
      <c r="M27" s="38" t="s">
        <v>476</v>
      </c>
      <c r="N27" s="38" t="s">
        <v>786</v>
      </c>
      <c r="O27" s="38" t="s">
        <v>787</v>
      </c>
      <c r="P27" s="38"/>
      <c r="Q27" s="38" t="s">
        <v>757</v>
      </c>
      <c r="R27" s="367" t="s">
        <v>788</v>
      </c>
      <c r="S27" s="354" t="s">
        <v>759</v>
      </c>
      <c r="T27" s="363"/>
      <c r="U27" s="364" t="s">
        <v>789</v>
      </c>
      <c r="V27" s="38" t="s">
        <v>790</v>
      </c>
      <c r="W27" s="367"/>
      <c r="X27" s="362"/>
      <c r="Y27" s="363"/>
      <c r="Z27" s="364"/>
      <c r="AA27" s="363"/>
      <c r="AB27" s="387">
        <f>IF(OR(J27="Fail",ISBLANK(J27)),INDEX('Issue Code Table'!C:C,MATCH(N:N,'Issue Code Table'!A:A,0)),IF(M27="Critical",6,IF(M27="Significant",5,IF(M27="Moderate",3,2))))</f>
        <v>4</v>
      </c>
    </row>
    <row r="28" spans="1:28" ht="409.5" x14ac:dyDescent="0.35">
      <c r="A28" s="41" t="s">
        <v>791</v>
      </c>
      <c r="B28" s="392" t="s">
        <v>265</v>
      </c>
      <c r="C28" s="148" t="s">
        <v>266</v>
      </c>
      <c r="D28" s="369" t="s">
        <v>59</v>
      </c>
      <c r="E28" s="370" t="s">
        <v>792</v>
      </c>
      <c r="F28" s="369" t="s">
        <v>793</v>
      </c>
      <c r="G28" s="371" t="s">
        <v>794</v>
      </c>
      <c r="H28" s="371" t="s">
        <v>795</v>
      </c>
      <c r="I28" s="41"/>
      <c r="J28" s="41"/>
      <c r="K28" s="41" t="s">
        <v>796</v>
      </c>
      <c r="L28" s="41"/>
      <c r="M28" s="41" t="s">
        <v>41</v>
      </c>
      <c r="N28" s="41" t="s">
        <v>797</v>
      </c>
      <c r="O28" s="41" t="s">
        <v>798</v>
      </c>
      <c r="P28" s="41"/>
      <c r="Q28" s="41" t="s">
        <v>799</v>
      </c>
      <c r="R28" s="392" t="s">
        <v>800</v>
      </c>
      <c r="S28" s="148" t="s">
        <v>801</v>
      </c>
      <c r="T28" s="369"/>
      <c r="U28" s="370" t="s">
        <v>802</v>
      </c>
      <c r="V28" s="41" t="s">
        <v>803</v>
      </c>
      <c r="W28" s="392" t="s">
        <v>804</v>
      </c>
      <c r="X28" s="148"/>
      <c r="Y28" s="369"/>
      <c r="Z28" s="370"/>
      <c r="AA28" s="369"/>
      <c r="AB28" s="388">
        <f>IF(OR(J28="Fail",ISBLANK(J28)),INDEX('Issue Code Table'!C:C,MATCH(N:N,'Issue Code Table'!A:A,0)),IF(M28="Critical",6,IF(M28="Significant",5,IF(M28="Moderate",3,2))))</f>
        <v>6</v>
      </c>
    </row>
    <row r="29" spans="1:28" ht="262.5" x14ac:dyDescent="0.35">
      <c r="A29" s="38" t="s">
        <v>805</v>
      </c>
      <c r="B29" s="361" t="s">
        <v>153</v>
      </c>
      <c r="C29" s="362" t="s">
        <v>154</v>
      </c>
      <c r="D29" s="363" t="s">
        <v>59</v>
      </c>
      <c r="E29" s="364" t="s">
        <v>806</v>
      </c>
      <c r="F29" s="363" t="s">
        <v>807</v>
      </c>
      <c r="G29" s="365" t="s">
        <v>808</v>
      </c>
      <c r="H29" s="365" t="s">
        <v>809</v>
      </c>
      <c r="I29" s="38"/>
      <c r="J29" s="38"/>
      <c r="K29" s="38" t="s">
        <v>810</v>
      </c>
      <c r="L29" s="38"/>
      <c r="M29" s="38" t="s">
        <v>41</v>
      </c>
      <c r="N29" s="38" t="s">
        <v>674</v>
      </c>
      <c r="O29" s="366" t="s">
        <v>675</v>
      </c>
      <c r="P29" s="366"/>
      <c r="Q29" s="38" t="s">
        <v>799</v>
      </c>
      <c r="R29" s="361" t="s">
        <v>811</v>
      </c>
      <c r="S29" s="362" t="s">
        <v>812</v>
      </c>
      <c r="T29" s="363"/>
      <c r="U29" s="364" t="s">
        <v>813</v>
      </c>
      <c r="V29" s="38" t="s">
        <v>814</v>
      </c>
      <c r="W29" s="361" t="s">
        <v>815</v>
      </c>
      <c r="X29" s="362"/>
      <c r="Y29" s="363"/>
      <c r="Z29" s="364"/>
      <c r="AA29" s="363"/>
      <c r="AB29" s="387">
        <f>IF(OR(J29="Fail",ISBLANK(J29)),INDEX('Issue Code Table'!C:C,MATCH(N:N,'Issue Code Table'!A:A,0)),IF(M29="Critical",6,IF(M29="Significant",5,IF(M29="Moderate",3,2))))</f>
        <v>5</v>
      </c>
    </row>
    <row r="30" spans="1:28" ht="409.5" x14ac:dyDescent="0.35">
      <c r="A30" s="41" t="s">
        <v>816</v>
      </c>
      <c r="B30" s="368" t="s">
        <v>184</v>
      </c>
      <c r="C30" s="368" t="s">
        <v>817</v>
      </c>
      <c r="D30" s="369" t="s">
        <v>59</v>
      </c>
      <c r="E30" s="370" t="s">
        <v>818</v>
      </c>
      <c r="F30" s="369" t="s">
        <v>819</v>
      </c>
      <c r="G30" s="371" t="s">
        <v>820</v>
      </c>
      <c r="H30" s="371" t="s">
        <v>821</v>
      </c>
      <c r="I30" s="41"/>
      <c r="J30" s="41"/>
      <c r="K30" s="41" t="s">
        <v>822</v>
      </c>
      <c r="L30" s="41"/>
      <c r="M30" s="41" t="s">
        <v>41</v>
      </c>
      <c r="N30" s="41" t="s">
        <v>823</v>
      </c>
      <c r="O30" s="372" t="s">
        <v>824</v>
      </c>
      <c r="P30" s="372"/>
      <c r="Q30" s="41" t="s">
        <v>825</v>
      </c>
      <c r="R30" s="368" t="s">
        <v>826</v>
      </c>
      <c r="S30" s="368" t="s">
        <v>827</v>
      </c>
      <c r="T30" s="369"/>
      <c r="U30" s="370" t="s">
        <v>828</v>
      </c>
      <c r="V30" s="41" t="s">
        <v>829</v>
      </c>
      <c r="W30" s="368" t="s">
        <v>830</v>
      </c>
      <c r="X30" s="368"/>
      <c r="Y30" s="369"/>
      <c r="Z30" s="370"/>
      <c r="AA30" s="369"/>
      <c r="AB30" s="388">
        <f>IF(OR(J30="Fail",ISBLANK(J30)),INDEX('Issue Code Table'!C:C,MATCH(N:N,'Issue Code Table'!A:A,0)),IF(M30="Critical",6,IF(M30="Significant",5,IF(M30="Moderate",3,2))))</f>
        <v>5</v>
      </c>
    </row>
    <row r="31" spans="1:28" ht="237.5" x14ac:dyDescent="0.35">
      <c r="A31" s="38" t="s">
        <v>831</v>
      </c>
      <c r="B31" s="367" t="s">
        <v>184</v>
      </c>
      <c r="C31" s="354" t="s">
        <v>817</v>
      </c>
      <c r="D31" s="363" t="s">
        <v>59</v>
      </c>
      <c r="E31" s="364" t="s">
        <v>832</v>
      </c>
      <c r="F31" s="363" t="s">
        <v>833</v>
      </c>
      <c r="G31" s="365" t="s">
        <v>834</v>
      </c>
      <c r="H31" s="365" t="s">
        <v>835</v>
      </c>
      <c r="I31" s="38"/>
      <c r="J31" s="38"/>
      <c r="K31" s="38" t="s">
        <v>836</v>
      </c>
      <c r="L31" s="38"/>
      <c r="M31" s="38" t="s">
        <v>41</v>
      </c>
      <c r="N31" s="38" t="s">
        <v>148</v>
      </c>
      <c r="O31" s="38" t="s">
        <v>149</v>
      </c>
      <c r="P31" s="38"/>
      <c r="Q31" s="38" t="s">
        <v>825</v>
      </c>
      <c r="R31" s="367" t="s">
        <v>837</v>
      </c>
      <c r="S31" s="354" t="s">
        <v>838</v>
      </c>
      <c r="T31" s="363"/>
      <c r="U31" s="364" t="s">
        <v>839</v>
      </c>
      <c r="V31" s="38" t="s">
        <v>840</v>
      </c>
      <c r="W31" s="367" t="s">
        <v>841</v>
      </c>
      <c r="X31" s="354"/>
      <c r="Y31" s="363"/>
      <c r="Z31" s="364"/>
      <c r="AA31" s="363"/>
      <c r="AB31" s="387">
        <f>IF(OR(J31="Fail",ISBLANK(J31)),INDEX('Issue Code Table'!C:C,MATCH(N:N,'Issue Code Table'!A:A,0)),IF(M31="Critical",6,IF(M31="Significant",5,IF(M31="Moderate",3,2))))</f>
        <v>6</v>
      </c>
    </row>
    <row r="32" spans="1:28" ht="287.5" x14ac:dyDescent="0.35">
      <c r="A32" s="41" t="s">
        <v>842</v>
      </c>
      <c r="B32" s="368" t="s">
        <v>667</v>
      </c>
      <c r="C32" s="368" t="s">
        <v>843</v>
      </c>
      <c r="D32" s="369" t="s">
        <v>59</v>
      </c>
      <c r="E32" s="370" t="s">
        <v>844</v>
      </c>
      <c r="F32" s="369" t="s">
        <v>845</v>
      </c>
      <c r="G32" s="371" t="s">
        <v>846</v>
      </c>
      <c r="H32" s="371" t="s">
        <v>847</v>
      </c>
      <c r="I32" s="41"/>
      <c r="J32" s="41"/>
      <c r="K32" s="41" t="s">
        <v>848</v>
      </c>
      <c r="L32" s="41"/>
      <c r="M32" s="41" t="s">
        <v>41</v>
      </c>
      <c r="N32" s="41" t="s">
        <v>849</v>
      </c>
      <c r="O32" s="372" t="s">
        <v>850</v>
      </c>
      <c r="P32" s="372"/>
      <c r="Q32" s="41" t="s">
        <v>825</v>
      </c>
      <c r="R32" s="368" t="s">
        <v>851</v>
      </c>
      <c r="S32" s="368" t="s">
        <v>852</v>
      </c>
      <c r="T32" s="369"/>
      <c r="U32" s="370" t="s">
        <v>853</v>
      </c>
      <c r="V32" s="370" t="s">
        <v>854</v>
      </c>
      <c r="W32" s="368" t="s">
        <v>855</v>
      </c>
      <c r="X32" s="368"/>
      <c r="Y32" s="369"/>
      <c r="Z32" s="370"/>
      <c r="AA32" s="369"/>
      <c r="AB32" s="388">
        <f>IF(OR(J32="Fail",ISBLANK(J32)),INDEX('Issue Code Table'!C:C,MATCH(N:N,'Issue Code Table'!A:A,0)),IF(M32="Critical",6,IF(M32="Significant",5,IF(M32="Moderate",3,2))))</f>
        <v>5</v>
      </c>
    </row>
    <row r="33" spans="1:28" ht="409.5" x14ac:dyDescent="0.35">
      <c r="A33" s="38" t="s">
        <v>856</v>
      </c>
      <c r="B33" s="367" t="s">
        <v>184</v>
      </c>
      <c r="C33" s="354" t="s">
        <v>817</v>
      </c>
      <c r="D33" s="363" t="s">
        <v>59</v>
      </c>
      <c r="E33" s="364" t="s">
        <v>857</v>
      </c>
      <c r="F33" s="363" t="s">
        <v>858</v>
      </c>
      <c r="G33" s="365" t="s">
        <v>859</v>
      </c>
      <c r="H33" s="365" t="s">
        <v>860</v>
      </c>
      <c r="I33" s="38"/>
      <c r="J33" s="38"/>
      <c r="K33" s="38" t="s">
        <v>861</v>
      </c>
      <c r="L33" s="38"/>
      <c r="M33" s="38" t="s">
        <v>41</v>
      </c>
      <c r="N33" s="38" t="s">
        <v>674</v>
      </c>
      <c r="O33" s="38" t="s">
        <v>675</v>
      </c>
      <c r="P33" s="38"/>
      <c r="Q33" s="38" t="s">
        <v>825</v>
      </c>
      <c r="R33" s="367" t="s">
        <v>862</v>
      </c>
      <c r="S33" s="354" t="s">
        <v>863</v>
      </c>
      <c r="T33" s="363"/>
      <c r="U33" s="364" t="s">
        <v>864</v>
      </c>
      <c r="V33" s="364" t="s">
        <v>865</v>
      </c>
      <c r="W33" s="367" t="s">
        <v>866</v>
      </c>
      <c r="X33" s="354"/>
      <c r="Y33" s="363"/>
      <c r="Z33" s="364"/>
      <c r="AA33" s="363"/>
      <c r="AB33" s="387">
        <f>IF(OR(J33="Fail",ISBLANK(J33)),INDEX('Issue Code Table'!C:C,MATCH(N:N,'Issue Code Table'!A:A,0)),IF(M33="Critical",6,IF(M33="Significant",5,IF(M33="Moderate",3,2))))</f>
        <v>5</v>
      </c>
    </row>
    <row r="34" spans="1:28" ht="237.5" x14ac:dyDescent="0.35">
      <c r="A34" s="41" t="s">
        <v>867</v>
      </c>
      <c r="B34" s="392" t="s">
        <v>153</v>
      </c>
      <c r="C34" s="148" t="s">
        <v>154</v>
      </c>
      <c r="D34" s="369" t="s">
        <v>59</v>
      </c>
      <c r="E34" s="370" t="s">
        <v>868</v>
      </c>
      <c r="F34" s="369" t="s">
        <v>869</v>
      </c>
      <c r="G34" s="371" t="s">
        <v>870</v>
      </c>
      <c r="H34" s="371" t="s">
        <v>871</v>
      </c>
      <c r="I34" s="41"/>
      <c r="J34" s="41"/>
      <c r="K34" s="41" t="s">
        <v>872</v>
      </c>
      <c r="L34" s="41"/>
      <c r="M34" s="41" t="s">
        <v>41</v>
      </c>
      <c r="N34" s="41" t="s">
        <v>148</v>
      </c>
      <c r="O34" s="41" t="s">
        <v>149</v>
      </c>
      <c r="P34" s="41"/>
      <c r="Q34" s="41" t="s">
        <v>825</v>
      </c>
      <c r="R34" s="392" t="s">
        <v>873</v>
      </c>
      <c r="S34" s="148" t="s">
        <v>874</v>
      </c>
      <c r="T34" s="369"/>
      <c r="U34" s="370" t="s">
        <v>875</v>
      </c>
      <c r="V34" s="370" t="s">
        <v>876</v>
      </c>
      <c r="W34" s="392" t="s">
        <v>877</v>
      </c>
      <c r="X34" s="368"/>
      <c r="Y34" s="369"/>
      <c r="Z34" s="370"/>
      <c r="AA34" s="369"/>
      <c r="AB34" s="388">
        <f>IF(OR(J34="Fail",ISBLANK(J34)),INDEX('Issue Code Table'!C:C,MATCH(N:N,'Issue Code Table'!A:A,0)),IF(M34="Critical",6,IF(M34="Significant",5,IF(M34="Moderate",3,2))))</f>
        <v>6</v>
      </c>
    </row>
    <row r="35" spans="1:28" ht="275" x14ac:dyDescent="0.35">
      <c r="A35" s="38" t="s">
        <v>878</v>
      </c>
      <c r="B35" s="361" t="s">
        <v>153</v>
      </c>
      <c r="C35" s="362" t="s">
        <v>154</v>
      </c>
      <c r="D35" s="363" t="s">
        <v>59</v>
      </c>
      <c r="E35" s="364" t="s">
        <v>879</v>
      </c>
      <c r="F35" s="363" t="s">
        <v>880</v>
      </c>
      <c r="G35" s="365" t="s">
        <v>881</v>
      </c>
      <c r="H35" s="365" t="s">
        <v>882</v>
      </c>
      <c r="I35" s="38"/>
      <c r="J35" s="38"/>
      <c r="K35" s="38" t="s">
        <v>883</v>
      </c>
      <c r="L35" s="38"/>
      <c r="M35" s="38" t="s">
        <v>41</v>
      </c>
      <c r="N35" s="38" t="s">
        <v>148</v>
      </c>
      <c r="O35" s="366" t="s">
        <v>149</v>
      </c>
      <c r="P35" s="366"/>
      <c r="Q35" s="38" t="s">
        <v>825</v>
      </c>
      <c r="R35" s="361" t="s">
        <v>884</v>
      </c>
      <c r="S35" s="362" t="s">
        <v>885</v>
      </c>
      <c r="T35" s="363"/>
      <c r="U35" s="364" t="s">
        <v>886</v>
      </c>
      <c r="V35" s="364" t="s">
        <v>887</v>
      </c>
      <c r="W35" s="361" t="s">
        <v>888</v>
      </c>
      <c r="X35" s="354"/>
      <c r="Y35" s="363"/>
      <c r="Z35" s="364"/>
      <c r="AA35" s="363"/>
      <c r="AB35" s="387">
        <f>IF(OR(J35="Fail",ISBLANK(J35)),INDEX('Issue Code Table'!C:C,MATCH(N:N,'Issue Code Table'!A:A,0)),IF(M35="Critical",6,IF(M35="Significant",5,IF(M35="Moderate",3,2))))</f>
        <v>6</v>
      </c>
    </row>
    <row r="36" spans="1:28" ht="409.5" x14ac:dyDescent="0.35">
      <c r="A36" s="41" t="s">
        <v>889</v>
      </c>
      <c r="B36" s="392" t="s">
        <v>153</v>
      </c>
      <c r="C36" s="148" t="s">
        <v>154</v>
      </c>
      <c r="D36" s="369" t="s">
        <v>59</v>
      </c>
      <c r="E36" s="370" t="s">
        <v>890</v>
      </c>
      <c r="F36" s="369" t="s">
        <v>891</v>
      </c>
      <c r="G36" s="371" t="s">
        <v>892</v>
      </c>
      <c r="H36" s="371" t="s">
        <v>893</v>
      </c>
      <c r="I36" s="41"/>
      <c r="J36" s="41"/>
      <c r="K36" s="41" t="s">
        <v>894</v>
      </c>
      <c r="L36" s="41"/>
      <c r="M36" s="41" t="s">
        <v>41</v>
      </c>
      <c r="N36" s="41" t="s">
        <v>148</v>
      </c>
      <c r="O36" s="41" t="s">
        <v>149</v>
      </c>
      <c r="P36" s="41"/>
      <c r="Q36" s="41" t="s">
        <v>825</v>
      </c>
      <c r="R36" s="392" t="s">
        <v>895</v>
      </c>
      <c r="S36" s="148" t="s">
        <v>896</v>
      </c>
      <c r="T36" s="369"/>
      <c r="U36" s="370" t="s">
        <v>897</v>
      </c>
      <c r="V36" s="370" t="s">
        <v>898</v>
      </c>
      <c r="W36" s="392" t="s">
        <v>899</v>
      </c>
      <c r="X36" s="368"/>
      <c r="Y36" s="369"/>
      <c r="Z36" s="370"/>
      <c r="AA36" s="369"/>
      <c r="AB36" s="388">
        <f>IF(OR(J36="Fail",ISBLANK(J36)),INDEX('Issue Code Table'!C:C,MATCH(N:N,'Issue Code Table'!A:A,0)),IF(M36="Critical",6,IF(M36="Significant",5,IF(M36="Moderate",3,2))))</f>
        <v>6</v>
      </c>
    </row>
    <row r="37" spans="1:28" ht="343.15" customHeight="1" x14ac:dyDescent="0.25">
      <c r="A37" s="38" t="s">
        <v>900</v>
      </c>
      <c r="B37" s="361" t="s">
        <v>203</v>
      </c>
      <c r="C37" s="362" t="s">
        <v>204</v>
      </c>
      <c r="D37" s="363" t="s">
        <v>59</v>
      </c>
      <c r="E37" s="364" t="s">
        <v>315</v>
      </c>
      <c r="F37" s="363" t="s">
        <v>316</v>
      </c>
      <c r="G37" s="365" t="s">
        <v>317</v>
      </c>
      <c r="H37" s="365" t="s">
        <v>318</v>
      </c>
      <c r="I37" s="38"/>
      <c r="J37" s="38"/>
      <c r="K37" s="38" t="s">
        <v>319</v>
      </c>
      <c r="L37" s="38"/>
      <c r="M37" s="38" t="s">
        <v>178</v>
      </c>
      <c r="N37" s="38" t="s">
        <v>210</v>
      </c>
      <c r="O37" s="366" t="s">
        <v>211</v>
      </c>
      <c r="P37" s="366"/>
      <c r="Q37" s="38"/>
      <c r="R37" s="361"/>
      <c r="S37" s="362"/>
      <c r="T37" s="363"/>
      <c r="U37" s="364" t="s">
        <v>901</v>
      </c>
      <c r="V37" s="364" t="s">
        <v>690</v>
      </c>
      <c r="W37" s="140"/>
      <c r="X37" s="354"/>
      <c r="Y37" s="363"/>
      <c r="Z37" s="364"/>
      <c r="AA37" s="363"/>
      <c r="AB37" s="387">
        <f>IF(OR(J37="Fail",ISBLANK(J37)),INDEX('Issue Code Table'!C:C,MATCH(N:N,'Issue Code Table'!A:A,0)),IF(M37="Critical",6,IF(M37="Significant",5,IF(M37="Moderate",3,2))))</f>
        <v>4</v>
      </c>
    </row>
    <row r="38" spans="1:28" ht="100" x14ac:dyDescent="0.35">
      <c r="A38" s="41" t="s">
        <v>902</v>
      </c>
      <c r="B38" s="392" t="s">
        <v>275</v>
      </c>
      <c r="C38" s="148" t="s">
        <v>276</v>
      </c>
      <c r="D38" s="369" t="s">
        <v>59</v>
      </c>
      <c r="E38" s="370" t="s">
        <v>323</v>
      </c>
      <c r="F38" s="369" t="s">
        <v>324</v>
      </c>
      <c r="G38" s="371" t="s">
        <v>325</v>
      </c>
      <c r="H38" s="371" t="s">
        <v>326</v>
      </c>
      <c r="I38" s="41"/>
      <c r="J38" s="41"/>
      <c r="K38" s="41" t="s">
        <v>327</v>
      </c>
      <c r="L38" s="41"/>
      <c r="M38" s="41" t="s">
        <v>41</v>
      </c>
      <c r="N38" s="41" t="s">
        <v>328</v>
      </c>
      <c r="O38" s="41" t="s">
        <v>329</v>
      </c>
      <c r="P38" s="41"/>
      <c r="Q38" s="41"/>
      <c r="R38" s="392"/>
      <c r="S38" s="148"/>
      <c r="T38" s="369"/>
      <c r="U38" s="370" t="s">
        <v>331</v>
      </c>
      <c r="V38" s="112" t="s">
        <v>331</v>
      </c>
      <c r="W38" s="112" t="s">
        <v>903</v>
      </c>
      <c r="X38" s="368"/>
      <c r="Y38" s="369"/>
      <c r="Z38" s="370"/>
      <c r="AA38" s="369"/>
      <c r="AB38" s="388">
        <f>IF(OR(J38="Fail",ISBLANK(J38)),INDEX('Issue Code Table'!C:C,MATCH(N:N,'Issue Code Table'!A:A,0)),IF(M38="Critical",6,IF(M38="Significant",5,IF(M38="Moderate",3,2))))</f>
        <v>5</v>
      </c>
    </row>
    <row r="39" spans="1:28" ht="316.89999999999998" customHeight="1" x14ac:dyDescent="0.25">
      <c r="A39" s="38" t="s">
        <v>904</v>
      </c>
      <c r="B39" s="361" t="s">
        <v>305</v>
      </c>
      <c r="C39" s="362" t="s">
        <v>306</v>
      </c>
      <c r="D39" s="363" t="s">
        <v>59</v>
      </c>
      <c r="E39" s="364" t="s">
        <v>333</v>
      </c>
      <c r="F39" s="363" t="s">
        <v>334</v>
      </c>
      <c r="G39" s="365" t="s">
        <v>335</v>
      </c>
      <c r="H39" s="365" t="s">
        <v>336</v>
      </c>
      <c r="I39" s="38"/>
      <c r="J39" s="38"/>
      <c r="K39" s="38" t="s">
        <v>337</v>
      </c>
      <c r="L39" s="38"/>
      <c r="M39" s="38" t="s">
        <v>178</v>
      </c>
      <c r="N39" s="38" t="s">
        <v>338</v>
      </c>
      <c r="O39" s="366" t="s">
        <v>339</v>
      </c>
      <c r="P39" s="366"/>
      <c r="Q39" s="38"/>
      <c r="R39" s="361"/>
      <c r="S39" s="362"/>
      <c r="T39" s="363"/>
      <c r="U39" s="364" t="s">
        <v>905</v>
      </c>
      <c r="V39" s="364" t="s">
        <v>905</v>
      </c>
      <c r="W39" s="140"/>
      <c r="X39" s="354"/>
      <c r="Y39" s="363"/>
      <c r="Z39" s="364"/>
      <c r="AA39" s="363"/>
      <c r="AB39" s="387">
        <f>IF(OR(J39="Fail",ISBLANK(J39)),INDEX('Issue Code Table'!C:C,MATCH(N:N,'Issue Code Table'!A:A,0)),IF(M39="Critical",6,IF(M39="Significant",5,IF(M39="Moderate",3,2))))</f>
        <v>4</v>
      </c>
    </row>
    <row r="40" spans="1:28" ht="250" x14ac:dyDescent="0.35">
      <c r="A40" s="41" t="s">
        <v>906</v>
      </c>
      <c r="B40" s="392" t="s">
        <v>343</v>
      </c>
      <c r="C40" s="148" t="s">
        <v>344</v>
      </c>
      <c r="D40" s="369" t="s">
        <v>59</v>
      </c>
      <c r="E40" s="370" t="s">
        <v>345</v>
      </c>
      <c r="F40" s="369" t="s">
        <v>346</v>
      </c>
      <c r="G40" s="371" t="s">
        <v>347</v>
      </c>
      <c r="H40" s="371" t="s">
        <v>348</v>
      </c>
      <c r="I40" s="41"/>
      <c r="J40" s="41"/>
      <c r="K40" s="41" t="s">
        <v>349</v>
      </c>
      <c r="L40" s="41"/>
      <c r="M40" s="41" t="s">
        <v>41</v>
      </c>
      <c r="N40" s="41" t="s">
        <v>350</v>
      </c>
      <c r="O40" s="41" t="s">
        <v>351</v>
      </c>
      <c r="P40" s="41"/>
      <c r="Q40" s="41"/>
      <c r="R40" s="392"/>
      <c r="S40" s="148"/>
      <c r="T40" s="369"/>
      <c r="U40" s="370" t="s">
        <v>353</v>
      </c>
      <c r="V40" s="112" t="s">
        <v>353</v>
      </c>
      <c r="W40" s="112" t="s">
        <v>907</v>
      </c>
      <c r="X40" s="368"/>
      <c r="Y40" s="369"/>
      <c r="Z40" s="370"/>
      <c r="AA40" s="369"/>
      <c r="AB40" s="388">
        <f>IF(OR(J40="Fail",ISBLANK(J40)),INDEX('Issue Code Table'!C:C,MATCH(N:N,'Issue Code Table'!A:A,0)),IF(M40="Critical",6,IF(M40="Significant",5,IF(M40="Moderate",3,2))))</f>
        <v>6</v>
      </c>
    </row>
    <row r="41" spans="1:28" ht="275" x14ac:dyDescent="0.35">
      <c r="A41" s="38" t="s">
        <v>908</v>
      </c>
      <c r="B41" s="361" t="s">
        <v>171</v>
      </c>
      <c r="C41" s="362" t="s">
        <v>172</v>
      </c>
      <c r="D41" s="363" t="s">
        <v>59</v>
      </c>
      <c r="E41" s="364" t="s">
        <v>355</v>
      </c>
      <c r="F41" s="363" t="s">
        <v>356</v>
      </c>
      <c r="G41" s="365" t="s">
        <v>357</v>
      </c>
      <c r="H41" s="365" t="s">
        <v>358</v>
      </c>
      <c r="I41" s="38"/>
      <c r="J41" s="38"/>
      <c r="K41" s="38" t="s">
        <v>359</v>
      </c>
      <c r="L41" s="38"/>
      <c r="M41" s="38" t="s">
        <v>178</v>
      </c>
      <c r="N41" s="38" t="s">
        <v>179</v>
      </c>
      <c r="O41" s="366" t="s">
        <v>180</v>
      </c>
      <c r="P41" s="366"/>
      <c r="Q41" s="38"/>
      <c r="R41" s="361"/>
      <c r="S41" s="362"/>
      <c r="T41" s="363"/>
      <c r="U41" s="364" t="s">
        <v>361</v>
      </c>
      <c r="V41" s="38" t="s">
        <v>690</v>
      </c>
      <c r="W41" s="361"/>
      <c r="X41" s="354"/>
      <c r="Y41" s="363"/>
      <c r="Z41" s="364"/>
      <c r="AA41" s="363"/>
      <c r="AB41" s="387">
        <f>IF(OR(J41="Fail",ISBLANK(J41)),INDEX('Issue Code Table'!C:C,MATCH(N:N,'Issue Code Table'!A:A,0)),IF(M41="Critical",6,IF(M41="Significant",5,IF(M41="Moderate",3,2))))</f>
        <v>4</v>
      </c>
    </row>
    <row r="42" spans="1:28" ht="287.5" x14ac:dyDescent="0.35">
      <c r="A42" s="41" t="s">
        <v>909</v>
      </c>
      <c r="B42" s="392" t="s">
        <v>363</v>
      </c>
      <c r="C42" s="148" t="s">
        <v>364</v>
      </c>
      <c r="D42" s="369" t="s">
        <v>59</v>
      </c>
      <c r="E42" s="370" t="s">
        <v>365</v>
      </c>
      <c r="F42" s="369" t="s">
        <v>366</v>
      </c>
      <c r="G42" s="371" t="s">
        <v>367</v>
      </c>
      <c r="H42" s="371" t="s">
        <v>368</v>
      </c>
      <c r="I42" s="41"/>
      <c r="J42" s="41"/>
      <c r="K42" s="41" t="s">
        <v>369</v>
      </c>
      <c r="L42" s="41"/>
      <c r="M42" s="41" t="s">
        <v>178</v>
      </c>
      <c r="N42" s="41" t="s">
        <v>179</v>
      </c>
      <c r="O42" s="41" t="s">
        <v>180</v>
      </c>
      <c r="P42" s="41"/>
      <c r="Q42" s="41"/>
      <c r="R42" s="392"/>
      <c r="S42" s="148"/>
      <c r="T42" s="369"/>
      <c r="U42" s="370" t="s">
        <v>371</v>
      </c>
      <c r="V42" s="370" t="s">
        <v>371</v>
      </c>
      <c r="W42" s="392"/>
      <c r="X42" s="368"/>
      <c r="Y42" s="369"/>
      <c r="Z42" s="370"/>
      <c r="AA42" s="369"/>
      <c r="AB42" s="388">
        <f>IF(OR(J42="Fail",ISBLANK(J42)),INDEX('Issue Code Table'!C:C,MATCH(N:N,'Issue Code Table'!A:A,0)),IF(M42="Critical",6,IF(M42="Significant",5,IF(M42="Moderate",3,2))))</f>
        <v>4</v>
      </c>
    </row>
    <row r="43" spans="1:28" ht="409.5" x14ac:dyDescent="0.35">
      <c r="A43" s="38" t="s">
        <v>910</v>
      </c>
      <c r="B43" s="361" t="s">
        <v>153</v>
      </c>
      <c r="C43" s="362" t="s">
        <v>154</v>
      </c>
      <c r="D43" s="363" t="s">
        <v>59</v>
      </c>
      <c r="E43" s="364" t="s">
        <v>373</v>
      </c>
      <c r="F43" s="363" t="s">
        <v>374</v>
      </c>
      <c r="G43" s="365" t="s">
        <v>375</v>
      </c>
      <c r="H43" s="365" t="s">
        <v>376</v>
      </c>
      <c r="I43" s="38"/>
      <c r="J43" s="38"/>
      <c r="K43" s="38" t="s">
        <v>377</v>
      </c>
      <c r="L43" s="38"/>
      <c r="M43" s="38" t="s">
        <v>41</v>
      </c>
      <c r="N43" s="38" t="s">
        <v>148</v>
      </c>
      <c r="O43" s="366" t="s">
        <v>149</v>
      </c>
      <c r="P43" s="366"/>
      <c r="Q43" s="38"/>
      <c r="R43" s="361"/>
      <c r="S43" s="362"/>
      <c r="T43" s="363"/>
      <c r="U43" s="364" t="s">
        <v>379</v>
      </c>
      <c r="V43" s="86" t="s">
        <v>911</v>
      </c>
      <c r="W43" s="86" t="s">
        <v>912</v>
      </c>
      <c r="X43" s="354"/>
      <c r="Y43" s="363"/>
      <c r="Z43" s="364"/>
      <c r="AA43" s="363"/>
      <c r="AB43" s="387">
        <f>IF(OR(J43="Fail",ISBLANK(J43)),INDEX('Issue Code Table'!C:C,MATCH(N:N,'Issue Code Table'!A:A,0)),IF(M43="Critical",6,IF(M43="Significant",5,IF(M43="Moderate",3,2))))</f>
        <v>6</v>
      </c>
    </row>
    <row r="44" spans="1:28" ht="262.5" x14ac:dyDescent="0.35">
      <c r="A44" s="41" t="s">
        <v>913</v>
      </c>
      <c r="B44" s="392" t="s">
        <v>275</v>
      </c>
      <c r="C44" s="148" t="s">
        <v>276</v>
      </c>
      <c r="D44" s="369" t="s">
        <v>59</v>
      </c>
      <c r="E44" s="370" t="s">
        <v>381</v>
      </c>
      <c r="F44" s="369" t="s">
        <v>382</v>
      </c>
      <c r="G44" s="371" t="s">
        <v>383</v>
      </c>
      <c r="H44" s="371" t="s">
        <v>384</v>
      </c>
      <c r="I44" s="41"/>
      <c r="J44" s="41"/>
      <c r="K44" s="41" t="s">
        <v>385</v>
      </c>
      <c r="L44" s="41"/>
      <c r="M44" s="41" t="s">
        <v>178</v>
      </c>
      <c r="N44" s="41" t="s">
        <v>242</v>
      </c>
      <c r="O44" s="41" t="s">
        <v>243</v>
      </c>
      <c r="P44" s="41"/>
      <c r="Q44" s="41"/>
      <c r="R44" s="392"/>
      <c r="S44" s="148"/>
      <c r="T44" s="369"/>
      <c r="U44" s="370" t="s">
        <v>387</v>
      </c>
      <c r="V44" s="370" t="s">
        <v>331</v>
      </c>
      <c r="W44" s="392"/>
      <c r="X44" s="368"/>
      <c r="Y44" s="369"/>
      <c r="Z44" s="370"/>
      <c r="AA44" s="369"/>
      <c r="AB44" s="388">
        <f>IF(OR(J44="Fail",ISBLANK(J44)),INDEX('Issue Code Table'!C:C,MATCH(N:N,'Issue Code Table'!A:A,0)),IF(M44="Critical",6,IF(M44="Significant",5,IF(M44="Moderate",3,2))))</f>
        <v>4</v>
      </c>
    </row>
    <row r="45" spans="1:28" ht="303.64999999999998" customHeight="1" x14ac:dyDescent="0.25">
      <c r="A45" s="38" t="s">
        <v>914</v>
      </c>
      <c r="B45" s="361" t="s">
        <v>153</v>
      </c>
      <c r="C45" s="362" t="s">
        <v>154</v>
      </c>
      <c r="D45" s="363" t="s">
        <v>59</v>
      </c>
      <c r="E45" s="364" t="s">
        <v>389</v>
      </c>
      <c r="F45" s="363" t="s">
        <v>390</v>
      </c>
      <c r="G45" s="365" t="s">
        <v>391</v>
      </c>
      <c r="H45" s="365" t="s">
        <v>392</v>
      </c>
      <c r="I45" s="38"/>
      <c r="J45" s="38"/>
      <c r="K45" s="38" t="s">
        <v>393</v>
      </c>
      <c r="L45" s="38"/>
      <c r="M45" s="38" t="s">
        <v>178</v>
      </c>
      <c r="N45" s="38" t="s">
        <v>242</v>
      </c>
      <c r="O45" s="366" t="s">
        <v>243</v>
      </c>
      <c r="P45" s="366"/>
      <c r="Q45" s="38"/>
      <c r="R45" s="361"/>
      <c r="S45" s="362"/>
      <c r="T45" s="363"/>
      <c r="U45" s="364" t="s">
        <v>395</v>
      </c>
      <c r="V45" s="364" t="s">
        <v>915</v>
      </c>
      <c r="W45" s="140"/>
      <c r="X45" s="354"/>
      <c r="Y45" s="363"/>
      <c r="Z45" s="364"/>
      <c r="AA45" s="363"/>
      <c r="AB45" s="387">
        <f>IF(OR(J45="Fail",ISBLANK(J45)),INDEX('Issue Code Table'!C:C,MATCH(N:N,'Issue Code Table'!A:A,0)),IF(M45="Critical",6,IF(M45="Significant",5,IF(M45="Moderate",3,2))))</f>
        <v>4</v>
      </c>
    </row>
    <row r="46" spans="1:28" ht="325" x14ac:dyDescent="0.35">
      <c r="A46" s="41" t="s">
        <v>916</v>
      </c>
      <c r="B46" s="392" t="s">
        <v>275</v>
      </c>
      <c r="C46" s="148" t="s">
        <v>276</v>
      </c>
      <c r="D46" s="369" t="s">
        <v>59</v>
      </c>
      <c r="E46" s="370" t="s">
        <v>397</v>
      </c>
      <c r="F46" s="369" t="s">
        <v>398</v>
      </c>
      <c r="G46" s="371" t="s">
        <v>399</v>
      </c>
      <c r="H46" s="371" t="s">
        <v>400</v>
      </c>
      <c r="I46" s="41"/>
      <c r="J46" s="41"/>
      <c r="K46" s="41" t="s">
        <v>401</v>
      </c>
      <c r="L46" s="41"/>
      <c r="M46" s="41" t="s">
        <v>178</v>
      </c>
      <c r="N46" s="41" t="s">
        <v>242</v>
      </c>
      <c r="O46" s="41" t="s">
        <v>243</v>
      </c>
      <c r="P46" s="41"/>
      <c r="Q46" s="41"/>
      <c r="R46" s="392"/>
      <c r="S46" s="148"/>
      <c r="T46" s="369"/>
      <c r="U46" s="370" t="s">
        <v>397</v>
      </c>
      <c r="V46" s="370" t="s">
        <v>690</v>
      </c>
      <c r="W46" s="392"/>
      <c r="X46" s="368"/>
      <c r="Y46" s="369"/>
      <c r="Z46" s="370"/>
      <c r="AA46" s="369"/>
      <c r="AB46" s="388">
        <f>IF(OR(J46="Fail",ISBLANK(J46)),INDEX('Issue Code Table'!C:C,MATCH(N:N,'Issue Code Table'!A:A,0)),IF(M46="Critical",6,IF(M46="Significant",5,IF(M46="Moderate",3,2))))</f>
        <v>4</v>
      </c>
    </row>
    <row r="47" spans="1:28" ht="250" x14ac:dyDescent="0.35">
      <c r="A47" s="38" t="s">
        <v>917</v>
      </c>
      <c r="B47" s="361" t="s">
        <v>153</v>
      </c>
      <c r="C47" s="362" t="s">
        <v>154</v>
      </c>
      <c r="D47" s="363" t="s">
        <v>59</v>
      </c>
      <c r="E47" s="364" t="s">
        <v>404</v>
      </c>
      <c r="F47" s="363" t="s">
        <v>405</v>
      </c>
      <c r="G47" s="365" t="s">
        <v>406</v>
      </c>
      <c r="H47" s="365" t="s">
        <v>407</v>
      </c>
      <c r="I47" s="38"/>
      <c r="J47" s="38"/>
      <c r="K47" s="38" t="s">
        <v>408</v>
      </c>
      <c r="L47" s="38"/>
      <c r="M47" s="38" t="s">
        <v>178</v>
      </c>
      <c r="N47" s="38" t="s">
        <v>242</v>
      </c>
      <c r="O47" s="366" t="s">
        <v>243</v>
      </c>
      <c r="P47" s="366"/>
      <c r="Q47" s="38"/>
      <c r="R47" s="361"/>
      <c r="S47" s="362"/>
      <c r="T47" s="363"/>
      <c r="U47" s="364" t="s">
        <v>410</v>
      </c>
      <c r="V47" s="364" t="s">
        <v>918</v>
      </c>
      <c r="W47" s="361"/>
      <c r="X47" s="354"/>
      <c r="Y47" s="363"/>
      <c r="Z47" s="364"/>
      <c r="AA47" s="363"/>
      <c r="AB47" s="387">
        <f>IF(OR(J47="Fail",ISBLANK(J47)),INDEX('Issue Code Table'!C:C,MATCH(N:N,'Issue Code Table'!A:A,0)),IF(M47="Critical",6,IF(M47="Significant",5,IF(M47="Moderate",3,2))))</f>
        <v>4</v>
      </c>
    </row>
    <row r="48" spans="1:28" ht="387.5" x14ac:dyDescent="0.35">
      <c r="A48" s="41" t="s">
        <v>919</v>
      </c>
      <c r="B48" s="392" t="s">
        <v>275</v>
      </c>
      <c r="C48" s="148" t="s">
        <v>276</v>
      </c>
      <c r="D48" s="369" t="s">
        <v>59</v>
      </c>
      <c r="E48" s="370" t="s">
        <v>412</v>
      </c>
      <c r="F48" s="369" t="s">
        <v>413</v>
      </c>
      <c r="G48" s="371" t="s">
        <v>414</v>
      </c>
      <c r="H48" s="371" t="s">
        <v>415</v>
      </c>
      <c r="I48" s="41"/>
      <c r="J48" s="41"/>
      <c r="K48" s="41" t="s">
        <v>415</v>
      </c>
      <c r="L48" s="41"/>
      <c r="M48" s="41" t="s">
        <v>178</v>
      </c>
      <c r="N48" s="41" t="s">
        <v>242</v>
      </c>
      <c r="O48" s="41" t="s">
        <v>243</v>
      </c>
      <c r="P48" s="41"/>
      <c r="Q48" s="41"/>
      <c r="R48" s="392"/>
      <c r="S48" s="148"/>
      <c r="T48" s="369"/>
      <c r="U48" s="370" t="s">
        <v>417</v>
      </c>
      <c r="V48" s="370" t="s">
        <v>690</v>
      </c>
      <c r="W48" s="392"/>
      <c r="X48" s="368"/>
      <c r="Y48" s="369"/>
      <c r="Z48" s="370"/>
      <c r="AA48" s="369"/>
      <c r="AB48" s="388">
        <f>IF(OR(J48="Fail",ISBLANK(J48)),INDEX('Issue Code Table'!C:C,MATCH(N:N,'Issue Code Table'!A:A,0)),IF(M48="Critical",6,IF(M48="Significant",5,IF(M48="Moderate",3,2))))</f>
        <v>4</v>
      </c>
    </row>
    <row r="49" spans="1:28" ht="262.5" x14ac:dyDescent="0.35">
      <c r="A49" s="38" t="s">
        <v>920</v>
      </c>
      <c r="B49" s="361" t="s">
        <v>171</v>
      </c>
      <c r="C49" s="362" t="s">
        <v>172</v>
      </c>
      <c r="D49" s="363" t="s">
        <v>59</v>
      </c>
      <c r="E49" s="364" t="s">
        <v>419</v>
      </c>
      <c r="F49" s="363" t="s">
        <v>420</v>
      </c>
      <c r="G49" s="365" t="s">
        <v>421</v>
      </c>
      <c r="H49" s="365" t="s">
        <v>422</v>
      </c>
      <c r="I49" s="38"/>
      <c r="J49" s="38"/>
      <c r="K49" s="38" t="s">
        <v>423</v>
      </c>
      <c r="L49" s="38"/>
      <c r="M49" s="38" t="s">
        <v>178</v>
      </c>
      <c r="N49" s="38" t="s">
        <v>179</v>
      </c>
      <c r="O49" s="366" t="s">
        <v>180</v>
      </c>
      <c r="P49" s="366"/>
      <c r="Q49" s="38"/>
      <c r="R49" s="361"/>
      <c r="S49" s="362"/>
      <c r="T49" s="363"/>
      <c r="U49" s="364" t="s">
        <v>425</v>
      </c>
      <c r="V49" s="38" t="s">
        <v>690</v>
      </c>
      <c r="W49" s="361"/>
      <c r="X49" s="354"/>
      <c r="Y49" s="363"/>
      <c r="Z49" s="364"/>
      <c r="AA49" s="363"/>
      <c r="AB49" s="387">
        <f>IF(OR(J49="Fail",ISBLANK(J49)),INDEX('Issue Code Table'!C:C,MATCH(N:N,'Issue Code Table'!A:A,0)),IF(M49="Critical",6,IF(M49="Significant",5,IF(M49="Moderate",3,2))))</f>
        <v>4</v>
      </c>
    </row>
    <row r="50" spans="1:28" ht="237.5" x14ac:dyDescent="0.35">
      <c r="A50" s="41" t="s">
        <v>921</v>
      </c>
      <c r="B50" s="392" t="s">
        <v>153</v>
      </c>
      <c r="C50" s="148" t="s">
        <v>154</v>
      </c>
      <c r="D50" s="369" t="s">
        <v>59</v>
      </c>
      <c r="E50" s="370" t="s">
        <v>427</v>
      </c>
      <c r="F50" s="369" t="s">
        <v>428</v>
      </c>
      <c r="G50" s="371" t="s">
        <v>429</v>
      </c>
      <c r="H50" s="371" t="s">
        <v>430</v>
      </c>
      <c r="I50" s="41"/>
      <c r="J50" s="41"/>
      <c r="K50" s="41" t="s">
        <v>431</v>
      </c>
      <c r="L50" s="41"/>
      <c r="M50" s="41" t="s">
        <v>178</v>
      </c>
      <c r="N50" s="41" t="s">
        <v>242</v>
      </c>
      <c r="O50" s="41" t="s">
        <v>243</v>
      </c>
      <c r="P50" s="41"/>
      <c r="Q50" s="41"/>
      <c r="R50" s="392"/>
      <c r="S50" s="148"/>
      <c r="T50" s="369"/>
      <c r="U50" s="370" t="s">
        <v>433</v>
      </c>
      <c r="V50" s="370" t="s">
        <v>922</v>
      </c>
      <c r="W50" s="392"/>
      <c r="X50" s="368"/>
      <c r="Y50" s="369"/>
      <c r="Z50" s="370"/>
      <c r="AA50" s="369"/>
      <c r="AB50" s="388">
        <f>IF(OR(J50="Fail",ISBLANK(J50)),INDEX('Issue Code Table'!C:C,MATCH(N:N,'Issue Code Table'!A:A,0)),IF(M50="Critical",6,IF(M50="Significant",5,IF(M50="Moderate",3,2))))</f>
        <v>4</v>
      </c>
    </row>
    <row r="51" spans="1:28" ht="409.5" x14ac:dyDescent="0.35">
      <c r="A51" s="38" t="s">
        <v>923</v>
      </c>
      <c r="B51" s="361" t="s">
        <v>153</v>
      </c>
      <c r="C51" s="362" t="s">
        <v>154</v>
      </c>
      <c r="D51" s="363" t="s">
        <v>59</v>
      </c>
      <c r="E51" s="364" t="s">
        <v>435</v>
      </c>
      <c r="F51" s="363" t="s">
        <v>436</v>
      </c>
      <c r="G51" s="365" t="s">
        <v>437</v>
      </c>
      <c r="H51" s="365" t="s">
        <v>438</v>
      </c>
      <c r="I51" s="38"/>
      <c r="J51" s="38"/>
      <c r="K51" s="38" t="s">
        <v>439</v>
      </c>
      <c r="L51" s="38"/>
      <c r="M51" s="38" t="s">
        <v>178</v>
      </c>
      <c r="N51" s="38" t="s">
        <v>242</v>
      </c>
      <c r="O51" s="366" t="s">
        <v>243</v>
      </c>
      <c r="P51" s="366"/>
      <c r="Q51" s="38"/>
      <c r="R51" s="361"/>
      <c r="S51" s="362"/>
      <c r="T51" s="363"/>
      <c r="U51" s="364" t="s">
        <v>441</v>
      </c>
      <c r="V51" s="38" t="s">
        <v>479</v>
      </c>
      <c r="W51" s="361"/>
      <c r="X51" s="354"/>
      <c r="Y51" s="363"/>
      <c r="Z51" s="364"/>
      <c r="AA51" s="363"/>
      <c r="AB51" s="387">
        <f>IF(OR(J51="Fail",ISBLANK(J51)),INDEX('Issue Code Table'!C:C,MATCH(N:N,'Issue Code Table'!A:A,0)),IF(M51="Critical",6,IF(M51="Significant",5,IF(M51="Moderate",3,2))))</f>
        <v>4</v>
      </c>
    </row>
    <row r="52" spans="1:28" ht="125" x14ac:dyDescent="0.35">
      <c r="A52" s="41" t="s">
        <v>924</v>
      </c>
      <c r="B52" s="392" t="s">
        <v>171</v>
      </c>
      <c r="C52" s="148" t="s">
        <v>172</v>
      </c>
      <c r="D52" s="369" t="s">
        <v>59</v>
      </c>
      <c r="E52" s="370" t="s">
        <v>443</v>
      </c>
      <c r="F52" s="369" t="s">
        <v>444</v>
      </c>
      <c r="G52" s="371" t="s">
        <v>445</v>
      </c>
      <c r="H52" s="371" t="s">
        <v>446</v>
      </c>
      <c r="I52" s="41"/>
      <c r="J52" s="41"/>
      <c r="K52" s="41" t="s">
        <v>447</v>
      </c>
      <c r="L52" s="41"/>
      <c r="M52" s="41" t="s">
        <v>178</v>
      </c>
      <c r="N52" s="41" t="s">
        <v>179</v>
      </c>
      <c r="O52" s="41" t="s">
        <v>180</v>
      </c>
      <c r="P52" s="41"/>
      <c r="Q52" s="41"/>
      <c r="R52" s="392"/>
      <c r="S52" s="148"/>
      <c r="T52" s="369"/>
      <c r="U52" s="370" t="s">
        <v>449</v>
      </c>
      <c r="V52" s="370" t="s">
        <v>479</v>
      </c>
      <c r="W52" s="392"/>
      <c r="X52" s="368"/>
      <c r="Y52" s="369"/>
      <c r="Z52" s="370"/>
      <c r="AA52" s="369"/>
      <c r="AB52" s="388">
        <f>IF(OR(J52="Fail",ISBLANK(J52)),INDEX('Issue Code Table'!C:C,MATCH(N:N,'Issue Code Table'!A:A,0)),IF(M52="Critical",6,IF(M52="Significant",5,IF(M52="Moderate",3,2))))</f>
        <v>4</v>
      </c>
    </row>
    <row r="53" spans="1:28" ht="275" x14ac:dyDescent="0.35">
      <c r="A53" s="38" t="s">
        <v>925</v>
      </c>
      <c r="B53" s="361" t="s">
        <v>451</v>
      </c>
      <c r="C53" s="362" t="s">
        <v>452</v>
      </c>
      <c r="D53" s="363" t="s">
        <v>59</v>
      </c>
      <c r="E53" s="364" t="s">
        <v>453</v>
      </c>
      <c r="F53" s="363" t="s">
        <v>454</v>
      </c>
      <c r="G53" s="365" t="s">
        <v>455</v>
      </c>
      <c r="H53" s="365" t="s">
        <v>456</v>
      </c>
      <c r="I53" s="38"/>
      <c r="J53" s="38"/>
      <c r="K53" s="38" t="s">
        <v>457</v>
      </c>
      <c r="L53" s="38"/>
      <c r="M53" s="38" t="s">
        <v>178</v>
      </c>
      <c r="N53" s="38" t="s">
        <v>458</v>
      </c>
      <c r="O53" s="366" t="s">
        <v>459</v>
      </c>
      <c r="P53" s="366"/>
      <c r="Q53" s="38"/>
      <c r="R53" s="361"/>
      <c r="S53" s="362"/>
      <c r="T53" s="363"/>
      <c r="U53" s="364" t="s">
        <v>460</v>
      </c>
      <c r="V53" s="364" t="s">
        <v>460</v>
      </c>
      <c r="W53" s="361"/>
      <c r="X53" s="354"/>
      <c r="Y53" s="363"/>
      <c r="Z53" s="364"/>
      <c r="AA53" s="363"/>
      <c r="AB53" s="387" t="e">
        <f>IF(OR(J53="Fail",ISBLANK(J53)),INDEX('Issue Code Table'!C:C,MATCH(N:N,'Issue Code Table'!A:A,0)),IF(M53="Critical",6,IF(M53="Significant",5,IF(M53="Moderate",3,2))))</f>
        <v>#N/A</v>
      </c>
    </row>
    <row r="54" spans="1:28" ht="187.5" x14ac:dyDescent="0.35">
      <c r="A54" s="41" t="s">
        <v>926</v>
      </c>
      <c r="B54" s="392" t="s">
        <v>171</v>
      </c>
      <c r="C54" s="148" t="s">
        <v>172</v>
      </c>
      <c r="D54" s="369" t="s">
        <v>59</v>
      </c>
      <c r="E54" s="370" t="s">
        <v>462</v>
      </c>
      <c r="F54" s="369" t="s">
        <v>463</v>
      </c>
      <c r="G54" s="371" t="s">
        <v>464</v>
      </c>
      <c r="H54" s="371" t="s">
        <v>465</v>
      </c>
      <c r="I54" s="41"/>
      <c r="J54" s="41"/>
      <c r="K54" s="41" t="s">
        <v>466</v>
      </c>
      <c r="L54" s="41"/>
      <c r="M54" s="41" t="s">
        <v>178</v>
      </c>
      <c r="N54" s="41" t="s">
        <v>179</v>
      </c>
      <c r="O54" s="41" t="s">
        <v>180</v>
      </c>
      <c r="P54" s="41"/>
      <c r="Q54" s="41"/>
      <c r="R54" s="392"/>
      <c r="S54" s="148"/>
      <c r="T54" s="369"/>
      <c r="U54" s="370" t="s">
        <v>467</v>
      </c>
      <c r="V54" s="370" t="s">
        <v>467</v>
      </c>
      <c r="W54" s="392"/>
      <c r="X54" s="368"/>
      <c r="Y54" s="369"/>
      <c r="Z54" s="370"/>
      <c r="AA54" s="369"/>
      <c r="AB54" s="388">
        <f>IF(OR(J54="Fail",ISBLANK(J54)),INDEX('Issue Code Table'!C:C,MATCH(N:N,'Issue Code Table'!A:A,0)),IF(M54="Critical",6,IF(M54="Significant",5,IF(M54="Moderate",3,2))))</f>
        <v>4</v>
      </c>
    </row>
    <row r="55" spans="1:28" ht="100" x14ac:dyDescent="0.35">
      <c r="A55" s="38" t="s">
        <v>927</v>
      </c>
      <c r="B55" s="361" t="s">
        <v>469</v>
      </c>
      <c r="C55" s="362" t="s">
        <v>470</v>
      </c>
      <c r="D55" s="363" t="s">
        <v>59</v>
      </c>
      <c r="E55" s="364" t="s">
        <v>471</v>
      </c>
      <c r="F55" s="363" t="s">
        <v>472</v>
      </c>
      <c r="G55" s="365" t="s">
        <v>473</v>
      </c>
      <c r="H55" s="365" t="s">
        <v>474</v>
      </c>
      <c r="I55" s="38"/>
      <c r="J55" s="38"/>
      <c r="K55" s="38" t="s">
        <v>475</v>
      </c>
      <c r="L55" s="38"/>
      <c r="M55" s="38" t="s">
        <v>476</v>
      </c>
      <c r="N55" s="38" t="s">
        <v>477</v>
      </c>
      <c r="O55" s="366" t="s">
        <v>478</v>
      </c>
      <c r="P55" s="366"/>
      <c r="Q55" s="38"/>
      <c r="R55" s="361"/>
      <c r="S55" s="362"/>
      <c r="T55" s="363"/>
      <c r="U55" s="364" t="s">
        <v>479</v>
      </c>
      <c r="V55" s="38" t="s">
        <v>479</v>
      </c>
      <c r="W55" s="361"/>
      <c r="X55" s="354"/>
      <c r="Y55" s="363"/>
      <c r="Z55" s="364"/>
      <c r="AA55" s="363"/>
      <c r="AB55" s="387" t="e">
        <f>IF(OR(J55="Fail",ISBLANK(J55)),INDEX('Issue Code Table'!C:C,MATCH(N:N,'Issue Code Table'!A:A,0)),IF(M55="Critical",6,IF(M55="Significant",5,IF(M55="Moderate",3,2))))</f>
        <v>#N/A</v>
      </c>
    </row>
    <row r="56" spans="1:28" ht="325" x14ac:dyDescent="0.35">
      <c r="A56" s="41" t="s">
        <v>928</v>
      </c>
      <c r="B56" s="392" t="s">
        <v>481</v>
      </c>
      <c r="C56" s="148" t="s">
        <v>482</v>
      </c>
      <c r="D56" s="369" t="s">
        <v>59</v>
      </c>
      <c r="E56" s="370" t="s">
        <v>929</v>
      </c>
      <c r="F56" s="369" t="s">
        <v>484</v>
      </c>
      <c r="G56" s="371" t="s">
        <v>485</v>
      </c>
      <c r="H56" s="371" t="s">
        <v>486</v>
      </c>
      <c r="I56" s="41"/>
      <c r="J56" s="41"/>
      <c r="K56" s="41" t="s">
        <v>487</v>
      </c>
      <c r="L56" s="41"/>
      <c r="M56" s="41" t="s">
        <v>41</v>
      </c>
      <c r="N56" s="41" t="s">
        <v>488</v>
      </c>
      <c r="O56" s="41" t="s">
        <v>489</v>
      </c>
      <c r="P56" s="41"/>
      <c r="Q56" s="41"/>
      <c r="R56" s="392"/>
      <c r="S56" s="148"/>
      <c r="T56" s="369"/>
      <c r="U56" s="370" t="s">
        <v>490</v>
      </c>
      <c r="V56" s="112" t="s">
        <v>490</v>
      </c>
      <c r="W56" s="112" t="s">
        <v>930</v>
      </c>
      <c r="X56" s="368"/>
      <c r="Y56" s="369"/>
      <c r="Z56" s="370"/>
      <c r="AA56" s="369"/>
      <c r="AB56" s="388" t="e">
        <f>IF(OR(J56="Fail",ISBLANK(J56)),INDEX('Issue Code Table'!C:C,MATCH(N:N,'Issue Code Table'!A:A,0)),IF(M56="Critical",6,IF(M56="Significant",5,IF(M56="Moderate",3,2))))</f>
        <v>#N/A</v>
      </c>
    </row>
    <row r="57" spans="1:28" ht="187.5" x14ac:dyDescent="0.35">
      <c r="A57" s="38" t="s">
        <v>931</v>
      </c>
      <c r="B57" s="361" t="s">
        <v>343</v>
      </c>
      <c r="C57" s="362" t="s">
        <v>344</v>
      </c>
      <c r="D57" s="363" t="s">
        <v>59</v>
      </c>
      <c r="E57" s="364" t="s">
        <v>493</v>
      </c>
      <c r="F57" s="363" t="s">
        <v>494</v>
      </c>
      <c r="G57" s="365" t="s">
        <v>932</v>
      </c>
      <c r="H57" s="365" t="s">
        <v>933</v>
      </c>
      <c r="I57" s="38"/>
      <c r="J57" s="38"/>
      <c r="K57" s="38" t="s">
        <v>497</v>
      </c>
      <c r="L57" s="38"/>
      <c r="M57" s="38" t="s">
        <v>178</v>
      </c>
      <c r="N57" s="38" t="s">
        <v>498</v>
      </c>
      <c r="O57" s="366" t="s">
        <v>499</v>
      </c>
      <c r="P57" s="366"/>
      <c r="Q57" s="38"/>
      <c r="R57" s="361"/>
      <c r="S57" s="362"/>
      <c r="T57" s="363"/>
      <c r="U57" s="363" t="s">
        <v>934</v>
      </c>
      <c r="V57" s="363" t="s">
        <v>934</v>
      </c>
      <c r="W57" s="361"/>
      <c r="X57" s="354"/>
      <c r="Y57" s="363"/>
      <c r="Z57" s="364"/>
      <c r="AA57" s="363"/>
      <c r="AB57" s="387">
        <f>IF(OR(J57="Fail",ISBLANK(J57)),INDEX('Issue Code Table'!C:C,MATCH(N:N,'Issue Code Table'!A:A,0)),IF(M57="Critical",6,IF(M57="Significant",5,IF(M57="Moderate",3,2))))</f>
        <v>3</v>
      </c>
    </row>
    <row r="58" spans="1:28" ht="112.5" x14ac:dyDescent="0.35">
      <c r="A58" s="41" t="s">
        <v>935</v>
      </c>
      <c r="B58" s="392" t="s">
        <v>511</v>
      </c>
      <c r="C58" s="148" t="s">
        <v>512</v>
      </c>
      <c r="D58" s="369" t="s">
        <v>59</v>
      </c>
      <c r="E58" s="370" t="s">
        <v>936</v>
      </c>
      <c r="F58" s="369" t="s">
        <v>515</v>
      </c>
      <c r="G58" s="371" t="s">
        <v>516</v>
      </c>
      <c r="H58" s="371" t="s">
        <v>517</v>
      </c>
      <c r="I58" s="41"/>
      <c r="J58" s="41"/>
      <c r="K58" s="41" t="s">
        <v>518</v>
      </c>
      <c r="L58" s="41"/>
      <c r="M58" s="41" t="s">
        <v>178</v>
      </c>
      <c r="N58" s="41" t="s">
        <v>519</v>
      </c>
      <c r="O58" s="41" t="s">
        <v>520</v>
      </c>
      <c r="P58" s="41"/>
      <c r="Q58" s="41"/>
      <c r="R58" s="392"/>
      <c r="S58" s="148"/>
      <c r="T58" s="369"/>
      <c r="U58" s="370" t="s">
        <v>521</v>
      </c>
      <c r="V58" s="370" t="s">
        <v>937</v>
      </c>
      <c r="W58" s="392"/>
      <c r="X58" s="368"/>
      <c r="Y58" s="369"/>
      <c r="Z58" s="370"/>
      <c r="AA58" s="369"/>
      <c r="AB58" s="388">
        <f>IF(OR(J58="Fail",ISBLANK(J58)),INDEX('Issue Code Table'!C:C,MATCH(N:N,'Issue Code Table'!A:A,0)),IF(M58="Critical",6,IF(M58="Significant",5,IF(M58="Moderate",3,2))))</f>
        <v>2</v>
      </c>
    </row>
    <row r="59" spans="1:28" ht="137.5" x14ac:dyDescent="0.35">
      <c r="A59" s="38" t="s">
        <v>938</v>
      </c>
      <c r="B59" s="367" t="s">
        <v>34</v>
      </c>
      <c r="C59" s="47" t="s">
        <v>35</v>
      </c>
      <c r="D59" s="363" t="s">
        <v>59</v>
      </c>
      <c r="E59" s="364" t="s">
        <v>36</v>
      </c>
      <c r="F59" s="363" t="s">
        <v>37</v>
      </c>
      <c r="G59" s="365" t="s">
        <v>38</v>
      </c>
      <c r="H59" s="365" t="s">
        <v>39</v>
      </c>
      <c r="I59" s="38"/>
      <c r="J59" s="38"/>
      <c r="K59" s="38" t="s">
        <v>40</v>
      </c>
      <c r="L59" s="38"/>
      <c r="M59" s="38" t="s">
        <v>41</v>
      </c>
      <c r="N59" s="38" t="s">
        <v>42</v>
      </c>
      <c r="O59" s="38" t="s">
        <v>43</v>
      </c>
      <c r="P59" s="38"/>
      <c r="Q59" s="38"/>
      <c r="R59" s="367"/>
      <c r="S59" s="47"/>
      <c r="T59" s="363"/>
      <c r="U59" s="364" t="s">
        <v>44</v>
      </c>
      <c r="V59" s="38" t="s">
        <v>939</v>
      </c>
      <c r="W59" s="367" t="s">
        <v>940</v>
      </c>
      <c r="X59" s="361"/>
      <c r="Y59" s="363"/>
      <c r="Z59" s="364"/>
      <c r="AA59" s="363"/>
      <c r="AB59" s="387" t="e">
        <f>IF(OR(J59="Fail",ISBLANK(J59)),INDEX('Issue Code Table'!C:C,MATCH(N:N,'Issue Code Table'!A:A,0)),IF(M59="Critical",6,IF(M59="Significant",5,IF(M59="Moderate",3,2))))</f>
        <v>#N/A</v>
      </c>
    </row>
    <row r="60" spans="1:28" ht="226.5" x14ac:dyDescent="0.35">
      <c r="A60" s="41" t="s">
        <v>941</v>
      </c>
      <c r="B60" s="368" t="s">
        <v>46</v>
      </c>
      <c r="C60" s="373" t="s">
        <v>47</v>
      </c>
      <c r="D60" s="369" t="s">
        <v>59</v>
      </c>
      <c r="E60" s="370" t="s">
        <v>48</v>
      </c>
      <c r="F60" s="369" t="s">
        <v>49</v>
      </c>
      <c r="G60" s="371" t="s">
        <v>50</v>
      </c>
      <c r="H60" s="371" t="s">
        <v>51</v>
      </c>
      <c r="I60" s="41"/>
      <c r="J60" s="41"/>
      <c r="K60" s="41" t="s">
        <v>52</v>
      </c>
      <c r="L60" s="41" t="s">
        <v>53</v>
      </c>
      <c r="M60" s="41" t="s">
        <v>41</v>
      </c>
      <c r="N60" s="41" t="s">
        <v>54</v>
      </c>
      <c r="O60" s="372" t="s">
        <v>55</v>
      </c>
      <c r="P60" s="372"/>
      <c r="Q60" s="41"/>
      <c r="R60" s="368"/>
      <c r="S60" s="373"/>
      <c r="T60" s="369"/>
      <c r="U60" s="370" t="s">
        <v>942</v>
      </c>
      <c r="V60" s="41" t="s">
        <v>943</v>
      </c>
      <c r="W60" s="368" t="s">
        <v>944</v>
      </c>
      <c r="X60" s="393"/>
      <c r="Y60" s="369"/>
      <c r="Z60" s="370"/>
      <c r="AA60" s="369"/>
      <c r="AB60" s="388" t="e">
        <f>IF(OR(J60="Fail",ISBLANK(J60)),INDEX('Issue Code Table'!C:C,MATCH(N:N,'Issue Code Table'!A:A,0)),IF(M60="Critical",6,IF(M60="Significant",5,IF(M60="Moderate",3,2))))</f>
        <v>#N/A</v>
      </c>
    </row>
    <row r="61" spans="1:28" ht="362.5" x14ac:dyDescent="0.35">
      <c r="A61" s="38" t="s">
        <v>945</v>
      </c>
      <c r="B61" s="367" t="s">
        <v>57</v>
      </c>
      <c r="C61" s="47" t="s">
        <v>58</v>
      </c>
      <c r="D61" s="363" t="s">
        <v>59</v>
      </c>
      <c r="E61" s="364" t="s">
        <v>60</v>
      </c>
      <c r="F61" s="363" t="s">
        <v>61</v>
      </c>
      <c r="G61" s="365" t="s">
        <v>62</v>
      </c>
      <c r="H61" s="365" t="s">
        <v>63</v>
      </c>
      <c r="I61" s="38"/>
      <c r="J61" s="38"/>
      <c r="K61" s="38" t="s">
        <v>64</v>
      </c>
      <c r="L61" s="38" t="s">
        <v>65</v>
      </c>
      <c r="M61" s="38" t="s">
        <v>41</v>
      </c>
      <c r="N61" s="38" t="s">
        <v>66</v>
      </c>
      <c r="O61" s="38" t="s">
        <v>67</v>
      </c>
      <c r="P61" s="38"/>
      <c r="Q61" s="38"/>
      <c r="R61" s="367"/>
      <c r="S61" s="47"/>
      <c r="T61" s="363"/>
      <c r="U61" s="364" t="s">
        <v>68</v>
      </c>
      <c r="V61" s="38" t="s">
        <v>946</v>
      </c>
      <c r="W61" s="367" t="s">
        <v>947</v>
      </c>
      <c r="X61" s="361"/>
      <c r="Y61" s="363"/>
      <c r="Z61" s="364"/>
      <c r="AA61" s="363"/>
      <c r="AB61" s="387">
        <f>IF(OR(J61="Fail",ISBLANK(J61)),INDEX('Issue Code Table'!C:C,MATCH(N:N,'Issue Code Table'!A:A,0)),IF(M61="Critical",6,IF(M61="Significant",5,IF(M61="Moderate",3,2))))</f>
        <v>6</v>
      </c>
    </row>
    <row r="62" spans="1:28" ht="125" x14ac:dyDescent="0.35">
      <c r="A62" s="41" t="s">
        <v>948</v>
      </c>
      <c r="B62" s="368" t="s">
        <v>70</v>
      </c>
      <c r="C62" s="373" t="s">
        <v>71</v>
      </c>
      <c r="D62" s="369" t="s">
        <v>59</v>
      </c>
      <c r="E62" s="370" t="s">
        <v>72</v>
      </c>
      <c r="F62" s="369" t="s">
        <v>73</v>
      </c>
      <c r="G62" s="371" t="s">
        <v>74</v>
      </c>
      <c r="H62" s="371" t="s">
        <v>75</v>
      </c>
      <c r="I62" s="41"/>
      <c r="J62" s="41"/>
      <c r="K62" s="41" t="s">
        <v>76</v>
      </c>
      <c r="L62" s="41"/>
      <c r="M62" s="41" t="s">
        <v>41</v>
      </c>
      <c r="N62" s="41" t="s">
        <v>77</v>
      </c>
      <c r="O62" s="372" t="s">
        <v>78</v>
      </c>
      <c r="P62" s="372"/>
      <c r="Q62" s="41"/>
      <c r="R62" s="368"/>
      <c r="S62" s="373"/>
      <c r="T62" s="369"/>
      <c r="U62" s="370" t="s">
        <v>949</v>
      </c>
      <c r="V62" s="41" t="s">
        <v>949</v>
      </c>
      <c r="W62" s="368" t="s">
        <v>950</v>
      </c>
      <c r="X62" s="393"/>
      <c r="Y62" s="369"/>
      <c r="Z62" s="370"/>
      <c r="AA62" s="369"/>
      <c r="AB62" s="388">
        <f>IF(OR(J62="Fail",ISBLANK(J62)),INDEX('Issue Code Table'!C:C,MATCH(N:N,'Issue Code Table'!A:A,0)),IF(M62="Critical",6,IF(M62="Significant",5,IF(M62="Moderate",3,2))))</f>
        <v>5</v>
      </c>
    </row>
    <row r="63" spans="1:28" ht="150" x14ac:dyDescent="0.35">
      <c r="A63" s="38" t="s">
        <v>951</v>
      </c>
      <c r="B63" s="367" t="s">
        <v>70</v>
      </c>
      <c r="C63" s="47" t="s">
        <v>71</v>
      </c>
      <c r="D63" s="363" t="s">
        <v>59</v>
      </c>
      <c r="E63" s="364" t="s">
        <v>82</v>
      </c>
      <c r="F63" s="363" t="s">
        <v>83</v>
      </c>
      <c r="G63" s="365" t="s">
        <v>84</v>
      </c>
      <c r="H63" s="365" t="s">
        <v>85</v>
      </c>
      <c r="I63" s="38"/>
      <c r="J63" s="38"/>
      <c r="K63" s="38" t="s">
        <v>952</v>
      </c>
      <c r="L63" s="38"/>
      <c r="M63" s="38" t="s">
        <v>41</v>
      </c>
      <c r="N63" s="38" t="s">
        <v>87</v>
      </c>
      <c r="O63" s="38" t="s">
        <v>88</v>
      </c>
      <c r="P63" s="38"/>
      <c r="Q63" s="38"/>
      <c r="R63" s="367"/>
      <c r="S63" s="47"/>
      <c r="T63" s="363"/>
      <c r="U63" s="364" t="s">
        <v>89</v>
      </c>
      <c r="V63" s="38" t="s">
        <v>953</v>
      </c>
      <c r="W63" s="367" t="s">
        <v>954</v>
      </c>
      <c r="X63" s="361"/>
      <c r="Y63" s="363"/>
      <c r="Z63" s="364"/>
      <c r="AA63" s="363"/>
      <c r="AB63" s="387" t="e">
        <f>IF(OR(J63="Fail",ISBLANK(J63)),INDEX('Issue Code Table'!C:C,MATCH(N:N,'Issue Code Table'!A:A,0)),IF(M63="Critical",6,IF(M63="Significant",5,IF(M63="Moderate",3,2))))</f>
        <v>#N/A</v>
      </c>
    </row>
    <row r="64" spans="1:28" ht="137.5" x14ac:dyDescent="0.35">
      <c r="A64" s="41" t="s">
        <v>955</v>
      </c>
      <c r="B64" s="368" t="s">
        <v>46</v>
      </c>
      <c r="C64" s="373" t="s">
        <v>47</v>
      </c>
      <c r="D64" s="369" t="s">
        <v>59</v>
      </c>
      <c r="E64" s="370" t="s">
        <v>91</v>
      </c>
      <c r="F64" s="369" t="s">
        <v>92</v>
      </c>
      <c r="G64" s="371" t="s">
        <v>93</v>
      </c>
      <c r="H64" s="371" t="s">
        <v>94</v>
      </c>
      <c r="I64" s="41"/>
      <c r="J64" s="41"/>
      <c r="K64" s="41" t="s">
        <v>95</v>
      </c>
      <c r="L64" s="41"/>
      <c r="M64" s="41" t="s">
        <v>41</v>
      </c>
      <c r="N64" s="41" t="s">
        <v>96</v>
      </c>
      <c r="O64" s="372" t="s">
        <v>97</v>
      </c>
      <c r="P64" s="372"/>
      <c r="Q64" s="41"/>
      <c r="R64" s="368"/>
      <c r="S64" s="373"/>
      <c r="T64" s="369"/>
      <c r="U64" s="370" t="s">
        <v>98</v>
      </c>
      <c r="V64" s="41" t="s">
        <v>98</v>
      </c>
      <c r="W64" s="368" t="s">
        <v>956</v>
      </c>
      <c r="X64" s="393"/>
      <c r="Y64" s="369"/>
      <c r="Z64" s="370"/>
      <c r="AA64" s="369"/>
      <c r="AB64" s="388" t="e">
        <f>IF(OR(J64="Fail",ISBLANK(J64)),INDEX('Issue Code Table'!C:C,MATCH(N:N,'Issue Code Table'!A:A,0)),IF(M64="Critical",6,IF(M64="Significant",5,IF(M64="Moderate",3,2))))</f>
        <v>#N/A</v>
      </c>
    </row>
    <row r="65" spans="1:28" ht="50" x14ac:dyDescent="0.35">
      <c r="A65" s="38" t="s">
        <v>957</v>
      </c>
      <c r="B65" s="367" t="s">
        <v>57</v>
      </c>
      <c r="C65" s="47" t="s">
        <v>58</v>
      </c>
      <c r="D65" s="363" t="s">
        <v>59</v>
      </c>
      <c r="E65" s="364" t="s">
        <v>103</v>
      </c>
      <c r="F65" s="363" t="s">
        <v>104</v>
      </c>
      <c r="G65" s="365" t="s">
        <v>105</v>
      </c>
      <c r="H65" s="365" t="s">
        <v>106</v>
      </c>
      <c r="I65" s="38"/>
      <c r="J65" s="38"/>
      <c r="K65" s="38" t="s">
        <v>107</v>
      </c>
      <c r="L65" s="38"/>
      <c r="M65" s="38" t="s">
        <v>41</v>
      </c>
      <c r="N65" s="38" t="s">
        <v>108</v>
      </c>
      <c r="O65" s="38" t="s">
        <v>109</v>
      </c>
      <c r="P65" s="38"/>
      <c r="Q65" s="38"/>
      <c r="R65" s="367"/>
      <c r="S65" s="47"/>
      <c r="T65" s="363"/>
      <c r="U65" s="364" t="s">
        <v>110</v>
      </c>
      <c r="V65" s="38" t="s">
        <v>958</v>
      </c>
      <c r="W65" s="367" t="s">
        <v>959</v>
      </c>
      <c r="X65" s="361"/>
      <c r="Y65" s="363"/>
      <c r="Z65" s="364"/>
      <c r="AA65" s="363"/>
      <c r="AB65" s="387">
        <f>IF(OR(J65="Fail",ISBLANK(J65)),INDEX('Issue Code Table'!C:C,MATCH(N:N,'Issue Code Table'!A:A,0)),IF(M65="Critical",6,IF(M65="Significant",5,IF(M65="Moderate",3,2))))</f>
        <v>6</v>
      </c>
    </row>
    <row r="66" spans="1:28" ht="112.5" x14ac:dyDescent="0.35">
      <c r="A66" s="41" t="s">
        <v>960</v>
      </c>
      <c r="B66" s="368" t="s">
        <v>46</v>
      </c>
      <c r="C66" s="373" t="s">
        <v>47</v>
      </c>
      <c r="D66" s="369" t="s">
        <v>59</v>
      </c>
      <c r="E66" s="370" t="s">
        <v>121</v>
      </c>
      <c r="F66" s="369" t="s">
        <v>122</v>
      </c>
      <c r="G66" s="371" t="s">
        <v>123</v>
      </c>
      <c r="H66" s="371" t="s">
        <v>124</v>
      </c>
      <c r="I66" s="41"/>
      <c r="J66" s="41"/>
      <c r="K66" s="41" t="s">
        <v>125</v>
      </c>
      <c r="L66" s="41"/>
      <c r="M66" s="41" t="s">
        <v>41</v>
      </c>
      <c r="N66" s="41" t="s">
        <v>126</v>
      </c>
      <c r="O66" s="372" t="s">
        <v>127</v>
      </c>
      <c r="P66" s="372"/>
      <c r="Q66" s="41"/>
      <c r="R66" s="368"/>
      <c r="S66" s="373"/>
      <c r="T66" s="369"/>
      <c r="U66" s="370" t="s">
        <v>128</v>
      </c>
      <c r="V66" s="41" t="s">
        <v>128</v>
      </c>
      <c r="W66" s="368" t="s">
        <v>961</v>
      </c>
      <c r="X66" s="393"/>
      <c r="Y66" s="369"/>
      <c r="Z66" s="370"/>
      <c r="AA66" s="369"/>
      <c r="AB66" s="388" t="e">
        <f>IF(OR(J66="Fail",ISBLANK(J66)),INDEX('Issue Code Table'!C:C,MATCH(N:N,'Issue Code Table'!A:A,0)),IF(M66="Critical",6,IF(M66="Significant",5,IF(M66="Moderate",3,2))))</f>
        <v>#N/A</v>
      </c>
    </row>
    <row r="67" spans="1:28" ht="100" x14ac:dyDescent="0.35">
      <c r="A67" s="38" t="s">
        <v>962</v>
      </c>
      <c r="B67" s="367" t="s">
        <v>130</v>
      </c>
      <c r="C67" s="47" t="s">
        <v>131</v>
      </c>
      <c r="D67" s="363" t="s">
        <v>59</v>
      </c>
      <c r="E67" s="364" t="s">
        <v>132</v>
      </c>
      <c r="F67" s="363" t="s">
        <v>133</v>
      </c>
      <c r="G67" s="365" t="s">
        <v>134</v>
      </c>
      <c r="H67" s="365" t="s">
        <v>135</v>
      </c>
      <c r="I67" s="38"/>
      <c r="J67" s="38"/>
      <c r="K67" s="38" t="s">
        <v>136</v>
      </c>
      <c r="L67" s="38"/>
      <c r="M67" s="38" t="s">
        <v>41</v>
      </c>
      <c r="N67" s="38" t="s">
        <v>137</v>
      </c>
      <c r="O67" s="38" t="s">
        <v>138</v>
      </c>
      <c r="P67" s="38"/>
      <c r="Q67" s="38"/>
      <c r="R67" s="367"/>
      <c r="S67" s="47"/>
      <c r="T67" s="363"/>
      <c r="U67" s="364" t="s">
        <v>139</v>
      </c>
      <c r="V67" s="364" t="s">
        <v>479</v>
      </c>
      <c r="W67" s="367" t="s">
        <v>963</v>
      </c>
      <c r="X67" s="361"/>
      <c r="Y67" s="363"/>
      <c r="Z67" s="364"/>
      <c r="AA67" s="363"/>
      <c r="AB67" s="387">
        <f>IF(OR(J67="Fail",ISBLANK(J67)),INDEX('Issue Code Table'!C:C,MATCH(N:N,'Issue Code Table'!A:A,0)),IF(M67="Critical",6,IF(M67="Significant",5,IF(M67="Moderate",3,2))))</f>
        <v>5</v>
      </c>
    </row>
    <row r="68" spans="1:28" ht="409.5" x14ac:dyDescent="0.35">
      <c r="A68" s="41" t="s">
        <v>964</v>
      </c>
      <c r="B68" s="368" t="s">
        <v>141</v>
      </c>
      <c r="C68" s="373" t="s">
        <v>142</v>
      </c>
      <c r="D68" s="369" t="s">
        <v>59</v>
      </c>
      <c r="E68" s="370" t="s">
        <v>965</v>
      </c>
      <c r="F68" s="369" t="s">
        <v>144</v>
      </c>
      <c r="G68" s="371" t="s">
        <v>966</v>
      </c>
      <c r="H68" s="371" t="s">
        <v>146</v>
      </c>
      <c r="I68" s="41"/>
      <c r="J68" s="41"/>
      <c r="K68" s="41" t="s">
        <v>147</v>
      </c>
      <c r="L68" s="41"/>
      <c r="M68" s="41" t="s">
        <v>41</v>
      </c>
      <c r="N68" s="41" t="s">
        <v>148</v>
      </c>
      <c r="O68" s="372" t="s">
        <v>149</v>
      </c>
      <c r="P68" s="372"/>
      <c r="Q68" s="41"/>
      <c r="R68" s="368"/>
      <c r="S68" s="373"/>
      <c r="T68" s="369"/>
      <c r="U68" s="370" t="s">
        <v>151</v>
      </c>
      <c r="V68" s="41" t="s">
        <v>151</v>
      </c>
      <c r="W68" s="368" t="s">
        <v>967</v>
      </c>
      <c r="X68" s="394"/>
      <c r="Y68" s="395"/>
      <c r="Z68" s="396"/>
      <c r="AA68" s="397"/>
      <c r="AB68" s="388">
        <f>IF(OR(J68="Fail",ISBLANK(J68)),INDEX('Issue Code Table'!C:C,MATCH(N:N,'Issue Code Table'!A:A,0)),IF(M68="Critical",6,IF(M68="Significant",5,IF(M68="Moderate",3,2))))</f>
        <v>6</v>
      </c>
    </row>
    <row r="69" spans="1:28" ht="409.5" x14ac:dyDescent="0.35">
      <c r="A69" s="38" t="s">
        <v>968</v>
      </c>
      <c r="B69" s="367" t="s">
        <v>153</v>
      </c>
      <c r="C69" s="47" t="s">
        <v>154</v>
      </c>
      <c r="D69" s="363" t="s">
        <v>59</v>
      </c>
      <c r="E69" s="364" t="s">
        <v>155</v>
      </c>
      <c r="F69" s="363" t="s">
        <v>156</v>
      </c>
      <c r="G69" s="365" t="s">
        <v>157</v>
      </c>
      <c r="H69" s="365" t="s">
        <v>158</v>
      </c>
      <c r="I69" s="38"/>
      <c r="J69" s="38"/>
      <c r="K69" s="38" t="s">
        <v>159</v>
      </c>
      <c r="L69" s="38"/>
      <c r="M69" s="38" t="s">
        <v>41</v>
      </c>
      <c r="N69" s="38" t="s">
        <v>148</v>
      </c>
      <c r="O69" s="38" t="s">
        <v>149</v>
      </c>
      <c r="P69" s="38"/>
      <c r="Q69" s="38"/>
      <c r="R69" s="367"/>
      <c r="S69" s="47"/>
      <c r="T69" s="363"/>
      <c r="U69" s="364" t="s">
        <v>161</v>
      </c>
      <c r="V69" s="38" t="s">
        <v>969</v>
      </c>
      <c r="W69" s="367" t="s">
        <v>970</v>
      </c>
      <c r="X69" s="361"/>
      <c r="Y69" s="363"/>
      <c r="Z69" s="364"/>
      <c r="AA69" s="363"/>
      <c r="AB69" s="387">
        <f>IF(OR(J69="Fail",ISBLANK(J69)),INDEX('Issue Code Table'!C:C,MATCH(N:N,'Issue Code Table'!A:A,0)),IF(M69="Critical",6,IF(M69="Significant",5,IF(M69="Moderate",3,2))))</f>
        <v>6</v>
      </c>
    </row>
    <row r="70" spans="1:28" ht="337.5" x14ac:dyDescent="0.35">
      <c r="A70" s="41" t="s">
        <v>971</v>
      </c>
      <c r="B70" s="368" t="s">
        <v>100</v>
      </c>
      <c r="C70" s="373" t="s">
        <v>101</v>
      </c>
      <c r="D70" s="369" t="s">
        <v>527</v>
      </c>
      <c r="E70" s="370" t="s">
        <v>972</v>
      </c>
      <c r="F70" s="369" t="s">
        <v>973</v>
      </c>
      <c r="G70" s="371" t="s">
        <v>974</v>
      </c>
      <c r="H70" s="371" t="s">
        <v>975</v>
      </c>
      <c r="I70" s="41"/>
      <c r="J70" s="41"/>
      <c r="K70" s="41" t="s">
        <v>976</v>
      </c>
      <c r="L70" s="41"/>
      <c r="M70" s="41" t="s">
        <v>41</v>
      </c>
      <c r="N70" s="41" t="s">
        <v>977</v>
      </c>
      <c r="O70" s="372" t="s">
        <v>978</v>
      </c>
      <c r="P70" s="372"/>
      <c r="Q70" s="41" t="s">
        <v>646</v>
      </c>
      <c r="R70" s="368" t="s">
        <v>979</v>
      </c>
      <c r="S70" s="373" t="s">
        <v>980</v>
      </c>
      <c r="T70" s="369"/>
      <c r="U70" s="370" t="s">
        <v>981</v>
      </c>
      <c r="V70" s="41" t="s">
        <v>982</v>
      </c>
      <c r="W70" s="368" t="s">
        <v>983</v>
      </c>
      <c r="X70" s="394"/>
      <c r="Y70" s="395"/>
      <c r="Z70" s="396"/>
      <c r="AA70" s="397"/>
      <c r="AB70" s="388">
        <f>IF(OR(J70="Fail",ISBLANK(J70)),INDEX('Issue Code Table'!C:C,MATCH(N:N,'Issue Code Table'!A:A,0)),IF(M70="Critical",6,IF(M70="Significant",5,IF(M70="Moderate",3,2))))</f>
        <v>6</v>
      </c>
    </row>
    <row r="71" spans="1:28" ht="409.5" x14ac:dyDescent="0.35">
      <c r="A71" s="38" t="s">
        <v>984</v>
      </c>
      <c r="B71" s="367" t="s">
        <v>985</v>
      </c>
      <c r="C71" s="47" t="s">
        <v>986</v>
      </c>
      <c r="D71" s="363" t="s">
        <v>527</v>
      </c>
      <c r="E71" s="364" t="s">
        <v>987</v>
      </c>
      <c r="F71" s="363" t="s">
        <v>988</v>
      </c>
      <c r="G71" s="365" t="s">
        <v>989</v>
      </c>
      <c r="H71" s="365" t="s">
        <v>990</v>
      </c>
      <c r="I71" s="38"/>
      <c r="J71" s="38"/>
      <c r="K71" s="38" t="s">
        <v>991</v>
      </c>
      <c r="L71" s="38"/>
      <c r="M71" s="38" t="s">
        <v>41</v>
      </c>
      <c r="N71" s="38" t="s">
        <v>992</v>
      </c>
      <c r="O71" s="38" t="s">
        <v>993</v>
      </c>
      <c r="P71" s="38"/>
      <c r="Q71" s="38" t="s">
        <v>646</v>
      </c>
      <c r="R71" s="367" t="s">
        <v>994</v>
      </c>
      <c r="S71" s="47" t="s">
        <v>995</v>
      </c>
      <c r="T71" s="363"/>
      <c r="U71" s="364" t="s">
        <v>996</v>
      </c>
      <c r="V71" s="38" t="s">
        <v>997</v>
      </c>
      <c r="W71" s="367" t="s">
        <v>998</v>
      </c>
      <c r="X71" s="377"/>
      <c r="Y71" s="374"/>
      <c r="Z71" s="375"/>
      <c r="AA71" s="376"/>
      <c r="AB71" s="387">
        <f>IF(OR(J71="Fail",ISBLANK(J71)),INDEX('Issue Code Table'!C:C,MATCH(N:N,'Issue Code Table'!A:A,0)),IF(M71="Critical",6,IF(M71="Significant",5,IF(M71="Moderate",3,2))))</f>
        <v>6</v>
      </c>
    </row>
    <row r="72" spans="1:28" ht="137.5" x14ac:dyDescent="0.35">
      <c r="A72" s="41" t="s">
        <v>999</v>
      </c>
      <c r="B72" s="368" t="s">
        <v>275</v>
      </c>
      <c r="C72" s="373" t="s">
        <v>276</v>
      </c>
      <c r="D72" s="369" t="s">
        <v>527</v>
      </c>
      <c r="E72" s="370" t="s">
        <v>1000</v>
      </c>
      <c r="F72" s="369" t="s">
        <v>1001</v>
      </c>
      <c r="G72" s="371" t="s">
        <v>1002</v>
      </c>
      <c r="H72" s="371" t="s">
        <v>1003</v>
      </c>
      <c r="I72" s="41"/>
      <c r="J72" s="41"/>
      <c r="K72" s="41" t="s">
        <v>1004</v>
      </c>
      <c r="L72" s="41"/>
      <c r="M72" s="41" t="s">
        <v>41</v>
      </c>
      <c r="N72" s="41" t="s">
        <v>674</v>
      </c>
      <c r="O72" s="372" t="s">
        <v>675</v>
      </c>
      <c r="P72" s="372"/>
      <c r="Q72" s="41" t="s">
        <v>646</v>
      </c>
      <c r="R72" s="368" t="s">
        <v>1005</v>
      </c>
      <c r="S72" s="373" t="s">
        <v>1006</v>
      </c>
      <c r="T72" s="369"/>
      <c r="U72" s="370" t="s">
        <v>1007</v>
      </c>
      <c r="V72" s="41" t="s">
        <v>1008</v>
      </c>
      <c r="W72" s="368" t="s">
        <v>1009</v>
      </c>
      <c r="X72" s="393"/>
      <c r="Y72" s="369"/>
      <c r="Z72" s="370"/>
      <c r="AA72" s="369"/>
      <c r="AB72" s="388">
        <f>IF(OR(J72="Fail",ISBLANK(J72)),INDEX('Issue Code Table'!C:C,MATCH(N:N,'Issue Code Table'!A:A,0)),IF(M72="Critical",6,IF(M72="Significant",5,IF(M72="Moderate",3,2))))</f>
        <v>5</v>
      </c>
    </row>
    <row r="73" spans="1:28" ht="409.5" x14ac:dyDescent="0.35">
      <c r="A73" s="38" t="s">
        <v>1010</v>
      </c>
      <c r="B73" s="367" t="s">
        <v>100</v>
      </c>
      <c r="C73" s="47" t="s">
        <v>101</v>
      </c>
      <c r="D73" s="363" t="s">
        <v>527</v>
      </c>
      <c r="E73" s="364" t="s">
        <v>1011</v>
      </c>
      <c r="F73" s="363" t="s">
        <v>1012</v>
      </c>
      <c r="G73" s="365" t="s">
        <v>1013</v>
      </c>
      <c r="H73" s="365" t="s">
        <v>1014</v>
      </c>
      <c r="I73" s="38"/>
      <c r="J73" s="38"/>
      <c r="K73" s="38" t="s">
        <v>1015</v>
      </c>
      <c r="L73" s="38"/>
      <c r="M73" s="38" t="s">
        <v>41</v>
      </c>
      <c r="N73" s="38" t="s">
        <v>117</v>
      </c>
      <c r="O73" s="38" t="s">
        <v>118</v>
      </c>
      <c r="P73" s="38"/>
      <c r="Q73" s="38" t="s">
        <v>646</v>
      </c>
      <c r="R73" s="367" t="s">
        <v>1016</v>
      </c>
      <c r="S73" s="47" t="s">
        <v>1017</v>
      </c>
      <c r="T73" s="363" t="s">
        <v>1018</v>
      </c>
      <c r="U73" s="364" t="e">
        <f>I70+H70</f>
        <v>#VALUE!</v>
      </c>
      <c r="V73" s="38" t="s">
        <v>1019</v>
      </c>
      <c r="W73" s="367" t="s">
        <v>1020</v>
      </c>
      <c r="X73" s="361"/>
      <c r="Y73" s="363"/>
      <c r="Z73" s="364"/>
      <c r="AA73" s="363"/>
      <c r="AB73" s="387" t="e">
        <f>IF(OR(J73="Fail",ISBLANK(J73)),INDEX('Issue Code Table'!C:C,MATCH(N:N,'Issue Code Table'!A:A,0)),IF(M73="Critical",6,IF(M73="Significant",5,IF(M73="Moderate",3,2))))</f>
        <v>#N/A</v>
      </c>
    </row>
    <row r="74" spans="1:28" ht="250" x14ac:dyDescent="0.35">
      <c r="A74" s="41" t="s">
        <v>1021</v>
      </c>
      <c r="B74" s="368" t="s">
        <v>275</v>
      </c>
      <c r="C74" s="373" t="s">
        <v>276</v>
      </c>
      <c r="D74" s="369" t="s">
        <v>527</v>
      </c>
      <c r="E74" s="370" t="s">
        <v>1022</v>
      </c>
      <c r="F74" s="369" t="s">
        <v>1023</v>
      </c>
      <c r="G74" s="371" t="s">
        <v>1024</v>
      </c>
      <c r="H74" s="371" t="s">
        <v>1025</v>
      </c>
      <c r="I74" s="41"/>
      <c r="J74" s="41"/>
      <c r="K74" s="41" t="s">
        <v>1026</v>
      </c>
      <c r="L74" s="41"/>
      <c r="M74" s="41" t="s">
        <v>41</v>
      </c>
      <c r="N74" s="41" t="s">
        <v>1027</v>
      </c>
      <c r="O74" s="372" t="s">
        <v>1028</v>
      </c>
      <c r="P74" s="372"/>
      <c r="Q74" s="41" t="s">
        <v>660</v>
      </c>
      <c r="R74" s="368" t="s">
        <v>1029</v>
      </c>
      <c r="S74" s="373" t="s">
        <v>1030</v>
      </c>
      <c r="T74" s="369"/>
      <c r="U74" s="370" t="s">
        <v>1031</v>
      </c>
      <c r="V74" s="41" t="s">
        <v>1032</v>
      </c>
      <c r="W74" s="368" t="s">
        <v>1033</v>
      </c>
      <c r="X74" s="393"/>
      <c r="Y74" s="369"/>
      <c r="Z74" s="370"/>
      <c r="AA74" s="369"/>
      <c r="AB74" s="388">
        <f>IF(OR(J74="Fail",ISBLANK(J74)),INDEX('Issue Code Table'!C:C,MATCH(N:N,'Issue Code Table'!A:A,0)),IF(M74="Critical",6,IF(M74="Significant",5,IF(M74="Moderate",3,2))))</f>
        <v>6</v>
      </c>
    </row>
    <row r="75" spans="1:28" ht="350" x14ac:dyDescent="0.35">
      <c r="A75" s="38" t="s">
        <v>1034</v>
      </c>
      <c r="B75" s="367" t="s">
        <v>275</v>
      </c>
      <c r="C75" s="47" t="s">
        <v>276</v>
      </c>
      <c r="D75" s="363" t="s">
        <v>527</v>
      </c>
      <c r="E75" s="364" t="s">
        <v>1035</v>
      </c>
      <c r="F75" s="363" t="s">
        <v>1036</v>
      </c>
      <c r="G75" s="365" t="s">
        <v>1037</v>
      </c>
      <c r="H75" s="365" t="s">
        <v>1038</v>
      </c>
      <c r="I75" s="38"/>
      <c r="J75" s="38"/>
      <c r="K75" s="38" t="s">
        <v>1039</v>
      </c>
      <c r="L75" s="38"/>
      <c r="M75" s="38" t="s">
        <v>41</v>
      </c>
      <c r="N75" s="38" t="s">
        <v>674</v>
      </c>
      <c r="O75" s="38" t="s">
        <v>675</v>
      </c>
      <c r="P75" s="38"/>
      <c r="Q75" s="38" t="s">
        <v>660</v>
      </c>
      <c r="R75" s="367" t="s">
        <v>1040</v>
      </c>
      <c r="S75" s="47" t="s">
        <v>1041</v>
      </c>
      <c r="T75" s="363"/>
      <c r="U75" s="364" t="s">
        <v>1042</v>
      </c>
      <c r="V75" s="38" t="s">
        <v>1043</v>
      </c>
      <c r="W75" s="367" t="s">
        <v>1044</v>
      </c>
      <c r="X75" s="361"/>
      <c r="Y75" s="363"/>
      <c r="Z75" s="364"/>
      <c r="AA75" s="363"/>
      <c r="AB75" s="387">
        <f>IF(OR(J75="Fail",ISBLANK(J75)),INDEX('Issue Code Table'!C:C,MATCH(N:N,'Issue Code Table'!A:A,0)),IF(M75="Critical",6,IF(M75="Significant",5,IF(M75="Moderate",3,2))))</f>
        <v>5</v>
      </c>
    </row>
    <row r="76" spans="1:28" ht="409.5" x14ac:dyDescent="0.35">
      <c r="A76" s="41" t="s">
        <v>1045</v>
      </c>
      <c r="B76" s="368" t="s">
        <v>275</v>
      </c>
      <c r="C76" s="373" t="s">
        <v>276</v>
      </c>
      <c r="D76" s="369" t="s">
        <v>527</v>
      </c>
      <c r="E76" s="370" t="s">
        <v>1046</v>
      </c>
      <c r="F76" s="369" t="s">
        <v>1047</v>
      </c>
      <c r="G76" s="371" t="s">
        <v>1048</v>
      </c>
      <c r="H76" s="371" t="s">
        <v>1049</v>
      </c>
      <c r="I76" s="41"/>
      <c r="J76" s="41"/>
      <c r="K76" s="41" t="s">
        <v>1050</v>
      </c>
      <c r="L76" s="41"/>
      <c r="M76" s="41" t="s">
        <v>178</v>
      </c>
      <c r="N76" s="41" t="s">
        <v>282</v>
      </c>
      <c r="O76" s="372" t="s">
        <v>283</v>
      </c>
      <c r="P76" s="372"/>
      <c r="Q76" s="41" t="s">
        <v>660</v>
      </c>
      <c r="R76" s="368" t="s">
        <v>1051</v>
      </c>
      <c r="S76" s="373" t="s">
        <v>1052</v>
      </c>
      <c r="T76" s="369"/>
      <c r="U76" s="370" t="s">
        <v>1053</v>
      </c>
      <c r="V76" s="41" t="s">
        <v>1054</v>
      </c>
      <c r="W76" s="368"/>
      <c r="X76" s="394"/>
      <c r="Y76" s="397"/>
      <c r="Z76" s="396"/>
      <c r="AA76" s="397"/>
      <c r="AB76" s="388">
        <f>IF(OR(J76="Fail",ISBLANK(J76)),INDEX('Issue Code Table'!C:C,MATCH(N:N,'Issue Code Table'!A:A,0)),IF(M76="Critical",6,IF(M76="Significant",5,IF(M76="Moderate",3,2))))</f>
        <v>4</v>
      </c>
    </row>
    <row r="77" spans="1:28" ht="350" x14ac:dyDescent="0.35">
      <c r="A77" s="38" t="s">
        <v>1055</v>
      </c>
      <c r="B77" s="361" t="s">
        <v>130</v>
      </c>
      <c r="C77" s="361" t="s">
        <v>131</v>
      </c>
      <c r="D77" s="363" t="s">
        <v>527</v>
      </c>
      <c r="E77" s="364" t="s">
        <v>1056</v>
      </c>
      <c r="F77" s="363" t="s">
        <v>1057</v>
      </c>
      <c r="G77" s="365" t="s">
        <v>1058</v>
      </c>
      <c r="H77" s="365" t="s">
        <v>1059</v>
      </c>
      <c r="I77" s="38"/>
      <c r="J77" s="38"/>
      <c r="K77" s="38" t="s">
        <v>1060</v>
      </c>
      <c r="L77" s="38"/>
      <c r="M77" s="38" t="s">
        <v>41</v>
      </c>
      <c r="N77" s="38" t="s">
        <v>137</v>
      </c>
      <c r="O77" s="366" t="s">
        <v>138</v>
      </c>
      <c r="P77" s="366"/>
      <c r="Q77" s="38" t="s">
        <v>1061</v>
      </c>
      <c r="R77" s="361" t="s">
        <v>1062</v>
      </c>
      <c r="S77" s="361" t="s">
        <v>1063</v>
      </c>
      <c r="T77" s="363"/>
      <c r="U77" s="364" t="s">
        <v>1064</v>
      </c>
      <c r="V77" s="38" t="s">
        <v>1065</v>
      </c>
      <c r="W77" s="361" t="s">
        <v>1066</v>
      </c>
      <c r="X77" s="361"/>
      <c r="Y77" s="363"/>
      <c r="Z77" s="364"/>
      <c r="AA77" s="363"/>
      <c r="AB77" s="387">
        <f>IF(OR(J77="Fail",ISBLANK(J77)),INDEX('Issue Code Table'!C:C,MATCH(N:N,'Issue Code Table'!A:A,0)),IF(M77="Critical",6,IF(M77="Significant",5,IF(M77="Moderate",3,2))))</f>
        <v>5</v>
      </c>
    </row>
    <row r="78" spans="1:28" ht="350" x14ac:dyDescent="0.35">
      <c r="A78" s="41" t="s">
        <v>1067</v>
      </c>
      <c r="B78" s="392" t="s">
        <v>46</v>
      </c>
      <c r="C78" s="393" t="s">
        <v>47</v>
      </c>
      <c r="D78" s="369" t="s">
        <v>527</v>
      </c>
      <c r="E78" s="370" t="s">
        <v>1068</v>
      </c>
      <c r="F78" s="369" t="s">
        <v>1069</v>
      </c>
      <c r="G78" s="371" t="s">
        <v>1070</v>
      </c>
      <c r="H78" s="371" t="s">
        <v>1071</v>
      </c>
      <c r="I78" s="41"/>
      <c r="J78" s="41"/>
      <c r="K78" s="41" t="s">
        <v>1072</v>
      </c>
      <c r="L78" s="41"/>
      <c r="M78" s="41" t="s">
        <v>41</v>
      </c>
      <c r="N78" s="41" t="s">
        <v>1073</v>
      </c>
      <c r="O78" s="41" t="s">
        <v>1074</v>
      </c>
      <c r="P78" s="41"/>
      <c r="Q78" s="41" t="s">
        <v>1061</v>
      </c>
      <c r="R78" s="392" t="s">
        <v>1075</v>
      </c>
      <c r="S78" s="393" t="s">
        <v>1076</v>
      </c>
      <c r="T78" s="369" t="s">
        <v>1077</v>
      </c>
      <c r="U78" s="370" t="s">
        <v>1078</v>
      </c>
      <c r="V78" s="41" t="s">
        <v>1079</v>
      </c>
      <c r="W78" s="392" t="s">
        <v>1080</v>
      </c>
      <c r="X78" s="393"/>
      <c r="Y78" s="369"/>
      <c r="Z78" s="370"/>
      <c r="AA78" s="369"/>
      <c r="AB78" s="388">
        <f>IF(OR(J78="Fail",ISBLANK(J78)),INDEX('Issue Code Table'!C:C,MATCH(N:N,'Issue Code Table'!A:A,0)),IF(M78="Critical",6,IF(M78="Significant",5,IF(M78="Moderate",3,2))))</f>
        <v>5</v>
      </c>
    </row>
    <row r="79" spans="1:28" ht="362.5" x14ac:dyDescent="0.35">
      <c r="A79" s="38" t="s">
        <v>1081</v>
      </c>
      <c r="B79" s="361" t="s">
        <v>275</v>
      </c>
      <c r="C79" s="361" t="s">
        <v>276</v>
      </c>
      <c r="D79" s="363" t="s">
        <v>527</v>
      </c>
      <c r="E79" s="364" t="s">
        <v>1082</v>
      </c>
      <c r="F79" s="363" t="s">
        <v>1083</v>
      </c>
      <c r="G79" s="365" t="s">
        <v>1084</v>
      </c>
      <c r="H79" s="365" t="s">
        <v>1085</v>
      </c>
      <c r="I79" s="38"/>
      <c r="J79" s="38"/>
      <c r="K79" s="38" t="s">
        <v>1086</v>
      </c>
      <c r="L79" s="38"/>
      <c r="M79" s="38" t="s">
        <v>41</v>
      </c>
      <c r="N79" s="38" t="s">
        <v>1027</v>
      </c>
      <c r="O79" s="366" t="s">
        <v>1028</v>
      </c>
      <c r="P79" s="366"/>
      <c r="Q79" s="38" t="s">
        <v>1061</v>
      </c>
      <c r="R79" s="361" t="s">
        <v>1087</v>
      </c>
      <c r="S79" s="361" t="s">
        <v>1088</v>
      </c>
      <c r="T79" s="363"/>
      <c r="U79" s="364" t="s">
        <v>1089</v>
      </c>
      <c r="V79" s="38" t="s">
        <v>1090</v>
      </c>
      <c r="W79" s="361" t="s">
        <v>1091</v>
      </c>
      <c r="X79" s="361"/>
      <c r="Y79" s="363"/>
      <c r="Z79" s="364"/>
      <c r="AA79" s="363"/>
      <c r="AB79" s="387">
        <f>IF(OR(J79="Fail",ISBLANK(J79)),INDEX('Issue Code Table'!C:C,MATCH(N:N,'Issue Code Table'!A:A,0)),IF(M79="Critical",6,IF(M79="Significant",5,IF(M79="Moderate",3,2))))</f>
        <v>6</v>
      </c>
    </row>
    <row r="80" spans="1:28" ht="337.5" x14ac:dyDescent="0.35">
      <c r="A80" s="41" t="s">
        <v>1092</v>
      </c>
      <c r="B80" s="392" t="s">
        <v>46</v>
      </c>
      <c r="C80" s="393" t="s">
        <v>47</v>
      </c>
      <c r="D80" s="369" t="s">
        <v>527</v>
      </c>
      <c r="E80" s="370" t="s">
        <v>1093</v>
      </c>
      <c r="F80" s="369" t="s">
        <v>1094</v>
      </c>
      <c r="G80" s="371" t="s">
        <v>1095</v>
      </c>
      <c r="H80" s="371" t="s">
        <v>1096</v>
      </c>
      <c r="I80" s="41"/>
      <c r="J80" s="41"/>
      <c r="K80" s="41" t="s">
        <v>1097</v>
      </c>
      <c r="L80" s="41"/>
      <c r="M80" s="41" t="s">
        <v>41</v>
      </c>
      <c r="N80" s="41" t="s">
        <v>1098</v>
      </c>
      <c r="O80" s="41" t="s">
        <v>1099</v>
      </c>
      <c r="P80" s="41"/>
      <c r="Q80" s="41" t="s">
        <v>1100</v>
      </c>
      <c r="R80" s="392" t="s">
        <v>1101</v>
      </c>
      <c r="S80" s="393" t="s">
        <v>1102</v>
      </c>
      <c r="T80" s="369"/>
      <c r="U80" s="370" t="s">
        <v>1103</v>
      </c>
      <c r="V80" s="41" t="s">
        <v>1104</v>
      </c>
      <c r="W80" s="392" t="s">
        <v>1105</v>
      </c>
      <c r="X80" s="393"/>
      <c r="Y80" s="369"/>
      <c r="Z80" s="370"/>
      <c r="AA80" s="369"/>
      <c r="AB80" s="388">
        <f>IF(OR(J80="Fail",ISBLANK(J80)),INDEX('Issue Code Table'!C:C,MATCH(N:N,'Issue Code Table'!A:A,0)),IF(M80="Critical",6,IF(M80="Significant",5,IF(M80="Moderate",3,2))))</f>
        <v>6</v>
      </c>
    </row>
    <row r="81" spans="1:28" ht="325" x14ac:dyDescent="0.35">
      <c r="A81" s="38" t="s">
        <v>1106</v>
      </c>
      <c r="B81" s="361" t="s">
        <v>46</v>
      </c>
      <c r="C81" s="361" t="s">
        <v>47</v>
      </c>
      <c r="D81" s="363" t="s">
        <v>527</v>
      </c>
      <c r="E81" s="364" t="s">
        <v>1107</v>
      </c>
      <c r="F81" s="363" t="s">
        <v>1108</v>
      </c>
      <c r="G81" s="365" t="s">
        <v>1109</v>
      </c>
      <c r="H81" s="365" t="s">
        <v>1110</v>
      </c>
      <c r="I81" s="38"/>
      <c r="J81" s="38"/>
      <c r="K81" s="38" t="s">
        <v>1111</v>
      </c>
      <c r="L81" s="38"/>
      <c r="M81" s="38" t="s">
        <v>41</v>
      </c>
      <c r="N81" s="38" t="s">
        <v>1098</v>
      </c>
      <c r="O81" s="366" t="s">
        <v>1099</v>
      </c>
      <c r="P81" s="366"/>
      <c r="Q81" s="38" t="s">
        <v>1100</v>
      </c>
      <c r="R81" s="361" t="s">
        <v>1112</v>
      </c>
      <c r="S81" s="361" t="s">
        <v>1113</v>
      </c>
      <c r="T81" s="363"/>
      <c r="U81" s="364" t="s">
        <v>1114</v>
      </c>
      <c r="V81" s="38" t="s">
        <v>1115</v>
      </c>
      <c r="W81" s="361" t="s">
        <v>1116</v>
      </c>
      <c r="X81" s="361"/>
      <c r="Y81" s="363"/>
      <c r="Z81" s="364"/>
      <c r="AA81" s="363"/>
      <c r="AB81" s="387">
        <f>IF(OR(J81="Fail",ISBLANK(J81)),INDEX('Issue Code Table'!C:C,MATCH(N:N,'Issue Code Table'!A:A,0)),IF(M81="Critical",6,IF(M81="Significant",5,IF(M81="Moderate",3,2))))</f>
        <v>6</v>
      </c>
    </row>
    <row r="82" spans="1:28" ht="300" x14ac:dyDescent="0.35">
      <c r="A82" s="41" t="s">
        <v>1117</v>
      </c>
      <c r="B82" s="392" t="s">
        <v>1118</v>
      </c>
      <c r="C82" s="393" t="s">
        <v>1119</v>
      </c>
      <c r="D82" s="369" t="s">
        <v>527</v>
      </c>
      <c r="E82" s="370" t="s">
        <v>1120</v>
      </c>
      <c r="F82" s="369" t="s">
        <v>1121</v>
      </c>
      <c r="G82" s="371" t="s">
        <v>1122</v>
      </c>
      <c r="H82" s="371" t="s">
        <v>1123</v>
      </c>
      <c r="I82" s="41"/>
      <c r="J82" s="41"/>
      <c r="K82" s="41" t="s">
        <v>1124</v>
      </c>
      <c r="L82" s="41"/>
      <c r="M82" s="41" t="s">
        <v>41</v>
      </c>
      <c r="N82" s="41" t="s">
        <v>1125</v>
      </c>
      <c r="O82" s="41" t="s">
        <v>1126</v>
      </c>
      <c r="P82" s="41"/>
      <c r="Q82" s="41" t="s">
        <v>1100</v>
      </c>
      <c r="R82" s="392" t="s">
        <v>1127</v>
      </c>
      <c r="S82" s="393" t="s">
        <v>1128</v>
      </c>
      <c r="T82" s="369"/>
      <c r="U82" s="370" t="s">
        <v>1129</v>
      </c>
      <c r="V82" s="41" t="s">
        <v>1130</v>
      </c>
      <c r="W82" s="392" t="s">
        <v>1131</v>
      </c>
      <c r="X82" s="393"/>
      <c r="Y82" s="369"/>
      <c r="Z82" s="370"/>
      <c r="AA82" s="369"/>
      <c r="AB82" s="388">
        <f>IF(OR(J82="Fail",ISBLANK(J82)),INDEX('Issue Code Table'!C:C,MATCH(N:N,'Issue Code Table'!A:A,0)),IF(M82="Critical",6,IF(M82="Significant",5,IF(M82="Moderate",3,2))))</f>
        <v>6</v>
      </c>
    </row>
    <row r="83" spans="1:28" ht="325" x14ac:dyDescent="0.3">
      <c r="A83" s="38" t="s">
        <v>1132</v>
      </c>
      <c r="B83" s="361" t="s">
        <v>46</v>
      </c>
      <c r="C83" s="361" t="s">
        <v>47</v>
      </c>
      <c r="D83" s="363" t="s">
        <v>527</v>
      </c>
      <c r="E83" s="364" t="s">
        <v>1133</v>
      </c>
      <c r="F83" s="363" t="s">
        <v>1134</v>
      </c>
      <c r="G83" s="365" t="s">
        <v>1135</v>
      </c>
      <c r="H83" s="365" t="s">
        <v>1136</v>
      </c>
      <c r="I83" s="38"/>
      <c r="J83" s="38"/>
      <c r="K83" s="38" t="s">
        <v>1137</v>
      </c>
      <c r="L83" s="38"/>
      <c r="M83" s="38" t="s">
        <v>41</v>
      </c>
      <c r="N83" s="38" t="s">
        <v>1098</v>
      </c>
      <c r="O83" s="366" t="s">
        <v>1099</v>
      </c>
      <c r="P83" s="366"/>
      <c r="Q83" s="38" t="s">
        <v>1100</v>
      </c>
      <c r="R83" s="361" t="s">
        <v>1138</v>
      </c>
      <c r="S83" s="361" t="s">
        <v>1139</v>
      </c>
      <c r="T83" s="363"/>
      <c r="U83" s="364" t="s">
        <v>1140</v>
      </c>
      <c r="V83" s="38" t="s">
        <v>1141</v>
      </c>
      <c r="W83" s="361" t="s">
        <v>1142</v>
      </c>
      <c r="X83" s="378"/>
      <c r="Y83" s="139"/>
      <c r="Z83" s="139"/>
      <c r="AA83" s="139"/>
      <c r="AB83" s="387">
        <f>IF(OR(J83="Fail",ISBLANK(J83)),INDEX('Issue Code Table'!C:C,MATCH(N:N,'Issue Code Table'!A:A,0)),IF(M83="Critical",6,IF(M83="Significant",5,IF(M83="Moderate",3,2))))</f>
        <v>6</v>
      </c>
    </row>
    <row r="84" spans="1:28" ht="325" x14ac:dyDescent="0.35">
      <c r="A84" s="41" t="s">
        <v>1143</v>
      </c>
      <c r="B84" s="392" t="s">
        <v>1144</v>
      </c>
      <c r="C84" s="393" t="s">
        <v>1145</v>
      </c>
      <c r="D84" s="369" t="s">
        <v>527</v>
      </c>
      <c r="E84" s="370" t="s">
        <v>1146</v>
      </c>
      <c r="F84" s="369" t="s">
        <v>1147</v>
      </c>
      <c r="G84" s="371" t="s">
        <v>1148</v>
      </c>
      <c r="H84" s="371" t="s">
        <v>1149</v>
      </c>
      <c r="I84" s="41"/>
      <c r="J84" s="41"/>
      <c r="K84" s="41" t="s">
        <v>1150</v>
      </c>
      <c r="L84" s="41"/>
      <c r="M84" s="41" t="s">
        <v>41</v>
      </c>
      <c r="N84" s="41" t="s">
        <v>1151</v>
      </c>
      <c r="O84" s="41" t="s">
        <v>1152</v>
      </c>
      <c r="P84" s="41"/>
      <c r="Q84" s="41" t="s">
        <v>1153</v>
      </c>
      <c r="R84" s="392" t="s">
        <v>1154</v>
      </c>
      <c r="S84" s="393" t="s">
        <v>1155</v>
      </c>
      <c r="T84" s="369"/>
      <c r="U84" s="370" t="s">
        <v>1156</v>
      </c>
      <c r="V84" s="41" t="s">
        <v>1157</v>
      </c>
      <c r="W84" s="392" t="s">
        <v>1158</v>
      </c>
      <c r="X84" s="393"/>
      <c r="Y84" s="369"/>
      <c r="Z84" s="370"/>
      <c r="AA84" s="369"/>
      <c r="AB84" s="388">
        <f>IF(OR(J84="Fail",ISBLANK(J84)),INDEX('Issue Code Table'!C:C,MATCH(N:N,'Issue Code Table'!A:A,0)),IF(M84="Critical",6,IF(M84="Significant",5,IF(M84="Moderate",3,2))))</f>
        <v>5</v>
      </c>
    </row>
    <row r="85" spans="1:28" ht="225" x14ac:dyDescent="0.3">
      <c r="A85" s="38" t="s">
        <v>1159</v>
      </c>
      <c r="B85" s="361" t="s">
        <v>1144</v>
      </c>
      <c r="C85" s="361" t="s">
        <v>1145</v>
      </c>
      <c r="D85" s="363" t="s">
        <v>527</v>
      </c>
      <c r="E85" s="364" t="s">
        <v>1160</v>
      </c>
      <c r="F85" s="363" t="s">
        <v>1161</v>
      </c>
      <c r="G85" s="365" t="s">
        <v>1162</v>
      </c>
      <c r="H85" s="365" t="s">
        <v>1163</v>
      </c>
      <c r="I85" s="38"/>
      <c r="J85" s="38"/>
      <c r="K85" s="38" t="s">
        <v>1164</v>
      </c>
      <c r="L85" s="38"/>
      <c r="M85" s="38" t="s">
        <v>178</v>
      </c>
      <c r="N85" s="38" t="s">
        <v>300</v>
      </c>
      <c r="O85" s="366" t="s">
        <v>301</v>
      </c>
      <c r="P85" s="366"/>
      <c r="Q85" s="38" t="s">
        <v>1153</v>
      </c>
      <c r="R85" s="361" t="s">
        <v>1165</v>
      </c>
      <c r="S85" s="361" t="s">
        <v>1166</v>
      </c>
      <c r="T85" s="363"/>
      <c r="U85" s="364" t="s">
        <v>1167</v>
      </c>
      <c r="V85" s="38" t="s">
        <v>1168</v>
      </c>
      <c r="W85" s="361"/>
      <c r="X85" s="139"/>
      <c r="Y85" s="139"/>
      <c r="Z85" s="139"/>
      <c r="AA85" s="139"/>
      <c r="AB85" s="387">
        <f>IF(OR(J85="Fail",ISBLANK(J85)),INDEX('Issue Code Table'!C:C,MATCH(N:N,'Issue Code Table'!A:A,0)),IF(M85="Critical",6,IF(M85="Significant",5,IF(M85="Moderate",3,2))))</f>
        <v>5</v>
      </c>
    </row>
    <row r="86" spans="1:28" ht="325" x14ac:dyDescent="0.3">
      <c r="A86" s="41" t="s">
        <v>1169</v>
      </c>
      <c r="B86" s="368" t="s">
        <v>451</v>
      </c>
      <c r="C86" s="373" t="s">
        <v>452</v>
      </c>
      <c r="D86" s="369" t="s">
        <v>527</v>
      </c>
      <c r="E86" s="370" t="s">
        <v>1170</v>
      </c>
      <c r="F86" s="369" t="s">
        <v>1171</v>
      </c>
      <c r="G86" s="371" t="s">
        <v>1172</v>
      </c>
      <c r="H86" s="371" t="s">
        <v>1173</v>
      </c>
      <c r="I86" s="41"/>
      <c r="J86" s="41"/>
      <c r="K86" s="41" t="s">
        <v>1174</v>
      </c>
      <c r="L86" s="41"/>
      <c r="M86" s="41" t="s">
        <v>178</v>
      </c>
      <c r="N86" s="41" t="s">
        <v>300</v>
      </c>
      <c r="O86" s="372" t="s">
        <v>301</v>
      </c>
      <c r="P86" s="372"/>
      <c r="Q86" s="41" t="s">
        <v>741</v>
      </c>
      <c r="R86" s="368" t="s">
        <v>1175</v>
      </c>
      <c r="S86" s="373" t="s">
        <v>743</v>
      </c>
      <c r="T86" s="369"/>
      <c r="U86" s="370" t="s">
        <v>1176</v>
      </c>
      <c r="V86" s="41" t="s">
        <v>1177</v>
      </c>
      <c r="W86" s="368"/>
      <c r="X86" s="398"/>
      <c r="Y86" s="137"/>
      <c r="Z86" s="137"/>
      <c r="AA86" s="137"/>
      <c r="AB86" s="388">
        <f>IF(OR(J86="Fail",ISBLANK(J86)),INDEX('Issue Code Table'!C:C,MATCH(N:N,'Issue Code Table'!A:A,0)),IF(M86="Critical",6,IF(M86="Significant",5,IF(M86="Moderate",3,2))))</f>
        <v>5</v>
      </c>
    </row>
    <row r="87" spans="1:28" ht="325" x14ac:dyDescent="0.35">
      <c r="A87" s="38" t="s">
        <v>1178</v>
      </c>
      <c r="B87" s="367" t="s">
        <v>451</v>
      </c>
      <c r="C87" s="47" t="s">
        <v>452</v>
      </c>
      <c r="D87" s="363" t="s">
        <v>527</v>
      </c>
      <c r="E87" s="364" t="s">
        <v>1179</v>
      </c>
      <c r="F87" s="363" t="s">
        <v>1180</v>
      </c>
      <c r="G87" s="365" t="s">
        <v>1181</v>
      </c>
      <c r="H87" s="365" t="s">
        <v>1182</v>
      </c>
      <c r="I87" s="38"/>
      <c r="J87" s="38"/>
      <c r="K87" s="38" t="s">
        <v>1183</v>
      </c>
      <c r="L87" s="38"/>
      <c r="M87" s="38" t="s">
        <v>178</v>
      </c>
      <c r="N87" s="38" t="s">
        <v>300</v>
      </c>
      <c r="O87" s="38" t="s">
        <v>301</v>
      </c>
      <c r="P87" s="38"/>
      <c r="Q87" s="38" t="s">
        <v>741</v>
      </c>
      <c r="R87" s="367" t="s">
        <v>1184</v>
      </c>
      <c r="S87" s="47" t="s">
        <v>743</v>
      </c>
      <c r="T87" s="363"/>
      <c r="U87" s="364" t="s">
        <v>1185</v>
      </c>
      <c r="V87" s="38" t="s">
        <v>1186</v>
      </c>
      <c r="W87" s="367"/>
      <c r="X87" s="361"/>
      <c r="Y87" s="363"/>
      <c r="Z87" s="364"/>
      <c r="AA87" s="363"/>
      <c r="AB87" s="387">
        <f>IF(OR(J87="Fail",ISBLANK(J87)),INDEX('Issue Code Table'!C:C,MATCH(N:N,'Issue Code Table'!A:A,0)),IF(M87="Critical",6,IF(M87="Significant",5,IF(M87="Moderate",3,2))))</f>
        <v>5</v>
      </c>
    </row>
    <row r="88" spans="1:28" ht="337.5" x14ac:dyDescent="0.35">
      <c r="A88" s="41" t="s">
        <v>1187</v>
      </c>
      <c r="B88" s="368" t="s">
        <v>153</v>
      </c>
      <c r="C88" s="373" t="s">
        <v>154</v>
      </c>
      <c r="D88" s="369" t="s">
        <v>527</v>
      </c>
      <c r="E88" s="370" t="s">
        <v>1188</v>
      </c>
      <c r="F88" s="369" t="s">
        <v>1189</v>
      </c>
      <c r="G88" s="371" t="s">
        <v>1190</v>
      </c>
      <c r="H88" s="371" t="s">
        <v>1191</v>
      </c>
      <c r="I88" s="41"/>
      <c r="J88" s="41"/>
      <c r="K88" s="41" t="s">
        <v>1192</v>
      </c>
      <c r="L88" s="41"/>
      <c r="M88" s="41" t="s">
        <v>41</v>
      </c>
      <c r="N88" s="41" t="s">
        <v>148</v>
      </c>
      <c r="O88" s="372" t="s">
        <v>149</v>
      </c>
      <c r="P88" s="372"/>
      <c r="Q88" s="41" t="s">
        <v>1193</v>
      </c>
      <c r="R88" s="368" t="s">
        <v>1194</v>
      </c>
      <c r="S88" s="373" t="s">
        <v>1195</v>
      </c>
      <c r="T88" s="369"/>
      <c r="U88" s="370" t="s">
        <v>1196</v>
      </c>
      <c r="V88" s="41" t="s">
        <v>1197</v>
      </c>
      <c r="W88" s="368" t="s">
        <v>1198</v>
      </c>
      <c r="X88" s="393"/>
      <c r="Y88" s="369"/>
      <c r="Z88" s="370"/>
      <c r="AA88" s="369"/>
      <c r="AB88" s="388">
        <f>IF(OR(J88="Fail",ISBLANK(J88)),INDEX('Issue Code Table'!C:C,MATCH(N:N,'Issue Code Table'!A:A,0)),IF(M88="Critical",6,IF(M88="Significant",5,IF(M88="Moderate",3,2))))</f>
        <v>6</v>
      </c>
    </row>
    <row r="89" spans="1:28" ht="212.5" x14ac:dyDescent="0.35">
      <c r="A89" s="38" t="s">
        <v>1199</v>
      </c>
      <c r="B89" s="367" t="s">
        <v>265</v>
      </c>
      <c r="C89" s="47" t="s">
        <v>266</v>
      </c>
      <c r="D89" s="363" t="s">
        <v>527</v>
      </c>
      <c r="E89" s="364" t="s">
        <v>1200</v>
      </c>
      <c r="F89" s="363" t="s">
        <v>1201</v>
      </c>
      <c r="G89" s="365" t="s">
        <v>1202</v>
      </c>
      <c r="H89" s="365" t="s">
        <v>1203</v>
      </c>
      <c r="I89" s="38"/>
      <c r="J89" s="38"/>
      <c r="K89" s="38" t="s">
        <v>1204</v>
      </c>
      <c r="L89" s="38"/>
      <c r="M89" s="38" t="s">
        <v>41</v>
      </c>
      <c r="N89" s="38" t="s">
        <v>1125</v>
      </c>
      <c r="O89" s="38" t="s">
        <v>1126</v>
      </c>
      <c r="P89" s="38"/>
      <c r="Q89" s="38" t="s">
        <v>1193</v>
      </c>
      <c r="R89" s="367" t="s">
        <v>1205</v>
      </c>
      <c r="S89" s="47" t="s">
        <v>1206</v>
      </c>
      <c r="T89" s="363"/>
      <c r="U89" s="364" t="s">
        <v>1207</v>
      </c>
      <c r="V89" s="38" t="s">
        <v>1208</v>
      </c>
      <c r="W89" s="367" t="s">
        <v>1209</v>
      </c>
      <c r="X89" s="361"/>
      <c r="Y89" s="363"/>
      <c r="Z89" s="364"/>
      <c r="AA89" s="363"/>
      <c r="AB89" s="387">
        <f>IF(OR(J89="Fail",ISBLANK(J89)),INDEX('Issue Code Table'!C:C,MATCH(N:N,'Issue Code Table'!A:A,0)),IF(M89="Critical",6,IF(M89="Significant",5,IF(M89="Moderate",3,2))))</f>
        <v>6</v>
      </c>
    </row>
    <row r="90" spans="1:28" ht="350" x14ac:dyDescent="0.35">
      <c r="A90" s="41" t="s">
        <v>1210</v>
      </c>
      <c r="B90" s="368" t="s">
        <v>265</v>
      </c>
      <c r="C90" s="373" t="s">
        <v>266</v>
      </c>
      <c r="D90" s="369" t="s">
        <v>527</v>
      </c>
      <c r="E90" s="370" t="s">
        <v>1211</v>
      </c>
      <c r="F90" s="369" t="s">
        <v>1212</v>
      </c>
      <c r="G90" s="371" t="s">
        <v>1213</v>
      </c>
      <c r="H90" s="371" t="s">
        <v>1214</v>
      </c>
      <c r="I90" s="41"/>
      <c r="J90" s="41"/>
      <c r="K90" s="41" t="s">
        <v>1215</v>
      </c>
      <c r="L90" s="41"/>
      <c r="M90" s="41" t="s">
        <v>41</v>
      </c>
      <c r="N90" s="41" t="s">
        <v>658</v>
      </c>
      <c r="O90" s="372" t="s">
        <v>659</v>
      </c>
      <c r="P90" s="372"/>
      <c r="Q90" s="41" t="s">
        <v>1193</v>
      </c>
      <c r="R90" s="368" t="s">
        <v>1216</v>
      </c>
      <c r="S90" s="373" t="s">
        <v>1217</v>
      </c>
      <c r="T90" s="369"/>
      <c r="U90" s="370" t="s">
        <v>1218</v>
      </c>
      <c r="V90" s="41" t="s">
        <v>1219</v>
      </c>
      <c r="W90" s="368" t="s">
        <v>1220</v>
      </c>
      <c r="X90" s="393"/>
      <c r="Y90" s="369"/>
      <c r="Z90" s="370"/>
      <c r="AA90" s="369"/>
      <c r="AB90" s="388">
        <f>IF(OR(J90="Fail",ISBLANK(J90)),INDEX('Issue Code Table'!C:C,MATCH(N:N,'Issue Code Table'!A:A,0)),IF(M90="Critical",6,IF(M90="Significant",5,IF(M90="Moderate",3,2))))</f>
        <v>5</v>
      </c>
    </row>
    <row r="91" spans="1:28" ht="400" x14ac:dyDescent="0.3">
      <c r="A91" s="38" t="s">
        <v>1221</v>
      </c>
      <c r="B91" s="367" t="s">
        <v>1222</v>
      </c>
      <c r="C91" s="47" t="s">
        <v>1223</v>
      </c>
      <c r="D91" s="363" t="s">
        <v>527</v>
      </c>
      <c r="E91" s="364" t="s">
        <v>1224</v>
      </c>
      <c r="F91" s="363" t="s">
        <v>1225</v>
      </c>
      <c r="G91" s="365" t="s">
        <v>1226</v>
      </c>
      <c r="H91" s="365" t="s">
        <v>1227</v>
      </c>
      <c r="I91" s="38"/>
      <c r="J91" s="38"/>
      <c r="K91" s="38" t="s">
        <v>1228</v>
      </c>
      <c r="L91" s="38" t="s">
        <v>1229</v>
      </c>
      <c r="M91" s="38" t="s">
        <v>41</v>
      </c>
      <c r="N91" s="38" t="s">
        <v>1125</v>
      </c>
      <c r="O91" s="38" t="s">
        <v>1126</v>
      </c>
      <c r="P91" s="38"/>
      <c r="Q91" s="38" t="s">
        <v>1230</v>
      </c>
      <c r="R91" s="367" t="s">
        <v>1231</v>
      </c>
      <c r="S91" s="47" t="s">
        <v>1232</v>
      </c>
      <c r="T91" s="363"/>
      <c r="U91" s="364" t="s">
        <v>1233</v>
      </c>
      <c r="V91" s="38" t="s">
        <v>1234</v>
      </c>
      <c r="W91" s="367" t="s">
        <v>1235</v>
      </c>
      <c r="X91" s="139"/>
      <c r="Y91" s="139"/>
      <c r="Z91" s="139"/>
      <c r="AA91" s="139"/>
      <c r="AB91" s="387">
        <f>IF(OR(J91="Fail",ISBLANK(J91)),INDEX('Issue Code Table'!C:C,MATCH(N:N,'Issue Code Table'!A:A,0)),IF(M91="Critical",6,IF(M91="Significant",5,IF(M91="Moderate",3,2))))</f>
        <v>6</v>
      </c>
    </row>
    <row r="92" spans="1:28" ht="225" x14ac:dyDescent="0.35">
      <c r="A92" s="41" t="s">
        <v>1236</v>
      </c>
      <c r="B92" s="368" t="s">
        <v>1222</v>
      </c>
      <c r="C92" s="373" t="s">
        <v>1223</v>
      </c>
      <c r="D92" s="369" t="s">
        <v>527</v>
      </c>
      <c r="E92" s="370" t="s">
        <v>1237</v>
      </c>
      <c r="F92" s="369" t="s">
        <v>1238</v>
      </c>
      <c r="G92" s="371" t="s">
        <v>1239</v>
      </c>
      <c r="H92" s="371" t="s">
        <v>1240</v>
      </c>
      <c r="I92" s="41"/>
      <c r="J92" s="41"/>
      <c r="K92" s="41" t="s">
        <v>1241</v>
      </c>
      <c r="L92" s="41"/>
      <c r="M92" s="41" t="s">
        <v>41</v>
      </c>
      <c r="N92" s="41" t="s">
        <v>1125</v>
      </c>
      <c r="O92" s="372" t="s">
        <v>1126</v>
      </c>
      <c r="P92" s="372"/>
      <c r="Q92" s="41" t="s">
        <v>1230</v>
      </c>
      <c r="R92" s="368" t="s">
        <v>1242</v>
      </c>
      <c r="S92" s="373" t="s">
        <v>1243</v>
      </c>
      <c r="T92" s="369"/>
      <c r="U92" s="370" t="s">
        <v>1244</v>
      </c>
      <c r="V92" s="41" t="s">
        <v>1245</v>
      </c>
      <c r="W92" s="368" t="s">
        <v>1246</v>
      </c>
      <c r="X92" s="393"/>
      <c r="Y92" s="369"/>
      <c r="Z92" s="370"/>
      <c r="AA92" s="369"/>
      <c r="AB92" s="388">
        <f>IF(OR(J92="Fail",ISBLANK(J92)),INDEX('Issue Code Table'!C:C,MATCH(N:N,'Issue Code Table'!A:A,0)),IF(M92="Critical",6,IF(M92="Significant",5,IF(M92="Moderate",3,2))))</f>
        <v>6</v>
      </c>
    </row>
    <row r="93" spans="1:28" ht="325" x14ac:dyDescent="0.35">
      <c r="A93" s="38" t="s">
        <v>1247</v>
      </c>
      <c r="B93" s="367" t="s">
        <v>1248</v>
      </c>
      <c r="C93" s="47" t="s">
        <v>1249</v>
      </c>
      <c r="D93" s="363" t="s">
        <v>527</v>
      </c>
      <c r="E93" s="364" t="s">
        <v>1250</v>
      </c>
      <c r="F93" s="363" t="s">
        <v>1251</v>
      </c>
      <c r="G93" s="365" t="s">
        <v>1252</v>
      </c>
      <c r="H93" s="365" t="s">
        <v>1253</v>
      </c>
      <c r="I93" s="38"/>
      <c r="J93" s="38"/>
      <c r="K93" s="38" t="s">
        <v>1254</v>
      </c>
      <c r="L93" s="38"/>
      <c r="M93" s="38" t="s">
        <v>178</v>
      </c>
      <c r="N93" s="38" t="s">
        <v>1255</v>
      </c>
      <c r="O93" s="38" t="s">
        <v>1256</v>
      </c>
      <c r="P93" s="38"/>
      <c r="Q93" s="38" t="s">
        <v>1257</v>
      </c>
      <c r="R93" s="367" t="s">
        <v>1258</v>
      </c>
      <c r="S93" s="47" t="s">
        <v>1259</v>
      </c>
      <c r="T93" s="363"/>
      <c r="U93" s="364" t="s">
        <v>1260</v>
      </c>
      <c r="V93" s="38" t="s">
        <v>1261</v>
      </c>
      <c r="W93" s="367"/>
      <c r="X93" s="361"/>
      <c r="Y93" s="363"/>
      <c r="Z93" s="364"/>
      <c r="AA93" s="363"/>
      <c r="AB93" s="387">
        <f>IF(OR(J93="Fail",ISBLANK(J93)),INDEX('Issue Code Table'!C:C,MATCH(N:N,'Issue Code Table'!A:A,0)),IF(M93="Critical",6,IF(M93="Significant",5,IF(M93="Moderate",3,2))))</f>
        <v>4</v>
      </c>
    </row>
    <row r="94" spans="1:28" ht="325" x14ac:dyDescent="0.35">
      <c r="A94" s="41" t="s">
        <v>1262</v>
      </c>
      <c r="B94" s="368" t="s">
        <v>1248</v>
      </c>
      <c r="C94" s="373" t="s">
        <v>1249</v>
      </c>
      <c r="D94" s="369" t="s">
        <v>527</v>
      </c>
      <c r="E94" s="370" t="s">
        <v>1263</v>
      </c>
      <c r="F94" s="369" t="s">
        <v>1264</v>
      </c>
      <c r="G94" s="371" t="s">
        <v>1265</v>
      </c>
      <c r="H94" s="371" t="s">
        <v>1266</v>
      </c>
      <c r="I94" s="41"/>
      <c r="J94" s="41"/>
      <c r="K94" s="41" t="s">
        <v>1267</v>
      </c>
      <c r="L94" s="41"/>
      <c r="M94" s="41" t="s">
        <v>178</v>
      </c>
      <c r="N94" s="41" t="s">
        <v>1255</v>
      </c>
      <c r="O94" s="372" t="s">
        <v>1256</v>
      </c>
      <c r="P94" s="372"/>
      <c r="Q94" s="41" t="s">
        <v>1257</v>
      </c>
      <c r="R94" s="368" t="s">
        <v>1268</v>
      </c>
      <c r="S94" s="373" t="s">
        <v>1259</v>
      </c>
      <c r="T94" s="369"/>
      <c r="U94" s="370" t="s">
        <v>1269</v>
      </c>
      <c r="V94" s="41" t="s">
        <v>1270</v>
      </c>
      <c r="W94" s="368"/>
      <c r="X94" s="393"/>
      <c r="Y94" s="369"/>
      <c r="Z94" s="370"/>
      <c r="AA94" s="369"/>
      <c r="AB94" s="388">
        <f>IF(OR(J94="Fail",ISBLANK(J94)),INDEX('Issue Code Table'!C:C,MATCH(N:N,'Issue Code Table'!A:A,0)),IF(M94="Critical",6,IF(M94="Significant",5,IF(M94="Moderate",3,2))))</f>
        <v>4</v>
      </c>
    </row>
    <row r="95" spans="1:28" ht="325" x14ac:dyDescent="0.35">
      <c r="A95" s="38" t="s">
        <v>1271</v>
      </c>
      <c r="B95" s="367" t="s">
        <v>1248</v>
      </c>
      <c r="C95" s="47" t="s">
        <v>1249</v>
      </c>
      <c r="D95" s="363" t="s">
        <v>527</v>
      </c>
      <c r="E95" s="364" t="s">
        <v>1272</v>
      </c>
      <c r="F95" s="363" t="s">
        <v>1273</v>
      </c>
      <c r="G95" s="365" t="s">
        <v>1274</v>
      </c>
      <c r="H95" s="365" t="s">
        <v>1275</v>
      </c>
      <c r="I95" s="38"/>
      <c r="J95" s="38"/>
      <c r="K95" s="38" t="s">
        <v>1276</v>
      </c>
      <c r="L95" s="38"/>
      <c r="M95" s="38" t="s">
        <v>178</v>
      </c>
      <c r="N95" s="38" t="s">
        <v>1255</v>
      </c>
      <c r="O95" s="38" t="s">
        <v>1256</v>
      </c>
      <c r="P95" s="38"/>
      <c r="Q95" s="38" t="s">
        <v>1257</v>
      </c>
      <c r="R95" s="367" t="s">
        <v>1277</v>
      </c>
      <c r="S95" s="47" t="s">
        <v>1278</v>
      </c>
      <c r="T95" s="363"/>
      <c r="U95" s="364" t="s">
        <v>1279</v>
      </c>
      <c r="V95" s="38" t="s">
        <v>1280</v>
      </c>
      <c r="W95" s="367"/>
      <c r="X95" s="361"/>
      <c r="Y95" s="363"/>
      <c r="Z95" s="364"/>
      <c r="AA95" s="363"/>
      <c r="AB95" s="387">
        <f>IF(OR(J95="Fail",ISBLANK(J95)),INDEX('Issue Code Table'!C:C,MATCH(N:N,'Issue Code Table'!A:A,0)),IF(M95="Critical",6,IF(M95="Significant",5,IF(M95="Moderate",3,2))))</f>
        <v>4</v>
      </c>
    </row>
    <row r="96" spans="1:28" ht="350" x14ac:dyDescent="0.35">
      <c r="A96" s="41" t="s">
        <v>1281</v>
      </c>
      <c r="B96" s="368" t="s">
        <v>275</v>
      </c>
      <c r="C96" s="373" t="s">
        <v>276</v>
      </c>
      <c r="D96" s="369" t="s">
        <v>527</v>
      </c>
      <c r="E96" s="370" t="s">
        <v>1282</v>
      </c>
      <c r="F96" s="369" t="s">
        <v>1283</v>
      </c>
      <c r="G96" s="371" t="s">
        <v>1284</v>
      </c>
      <c r="H96" s="371" t="s">
        <v>1285</v>
      </c>
      <c r="I96" s="41"/>
      <c r="J96" s="41"/>
      <c r="K96" s="41" t="s">
        <v>1286</v>
      </c>
      <c r="L96" s="41"/>
      <c r="M96" s="41" t="s">
        <v>178</v>
      </c>
      <c r="N96" s="41" t="s">
        <v>498</v>
      </c>
      <c r="O96" s="372" t="s">
        <v>499</v>
      </c>
      <c r="P96" s="372"/>
      <c r="Q96" s="41" t="s">
        <v>1287</v>
      </c>
      <c r="R96" s="368" t="s">
        <v>1288</v>
      </c>
      <c r="S96" s="373" t="s">
        <v>1289</v>
      </c>
      <c r="T96" s="369"/>
      <c r="U96" s="370" t="s">
        <v>1290</v>
      </c>
      <c r="V96" s="41" t="s">
        <v>1291</v>
      </c>
      <c r="W96" s="368"/>
      <c r="X96" s="393"/>
      <c r="Y96" s="369"/>
      <c r="Z96" s="370"/>
      <c r="AA96" s="369"/>
      <c r="AB96" s="388">
        <f>IF(OR(J96="Fail",ISBLANK(J96)),INDEX('Issue Code Table'!C:C,MATCH(N:N,'Issue Code Table'!A:A,0)),IF(M96="Critical",6,IF(M96="Significant",5,IF(M96="Moderate",3,2))))</f>
        <v>3</v>
      </c>
    </row>
    <row r="97" spans="1:28" ht="225" x14ac:dyDescent="0.35">
      <c r="A97" s="38" t="s">
        <v>1292</v>
      </c>
      <c r="B97" s="367" t="s">
        <v>1293</v>
      </c>
      <c r="C97" s="47" t="s">
        <v>1294</v>
      </c>
      <c r="D97" s="363" t="s">
        <v>527</v>
      </c>
      <c r="E97" s="364" t="s">
        <v>1295</v>
      </c>
      <c r="F97" s="363" t="s">
        <v>1296</v>
      </c>
      <c r="G97" s="365" t="s">
        <v>1297</v>
      </c>
      <c r="H97" s="365" t="s">
        <v>1298</v>
      </c>
      <c r="I97" s="38"/>
      <c r="J97" s="38"/>
      <c r="K97" s="38" t="s">
        <v>1299</v>
      </c>
      <c r="L97" s="38"/>
      <c r="M97" s="38" t="s">
        <v>178</v>
      </c>
      <c r="N97" s="38" t="s">
        <v>498</v>
      </c>
      <c r="O97" s="38" t="s">
        <v>499</v>
      </c>
      <c r="P97" s="38"/>
      <c r="Q97" s="38" t="s">
        <v>1300</v>
      </c>
      <c r="R97" s="367" t="s">
        <v>1301</v>
      </c>
      <c r="S97" s="47" t="s">
        <v>1302</v>
      </c>
      <c r="T97" s="363"/>
      <c r="U97" s="364" t="s">
        <v>1303</v>
      </c>
      <c r="V97" s="38" t="s">
        <v>1304</v>
      </c>
      <c r="W97" s="367"/>
      <c r="X97" s="361"/>
      <c r="Y97" s="363"/>
      <c r="Z97" s="364"/>
      <c r="AA97" s="363"/>
      <c r="AB97" s="387">
        <f>IF(OR(J97="Fail",ISBLANK(J97)),INDEX('Issue Code Table'!C:C,MATCH(N:N,'Issue Code Table'!A:A,0)),IF(M97="Critical",6,IF(M97="Significant",5,IF(M97="Moderate",3,2))))</f>
        <v>3</v>
      </c>
    </row>
    <row r="98" spans="1:28" ht="225" x14ac:dyDescent="0.35">
      <c r="A98" s="41" t="s">
        <v>1305</v>
      </c>
      <c r="B98" s="368" t="s">
        <v>1293</v>
      </c>
      <c r="C98" s="373" t="s">
        <v>1294</v>
      </c>
      <c r="D98" s="369" t="s">
        <v>527</v>
      </c>
      <c r="E98" s="370" t="s">
        <v>1306</v>
      </c>
      <c r="F98" s="369" t="s">
        <v>1307</v>
      </c>
      <c r="G98" s="371" t="s">
        <v>1308</v>
      </c>
      <c r="H98" s="371" t="s">
        <v>1309</v>
      </c>
      <c r="I98" s="41"/>
      <c r="J98" s="41"/>
      <c r="K98" s="41" t="s">
        <v>1310</v>
      </c>
      <c r="L98" s="41"/>
      <c r="M98" s="41" t="s">
        <v>178</v>
      </c>
      <c r="N98" s="41" t="s">
        <v>498</v>
      </c>
      <c r="O98" s="372" t="s">
        <v>499</v>
      </c>
      <c r="P98" s="372"/>
      <c r="Q98" s="41" t="s">
        <v>1300</v>
      </c>
      <c r="R98" s="368" t="s">
        <v>1311</v>
      </c>
      <c r="S98" s="373" t="s">
        <v>1302</v>
      </c>
      <c r="T98" s="369"/>
      <c r="U98" s="370" t="s">
        <v>1312</v>
      </c>
      <c r="V98" s="41" t="s">
        <v>1313</v>
      </c>
      <c r="W98" s="368"/>
      <c r="X98" s="393"/>
      <c r="Y98" s="369"/>
      <c r="Z98" s="370"/>
      <c r="AA98" s="369"/>
      <c r="AB98" s="388">
        <f>IF(OR(J98="Fail",ISBLANK(J98)),INDEX('Issue Code Table'!C:C,MATCH(N:N,'Issue Code Table'!A:A,0)),IF(M98="Critical",6,IF(M98="Significant",5,IF(M98="Moderate",3,2))))</f>
        <v>3</v>
      </c>
    </row>
    <row r="99" spans="1:28" ht="225" x14ac:dyDescent="0.35">
      <c r="A99" s="38" t="s">
        <v>1314</v>
      </c>
      <c r="B99" s="367" t="s">
        <v>343</v>
      </c>
      <c r="C99" s="47" t="s">
        <v>344</v>
      </c>
      <c r="D99" s="363" t="s">
        <v>527</v>
      </c>
      <c r="E99" s="364" t="s">
        <v>1315</v>
      </c>
      <c r="F99" s="363" t="s">
        <v>1316</v>
      </c>
      <c r="G99" s="365" t="s">
        <v>1317</v>
      </c>
      <c r="H99" s="365" t="s">
        <v>1318</v>
      </c>
      <c r="I99" s="38"/>
      <c r="J99" s="38"/>
      <c r="K99" s="38" t="s">
        <v>1319</v>
      </c>
      <c r="L99" s="38"/>
      <c r="M99" s="38" t="s">
        <v>178</v>
      </c>
      <c r="N99" s="38" t="s">
        <v>498</v>
      </c>
      <c r="O99" s="38" t="s">
        <v>499</v>
      </c>
      <c r="P99" s="38"/>
      <c r="Q99" s="38" t="s">
        <v>1300</v>
      </c>
      <c r="R99" s="367" t="s">
        <v>1320</v>
      </c>
      <c r="S99" s="47" t="s">
        <v>1321</v>
      </c>
      <c r="T99" s="363"/>
      <c r="U99" s="364" t="s">
        <v>1322</v>
      </c>
      <c r="V99" s="38" t="s">
        <v>1323</v>
      </c>
      <c r="W99" s="367"/>
      <c r="X99" s="361"/>
      <c r="Y99" s="363"/>
      <c r="Z99" s="364"/>
      <c r="AA99" s="363"/>
      <c r="AB99" s="387">
        <f>IF(OR(J99="Fail",ISBLANK(J99)),INDEX('Issue Code Table'!C:C,MATCH(N:N,'Issue Code Table'!A:A,0)),IF(M99="Critical",6,IF(M99="Significant",5,IF(M99="Moderate",3,2))))</f>
        <v>3</v>
      </c>
    </row>
    <row r="100" spans="1:28" ht="212.5" x14ac:dyDescent="0.35">
      <c r="A100" s="41" t="s">
        <v>1324</v>
      </c>
      <c r="B100" s="368" t="s">
        <v>363</v>
      </c>
      <c r="C100" s="373" t="s">
        <v>1325</v>
      </c>
      <c r="D100" s="369" t="s">
        <v>527</v>
      </c>
      <c r="E100" s="370" t="s">
        <v>1326</v>
      </c>
      <c r="F100" s="369" t="s">
        <v>1327</v>
      </c>
      <c r="G100" s="371" t="s">
        <v>1328</v>
      </c>
      <c r="H100" s="371" t="s">
        <v>1329</v>
      </c>
      <c r="I100" s="41"/>
      <c r="J100" s="41"/>
      <c r="K100" s="41" t="s">
        <v>1330</v>
      </c>
      <c r="L100" s="41"/>
      <c r="M100" s="41" t="s">
        <v>41</v>
      </c>
      <c r="N100" s="41" t="s">
        <v>1331</v>
      </c>
      <c r="O100" s="372" t="s">
        <v>1332</v>
      </c>
      <c r="P100" s="372"/>
      <c r="Q100" s="41" t="s">
        <v>1333</v>
      </c>
      <c r="R100" s="368" t="s">
        <v>1334</v>
      </c>
      <c r="S100" s="373" t="s">
        <v>1335</v>
      </c>
      <c r="T100" s="369"/>
      <c r="U100" s="370" t="s">
        <v>1336</v>
      </c>
      <c r="V100" s="41" t="s">
        <v>1337</v>
      </c>
      <c r="W100" s="368" t="s">
        <v>1338</v>
      </c>
      <c r="X100" s="393"/>
      <c r="Y100" s="369"/>
      <c r="Z100" s="370"/>
      <c r="AA100" s="369"/>
      <c r="AB100" s="388">
        <f>IF(OR(J100="Fail",ISBLANK(J100)),INDEX('Issue Code Table'!C:C,MATCH(N:N,'Issue Code Table'!A:A,0)),IF(M100="Critical",6,IF(M100="Significant",5,IF(M100="Moderate",3,2))))</f>
        <v>6</v>
      </c>
    </row>
    <row r="101" spans="1:28" ht="225" x14ac:dyDescent="0.35">
      <c r="A101" s="38" t="s">
        <v>1339</v>
      </c>
      <c r="B101" s="367" t="s">
        <v>1340</v>
      </c>
      <c r="C101" s="47" t="s">
        <v>364</v>
      </c>
      <c r="D101" s="363" t="s">
        <v>527</v>
      </c>
      <c r="E101" s="364" t="s">
        <v>1341</v>
      </c>
      <c r="F101" s="363" t="s">
        <v>1342</v>
      </c>
      <c r="G101" s="365" t="s">
        <v>1343</v>
      </c>
      <c r="H101" s="365" t="s">
        <v>1344</v>
      </c>
      <c r="I101" s="38"/>
      <c r="J101" s="38"/>
      <c r="K101" s="38" t="s">
        <v>1345</v>
      </c>
      <c r="L101" s="38"/>
      <c r="M101" s="38" t="s">
        <v>41</v>
      </c>
      <c r="N101" s="38" t="s">
        <v>658</v>
      </c>
      <c r="O101" s="38" t="s">
        <v>659</v>
      </c>
      <c r="P101" s="38"/>
      <c r="Q101" s="38" t="s">
        <v>1333</v>
      </c>
      <c r="R101" s="367" t="s">
        <v>1346</v>
      </c>
      <c r="S101" s="47" t="s">
        <v>1347</v>
      </c>
      <c r="T101" s="363"/>
      <c r="U101" s="364" t="s">
        <v>1348</v>
      </c>
      <c r="V101" s="38" t="s">
        <v>1349</v>
      </c>
      <c r="W101" s="367" t="s">
        <v>1350</v>
      </c>
      <c r="X101" s="361"/>
      <c r="Y101" s="363"/>
      <c r="Z101" s="364"/>
      <c r="AA101" s="363"/>
      <c r="AB101" s="387">
        <f>IF(OR(J101="Fail",ISBLANK(J101)),INDEX('Issue Code Table'!C:C,MATCH(N:N,'Issue Code Table'!A:A,0)),IF(M101="Critical",6,IF(M101="Significant",5,IF(M101="Moderate",3,2))))</f>
        <v>5</v>
      </c>
    </row>
    <row r="102" spans="1:28" ht="337.5" x14ac:dyDescent="0.35">
      <c r="A102" s="41" t="s">
        <v>1351</v>
      </c>
      <c r="B102" s="368" t="s">
        <v>305</v>
      </c>
      <c r="C102" s="373" t="s">
        <v>306</v>
      </c>
      <c r="D102" s="369" t="s">
        <v>527</v>
      </c>
      <c r="E102" s="370" t="s">
        <v>1352</v>
      </c>
      <c r="F102" s="369" t="s">
        <v>1353</v>
      </c>
      <c r="G102" s="371" t="s">
        <v>1354</v>
      </c>
      <c r="H102" s="371" t="s">
        <v>1355</v>
      </c>
      <c r="I102" s="41"/>
      <c r="J102" s="41"/>
      <c r="K102" s="41" t="s">
        <v>1356</v>
      </c>
      <c r="L102" s="41"/>
      <c r="M102" s="41" t="s">
        <v>41</v>
      </c>
      <c r="N102" s="41" t="s">
        <v>338</v>
      </c>
      <c r="O102" s="372" t="s">
        <v>1357</v>
      </c>
      <c r="P102" s="372"/>
      <c r="Q102" s="41" t="s">
        <v>1333</v>
      </c>
      <c r="R102" s="368" t="s">
        <v>1358</v>
      </c>
      <c r="S102" s="373" t="s">
        <v>1359</v>
      </c>
      <c r="T102" s="369"/>
      <c r="U102" s="370" t="s">
        <v>1360</v>
      </c>
      <c r="V102" s="41" t="s">
        <v>1361</v>
      </c>
      <c r="W102" s="368" t="s">
        <v>1362</v>
      </c>
      <c r="X102" s="393"/>
      <c r="Y102" s="369"/>
      <c r="Z102" s="370"/>
      <c r="AA102" s="369"/>
      <c r="AB102" s="388">
        <f>IF(OR(J102="Fail",ISBLANK(J102)),INDEX('Issue Code Table'!C:C,MATCH(N:N,'Issue Code Table'!A:A,0)),IF(M102="Critical",6,IF(M102="Significant",5,IF(M102="Moderate",3,2))))</f>
        <v>4</v>
      </c>
    </row>
    <row r="103" spans="1:28" ht="225" x14ac:dyDescent="0.35">
      <c r="A103" s="38" t="s">
        <v>1363</v>
      </c>
      <c r="B103" s="367" t="s">
        <v>305</v>
      </c>
      <c r="C103" s="47" t="s">
        <v>306</v>
      </c>
      <c r="D103" s="363" t="s">
        <v>527</v>
      </c>
      <c r="E103" s="364" t="s">
        <v>1364</v>
      </c>
      <c r="F103" s="363" t="s">
        <v>1365</v>
      </c>
      <c r="G103" s="365" t="s">
        <v>1366</v>
      </c>
      <c r="H103" s="365" t="s">
        <v>1367</v>
      </c>
      <c r="I103" s="38"/>
      <c r="J103" s="38"/>
      <c r="K103" s="38" t="s">
        <v>1368</v>
      </c>
      <c r="L103" s="38"/>
      <c r="M103" s="38" t="s">
        <v>178</v>
      </c>
      <c r="N103" s="38" t="s">
        <v>338</v>
      </c>
      <c r="O103" s="38" t="s">
        <v>1357</v>
      </c>
      <c r="P103" s="38"/>
      <c r="Q103" s="38" t="s">
        <v>1333</v>
      </c>
      <c r="R103" s="367" t="s">
        <v>1369</v>
      </c>
      <c r="S103" s="47" t="s">
        <v>1370</v>
      </c>
      <c r="T103" s="363"/>
      <c r="U103" s="364" t="s">
        <v>1371</v>
      </c>
      <c r="V103" s="38" t="s">
        <v>1372</v>
      </c>
      <c r="W103" s="367"/>
      <c r="X103" s="361"/>
      <c r="Y103" s="363"/>
      <c r="Z103" s="364"/>
      <c r="AA103" s="363"/>
      <c r="AB103" s="387">
        <f>IF(OR(J103="Fail",ISBLANK(J103)),INDEX('Issue Code Table'!C:C,MATCH(N:N,'Issue Code Table'!A:A,0)),IF(M103="Critical",6,IF(M103="Significant",5,IF(M103="Moderate",3,2))))</f>
        <v>4</v>
      </c>
    </row>
    <row r="104" spans="1:28" ht="325" x14ac:dyDescent="0.35">
      <c r="A104" s="41" t="s">
        <v>1373</v>
      </c>
      <c r="B104" s="368" t="s">
        <v>171</v>
      </c>
      <c r="C104" s="373" t="s">
        <v>172</v>
      </c>
      <c r="D104" s="369" t="s">
        <v>527</v>
      </c>
      <c r="E104" s="370" t="s">
        <v>1374</v>
      </c>
      <c r="F104" s="369" t="s">
        <v>1375</v>
      </c>
      <c r="G104" s="371" t="s">
        <v>1376</v>
      </c>
      <c r="H104" s="371" t="s">
        <v>1377</v>
      </c>
      <c r="I104" s="41"/>
      <c r="J104" s="41"/>
      <c r="K104" s="41" t="s">
        <v>1378</v>
      </c>
      <c r="L104" s="41"/>
      <c r="M104" s="41" t="s">
        <v>178</v>
      </c>
      <c r="N104" s="41" t="s">
        <v>300</v>
      </c>
      <c r="O104" s="372" t="s">
        <v>301</v>
      </c>
      <c r="P104" s="372"/>
      <c r="Q104" s="41" t="s">
        <v>1333</v>
      </c>
      <c r="R104" s="368" t="s">
        <v>1379</v>
      </c>
      <c r="S104" s="373" t="s">
        <v>1380</v>
      </c>
      <c r="T104" s="369"/>
      <c r="U104" s="370" t="s">
        <v>1381</v>
      </c>
      <c r="V104" s="41" t="s">
        <v>1382</v>
      </c>
      <c r="W104" s="368"/>
      <c r="X104" s="148"/>
      <c r="Y104" s="369"/>
      <c r="Z104" s="370"/>
      <c r="AA104" s="369"/>
      <c r="AB104" s="388">
        <f>IF(OR(J104="Fail",ISBLANK(J104)),INDEX('Issue Code Table'!C:C,MATCH(N:N,'Issue Code Table'!A:A,0)),IF(M104="Critical",6,IF(M104="Significant",5,IF(M104="Moderate",3,2))))</f>
        <v>5</v>
      </c>
    </row>
    <row r="105" spans="1:28" ht="225" x14ac:dyDescent="0.35">
      <c r="A105" s="38" t="s">
        <v>1383</v>
      </c>
      <c r="B105" s="367" t="s">
        <v>343</v>
      </c>
      <c r="C105" s="47" t="s">
        <v>344</v>
      </c>
      <c r="D105" s="363" t="s">
        <v>527</v>
      </c>
      <c r="E105" s="364" t="s">
        <v>1384</v>
      </c>
      <c r="F105" s="363" t="s">
        <v>1385</v>
      </c>
      <c r="G105" s="365" t="s">
        <v>1386</v>
      </c>
      <c r="H105" s="365" t="s">
        <v>1387</v>
      </c>
      <c r="I105" s="38"/>
      <c r="J105" s="38"/>
      <c r="K105" s="38" t="s">
        <v>1388</v>
      </c>
      <c r="L105" s="38"/>
      <c r="M105" s="38" t="s">
        <v>178</v>
      </c>
      <c r="N105" s="38" t="s">
        <v>498</v>
      </c>
      <c r="O105" s="38" t="s">
        <v>499</v>
      </c>
      <c r="P105" s="38"/>
      <c r="Q105" s="38" t="s">
        <v>1333</v>
      </c>
      <c r="R105" s="367" t="s">
        <v>1389</v>
      </c>
      <c r="S105" s="47" t="s">
        <v>1390</v>
      </c>
      <c r="T105" s="363"/>
      <c r="U105" s="364" t="s">
        <v>1391</v>
      </c>
      <c r="V105" s="38" t="s">
        <v>1392</v>
      </c>
      <c r="W105" s="367"/>
      <c r="X105" s="361"/>
      <c r="Y105" s="363"/>
      <c r="Z105" s="364"/>
      <c r="AA105" s="363"/>
      <c r="AB105" s="387">
        <f>IF(OR(J105="Fail",ISBLANK(J105)),INDEX('Issue Code Table'!C:C,MATCH(N:N,'Issue Code Table'!A:A,0)),IF(M105="Critical",6,IF(M105="Significant",5,IF(M105="Moderate",3,2))))</f>
        <v>3</v>
      </c>
    </row>
    <row r="106" spans="1:28" ht="300" x14ac:dyDescent="0.35">
      <c r="A106" s="41" t="s">
        <v>1393</v>
      </c>
      <c r="B106" s="368" t="s">
        <v>469</v>
      </c>
      <c r="C106" s="373" t="s">
        <v>470</v>
      </c>
      <c r="D106" s="369" t="s">
        <v>527</v>
      </c>
      <c r="E106" s="370" t="s">
        <v>1394</v>
      </c>
      <c r="F106" s="369" t="s">
        <v>1395</v>
      </c>
      <c r="G106" s="371" t="s">
        <v>1396</v>
      </c>
      <c r="H106" s="371" t="s">
        <v>1397</v>
      </c>
      <c r="I106" s="41"/>
      <c r="J106" s="41"/>
      <c r="K106" s="41" t="s">
        <v>1398</v>
      </c>
      <c r="L106" s="41"/>
      <c r="M106" s="41" t="s">
        <v>476</v>
      </c>
      <c r="N106" s="41" t="s">
        <v>519</v>
      </c>
      <c r="O106" s="372" t="s">
        <v>520</v>
      </c>
      <c r="P106" s="372"/>
      <c r="Q106" s="41" t="s">
        <v>1333</v>
      </c>
      <c r="R106" s="368" t="s">
        <v>1399</v>
      </c>
      <c r="S106" s="373" t="s">
        <v>1400</v>
      </c>
      <c r="T106" s="369"/>
      <c r="U106" s="370" t="s">
        <v>1401</v>
      </c>
      <c r="V106" s="41" t="s">
        <v>1402</v>
      </c>
      <c r="W106" s="368"/>
      <c r="X106" s="393"/>
      <c r="Y106" s="369"/>
      <c r="Z106" s="370"/>
      <c r="AA106" s="369"/>
      <c r="AB106" s="388">
        <f>IF(OR(J106="Fail",ISBLANK(J106)),INDEX('Issue Code Table'!C:C,MATCH(N:N,'Issue Code Table'!A:A,0)),IF(M106="Critical",6,IF(M106="Significant",5,IF(M106="Moderate",3,2))))</f>
        <v>2</v>
      </c>
    </row>
    <row r="107" spans="1:28" ht="325" x14ac:dyDescent="0.35">
      <c r="A107" s="38" t="s">
        <v>1403</v>
      </c>
      <c r="B107" s="367" t="s">
        <v>1404</v>
      </c>
      <c r="C107" s="47" t="s">
        <v>1405</v>
      </c>
      <c r="D107" s="363" t="s">
        <v>527</v>
      </c>
      <c r="E107" s="364" t="s">
        <v>1406</v>
      </c>
      <c r="F107" s="363" t="s">
        <v>1407</v>
      </c>
      <c r="G107" s="365" t="s">
        <v>1408</v>
      </c>
      <c r="H107" s="365" t="s">
        <v>1409</v>
      </c>
      <c r="I107" s="38"/>
      <c r="J107" s="38"/>
      <c r="K107" s="38" t="s">
        <v>1410</v>
      </c>
      <c r="L107" s="38"/>
      <c r="M107" s="38" t="s">
        <v>178</v>
      </c>
      <c r="N107" s="38" t="s">
        <v>338</v>
      </c>
      <c r="O107" s="38" t="s">
        <v>1357</v>
      </c>
      <c r="P107" s="38"/>
      <c r="Q107" s="38" t="s">
        <v>1333</v>
      </c>
      <c r="R107" s="367" t="s">
        <v>1411</v>
      </c>
      <c r="S107" s="47" t="s">
        <v>1412</v>
      </c>
      <c r="T107" s="363"/>
      <c r="U107" s="364" t="s">
        <v>1413</v>
      </c>
      <c r="V107" s="38" t="s">
        <v>1414</v>
      </c>
      <c r="W107" s="367"/>
      <c r="X107" s="361"/>
      <c r="Y107" s="363"/>
      <c r="Z107" s="364"/>
      <c r="AA107" s="363"/>
      <c r="AB107" s="387">
        <f>IF(OR(J107="Fail",ISBLANK(J107)),INDEX('Issue Code Table'!C:C,MATCH(N:N,'Issue Code Table'!A:A,0)),IF(M107="Critical",6,IF(M107="Significant",5,IF(M107="Moderate",3,2))))</f>
        <v>4</v>
      </c>
    </row>
    <row r="108" spans="1:28" ht="325" x14ac:dyDescent="0.35">
      <c r="A108" s="41" t="s">
        <v>1415</v>
      </c>
      <c r="B108" s="368" t="s">
        <v>363</v>
      </c>
      <c r="C108" s="373" t="s">
        <v>1325</v>
      </c>
      <c r="D108" s="369" t="s">
        <v>527</v>
      </c>
      <c r="E108" s="370" t="s">
        <v>1416</v>
      </c>
      <c r="F108" s="369" t="s">
        <v>1417</v>
      </c>
      <c r="G108" s="371" t="s">
        <v>1418</v>
      </c>
      <c r="H108" s="371" t="s">
        <v>1419</v>
      </c>
      <c r="I108" s="41"/>
      <c r="J108" s="41"/>
      <c r="K108" s="41" t="s">
        <v>1420</v>
      </c>
      <c r="L108" s="41"/>
      <c r="M108" s="41" t="s">
        <v>41</v>
      </c>
      <c r="N108" s="41" t="s">
        <v>338</v>
      </c>
      <c r="O108" s="372" t="s">
        <v>1357</v>
      </c>
      <c r="P108" s="372"/>
      <c r="Q108" s="41" t="s">
        <v>1333</v>
      </c>
      <c r="R108" s="368" t="s">
        <v>1421</v>
      </c>
      <c r="S108" s="373" t="s">
        <v>1359</v>
      </c>
      <c r="T108" s="369"/>
      <c r="U108" s="370" t="s">
        <v>1422</v>
      </c>
      <c r="V108" s="41" t="s">
        <v>1423</v>
      </c>
      <c r="W108" s="368" t="s">
        <v>1424</v>
      </c>
      <c r="X108" s="393"/>
      <c r="Y108" s="369"/>
      <c r="Z108" s="370"/>
      <c r="AA108" s="369"/>
      <c r="AB108" s="388">
        <f>IF(OR(J108="Fail",ISBLANK(J108)),INDEX('Issue Code Table'!C:C,MATCH(N:N,'Issue Code Table'!A:A,0)),IF(M108="Critical",6,IF(M108="Significant",5,IF(M108="Moderate",3,2))))</f>
        <v>4</v>
      </c>
    </row>
    <row r="109" spans="1:28" ht="409.5" x14ac:dyDescent="0.35">
      <c r="A109" s="38" t="s">
        <v>1425</v>
      </c>
      <c r="B109" s="367" t="s">
        <v>1404</v>
      </c>
      <c r="C109" s="47" t="s">
        <v>1405</v>
      </c>
      <c r="D109" s="363" t="s">
        <v>527</v>
      </c>
      <c r="E109" s="364" t="s">
        <v>1426</v>
      </c>
      <c r="F109" s="363" t="s">
        <v>1427</v>
      </c>
      <c r="G109" s="365" t="s">
        <v>1428</v>
      </c>
      <c r="H109" s="365" t="s">
        <v>1429</v>
      </c>
      <c r="I109" s="38"/>
      <c r="J109" s="38"/>
      <c r="K109" s="38" t="s">
        <v>1430</v>
      </c>
      <c r="L109" s="38"/>
      <c r="M109" s="38" t="s">
        <v>178</v>
      </c>
      <c r="N109" s="38" t="s">
        <v>338</v>
      </c>
      <c r="O109" s="38" t="s">
        <v>1357</v>
      </c>
      <c r="P109" s="38"/>
      <c r="Q109" s="38" t="s">
        <v>1333</v>
      </c>
      <c r="R109" s="367" t="s">
        <v>1431</v>
      </c>
      <c r="S109" s="47" t="s">
        <v>1432</v>
      </c>
      <c r="T109" s="363"/>
      <c r="U109" s="364" t="s">
        <v>1433</v>
      </c>
      <c r="V109" s="38" t="s">
        <v>1434</v>
      </c>
      <c r="W109" s="367"/>
      <c r="X109" s="361"/>
      <c r="Y109" s="363"/>
      <c r="Z109" s="364"/>
      <c r="AA109" s="363"/>
      <c r="AB109" s="387">
        <f>IF(OR(J109="Fail",ISBLANK(J109)),INDEX('Issue Code Table'!C:C,MATCH(N:N,'Issue Code Table'!A:A,0)),IF(M109="Critical",6,IF(M109="Significant",5,IF(M109="Moderate",3,2))))</f>
        <v>4</v>
      </c>
    </row>
    <row r="110" spans="1:28" ht="409.5" x14ac:dyDescent="0.35">
      <c r="A110" s="41" t="s">
        <v>1435</v>
      </c>
      <c r="B110" s="368" t="s">
        <v>34</v>
      </c>
      <c r="C110" s="373" t="s">
        <v>35</v>
      </c>
      <c r="D110" s="369" t="s">
        <v>527</v>
      </c>
      <c r="E110" s="370" t="s">
        <v>1436</v>
      </c>
      <c r="F110" s="369" t="s">
        <v>1437</v>
      </c>
      <c r="G110" s="371" t="s">
        <v>1438</v>
      </c>
      <c r="H110" s="371" t="s">
        <v>1439</v>
      </c>
      <c r="I110" s="41"/>
      <c r="J110" s="41"/>
      <c r="K110" s="41" t="s">
        <v>1440</v>
      </c>
      <c r="L110" s="41"/>
      <c r="M110" s="41" t="s">
        <v>41</v>
      </c>
      <c r="N110" s="41" t="s">
        <v>1125</v>
      </c>
      <c r="O110" s="372" t="s">
        <v>1126</v>
      </c>
      <c r="P110" s="372"/>
      <c r="Q110" s="41" t="s">
        <v>1441</v>
      </c>
      <c r="R110" s="368" t="s">
        <v>1442</v>
      </c>
      <c r="S110" s="373" t="s">
        <v>1443</v>
      </c>
      <c r="T110" s="369"/>
      <c r="U110" s="370" t="s">
        <v>1444</v>
      </c>
      <c r="V110" s="41" t="s">
        <v>1445</v>
      </c>
      <c r="W110" s="368" t="s">
        <v>1446</v>
      </c>
      <c r="X110" s="393"/>
      <c r="Y110" s="369"/>
      <c r="Z110" s="370"/>
      <c r="AA110" s="369"/>
      <c r="AB110" s="388">
        <f>IF(OR(J110="Fail",ISBLANK(J110)),INDEX('Issue Code Table'!C:C,MATCH(N:N,'Issue Code Table'!A:A,0)),IF(M110="Critical",6,IF(M110="Significant",5,IF(M110="Moderate",3,2))))</f>
        <v>6</v>
      </c>
    </row>
    <row r="111" spans="1:28" ht="409.5" x14ac:dyDescent="0.35">
      <c r="A111" s="38" t="s">
        <v>1447</v>
      </c>
      <c r="B111" s="367" t="s">
        <v>34</v>
      </c>
      <c r="C111" s="47" t="s">
        <v>35</v>
      </c>
      <c r="D111" s="363" t="s">
        <v>527</v>
      </c>
      <c r="E111" s="364" t="s">
        <v>1448</v>
      </c>
      <c r="F111" s="363" t="s">
        <v>1449</v>
      </c>
      <c r="G111" s="365" t="s">
        <v>1450</v>
      </c>
      <c r="H111" s="365" t="s">
        <v>1451</v>
      </c>
      <c r="I111" s="38"/>
      <c r="J111" s="38"/>
      <c r="K111" s="38" t="s">
        <v>1452</v>
      </c>
      <c r="L111" s="38"/>
      <c r="M111" s="38" t="s">
        <v>41</v>
      </c>
      <c r="N111" s="38" t="s">
        <v>1125</v>
      </c>
      <c r="O111" s="38" t="s">
        <v>1126</v>
      </c>
      <c r="P111" s="38"/>
      <c r="Q111" s="38" t="s">
        <v>1441</v>
      </c>
      <c r="R111" s="367" t="s">
        <v>1453</v>
      </c>
      <c r="S111" s="47" t="s">
        <v>1454</v>
      </c>
      <c r="T111" s="363"/>
      <c r="U111" s="364" t="s">
        <v>1455</v>
      </c>
      <c r="V111" s="38" t="s">
        <v>1456</v>
      </c>
      <c r="W111" s="367" t="s">
        <v>1457</v>
      </c>
      <c r="X111" s="361"/>
      <c r="Y111" s="363"/>
      <c r="Z111" s="364"/>
      <c r="AA111" s="363"/>
      <c r="AB111" s="387">
        <f>IF(OR(J111="Fail",ISBLANK(J111)),INDEX('Issue Code Table'!C:C,MATCH(N:N,'Issue Code Table'!A:A,0)),IF(M111="Critical",6,IF(M111="Significant",5,IF(M111="Moderate",3,2))))</f>
        <v>6</v>
      </c>
    </row>
    <row r="112" spans="1:28" ht="350" x14ac:dyDescent="0.35">
      <c r="A112" s="41" t="s">
        <v>1458</v>
      </c>
      <c r="B112" s="368" t="s">
        <v>34</v>
      </c>
      <c r="C112" s="373" t="s">
        <v>35</v>
      </c>
      <c r="D112" s="369" t="s">
        <v>527</v>
      </c>
      <c r="E112" s="370" t="s">
        <v>1459</v>
      </c>
      <c r="F112" s="369" t="s">
        <v>1353</v>
      </c>
      <c r="G112" s="371" t="s">
        <v>1460</v>
      </c>
      <c r="H112" s="371" t="s">
        <v>1461</v>
      </c>
      <c r="I112" s="41"/>
      <c r="J112" s="41"/>
      <c r="K112" s="41" t="s">
        <v>1462</v>
      </c>
      <c r="L112" s="41"/>
      <c r="M112" s="41" t="s">
        <v>41</v>
      </c>
      <c r="N112" s="41" t="s">
        <v>1125</v>
      </c>
      <c r="O112" s="372" t="s">
        <v>1126</v>
      </c>
      <c r="P112" s="372"/>
      <c r="Q112" s="41" t="s">
        <v>1441</v>
      </c>
      <c r="R112" s="368" t="s">
        <v>1463</v>
      </c>
      <c r="S112" s="373" t="s">
        <v>1464</v>
      </c>
      <c r="T112" s="369"/>
      <c r="U112" s="370" t="s">
        <v>1465</v>
      </c>
      <c r="V112" s="41" t="s">
        <v>1466</v>
      </c>
      <c r="W112" s="368" t="s">
        <v>1467</v>
      </c>
      <c r="X112" s="393"/>
      <c r="Y112" s="369"/>
      <c r="Z112" s="370"/>
      <c r="AA112" s="369"/>
      <c r="AB112" s="388">
        <f>IF(OR(J112="Fail",ISBLANK(J112)),INDEX('Issue Code Table'!C:C,MATCH(N:N,'Issue Code Table'!A:A,0)),IF(M112="Critical",6,IF(M112="Significant",5,IF(M112="Moderate",3,2))))</f>
        <v>6</v>
      </c>
    </row>
    <row r="113" spans="1:28" ht="237.5" x14ac:dyDescent="0.35">
      <c r="A113" s="38" t="s">
        <v>1468</v>
      </c>
      <c r="B113" s="367" t="s">
        <v>275</v>
      </c>
      <c r="C113" s="47" t="s">
        <v>276</v>
      </c>
      <c r="D113" s="363" t="s">
        <v>527</v>
      </c>
      <c r="E113" s="364" t="s">
        <v>1469</v>
      </c>
      <c r="F113" s="363" t="s">
        <v>1470</v>
      </c>
      <c r="G113" s="365" t="s">
        <v>1471</v>
      </c>
      <c r="H113" s="365" t="s">
        <v>1472</v>
      </c>
      <c r="I113" s="38"/>
      <c r="J113" s="38"/>
      <c r="K113" s="38" t="s">
        <v>1473</v>
      </c>
      <c r="L113" s="38"/>
      <c r="M113" s="38" t="s">
        <v>178</v>
      </c>
      <c r="N113" s="38" t="s">
        <v>1474</v>
      </c>
      <c r="O113" s="38" t="s">
        <v>1475</v>
      </c>
      <c r="P113" s="38"/>
      <c r="Q113" s="38" t="s">
        <v>1441</v>
      </c>
      <c r="R113" s="367" t="s">
        <v>1476</v>
      </c>
      <c r="S113" s="47" t="s">
        <v>1477</v>
      </c>
      <c r="T113" s="363"/>
      <c r="U113" s="364" t="s">
        <v>1478</v>
      </c>
      <c r="V113" s="38" t="s">
        <v>1479</v>
      </c>
      <c r="W113" s="367"/>
      <c r="X113" s="361"/>
      <c r="Y113" s="363"/>
      <c r="Z113" s="364"/>
      <c r="AA113" s="363"/>
      <c r="AB113" s="387">
        <f>IF(OR(J113="Fail",ISBLANK(J113)),INDEX('Issue Code Table'!C:C,MATCH(N:N,'Issue Code Table'!A:A,0)),IF(M113="Critical",6,IF(M113="Significant",5,IF(M113="Moderate",3,2))))</f>
        <v>4</v>
      </c>
    </row>
    <row r="114" spans="1:28" ht="375" x14ac:dyDescent="0.35">
      <c r="A114" s="41" t="s">
        <v>1480</v>
      </c>
      <c r="B114" s="368" t="s">
        <v>100</v>
      </c>
      <c r="C114" s="373" t="s">
        <v>101</v>
      </c>
      <c r="D114" s="369" t="s">
        <v>527</v>
      </c>
      <c r="E114" s="370" t="s">
        <v>1481</v>
      </c>
      <c r="F114" s="369" t="s">
        <v>1482</v>
      </c>
      <c r="G114" s="371" t="s">
        <v>1483</v>
      </c>
      <c r="H114" s="371" t="s">
        <v>1484</v>
      </c>
      <c r="I114" s="41"/>
      <c r="J114" s="41"/>
      <c r="K114" s="41" t="s">
        <v>1485</v>
      </c>
      <c r="L114" s="41"/>
      <c r="M114" s="41" t="s">
        <v>178</v>
      </c>
      <c r="N114" s="41" t="s">
        <v>1474</v>
      </c>
      <c r="O114" s="372" t="s">
        <v>1475</v>
      </c>
      <c r="P114" s="372"/>
      <c r="Q114" s="41" t="s">
        <v>1441</v>
      </c>
      <c r="R114" s="368" t="s">
        <v>1486</v>
      </c>
      <c r="S114" s="373" t="s">
        <v>1487</v>
      </c>
      <c r="T114" s="369"/>
      <c r="U114" s="370" t="s">
        <v>1488</v>
      </c>
      <c r="V114" s="41" t="s">
        <v>1489</v>
      </c>
      <c r="W114" s="368"/>
      <c r="X114" s="393"/>
      <c r="Y114" s="369"/>
      <c r="Z114" s="370"/>
      <c r="AA114" s="369"/>
      <c r="AB114" s="388">
        <f>IF(OR(J114="Fail",ISBLANK(J114)),INDEX('Issue Code Table'!C:C,MATCH(N:N,'Issue Code Table'!A:A,0)),IF(M114="Critical",6,IF(M114="Significant",5,IF(M114="Moderate",3,2))))</f>
        <v>4</v>
      </c>
    </row>
    <row r="115" spans="1:28" ht="409.5" x14ac:dyDescent="0.35">
      <c r="A115" s="38" t="s">
        <v>1490</v>
      </c>
      <c r="B115" s="367" t="s">
        <v>265</v>
      </c>
      <c r="C115" s="47" t="s">
        <v>266</v>
      </c>
      <c r="D115" s="363" t="s">
        <v>527</v>
      </c>
      <c r="E115" s="364" t="s">
        <v>1491</v>
      </c>
      <c r="F115" s="363" t="s">
        <v>1492</v>
      </c>
      <c r="G115" s="365" t="s">
        <v>1493</v>
      </c>
      <c r="H115" s="365" t="s">
        <v>1494</v>
      </c>
      <c r="I115" s="38"/>
      <c r="J115" s="38"/>
      <c r="K115" s="38" t="s">
        <v>1495</v>
      </c>
      <c r="L115" s="38"/>
      <c r="M115" s="38" t="s">
        <v>41</v>
      </c>
      <c r="N115" s="38" t="s">
        <v>674</v>
      </c>
      <c r="O115" s="38" t="s">
        <v>675</v>
      </c>
      <c r="P115" s="38"/>
      <c r="Q115" s="38" t="s">
        <v>825</v>
      </c>
      <c r="R115" s="367" t="s">
        <v>1496</v>
      </c>
      <c r="S115" s="47" t="s">
        <v>1497</v>
      </c>
      <c r="T115" s="363"/>
      <c r="U115" s="364" t="s">
        <v>1498</v>
      </c>
      <c r="V115" s="38" t="s">
        <v>1499</v>
      </c>
      <c r="W115" s="367" t="s">
        <v>1500</v>
      </c>
      <c r="X115" s="361"/>
      <c r="Y115" s="363"/>
      <c r="Z115" s="364"/>
      <c r="AA115" s="363"/>
      <c r="AB115" s="387">
        <f>IF(OR(J115="Fail",ISBLANK(J115)),INDEX('Issue Code Table'!C:C,MATCH(N:N,'Issue Code Table'!A:A,0)),IF(M115="Critical",6,IF(M115="Significant",5,IF(M115="Moderate",3,2))))</f>
        <v>5</v>
      </c>
    </row>
    <row r="116" spans="1:28" ht="237.5" x14ac:dyDescent="0.35">
      <c r="A116" s="379" t="s">
        <v>1501</v>
      </c>
      <c r="B116" s="380" t="s">
        <v>153</v>
      </c>
      <c r="C116" s="381" t="s">
        <v>154</v>
      </c>
      <c r="D116" s="382" t="s">
        <v>527</v>
      </c>
      <c r="E116" s="383" t="s">
        <v>1502</v>
      </c>
      <c r="F116" s="382" t="s">
        <v>1503</v>
      </c>
      <c r="G116" s="384" t="s">
        <v>1504</v>
      </c>
      <c r="H116" s="384" t="s">
        <v>1505</v>
      </c>
      <c r="I116" s="379"/>
      <c r="J116" s="379"/>
      <c r="K116" s="379" t="s">
        <v>1506</v>
      </c>
      <c r="L116" s="379"/>
      <c r="M116" s="379" t="s">
        <v>41</v>
      </c>
      <c r="N116" s="379" t="s">
        <v>674</v>
      </c>
      <c r="O116" s="385" t="s">
        <v>675</v>
      </c>
      <c r="P116" s="385"/>
      <c r="Q116" s="379" t="s">
        <v>825</v>
      </c>
      <c r="R116" s="380" t="s">
        <v>1507</v>
      </c>
      <c r="S116" s="381" t="s">
        <v>1508</v>
      </c>
      <c r="T116" s="382"/>
      <c r="U116" s="383" t="s">
        <v>1509</v>
      </c>
      <c r="V116" s="383" t="s">
        <v>1510</v>
      </c>
      <c r="W116" s="380" t="s">
        <v>1511</v>
      </c>
      <c r="X116" s="399"/>
      <c r="Y116" s="382"/>
      <c r="Z116" s="383"/>
      <c r="AA116" s="382"/>
      <c r="AB116" s="389">
        <f>IF(OR(J116="Fail",ISBLANK(J116)),INDEX('Issue Code Table'!C:C,MATCH(N:N,'Issue Code Table'!A:A,0)),IF(M116="Critical",6,IF(M116="Significant",5,IF(M116="Moderate",3,2))))</f>
        <v>5</v>
      </c>
    </row>
    <row r="117" spans="1:28" ht="12.4" customHeight="1" x14ac:dyDescent="0.25">
      <c r="A117" s="356"/>
      <c r="B117" s="357" t="s">
        <v>1512</v>
      </c>
      <c r="C117" s="356"/>
      <c r="D117" s="356"/>
      <c r="E117" s="356"/>
      <c r="F117" s="356"/>
      <c r="G117" s="356"/>
      <c r="H117" s="356"/>
      <c r="I117" s="356"/>
      <c r="J117" s="356"/>
      <c r="K117" s="356"/>
      <c r="L117" s="356"/>
      <c r="M117" s="356"/>
      <c r="N117" s="356"/>
      <c r="O117" s="356"/>
      <c r="P117" s="356"/>
      <c r="Q117" s="356"/>
      <c r="R117" s="356"/>
      <c r="S117" s="356"/>
      <c r="T117" s="356"/>
      <c r="U117" s="356"/>
      <c r="V117" s="356"/>
      <c r="W117" s="356"/>
      <c r="X117" s="356"/>
      <c r="Y117" s="356"/>
      <c r="Z117" s="356"/>
      <c r="AA117" s="356"/>
      <c r="AB117" s="390"/>
    </row>
    <row r="118" spans="1:28" hidden="1" x14ac:dyDescent="0.35">
      <c r="A118" s="24"/>
      <c r="B118" s="24"/>
      <c r="C118" s="25"/>
      <c r="D118" s="24"/>
      <c r="E118" s="24"/>
      <c r="F118" s="24"/>
      <c r="G118" s="24"/>
      <c r="H118" s="24"/>
      <c r="I118" s="24"/>
      <c r="J118" s="24"/>
      <c r="K118" s="26"/>
      <c r="L118" s="24"/>
      <c r="M118" s="24"/>
      <c r="N118" s="24"/>
      <c r="O118" s="24"/>
      <c r="P118" s="24"/>
      <c r="Q118" s="24"/>
      <c r="R118" s="24"/>
      <c r="S118" s="24"/>
      <c r="T118" s="24"/>
      <c r="U118" s="24"/>
    </row>
    <row r="119" spans="1:28" hidden="1" x14ac:dyDescent="0.35">
      <c r="A119" s="24"/>
      <c r="B119" s="24"/>
      <c r="C119" s="25"/>
      <c r="D119" s="24"/>
      <c r="E119" s="24"/>
      <c r="F119" s="24"/>
      <c r="G119" s="24"/>
      <c r="H119" s="24"/>
      <c r="I119" s="24" t="s">
        <v>523</v>
      </c>
      <c r="J119" s="24"/>
      <c r="K119" s="26"/>
      <c r="L119" s="24"/>
      <c r="M119" s="24"/>
      <c r="N119" s="24"/>
      <c r="O119" s="24"/>
      <c r="P119" s="24"/>
      <c r="Q119" s="24"/>
      <c r="R119" s="24"/>
      <c r="S119" s="24"/>
      <c r="T119" s="24"/>
      <c r="U119" s="24"/>
    </row>
    <row r="120" spans="1:28" hidden="1" x14ac:dyDescent="0.35">
      <c r="A120" s="24"/>
      <c r="B120" s="24"/>
      <c r="C120" s="25"/>
      <c r="D120" s="24"/>
      <c r="E120" s="24"/>
      <c r="F120" s="24"/>
      <c r="G120" s="24"/>
      <c r="H120" s="24"/>
      <c r="I120" s="24" t="s">
        <v>524</v>
      </c>
      <c r="J120" s="24"/>
      <c r="K120" s="26"/>
      <c r="L120" s="24"/>
      <c r="M120" s="24"/>
      <c r="N120" s="24"/>
      <c r="O120" s="24"/>
      <c r="P120" s="24"/>
      <c r="Q120" s="24"/>
      <c r="R120" s="24"/>
      <c r="S120" s="24"/>
      <c r="T120" s="24"/>
      <c r="U120" s="24"/>
    </row>
    <row r="121" spans="1:28" hidden="1" x14ac:dyDescent="0.35">
      <c r="A121" s="24"/>
      <c r="B121" s="24"/>
      <c r="C121" s="25"/>
      <c r="D121" s="24"/>
      <c r="E121" s="24"/>
      <c r="F121" s="24"/>
      <c r="G121" s="24"/>
      <c r="H121" s="24"/>
      <c r="I121" s="24" t="s">
        <v>525</v>
      </c>
      <c r="J121" s="24"/>
      <c r="K121" s="26"/>
      <c r="L121" s="24"/>
      <c r="M121" s="24"/>
      <c r="N121" s="24"/>
      <c r="O121" s="24"/>
      <c r="P121" s="24"/>
      <c r="Q121" s="24"/>
      <c r="R121" s="24"/>
      <c r="S121" s="24"/>
      <c r="T121" s="24"/>
      <c r="U121" s="24"/>
    </row>
    <row r="122" spans="1:28" hidden="1" x14ac:dyDescent="0.35">
      <c r="A122" s="24"/>
      <c r="B122" s="24"/>
      <c r="C122" s="25"/>
      <c r="D122" s="24"/>
      <c r="E122" s="24"/>
      <c r="F122" s="24"/>
      <c r="G122" s="24"/>
      <c r="H122" s="24"/>
      <c r="I122" s="24" t="s">
        <v>526</v>
      </c>
      <c r="J122" s="24"/>
      <c r="K122" s="26"/>
      <c r="L122" s="24"/>
      <c r="M122" s="24"/>
      <c r="N122" s="24"/>
      <c r="O122" s="24"/>
      <c r="P122" s="24"/>
      <c r="Q122" s="24"/>
      <c r="R122" s="24"/>
      <c r="S122" s="24"/>
      <c r="T122" s="24"/>
      <c r="U122" s="24"/>
    </row>
    <row r="123" spans="1:28" hidden="1" x14ac:dyDescent="0.35">
      <c r="A123" s="24"/>
      <c r="B123" s="24"/>
      <c r="C123" s="25"/>
      <c r="D123" s="24"/>
      <c r="E123" s="24"/>
      <c r="F123" s="24"/>
      <c r="G123" s="24"/>
      <c r="H123" s="24"/>
      <c r="I123" s="24"/>
      <c r="J123" s="24"/>
      <c r="K123" s="26"/>
      <c r="L123" s="24"/>
      <c r="M123" s="24"/>
      <c r="N123" s="24"/>
      <c r="O123" s="24"/>
      <c r="P123" s="24"/>
      <c r="Q123" s="24"/>
      <c r="R123" s="24"/>
      <c r="S123" s="24"/>
      <c r="T123" s="24"/>
      <c r="U123" s="24"/>
    </row>
    <row r="124" spans="1:28" hidden="1" x14ac:dyDescent="0.35">
      <c r="A124" s="24"/>
      <c r="B124" s="24"/>
      <c r="C124" s="25"/>
      <c r="D124" s="24"/>
      <c r="E124" s="24"/>
      <c r="F124" s="24"/>
      <c r="G124" s="24"/>
      <c r="H124" s="24"/>
      <c r="I124" s="27" t="s">
        <v>528</v>
      </c>
      <c r="J124" s="24"/>
      <c r="K124" s="26"/>
      <c r="L124" s="24"/>
      <c r="M124" s="24"/>
      <c r="N124" s="24"/>
      <c r="O124" s="24"/>
      <c r="P124" s="24"/>
      <c r="Q124" s="24"/>
      <c r="R124" s="24"/>
      <c r="S124" s="24"/>
      <c r="T124" s="24"/>
      <c r="U124" s="24"/>
    </row>
    <row r="125" spans="1:28" hidden="1" x14ac:dyDescent="0.35">
      <c r="A125" s="24"/>
      <c r="B125" s="24"/>
      <c r="C125" s="25"/>
      <c r="D125" s="24"/>
      <c r="E125" s="24"/>
      <c r="F125" s="24"/>
      <c r="G125" s="24"/>
      <c r="H125" s="24"/>
      <c r="I125" s="28" t="s">
        <v>29</v>
      </c>
      <c r="J125" s="24"/>
      <c r="K125" s="26"/>
      <c r="L125" s="24"/>
      <c r="M125" s="24"/>
      <c r="N125" s="24"/>
      <c r="O125" s="24"/>
      <c r="P125" s="24"/>
      <c r="Q125" s="24"/>
      <c r="R125" s="24"/>
      <c r="S125" s="24"/>
      <c r="T125" s="24"/>
      <c r="U125" s="24"/>
    </row>
    <row r="126" spans="1:28" hidden="1" x14ac:dyDescent="0.35">
      <c r="A126" s="24"/>
      <c r="B126" s="24"/>
      <c r="C126" s="25"/>
      <c r="D126" s="24"/>
      <c r="E126" s="24"/>
      <c r="F126" s="24"/>
      <c r="G126" s="24"/>
      <c r="H126" s="27"/>
      <c r="I126" s="27" t="s">
        <v>41</v>
      </c>
      <c r="J126" s="24"/>
      <c r="K126" s="26"/>
      <c r="L126" s="24"/>
      <c r="M126" s="24"/>
      <c r="N126" s="24"/>
      <c r="O126" s="24"/>
      <c r="P126" s="24"/>
      <c r="Q126" s="24"/>
      <c r="R126" s="24"/>
      <c r="S126" s="24"/>
      <c r="T126" s="24"/>
      <c r="U126" s="24"/>
    </row>
    <row r="127" spans="1:28" hidden="1" x14ac:dyDescent="0.35">
      <c r="A127" s="24"/>
      <c r="B127" s="24"/>
      <c r="C127" s="25"/>
      <c r="D127" s="24"/>
      <c r="E127" s="24"/>
      <c r="F127" s="24"/>
      <c r="G127" s="24"/>
      <c r="H127" s="28"/>
      <c r="I127" s="27" t="s">
        <v>178</v>
      </c>
      <c r="J127" s="24"/>
      <c r="K127" s="26"/>
      <c r="L127" s="24"/>
      <c r="M127" s="24"/>
      <c r="N127" s="24"/>
      <c r="O127" s="24"/>
      <c r="P127" s="24"/>
      <c r="Q127" s="24"/>
      <c r="R127" s="24"/>
      <c r="S127" s="24"/>
      <c r="T127" s="24"/>
      <c r="U127" s="24"/>
    </row>
    <row r="128" spans="1:28" hidden="1" x14ac:dyDescent="0.35">
      <c r="A128" s="24"/>
      <c r="B128" s="24"/>
      <c r="C128" s="25"/>
      <c r="D128" s="24"/>
      <c r="E128" s="24"/>
      <c r="F128" s="24"/>
      <c r="G128" s="24"/>
      <c r="H128" s="27"/>
      <c r="I128" s="27" t="s">
        <v>476</v>
      </c>
      <c r="J128" s="24"/>
      <c r="K128" s="26"/>
      <c r="L128" s="24"/>
      <c r="M128" s="24"/>
      <c r="N128" s="24"/>
      <c r="O128" s="24"/>
      <c r="P128" s="24"/>
      <c r="Q128" s="24"/>
      <c r="R128" s="24"/>
      <c r="S128" s="24"/>
      <c r="T128" s="24"/>
      <c r="U128" s="24"/>
    </row>
    <row r="129" spans="1:21" hidden="1" x14ac:dyDescent="0.35">
      <c r="A129" s="24"/>
      <c r="B129" s="24"/>
      <c r="C129" s="25"/>
      <c r="D129" s="24"/>
      <c r="E129" s="24"/>
      <c r="F129" s="24"/>
      <c r="G129" s="24"/>
      <c r="H129" s="27"/>
      <c r="I129" s="24"/>
      <c r="J129" s="24"/>
      <c r="K129" s="26"/>
      <c r="L129" s="26"/>
      <c r="M129" s="24"/>
      <c r="N129" s="24"/>
      <c r="O129" s="24"/>
      <c r="P129" s="24"/>
      <c r="Q129" s="24"/>
      <c r="R129" s="24"/>
      <c r="S129" s="24"/>
      <c r="T129" s="24"/>
      <c r="U129" s="24"/>
    </row>
    <row r="130" spans="1:21" hidden="1" x14ac:dyDescent="0.35">
      <c r="A130" s="24"/>
      <c r="B130" s="24"/>
      <c r="C130" s="25"/>
      <c r="D130" s="24"/>
      <c r="E130" s="24"/>
      <c r="F130" s="24"/>
      <c r="G130" s="24"/>
      <c r="H130" s="27"/>
      <c r="I130" s="24"/>
      <c r="J130" s="24"/>
      <c r="K130" s="26"/>
      <c r="L130" s="26"/>
      <c r="M130" s="24"/>
      <c r="N130" s="24"/>
      <c r="O130" s="24"/>
      <c r="P130" s="24"/>
      <c r="Q130" s="24"/>
      <c r="R130" s="24"/>
      <c r="S130" s="24"/>
      <c r="T130" s="24"/>
      <c r="U130" s="24"/>
    </row>
    <row r="131" spans="1:21" hidden="1" x14ac:dyDescent="0.35">
      <c r="A131" s="24"/>
      <c r="B131" s="24"/>
      <c r="C131" s="25"/>
      <c r="D131" s="24"/>
      <c r="E131" s="24"/>
      <c r="F131" s="24"/>
      <c r="G131" s="24"/>
      <c r="H131" s="24"/>
      <c r="I131" s="24"/>
      <c r="J131" s="24"/>
      <c r="K131" s="26"/>
      <c r="L131" s="26"/>
      <c r="M131" s="24"/>
      <c r="N131" s="24"/>
      <c r="O131" s="24"/>
      <c r="P131" s="24"/>
      <c r="Q131" s="24"/>
      <c r="R131" s="24"/>
      <c r="S131" s="24"/>
      <c r="T131" s="24"/>
      <c r="U131" s="24"/>
    </row>
    <row r="132" spans="1:21" hidden="1" x14ac:dyDescent="0.35">
      <c r="B132" s="24"/>
      <c r="C132" s="25"/>
      <c r="D132" s="24"/>
      <c r="E132" s="24"/>
      <c r="F132" s="24"/>
      <c r="G132" s="24"/>
      <c r="H132" s="24"/>
      <c r="I132" s="24"/>
      <c r="J132" s="24"/>
      <c r="K132" s="26"/>
      <c r="L132" s="26"/>
      <c r="M132" s="24"/>
      <c r="N132" s="24"/>
      <c r="O132" s="24"/>
      <c r="P132" s="24"/>
      <c r="Q132" s="24"/>
      <c r="R132" s="24"/>
    </row>
    <row r="133" spans="1:21" hidden="1" x14ac:dyDescent="0.35">
      <c r="B133" s="24"/>
      <c r="C133" s="25"/>
      <c r="D133" s="24"/>
      <c r="E133" s="24"/>
      <c r="F133" s="24"/>
      <c r="G133" s="24"/>
      <c r="H133" s="24"/>
      <c r="I133" s="24"/>
      <c r="J133" s="24"/>
      <c r="K133" s="26"/>
      <c r="L133" s="26"/>
      <c r="M133" s="24"/>
      <c r="N133" s="24"/>
      <c r="O133" s="24"/>
      <c r="P133" s="24"/>
      <c r="Q133" s="24"/>
      <c r="R133" s="24"/>
    </row>
    <row r="134" spans="1:21" hidden="1" x14ac:dyDescent="0.35">
      <c r="B134" s="24"/>
      <c r="C134" s="25"/>
      <c r="D134" s="24"/>
      <c r="E134" s="24"/>
      <c r="F134" s="24"/>
      <c r="G134" s="24"/>
      <c r="H134" s="24"/>
      <c r="I134" s="24"/>
      <c r="J134" s="24"/>
      <c r="K134" s="26"/>
      <c r="L134" s="26"/>
      <c r="M134" s="24"/>
      <c r="N134" s="24"/>
      <c r="O134" s="24"/>
      <c r="P134" s="24"/>
      <c r="Q134" s="24"/>
      <c r="R134" s="24"/>
    </row>
  </sheetData>
  <protectedRanges>
    <protectedRange password="E1A2" sqref="AB3:AB116" name="Range1_1_1"/>
    <protectedRange password="E1A2" sqref="O38:P38" name="Range1_3"/>
    <protectedRange password="E1A2" sqref="N86" name="Range1_15_1"/>
    <protectedRange password="E1A2" sqref="N97" name="Range1_4_2"/>
    <protectedRange password="E1A2" sqref="U98" name="Range1_13_2_1"/>
    <protectedRange password="E1A2" sqref="S96" name="Range1_1_1_5_1_1"/>
    <protectedRange password="E1A2" sqref="O91:P91" name="Range1_7_1"/>
    <protectedRange password="E1A2" sqref="O89:P89" name="Range1_10_1"/>
    <protectedRange password="E1A2" sqref="N89" name="Range1_3_2_1"/>
    <protectedRange password="E1A2" sqref="N113:P113 O116:P116 N117:P117" name="Range1_2_3"/>
    <protectedRange password="E1A2" sqref="O71:P72" name="Range1_1_2_4"/>
    <protectedRange password="E1A2" sqref="O73:P73" name="Range1_5_2"/>
    <protectedRange password="E1A2" sqref="N73" name="Range1_2_2_1"/>
    <protectedRange password="E1A2" sqref="M73" name="Range1_11_1_1"/>
    <protectedRange password="E1A2" sqref="N74:P74" name="Range1_8"/>
    <protectedRange password="E1A2" sqref="O75:P75" name="Range1_6_1"/>
    <protectedRange password="E1A2" sqref="N75" name="Range1_11_2"/>
    <protectedRange password="E1A2" sqref="N77:P78" name="Range1_9_1"/>
    <protectedRange password="E1A2" sqref="N76" name="Range1_4_1_2"/>
  </protectedRanges>
  <autoFilter ref="A1:O117" xr:uid="{D3250D54-B1B8-4FA6-9DDD-47F9B4B56289}"/>
  <sortState xmlns:xlrd2="http://schemas.microsoft.com/office/spreadsheetml/2017/richdata2" ref="A4:W117">
    <sortCondition descending="1" ref="D4:D117"/>
  </sortState>
  <phoneticPr fontId="15" type="noConversion"/>
  <conditionalFormatting sqref="J3:K116">
    <cfRule type="cellIs" dxfId="44" priority="4" operator="equal">
      <formula>"Fail"</formula>
    </cfRule>
    <cfRule type="cellIs" dxfId="43" priority="5" operator="equal">
      <formula>"Pass"</formula>
    </cfRule>
    <cfRule type="cellIs" dxfId="42" priority="6" operator="equal">
      <formula>"Info"</formula>
    </cfRule>
  </conditionalFormatting>
  <conditionalFormatting sqref="L4 L6 L8 L10 L12 L14 L16 L18 L20 L22 L24 L26 L28 L30 L32 L34 L36 L38 L40 L42 L44 L46 L48 L50 L52 L54 L56 L58:L59 L61 L63 L65 L67 L69 L71 L73 L75 L77 L79 L81 L83 L85 L87 L89 L91 L93 L95 L97 L99 L101 L103 L105 L107 L109 L111 L113 L115">
    <cfRule type="cellIs" dxfId="41" priority="1" stopIfTrue="1" operator="equal">
      <formula>"Pass"</formula>
    </cfRule>
    <cfRule type="cellIs" dxfId="40" priority="2" stopIfTrue="1" operator="equal">
      <formula>"Fail"</formula>
    </cfRule>
    <cfRule type="cellIs" dxfId="39" priority="3" stopIfTrue="1" operator="equal">
      <formula>"Info"</formula>
    </cfRule>
  </conditionalFormatting>
  <conditionalFormatting sqref="N3:N116">
    <cfRule type="expression" dxfId="38" priority="7" stopIfTrue="1">
      <formula>ISERROR(AB3)</formula>
    </cfRule>
  </conditionalFormatting>
  <dataValidations count="6">
    <dataValidation type="list" allowBlank="1" showInputMessage="1" showErrorMessage="1" sqref="N60 N58 N3 N55" xr:uid="{3F11E878-AFD8-4CC5-8E9C-DAA2D4D741C6}">
      <formula1>$H$15:$H$15</formula1>
    </dataValidation>
    <dataValidation type="list" allowBlank="1" showInputMessage="1" showErrorMessage="1" sqref="N98" xr:uid="{9F83ECB0-2845-4E16-A09F-1CC1C37ED4C1}">
      <formula1>$H$95:$H$98</formula1>
    </dataValidation>
    <dataValidation type="list" allowBlank="1" showInputMessage="1" showErrorMessage="1" sqref="M69:M117" xr:uid="{FE1CE09B-7173-4A81-8B70-7E734545DBA8}">
      <formula1>$H$130:$H$133</formula1>
    </dataValidation>
    <dataValidation type="list" allowBlank="1" showInputMessage="1" showErrorMessage="1" sqref="J69:J117" xr:uid="{30598501-7E88-4EEE-9248-3F3313C555E7}">
      <formula1>$H$124:$H$127</formula1>
    </dataValidation>
    <dataValidation type="list" allowBlank="1" showInputMessage="1" showErrorMessage="1" sqref="M3:M68" xr:uid="{6E0505BC-28B9-4B07-AD7C-C5A5B8FEC33D}">
      <formula1>$I$125:$I$128</formula1>
    </dataValidation>
    <dataValidation type="list" allowBlank="1" showInputMessage="1" showErrorMessage="1" sqref="J3:J68" xr:uid="{5F563E60-D48A-4D37-A757-10E594C36442}">
      <formula1>$I$119:$I$122</formula1>
    </dataValidation>
  </dataValidations>
  <pageMargins left="0.7" right="0.7" top="0.75" bottom="0.75" header="0.3" footer="0.3"/>
  <pageSetup orientation="portrait" r:id="rId1"/>
  <headerFooter alignWithMargins="0"/>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3389-D0EE-4079-BF58-A5E0F086A4FA}">
  <dimension ref="A1:N41"/>
  <sheetViews>
    <sheetView zoomScale="90" zoomScaleNormal="90" workbookViewId="0">
      <selection activeCell="A2" sqref="A2"/>
    </sheetView>
  </sheetViews>
  <sheetFormatPr defaultColWidth="0" defaultRowHeight="12.75" customHeight="1" zeroHeight="1" x14ac:dyDescent="0.35"/>
  <cols>
    <col min="1" max="1" width="11.453125" style="330" customWidth="1"/>
    <col min="2" max="2" width="13.26953125" style="330" customWidth="1"/>
    <col min="3" max="3" width="90" style="340" customWidth="1"/>
    <col min="4" max="4" width="24.81640625" style="330" customWidth="1"/>
    <col min="5" max="5" width="2.453125" style="329" customWidth="1"/>
    <col min="6" max="14" width="0" style="329" hidden="1" customWidth="1"/>
    <col min="15" max="16384" width="11.453125" style="330" hidden="1"/>
  </cols>
  <sheetData>
    <row r="1" spans="1:14" ht="14.25" customHeight="1" x14ac:dyDescent="0.35">
      <c r="A1" s="326" t="s">
        <v>1513</v>
      </c>
      <c r="B1" s="327"/>
      <c r="C1" s="328"/>
      <c r="D1" s="327"/>
    </row>
    <row r="2" spans="1:14" s="333" customFormat="1" ht="12.75" customHeight="1" x14ac:dyDescent="0.35">
      <c r="A2" s="331" t="s">
        <v>1514</v>
      </c>
      <c r="B2" s="331" t="s">
        <v>1515</v>
      </c>
      <c r="C2" s="332" t="s">
        <v>1516</v>
      </c>
      <c r="D2" s="331" t="s">
        <v>1517</v>
      </c>
      <c r="E2" s="329"/>
      <c r="F2" s="329"/>
      <c r="G2" s="329"/>
      <c r="H2" s="329"/>
      <c r="I2" s="329"/>
      <c r="J2" s="329"/>
      <c r="K2" s="329"/>
      <c r="L2" s="329"/>
      <c r="M2" s="329"/>
      <c r="N2" s="329"/>
    </row>
    <row r="3" spans="1:14" ht="14.5" x14ac:dyDescent="0.35">
      <c r="A3" s="334">
        <v>1</v>
      </c>
      <c r="B3" s="355">
        <v>45596</v>
      </c>
      <c r="C3" s="336" t="s">
        <v>1518</v>
      </c>
      <c r="D3" s="19" t="s">
        <v>1519</v>
      </c>
    </row>
    <row r="4" spans="1:14" ht="24" customHeight="1" x14ac:dyDescent="0.35">
      <c r="A4" s="334"/>
      <c r="B4" s="335"/>
      <c r="C4" s="337"/>
      <c r="D4" s="19"/>
    </row>
    <row r="5" spans="1:14" ht="24" customHeight="1" x14ac:dyDescent="0.35">
      <c r="A5" s="334"/>
      <c r="B5" s="335"/>
      <c r="C5" s="338"/>
      <c r="D5" s="19"/>
    </row>
    <row r="6" spans="1:14" ht="24" customHeight="1" x14ac:dyDescent="0.35">
      <c r="A6" s="334"/>
      <c r="B6" s="335"/>
      <c r="C6" s="338"/>
      <c r="D6" s="19"/>
    </row>
    <row r="7" spans="1:14" ht="24" customHeight="1" x14ac:dyDescent="0.35">
      <c r="A7" s="334"/>
      <c r="B7" s="335"/>
      <c r="C7" s="338"/>
      <c r="D7" s="19"/>
    </row>
    <row r="8" spans="1:14" ht="24" customHeight="1" x14ac:dyDescent="0.35">
      <c r="A8" s="334"/>
      <c r="B8" s="335"/>
      <c r="C8" s="338"/>
      <c r="D8" s="19"/>
    </row>
    <row r="9" spans="1:14" customFormat="1" ht="24" customHeight="1" x14ac:dyDescent="0.35">
      <c r="A9" s="334"/>
      <c r="B9" s="335"/>
      <c r="C9" s="37"/>
      <c r="D9" s="19"/>
    </row>
    <row r="10" spans="1:14" ht="24" customHeight="1" x14ac:dyDescent="0.35">
      <c r="A10" s="334"/>
      <c r="B10" s="335"/>
      <c r="C10" s="37"/>
      <c r="D10" s="19"/>
    </row>
    <row r="11" spans="1:14" customFormat="1" ht="24" customHeight="1" x14ac:dyDescent="0.35">
      <c r="A11" s="334"/>
      <c r="B11" s="335"/>
      <c r="C11" s="37"/>
      <c r="D11" s="19"/>
    </row>
    <row r="12" spans="1:14" ht="24" customHeight="1" x14ac:dyDescent="0.35">
      <c r="A12" s="334"/>
      <c r="B12" s="335"/>
      <c r="C12" s="37"/>
      <c r="D12" s="19"/>
    </row>
    <row r="13" spans="1:14" ht="24" customHeight="1" x14ac:dyDescent="0.35">
      <c r="A13" s="334"/>
      <c r="B13" s="335"/>
      <c r="C13" s="37"/>
      <c r="D13" s="19"/>
    </row>
    <row r="14" spans="1:14" ht="24" customHeight="1" x14ac:dyDescent="0.35">
      <c r="A14" s="334"/>
      <c r="B14" s="335"/>
      <c r="C14" s="338"/>
      <c r="D14" s="19"/>
    </row>
    <row r="15" spans="1:14" ht="24" customHeight="1" x14ac:dyDescent="0.35">
      <c r="A15" s="334"/>
      <c r="B15" s="335"/>
      <c r="C15" s="338"/>
      <c r="D15" s="19"/>
    </row>
    <row r="16" spans="1:14" ht="24" customHeight="1" x14ac:dyDescent="0.35">
      <c r="A16" s="334"/>
      <c r="B16" s="335"/>
      <c r="C16" s="338"/>
      <c r="D16" s="19"/>
    </row>
    <row r="17" spans="1:4" ht="24" customHeight="1" x14ac:dyDescent="0.35">
      <c r="A17" s="334"/>
      <c r="B17" s="335"/>
      <c r="C17" s="338"/>
      <c r="D17" s="19"/>
    </row>
    <row r="18" spans="1:4" ht="24" customHeight="1" x14ac:dyDescent="0.35">
      <c r="A18" s="334"/>
      <c r="B18" s="335"/>
      <c r="C18" s="338"/>
      <c r="D18" s="19"/>
    </row>
    <row r="19" spans="1:4" ht="24" customHeight="1" x14ac:dyDescent="0.35">
      <c r="A19" s="334"/>
      <c r="B19" s="335"/>
      <c r="C19" s="338"/>
      <c r="D19" s="19"/>
    </row>
    <row r="20" spans="1:4" ht="24" customHeight="1" x14ac:dyDescent="0.35">
      <c r="A20" s="334"/>
      <c r="B20" s="335"/>
      <c r="C20" s="338"/>
      <c r="D20" s="19"/>
    </row>
    <row r="21" spans="1:4" ht="24" customHeight="1" x14ac:dyDescent="0.35">
      <c r="A21" s="334"/>
      <c r="B21" s="335"/>
      <c r="C21" s="338"/>
      <c r="D21" s="19"/>
    </row>
    <row r="22" spans="1:4" ht="24" customHeight="1" x14ac:dyDescent="0.35">
      <c r="A22" s="334"/>
      <c r="B22" s="335"/>
      <c r="C22" s="338"/>
      <c r="D22" s="19"/>
    </row>
    <row r="23" spans="1:4" ht="24" customHeight="1" x14ac:dyDescent="0.35">
      <c r="A23" s="37"/>
      <c r="B23" s="335"/>
      <c r="C23" s="338"/>
      <c r="D23" s="19"/>
    </row>
    <row r="24" spans="1:4" ht="24" customHeight="1" x14ac:dyDescent="0.35">
      <c r="A24" s="37"/>
      <c r="B24" s="335"/>
      <c r="C24" s="338"/>
      <c r="D24" s="19"/>
    </row>
    <row r="25" spans="1:4" ht="24" customHeight="1" x14ac:dyDescent="0.35">
      <c r="A25" s="37"/>
      <c r="B25" s="335"/>
      <c r="C25" s="338"/>
      <c r="D25" s="19"/>
    </row>
    <row r="26" spans="1:4" ht="24" customHeight="1" x14ac:dyDescent="0.35">
      <c r="A26" s="37"/>
      <c r="B26" s="335"/>
      <c r="C26" s="338"/>
      <c r="D26" s="19"/>
    </row>
    <row r="27" spans="1:4" ht="12.75" customHeight="1" x14ac:dyDescent="0.35">
      <c r="A27" s="329"/>
      <c r="B27" s="329"/>
      <c r="C27" s="339"/>
      <c r="D27" s="329"/>
    </row>
    <row r="28" spans="1:4" ht="12.75" hidden="1" customHeight="1" x14ac:dyDescent="0.35">
      <c r="A28" s="329"/>
      <c r="B28" s="329"/>
      <c r="C28" s="339"/>
      <c r="D28" s="329"/>
    </row>
    <row r="29" spans="1:4" ht="12.75" hidden="1" customHeight="1" x14ac:dyDescent="0.35">
      <c r="A29" s="329"/>
      <c r="B29" s="329"/>
      <c r="C29" s="339"/>
      <c r="D29" s="329"/>
    </row>
    <row r="30" spans="1:4" ht="12.75" hidden="1" customHeight="1" x14ac:dyDescent="0.35">
      <c r="A30" s="329"/>
      <c r="B30" s="329"/>
      <c r="C30" s="339"/>
      <c r="D30" s="329"/>
    </row>
    <row r="31" spans="1:4" ht="12.75" hidden="1" customHeight="1" x14ac:dyDescent="0.35">
      <c r="A31" s="329"/>
      <c r="B31" s="329"/>
      <c r="C31" s="339"/>
      <c r="D31" s="329"/>
    </row>
    <row r="32" spans="1:4" ht="12.75" hidden="1" customHeight="1" x14ac:dyDescent="0.35">
      <c r="A32" s="329"/>
      <c r="B32" s="329"/>
      <c r="C32" s="339"/>
      <c r="D32" s="329"/>
    </row>
    <row r="33" spans="1:4" ht="12.75" hidden="1" customHeight="1" x14ac:dyDescent="0.35">
      <c r="A33" s="329"/>
      <c r="B33" s="329"/>
      <c r="C33" s="339"/>
      <c r="D33" s="329"/>
    </row>
    <row r="34" spans="1:4" ht="12.75" hidden="1" customHeight="1" x14ac:dyDescent="0.35">
      <c r="A34" s="329"/>
      <c r="B34" s="329"/>
      <c r="C34" s="339"/>
      <c r="D34" s="329"/>
    </row>
    <row r="35" spans="1:4" ht="12.75" hidden="1" customHeight="1" x14ac:dyDescent="0.35">
      <c r="A35" s="329"/>
      <c r="B35" s="329"/>
      <c r="C35" s="339"/>
      <c r="D35" s="329"/>
    </row>
    <row r="36" spans="1:4" ht="12.75" hidden="1" customHeight="1" x14ac:dyDescent="0.35">
      <c r="A36" s="329"/>
      <c r="B36" s="329"/>
      <c r="C36" s="339"/>
      <c r="D36" s="329"/>
    </row>
    <row r="37" spans="1:4" ht="12.75" hidden="1" customHeight="1" x14ac:dyDescent="0.35">
      <c r="A37" s="329"/>
      <c r="B37" s="329"/>
      <c r="C37" s="339"/>
      <c r="D37" s="329"/>
    </row>
    <row r="38" spans="1:4" ht="12.75" hidden="1" customHeight="1" x14ac:dyDescent="0.35">
      <c r="A38" s="329"/>
      <c r="B38" s="329"/>
      <c r="C38" s="339"/>
      <c r="D38" s="329"/>
    </row>
    <row r="39" spans="1:4" ht="12.75" hidden="1" customHeight="1" x14ac:dyDescent="0.35">
      <c r="A39" s="329"/>
      <c r="B39" s="329"/>
      <c r="C39" s="339"/>
      <c r="D39" s="329"/>
    </row>
    <row r="40" spans="1:4" ht="12.75" hidden="1" customHeight="1" x14ac:dyDescent="0.35">
      <c r="A40" s="329"/>
      <c r="B40" s="329"/>
      <c r="C40" s="339"/>
      <c r="D40" s="329"/>
    </row>
    <row r="41" spans="1:4" ht="12.75" hidden="1" customHeight="1" x14ac:dyDescent="0.35">
      <c r="A41" s="329"/>
      <c r="B41" s="329"/>
      <c r="C41" s="339"/>
      <c r="D41" s="32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25BC7-8154-4616-8769-83F4692824E8}">
  <sheetPr>
    <pageSetUpPr fitToPage="1"/>
  </sheetPr>
  <dimension ref="A1:E102"/>
  <sheetViews>
    <sheetView showGridLines="0" zoomScaleNormal="100" workbookViewId="0">
      <pane xSplit="1" ySplit="2" topLeftCell="B73" activePane="bottomRight" state="frozen"/>
      <selection pane="topRight" activeCell="B1" sqref="B1"/>
      <selection pane="bottomLeft" activeCell="A3" sqref="A3"/>
      <selection pane="bottomRight" activeCell="C24" sqref="C24"/>
    </sheetView>
  </sheetViews>
  <sheetFormatPr defaultColWidth="0" defaultRowHeight="12.5" zeroHeight="1" x14ac:dyDescent="0.25"/>
  <cols>
    <col min="1" max="1" width="8.7265625" style="349" customWidth="1"/>
    <col min="2" max="2" width="18.54296875" style="349" customWidth="1"/>
    <col min="3" max="3" width="111.1796875" style="349" customWidth="1"/>
    <col min="4" max="4" width="11.26953125" style="349" customWidth="1"/>
    <col min="5" max="5" width="2.54296875" style="349" customWidth="1"/>
    <col min="6" max="16384" width="8.7265625" style="349" hidden="1"/>
  </cols>
  <sheetData>
    <row r="1" spans="1:4" ht="13" x14ac:dyDescent="0.3">
      <c r="A1" s="347" t="s">
        <v>1513</v>
      </c>
      <c r="B1" s="348"/>
      <c r="C1" s="348"/>
      <c r="D1" s="348"/>
    </row>
    <row r="2" spans="1:4" ht="12.4" customHeight="1" x14ac:dyDescent="0.25">
      <c r="A2" s="350" t="s">
        <v>1514</v>
      </c>
      <c r="B2" s="350" t="s">
        <v>1520</v>
      </c>
      <c r="C2" s="350" t="s">
        <v>1516</v>
      </c>
      <c r="D2" s="350" t="s">
        <v>1521</v>
      </c>
    </row>
    <row r="3" spans="1:4" x14ac:dyDescent="0.25">
      <c r="A3" s="351">
        <v>1</v>
      </c>
      <c r="B3" s="352" t="s">
        <v>638</v>
      </c>
      <c r="C3" s="352" t="s">
        <v>1522</v>
      </c>
      <c r="D3" s="353">
        <v>45596</v>
      </c>
    </row>
    <row r="4" spans="1:4" x14ac:dyDescent="0.25">
      <c r="A4" s="351">
        <v>1</v>
      </c>
      <c r="B4" s="352" t="s">
        <v>971</v>
      </c>
      <c r="C4" s="352" t="s">
        <v>1522</v>
      </c>
      <c r="D4" s="353">
        <v>45596</v>
      </c>
    </row>
    <row r="5" spans="1:4" x14ac:dyDescent="0.25">
      <c r="A5" s="351">
        <v>1</v>
      </c>
      <c r="B5" s="352" t="s">
        <v>984</v>
      </c>
      <c r="C5" s="352" t="s">
        <v>1522</v>
      </c>
      <c r="D5" s="353">
        <v>45596</v>
      </c>
    </row>
    <row r="6" spans="1:4" x14ac:dyDescent="0.25">
      <c r="A6" s="351">
        <v>1</v>
      </c>
      <c r="B6" s="352" t="s">
        <v>999</v>
      </c>
      <c r="C6" s="352" t="s">
        <v>1522</v>
      </c>
      <c r="D6" s="353">
        <v>45596</v>
      </c>
    </row>
    <row r="7" spans="1:4" x14ac:dyDescent="0.25">
      <c r="A7" s="351">
        <v>1</v>
      </c>
      <c r="B7" s="352" t="s">
        <v>1010</v>
      </c>
      <c r="C7" s="352" t="s">
        <v>1522</v>
      </c>
      <c r="D7" s="353">
        <v>45596</v>
      </c>
    </row>
    <row r="8" spans="1:4" x14ac:dyDescent="0.25">
      <c r="A8" s="351">
        <v>1</v>
      </c>
      <c r="B8" s="352" t="s">
        <v>1021</v>
      </c>
      <c r="C8" s="352" t="s">
        <v>1522</v>
      </c>
      <c r="D8" s="353">
        <v>45596</v>
      </c>
    </row>
    <row r="9" spans="1:4" x14ac:dyDescent="0.25">
      <c r="A9" s="351">
        <v>1</v>
      </c>
      <c r="B9" s="352" t="s">
        <v>1034</v>
      </c>
      <c r="C9" s="352" t="s">
        <v>1522</v>
      </c>
      <c r="D9" s="353">
        <v>45596</v>
      </c>
    </row>
    <row r="10" spans="1:4" x14ac:dyDescent="0.25">
      <c r="A10" s="351">
        <v>1</v>
      </c>
      <c r="B10" s="352" t="s">
        <v>1045</v>
      </c>
      <c r="C10" s="352" t="s">
        <v>1522</v>
      </c>
      <c r="D10" s="353">
        <v>45596</v>
      </c>
    </row>
    <row r="11" spans="1:4" x14ac:dyDescent="0.25">
      <c r="A11" s="351">
        <v>1</v>
      </c>
      <c r="B11" s="352" t="s">
        <v>652</v>
      </c>
      <c r="C11" s="352" t="s">
        <v>1522</v>
      </c>
      <c r="D11" s="353">
        <v>45596</v>
      </c>
    </row>
    <row r="12" spans="1:4" x14ac:dyDescent="0.25">
      <c r="A12" s="351">
        <v>1</v>
      </c>
      <c r="B12" s="352" t="s">
        <v>666</v>
      </c>
      <c r="C12" s="352" t="s">
        <v>1522</v>
      </c>
      <c r="D12" s="353">
        <v>45596</v>
      </c>
    </row>
    <row r="13" spans="1:4" x14ac:dyDescent="0.25">
      <c r="A13" s="351">
        <v>1</v>
      </c>
      <c r="B13" s="352" t="s">
        <v>709</v>
      </c>
      <c r="C13" s="352" t="s">
        <v>1522</v>
      </c>
      <c r="D13" s="353">
        <v>45596</v>
      </c>
    </row>
    <row r="14" spans="1:4" x14ac:dyDescent="0.25">
      <c r="A14" s="351">
        <v>1</v>
      </c>
      <c r="B14" s="352" t="s">
        <v>1055</v>
      </c>
      <c r="C14" s="352" t="s">
        <v>1522</v>
      </c>
      <c r="D14" s="353">
        <v>45596</v>
      </c>
    </row>
    <row r="15" spans="1:4" x14ac:dyDescent="0.25">
      <c r="A15" s="351">
        <v>1</v>
      </c>
      <c r="B15" s="352" t="s">
        <v>1067</v>
      </c>
      <c r="C15" s="352" t="s">
        <v>1522</v>
      </c>
      <c r="D15" s="353">
        <v>45596</v>
      </c>
    </row>
    <row r="16" spans="1:4" x14ac:dyDescent="0.25">
      <c r="A16" s="351">
        <v>1</v>
      </c>
      <c r="B16" s="352" t="s">
        <v>1081</v>
      </c>
      <c r="C16" s="352" t="s">
        <v>1522</v>
      </c>
      <c r="D16" s="353">
        <v>45596</v>
      </c>
    </row>
    <row r="17" spans="1:4" x14ac:dyDescent="0.25">
      <c r="A17" s="351">
        <v>1</v>
      </c>
      <c r="B17" s="352" t="s">
        <v>1092</v>
      </c>
      <c r="C17" s="352" t="s">
        <v>1522</v>
      </c>
      <c r="D17" s="353">
        <v>45596</v>
      </c>
    </row>
    <row r="18" spans="1:4" x14ac:dyDescent="0.25">
      <c r="A18" s="351">
        <v>1</v>
      </c>
      <c r="B18" s="352" t="s">
        <v>1106</v>
      </c>
      <c r="C18" s="352" t="s">
        <v>1522</v>
      </c>
      <c r="D18" s="353">
        <v>45596</v>
      </c>
    </row>
    <row r="19" spans="1:4" x14ac:dyDescent="0.25">
      <c r="A19" s="351">
        <v>1</v>
      </c>
      <c r="B19" s="352" t="s">
        <v>1117</v>
      </c>
      <c r="C19" s="352" t="s">
        <v>1522</v>
      </c>
      <c r="D19" s="353">
        <v>45596</v>
      </c>
    </row>
    <row r="20" spans="1:4" x14ac:dyDescent="0.25">
      <c r="A20" s="351">
        <v>1</v>
      </c>
      <c r="B20" s="352" t="s">
        <v>1132</v>
      </c>
      <c r="C20" s="352" t="s">
        <v>1522</v>
      </c>
      <c r="D20" s="353">
        <v>45596</v>
      </c>
    </row>
    <row r="21" spans="1:4" x14ac:dyDescent="0.25">
      <c r="A21" s="351">
        <v>1</v>
      </c>
      <c r="B21" s="352" t="s">
        <v>1143</v>
      </c>
      <c r="C21" s="352" t="s">
        <v>1522</v>
      </c>
      <c r="D21" s="353">
        <v>45596</v>
      </c>
    </row>
    <row r="22" spans="1:4" x14ac:dyDescent="0.25">
      <c r="A22" s="351">
        <v>1</v>
      </c>
      <c r="B22" s="352" t="s">
        <v>1159</v>
      </c>
      <c r="C22" s="352" t="s">
        <v>1522</v>
      </c>
      <c r="D22" s="353">
        <v>45596</v>
      </c>
    </row>
    <row r="23" spans="1:4" x14ac:dyDescent="0.25">
      <c r="A23" s="351">
        <v>1</v>
      </c>
      <c r="B23" s="352" t="s">
        <v>733</v>
      </c>
      <c r="C23" s="352" t="s">
        <v>1522</v>
      </c>
      <c r="D23" s="353">
        <v>45596</v>
      </c>
    </row>
    <row r="24" spans="1:4" x14ac:dyDescent="0.25">
      <c r="A24" s="351">
        <v>1</v>
      </c>
      <c r="B24" s="352" t="s">
        <v>1169</v>
      </c>
      <c r="C24" s="352" t="s">
        <v>1522</v>
      </c>
      <c r="D24" s="353">
        <v>45596</v>
      </c>
    </row>
    <row r="25" spans="1:4" x14ac:dyDescent="0.25">
      <c r="A25" s="351">
        <v>1</v>
      </c>
      <c r="B25" s="352" t="s">
        <v>1178</v>
      </c>
      <c r="C25" s="352" t="s">
        <v>1522</v>
      </c>
      <c r="D25" s="353">
        <v>45596</v>
      </c>
    </row>
    <row r="26" spans="1:4" x14ac:dyDescent="0.25">
      <c r="A26" s="351">
        <v>1</v>
      </c>
      <c r="B26" s="352" t="s">
        <v>746</v>
      </c>
      <c r="C26" s="352" t="s">
        <v>1522</v>
      </c>
      <c r="D26" s="353">
        <v>45596</v>
      </c>
    </row>
    <row r="27" spans="1:4" x14ac:dyDescent="0.25">
      <c r="A27" s="351">
        <v>1</v>
      </c>
      <c r="B27" s="352" t="s">
        <v>762</v>
      </c>
      <c r="C27" s="352" t="s">
        <v>1522</v>
      </c>
      <c r="D27" s="353">
        <v>45596</v>
      </c>
    </row>
    <row r="28" spans="1:4" x14ac:dyDescent="0.25">
      <c r="A28" s="351">
        <v>1</v>
      </c>
      <c r="B28" s="352" t="s">
        <v>771</v>
      </c>
      <c r="C28" s="352" t="s">
        <v>1522</v>
      </c>
      <c r="D28" s="353">
        <v>45596</v>
      </c>
    </row>
    <row r="29" spans="1:4" x14ac:dyDescent="0.25">
      <c r="A29" s="351">
        <v>1</v>
      </c>
      <c r="B29" s="352" t="s">
        <v>780</v>
      </c>
      <c r="C29" s="352" t="s">
        <v>1522</v>
      </c>
      <c r="D29" s="353">
        <v>45596</v>
      </c>
    </row>
    <row r="30" spans="1:4" x14ac:dyDescent="0.25">
      <c r="A30" s="351">
        <v>1</v>
      </c>
      <c r="B30" s="352" t="s">
        <v>1187</v>
      </c>
      <c r="C30" s="352" t="s">
        <v>1522</v>
      </c>
      <c r="D30" s="353">
        <v>45596</v>
      </c>
    </row>
    <row r="31" spans="1:4" x14ac:dyDescent="0.25">
      <c r="A31" s="351">
        <v>1</v>
      </c>
      <c r="B31" s="352" t="s">
        <v>1199</v>
      </c>
      <c r="C31" s="352" t="s">
        <v>1522</v>
      </c>
      <c r="D31" s="353">
        <v>45596</v>
      </c>
    </row>
    <row r="32" spans="1:4" x14ac:dyDescent="0.25">
      <c r="A32" s="351">
        <v>1</v>
      </c>
      <c r="B32" s="352" t="s">
        <v>1210</v>
      </c>
      <c r="C32" s="352" t="s">
        <v>1522</v>
      </c>
      <c r="D32" s="353">
        <v>45596</v>
      </c>
    </row>
    <row r="33" spans="1:4" x14ac:dyDescent="0.25">
      <c r="A33" s="351">
        <v>1</v>
      </c>
      <c r="B33" s="352" t="s">
        <v>1221</v>
      </c>
      <c r="C33" s="352" t="s">
        <v>1522</v>
      </c>
      <c r="D33" s="353">
        <v>45596</v>
      </c>
    </row>
    <row r="34" spans="1:4" x14ac:dyDescent="0.25">
      <c r="A34" s="351">
        <v>1</v>
      </c>
      <c r="B34" s="352" t="s">
        <v>1236</v>
      </c>
      <c r="C34" s="352" t="s">
        <v>1522</v>
      </c>
      <c r="D34" s="353">
        <v>45596</v>
      </c>
    </row>
    <row r="35" spans="1:4" x14ac:dyDescent="0.25">
      <c r="A35" s="351">
        <v>1</v>
      </c>
      <c r="B35" s="352" t="s">
        <v>1247</v>
      </c>
      <c r="C35" s="352" t="s">
        <v>1522</v>
      </c>
      <c r="D35" s="353">
        <v>45596</v>
      </c>
    </row>
    <row r="36" spans="1:4" x14ac:dyDescent="0.25">
      <c r="A36" s="351">
        <v>1</v>
      </c>
      <c r="B36" s="352" t="s">
        <v>1262</v>
      </c>
      <c r="C36" s="352" t="s">
        <v>1522</v>
      </c>
      <c r="D36" s="353">
        <v>45596</v>
      </c>
    </row>
    <row r="37" spans="1:4" x14ac:dyDescent="0.25">
      <c r="A37" s="351">
        <v>1</v>
      </c>
      <c r="B37" s="352" t="s">
        <v>1271</v>
      </c>
      <c r="C37" s="352" t="s">
        <v>1522</v>
      </c>
      <c r="D37" s="353">
        <v>45596</v>
      </c>
    </row>
    <row r="38" spans="1:4" x14ac:dyDescent="0.25">
      <c r="A38" s="351">
        <v>1</v>
      </c>
      <c r="B38" s="352" t="s">
        <v>1281</v>
      </c>
      <c r="C38" s="352" t="s">
        <v>1522</v>
      </c>
      <c r="D38" s="353">
        <v>45596</v>
      </c>
    </row>
    <row r="39" spans="1:4" x14ac:dyDescent="0.25">
      <c r="A39" s="351">
        <v>1</v>
      </c>
      <c r="B39" s="352" t="s">
        <v>1292</v>
      </c>
      <c r="C39" s="352" t="s">
        <v>1522</v>
      </c>
      <c r="D39" s="353">
        <v>45596</v>
      </c>
    </row>
    <row r="40" spans="1:4" x14ac:dyDescent="0.25">
      <c r="A40" s="351">
        <v>1</v>
      </c>
      <c r="B40" s="352" t="s">
        <v>1305</v>
      </c>
      <c r="C40" s="352" t="s">
        <v>1522</v>
      </c>
      <c r="D40" s="353">
        <v>45596</v>
      </c>
    </row>
    <row r="41" spans="1:4" x14ac:dyDescent="0.25">
      <c r="A41" s="351">
        <v>1</v>
      </c>
      <c r="B41" s="352" t="s">
        <v>1314</v>
      </c>
      <c r="C41" s="352" t="s">
        <v>1522</v>
      </c>
      <c r="D41" s="353">
        <v>45596</v>
      </c>
    </row>
    <row r="42" spans="1:4" x14ac:dyDescent="0.25">
      <c r="A42" s="351">
        <v>1</v>
      </c>
      <c r="B42" s="352" t="s">
        <v>1324</v>
      </c>
      <c r="C42" s="352" t="s">
        <v>1522</v>
      </c>
      <c r="D42" s="353">
        <v>45596</v>
      </c>
    </row>
    <row r="43" spans="1:4" x14ac:dyDescent="0.25">
      <c r="A43" s="351">
        <v>1</v>
      </c>
      <c r="B43" s="352" t="s">
        <v>1339</v>
      </c>
      <c r="C43" s="352" t="s">
        <v>1522</v>
      </c>
      <c r="D43" s="353">
        <v>45596</v>
      </c>
    </row>
    <row r="44" spans="1:4" x14ac:dyDescent="0.25">
      <c r="A44" s="351">
        <v>1</v>
      </c>
      <c r="B44" s="352" t="s">
        <v>1351</v>
      </c>
      <c r="C44" s="352" t="s">
        <v>1522</v>
      </c>
      <c r="D44" s="353">
        <v>45596</v>
      </c>
    </row>
    <row r="45" spans="1:4" x14ac:dyDescent="0.25">
      <c r="A45" s="351">
        <v>1</v>
      </c>
      <c r="B45" s="352" t="s">
        <v>1363</v>
      </c>
      <c r="C45" s="352" t="s">
        <v>1522</v>
      </c>
      <c r="D45" s="353">
        <v>45596</v>
      </c>
    </row>
    <row r="46" spans="1:4" x14ac:dyDescent="0.25">
      <c r="A46" s="351">
        <v>1</v>
      </c>
      <c r="B46" s="352" t="s">
        <v>1373</v>
      </c>
      <c r="C46" s="352" t="s">
        <v>1522</v>
      </c>
      <c r="D46" s="353">
        <v>45596</v>
      </c>
    </row>
    <row r="47" spans="1:4" x14ac:dyDescent="0.25">
      <c r="A47" s="351">
        <v>1</v>
      </c>
      <c r="B47" s="352" t="s">
        <v>1383</v>
      </c>
      <c r="C47" s="352" t="s">
        <v>1522</v>
      </c>
      <c r="D47" s="353">
        <v>45596</v>
      </c>
    </row>
    <row r="48" spans="1:4" x14ac:dyDescent="0.25">
      <c r="A48" s="351">
        <v>1</v>
      </c>
      <c r="B48" s="352" t="s">
        <v>1393</v>
      </c>
      <c r="C48" s="352" t="s">
        <v>1522</v>
      </c>
      <c r="D48" s="353">
        <v>45596</v>
      </c>
    </row>
    <row r="49" spans="1:4" x14ac:dyDescent="0.25">
      <c r="A49" s="351">
        <v>1</v>
      </c>
      <c r="B49" s="352" t="s">
        <v>1403</v>
      </c>
      <c r="C49" s="352" t="s">
        <v>1522</v>
      </c>
      <c r="D49" s="353">
        <v>45596</v>
      </c>
    </row>
    <row r="50" spans="1:4" x14ac:dyDescent="0.25">
      <c r="A50" s="351">
        <v>1</v>
      </c>
      <c r="B50" s="352" t="s">
        <v>1415</v>
      </c>
      <c r="C50" s="352" t="s">
        <v>1522</v>
      </c>
      <c r="D50" s="353">
        <v>45596</v>
      </c>
    </row>
    <row r="51" spans="1:4" x14ac:dyDescent="0.25">
      <c r="A51" s="351">
        <v>1</v>
      </c>
      <c r="B51" s="352" t="s">
        <v>1425</v>
      </c>
      <c r="C51" s="352" t="s">
        <v>1522</v>
      </c>
      <c r="D51" s="353">
        <v>45596</v>
      </c>
    </row>
    <row r="52" spans="1:4" x14ac:dyDescent="0.25">
      <c r="A52" s="351">
        <v>1</v>
      </c>
      <c r="B52" s="352" t="s">
        <v>1435</v>
      </c>
      <c r="C52" s="352" t="s">
        <v>1522</v>
      </c>
      <c r="D52" s="353">
        <v>45596</v>
      </c>
    </row>
    <row r="53" spans="1:4" x14ac:dyDescent="0.25">
      <c r="A53" s="351">
        <v>1</v>
      </c>
      <c r="B53" s="352" t="s">
        <v>1447</v>
      </c>
      <c r="C53" s="352" t="s">
        <v>1522</v>
      </c>
      <c r="D53" s="353">
        <v>45596</v>
      </c>
    </row>
    <row r="54" spans="1:4" x14ac:dyDescent="0.25">
      <c r="A54" s="351">
        <v>1</v>
      </c>
      <c r="B54" s="352" t="s">
        <v>1458</v>
      </c>
      <c r="C54" s="352" t="s">
        <v>1522</v>
      </c>
      <c r="D54" s="353">
        <v>45596</v>
      </c>
    </row>
    <row r="55" spans="1:4" x14ac:dyDescent="0.25">
      <c r="A55" s="351">
        <v>1</v>
      </c>
      <c r="B55" s="352" t="s">
        <v>1468</v>
      </c>
      <c r="C55" s="352" t="s">
        <v>1522</v>
      </c>
      <c r="D55" s="353">
        <v>45596</v>
      </c>
    </row>
    <row r="56" spans="1:4" x14ac:dyDescent="0.25">
      <c r="A56" s="351">
        <v>1</v>
      </c>
      <c r="B56" s="352" t="s">
        <v>1480</v>
      </c>
      <c r="C56" s="352" t="s">
        <v>1522</v>
      </c>
      <c r="D56" s="353">
        <v>45596</v>
      </c>
    </row>
    <row r="57" spans="1:4" x14ac:dyDescent="0.25">
      <c r="A57" s="351">
        <v>1</v>
      </c>
      <c r="B57" s="352" t="s">
        <v>791</v>
      </c>
      <c r="C57" s="352" t="s">
        <v>1522</v>
      </c>
      <c r="D57" s="353">
        <v>45596</v>
      </c>
    </row>
    <row r="58" spans="1:4" x14ac:dyDescent="0.25">
      <c r="A58" s="351">
        <v>1</v>
      </c>
      <c r="B58" s="352" t="s">
        <v>805</v>
      </c>
      <c r="C58" s="352" t="s">
        <v>1522</v>
      </c>
      <c r="D58" s="353">
        <v>45596</v>
      </c>
    </row>
    <row r="59" spans="1:4" x14ac:dyDescent="0.25">
      <c r="A59" s="351">
        <v>1</v>
      </c>
      <c r="B59" s="352" t="s">
        <v>1490</v>
      </c>
      <c r="C59" s="352" t="s">
        <v>1522</v>
      </c>
      <c r="D59" s="353">
        <v>45596</v>
      </c>
    </row>
    <row r="60" spans="1:4" x14ac:dyDescent="0.25">
      <c r="A60" s="351">
        <v>1</v>
      </c>
      <c r="B60" s="352" t="s">
        <v>816</v>
      </c>
      <c r="C60" s="352" t="s">
        <v>1522</v>
      </c>
      <c r="D60" s="353">
        <v>45596</v>
      </c>
    </row>
    <row r="61" spans="1:4" x14ac:dyDescent="0.25">
      <c r="A61" s="351">
        <v>1</v>
      </c>
      <c r="B61" s="352" t="s">
        <v>831</v>
      </c>
      <c r="C61" s="352" t="s">
        <v>1522</v>
      </c>
      <c r="D61" s="353">
        <v>45596</v>
      </c>
    </row>
    <row r="62" spans="1:4" x14ac:dyDescent="0.25">
      <c r="A62" s="351">
        <v>1</v>
      </c>
      <c r="B62" s="352" t="s">
        <v>842</v>
      </c>
      <c r="C62" s="352" t="s">
        <v>1522</v>
      </c>
      <c r="D62" s="353">
        <v>45596</v>
      </c>
    </row>
    <row r="63" spans="1:4" x14ac:dyDescent="0.25">
      <c r="A63" s="351">
        <v>1</v>
      </c>
      <c r="B63" s="352" t="s">
        <v>856</v>
      </c>
      <c r="C63" s="352" t="s">
        <v>1522</v>
      </c>
      <c r="D63" s="353">
        <v>45596</v>
      </c>
    </row>
    <row r="64" spans="1:4" x14ac:dyDescent="0.25">
      <c r="A64" s="351">
        <v>1</v>
      </c>
      <c r="B64" s="352" t="s">
        <v>1501</v>
      </c>
      <c r="C64" s="352" t="s">
        <v>1522</v>
      </c>
      <c r="D64" s="353">
        <v>45596</v>
      </c>
    </row>
    <row r="65" spans="1:4" x14ac:dyDescent="0.25">
      <c r="A65" s="351">
        <v>1</v>
      </c>
      <c r="B65" s="352" t="s">
        <v>867</v>
      </c>
      <c r="C65" s="352" t="s">
        <v>1522</v>
      </c>
      <c r="D65" s="353">
        <v>45596</v>
      </c>
    </row>
    <row r="66" spans="1:4" x14ac:dyDescent="0.25">
      <c r="A66" s="351">
        <v>1</v>
      </c>
      <c r="B66" s="352" t="s">
        <v>878</v>
      </c>
      <c r="C66" s="352" t="s">
        <v>1522</v>
      </c>
      <c r="D66" s="353">
        <v>45596</v>
      </c>
    </row>
    <row r="67" spans="1:4" x14ac:dyDescent="0.25">
      <c r="A67" s="351">
        <v>1</v>
      </c>
      <c r="B67" s="352" t="s">
        <v>889</v>
      </c>
      <c r="C67" s="352" t="s">
        <v>1522</v>
      </c>
      <c r="D67" s="353">
        <v>45596</v>
      </c>
    </row>
    <row r="68" spans="1:4" x14ac:dyDescent="0.25">
      <c r="A68" s="351">
        <v>1</v>
      </c>
      <c r="B68" s="352" t="s">
        <v>900</v>
      </c>
      <c r="C68" s="352" t="s">
        <v>1522</v>
      </c>
      <c r="D68" s="353">
        <v>45596</v>
      </c>
    </row>
    <row r="69" spans="1:4" x14ac:dyDescent="0.25">
      <c r="A69" s="351">
        <v>1</v>
      </c>
      <c r="B69" s="352" t="s">
        <v>902</v>
      </c>
      <c r="C69" s="352" t="s">
        <v>1522</v>
      </c>
      <c r="D69" s="353">
        <v>45596</v>
      </c>
    </row>
    <row r="70" spans="1:4" x14ac:dyDescent="0.25">
      <c r="A70" s="351">
        <v>1</v>
      </c>
      <c r="B70" s="352" t="s">
        <v>904</v>
      </c>
      <c r="C70" s="352" t="s">
        <v>1522</v>
      </c>
      <c r="D70" s="353">
        <v>45596</v>
      </c>
    </row>
    <row r="71" spans="1:4" x14ac:dyDescent="0.25">
      <c r="A71" s="351">
        <v>1</v>
      </c>
      <c r="B71" s="352" t="s">
        <v>906</v>
      </c>
      <c r="C71" s="352" t="s">
        <v>1522</v>
      </c>
      <c r="D71" s="353">
        <v>45596</v>
      </c>
    </row>
    <row r="72" spans="1:4" x14ac:dyDescent="0.25">
      <c r="A72" s="351">
        <v>1</v>
      </c>
      <c r="B72" s="352" t="s">
        <v>908</v>
      </c>
      <c r="C72" s="352" t="s">
        <v>1522</v>
      </c>
      <c r="D72" s="353">
        <v>45596</v>
      </c>
    </row>
    <row r="73" spans="1:4" x14ac:dyDescent="0.25">
      <c r="A73" s="351">
        <v>1</v>
      </c>
      <c r="B73" s="352" t="s">
        <v>909</v>
      </c>
      <c r="C73" s="352" t="s">
        <v>1522</v>
      </c>
      <c r="D73" s="353">
        <v>45596</v>
      </c>
    </row>
    <row r="74" spans="1:4" x14ac:dyDescent="0.25">
      <c r="A74" s="351">
        <v>1</v>
      </c>
      <c r="B74" s="352" t="s">
        <v>910</v>
      </c>
      <c r="C74" s="352" t="s">
        <v>1522</v>
      </c>
      <c r="D74" s="353">
        <v>45596</v>
      </c>
    </row>
    <row r="75" spans="1:4" x14ac:dyDescent="0.25">
      <c r="A75" s="351">
        <v>1</v>
      </c>
      <c r="B75" s="352" t="s">
        <v>913</v>
      </c>
      <c r="C75" s="352" t="s">
        <v>1522</v>
      </c>
      <c r="D75" s="353">
        <v>45596</v>
      </c>
    </row>
    <row r="76" spans="1:4" x14ac:dyDescent="0.25">
      <c r="A76" s="351">
        <v>1</v>
      </c>
      <c r="B76" s="352" t="s">
        <v>914</v>
      </c>
      <c r="C76" s="352" t="s">
        <v>1522</v>
      </c>
      <c r="D76" s="353">
        <v>45596</v>
      </c>
    </row>
    <row r="77" spans="1:4" x14ac:dyDescent="0.25">
      <c r="A77" s="351">
        <v>1</v>
      </c>
      <c r="B77" s="352" t="s">
        <v>916</v>
      </c>
      <c r="C77" s="352" t="s">
        <v>1522</v>
      </c>
      <c r="D77" s="353">
        <v>45596</v>
      </c>
    </row>
    <row r="78" spans="1:4" x14ac:dyDescent="0.25">
      <c r="A78" s="351">
        <v>1</v>
      </c>
      <c r="B78" s="352" t="s">
        <v>917</v>
      </c>
      <c r="C78" s="352" t="s">
        <v>1522</v>
      </c>
      <c r="D78" s="353">
        <v>45596</v>
      </c>
    </row>
    <row r="79" spans="1:4" x14ac:dyDescent="0.25">
      <c r="A79" s="351">
        <v>1</v>
      </c>
      <c r="B79" s="352" t="s">
        <v>919</v>
      </c>
      <c r="C79" s="352" t="s">
        <v>1522</v>
      </c>
      <c r="D79" s="353">
        <v>45596</v>
      </c>
    </row>
    <row r="80" spans="1:4" x14ac:dyDescent="0.25">
      <c r="A80" s="351">
        <v>1</v>
      </c>
      <c r="B80" s="352" t="s">
        <v>920</v>
      </c>
      <c r="C80" s="352" t="s">
        <v>1522</v>
      </c>
      <c r="D80" s="353">
        <v>45596</v>
      </c>
    </row>
    <row r="81" spans="1:4" x14ac:dyDescent="0.25">
      <c r="A81" s="351">
        <v>1</v>
      </c>
      <c r="B81" s="352" t="s">
        <v>921</v>
      </c>
      <c r="C81" s="352" t="s">
        <v>1522</v>
      </c>
      <c r="D81" s="353">
        <v>45596</v>
      </c>
    </row>
    <row r="82" spans="1:4" x14ac:dyDescent="0.25">
      <c r="A82" s="351">
        <v>1</v>
      </c>
      <c r="B82" s="352" t="s">
        <v>923</v>
      </c>
      <c r="C82" s="352" t="s">
        <v>1522</v>
      </c>
      <c r="D82" s="353">
        <v>45596</v>
      </c>
    </row>
    <row r="83" spans="1:4" x14ac:dyDescent="0.25">
      <c r="A83" s="351">
        <v>1</v>
      </c>
      <c r="B83" s="352" t="s">
        <v>924</v>
      </c>
      <c r="C83" s="352" t="s">
        <v>1522</v>
      </c>
      <c r="D83" s="353">
        <v>45596</v>
      </c>
    </row>
    <row r="84" spans="1:4" x14ac:dyDescent="0.25">
      <c r="A84" s="351">
        <v>1</v>
      </c>
      <c r="B84" s="352" t="s">
        <v>925</v>
      </c>
      <c r="C84" s="352" t="s">
        <v>1522</v>
      </c>
      <c r="D84" s="353">
        <v>45596</v>
      </c>
    </row>
    <row r="85" spans="1:4" x14ac:dyDescent="0.25">
      <c r="A85" s="351">
        <v>1</v>
      </c>
      <c r="B85" s="352" t="s">
        <v>926</v>
      </c>
      <c r="C85" s="352" t="s">
        <v>1522</v>
      </c>
      <c r="D85" s="353">
        <v>45596</v>
      </c>
    </row>
    <row r="86" spans="1:4" x14ac:dyDescent="0.25">
      <c r="A86" s="351">
        <v>1</v>
      </c>
      <c r="B86" s="352" t="s">
        <v>927</v>
      </c>
      <c r="C86" s="352" t="s">
        <v>1522</v>
      </c>
      <c r="D86" s="353">
        <v>45596</v>
      </c>
    </row>
    <row r="87" spans="1:4" x14ac:dyDescent="0.25">
      <c r="A87" s="351">
        <v>1</v>
      </c>
      <c r="B87" s="352" t="s">
        <v>928</v>
      </c>
      <c r="C87" s="352" t="s">
        <v>1522</v>
      </c>
      <c r="D87" s="353">
        <v>45596</v>
      </c>
    </row>
    <row r="88" spans="1:4" x14ac:dyDescent="0.25">
      <c r="A88" s="351">
        <v>1</v>
      </c>
      <c r="B88" s="352" t="s">
        <v>931</v>
      </c>
      <c r="C88" s="352" t="s">
        <v>1522</v>
      </c>
      <c r="D88" s="353">
        <v>45596</v>
      </c>
    </row>
    <row r="89" spans="1:4" x14ac:dyDescent="0.25">
      <c r="A89" s="351">
        <v>1</v>
      </c>
      <c r="B89" s="352" t="s">
        <v>935</v>
      </c>
      <c r="C89" s="352" t="s">
        <v>1522</v>
      </c>
      <c r="D89" s="353">
        <v>45596</v>
      </c>
    </row>
    <row r="90" spans="1:4" x14ac:dyDescent="0.25">
      <c r="A90" s="351">
        <v>1</v>
      </c>
      <c r="B90" s="352" t="s">
        <v>634</v>
      </c>
      <c r="C90" s="352" t="s">
        <v>1522</v>
      </c>
      <c r="D90" s="353">
        <v>45596</v>
      </c>
    </row>
    <row r="91" spans="1:4" x14ac:dyDescent="0.25">
      <c r="A91" s="351">
        <v>1</v>
      </c>
      <c r="B91" s="352" t="s">
        <v>938</v>
      </c>
      <c r="C91" s="352" t="s">
        <v>1522</v>
      </c>
      <c r="D91" s="353">
        <v>45596</v>
      </c>
    </row>
    <row r="92" spans="1:4" x14ac:dyDescent="0.25">
      <c r="A92" s="351">
        <v>1</v>
      </c>
      <c r="B92" s="352" t="s">
        <v>941</v>
      </c>
      <c r="C92" s="352" t="s">
        <v>1522</v>
      </c>
      <c r="D92" s="353">
        <v>45596</v>
      </c>
    </row>
    <row r="93" spans="1:4" x14ac:dyDescent="0.25">
      <c r="A93" s="351">
        <v>1</v>
      </c>
      <c r="B93" s="352" t="s">
        <v>945</v>
      </c>
      <c r="C93" s="352" t="s">
        <v>1522</v>
      </c>
      <c r="D93" s="353">
        <v>45596</v>
      </c>
    </row>
    <row r="94" spans="1:4" x14ac:dyDescent="0.25">
      <c r="A94" s="351">
        <v>1</v>
      </c>
      <c r="B94" s="352" t="s">
        <v>948</v>
      </c>
      <c r="C94" s="352" t="s">
        <v>1522</v>
      </c>
      <c r="D94" s="353">
        <v>45596</v>
      </c>
    </row>
    <row r="95" spans="1:4" x14ac:dyDescent="0.25">
      <c r="A95" s="351">
        <v>1</v>
      </c>
      <c r="B95" s="352" t="s">
        <v>951</v>
      </c>
      <c r="C95" s="352" t="s">
        <v>1522</v>
      </c>
      <c r="D95" s="353">
        <v>45596</v>
      </c>
    </row>
    <row r="96" spans="1:4" x14ac:dyDescent="0.25">
      <c r="A96" s="351">
        <v>1</v>
      </c>
      <c r="B96" s="352" t="s">
        <v>955</v>
      </c>
      <c r="C96" s="352" t="s">
        <v>1522</v>
      </c>
      <c r="D96" s="353">
        <v>45596</v>
      </c>
    </row>
    <row r="97" spans="1:4" x14ac:dyDescent="0.25">
      <c r="A97" s="351">
        <v>1</v>
      </c>
      <c r="B97" s="352" t="s">
        <v>957</v>
      </c>
      <c r="C97" s="352" t="s">
        <v>1522</v>
      </c>
      <c r="D97" s="353">
        <v>45596</v>
      </c>
    </row>
    <row r="98" spans="1:4" x14ac:dyDescent="0.25">
      <c r="A98" s="351">
        <v>1</v>
      </c>
      <c r="B98" s="352" t="s">
        <v>960</v>
      </c>
      <c r="C98" s="352" t="s">
        <v>1522</v>
      </c>
      <c r="D98" s="353">
        <v>45596</v>
      </c>
    </row>
    <row r="99" spans="1:4" x14ac:dyDescent="0.25">
      <c r="A99" s="351">
        <v>1</v>
      </c>
      <c r="B99" s="352" t="s">
        <v>962</v>
      </c>
      <c r="C99" s="352" t="s">
        <v>1522</v>
      </c>
      <c r="D99" s="353">
        <v>45596</v>
      </c>
    </row>
    <row r="100" spans="1:4" x14ac:dyDescent="0.25">
      <c r="A100" s="351">
        <v>1</v>
      </c>
      <c r="B100" s="352" t="s">
        <v>964</v>
      </c>
      <c r="C100" s="352" t="s">
        <v>1522</v>
      </c>
      <c r="D100" s="353">
        <v>45596</v>
      </c>
    </row>
    <row r="101" spans="1:4" x14ac:dyDescent="0.25">
      <c r="A101" s="351">
        <v>1</v>
      </c>
      <c r="B101" s="352" t="s">
        <v>968</v>
      </c>
      <c r="C101" s="352" t="s">
        <v>1522</v>
      </c>
      <c r="D101" s="353">
        <v>45596</v>
      </c>
    </row>
    <row r="102" spans="1:4" x14ac:dyDescent="0.25"/>
  </sheetData>
  <sheetProtection sort="0" autoFilter="0"/>
  <autoFilter ref="A2:D101" xr:uid="{79413F28-D866-4072-A86A-ADBA7FAD6615}"/>
  <phoneticPr fontId="15" type="noConversion"/>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D784-956C-4114-A9B0-34C4AE13DB9D}">
  <dimension ref="A1:U548"/>
  <sheetViews>
    <sheetView zoomScale="80" zoomScaleNormal="80" workbookViewId="0">
      <pane ySplit="1" topLeftCell="A36" activePane="bottomLeft" state="frozen"/>
      <selection pane="bottomLeft" activeCell="B49" sqref="B49:B50"/>
    </sheetView>
  </sheetViews>
  <sheetFormatPr defaultColWidth="0" defaultRowHeight="14.5" x14ac:dyDescent="0.35"/>
  <cols>
    <col min="1" max="1" width="13" bestFit="1" customWidth="1"/>
    <col min="2" max="2" width="83.81640625" customWidth="1"/>
    <col min="3" max="3" width="9.26953125" customWidth="1"/>
    <col min="4" max="4" width="9.26953125" hidden="1" customWidth="1"/>
    <col min="5" max="20" width="0" style="345" hidden="1" customWidth="1"/>
    <col min="21" max="21" width="0" style="346" hidden="1" customWidth="1"/>
    <col min="22" max="16384" width="9.26953125" style="346" hidden="1"/>
  </cols>
  <sheetData>
    <row r="1" spans="1:3" x14ac:dyDescent="0.35">
      <c r="A1" s="341" t="s">
        <v>14</v>
      </c>
      <c r="B1" s="342" t="s">
        <v>6</v>
      </c>
      <c r="C1" s="342" t="s">
        <v>584</v>
      </c>
    </row>
    <row r="2" spans="1:3" ht="15.5" x14ac:dyDescent="0.35">
      <c r="A2" s="343" t="s">
        <v>1523</v>
      </c>
      <c r="B2" s="344" t="s">
        <v>1524</v>
      </c>
      <c r="C2" s="344">
        <v>6</v>
      </c>
    </row>
    <row r="3" spans="1:3" ht="15.5" x14ac:dyDescent="0.35">
      <c r="A3" s="343" t="s">
        <v>1525</v>
      </c>
      <c r="B3" s="344" t="s">
        <v>1526</v>
      </c>
      <c r="C3" s="344">
        <v>4</v>
      </c>
    </row>
    <row r="4" spans="1:3" ht="15.5" x14ac:dyDescent="0.35">
      <c r="A4" s="343" t="s">
        <v>1527</v>
      </c>
      <c r="B4" s="344" t="s">
        <v>1528</v>
      </c>
      <c r="C4" s="344">
        <v>1</v>
      </c>
    </row>
    <row r="5" spans="1:3" ht="15.5" x14ac:dyDescent="0.35">
      <c r="A5" s="343" t="s">
        <v>1529</v>
      </c>
      <c r="B5" s="344" t="s">
        <v>1530</v>
      </c>
      <c r="C5" s="344">
        <v>2</v>
      </c>
    </row>
    <row r="6" spans="1:3" ht="15.5" x14ac:dyDescent="0.35">
      <c r="A6" s="343" t="s">
        <v>1531</v>
      </c>
      <c r="B6" s="344" t="s">
        <v>1532</v>
      </c>
      <c r="C6" s="344">
        <v>2</v>
      </c>
    </row>
    <row r="7" spans="1:3" ht="15.5" x14ac:dyDescent="0.35">
      <c r="A7" s="343" t="s">
        <v>1533</v>
      </c>
      <c r="B7" s="344" t="s">
        <v>1534</v>
      </c>
      <c r="C7" s="344">
        <v>4</v>
      </c>
    </row>
    <row r="8" spans="1:3" ht="15.5" x14ac:dyDescent="0.35">
      <c r="A8" s="343" t="s">
        <v>1535</v>
      </c>
      <c r="B8" s="344" t="s">
        <v>1536</v>
      </c>
      <c r="C8" s="344">
        <v>2</v>
      </c>
    </row>
    <row r="9" spans="1:3" ht="15.5" x14ac:dyDescent="0.35">
      <c r="A9" s="343" t="s">
        <v>1537</v>
      </c>
      <c r="B9" s="344" t="s">
        <v>1538</v>
      </c>
      <c r="C9" s="344">
        <v>5</v>
      </c>
    </row>
    <row r="10" spans="1:3" ht="15.5" x14ac:dyDescent="0.35">
      <c r="A10" s="343" t="s">
        <v>1539</v>
      </c>
      <c r="B10" s="344" t="s">
        <v>1540</v>
      </c>
      <c r="C10" s="344">
        <v>5</v>
      </c>
    </row>
    <row r="11" spans="1:3" ht="15.5" x14ac:dyDescent="0.35">
      <c r="A11" s="343" t="s">
        <v>1541</v>
      </c>
      <c r="B11" s="344" t="s">
        <v>1542</v>
      </c>
      <c r="C11" s="344">
        <v>5</v>
      </c>
    </row>
    <row r="12" spans="1:3" ht="15.5" x14ac:dyDescent="0.35">
      <c r="A12" s="343" t="s">
        <v>1543</v>
      </c>
      <c r="B12" s="344" t="s">
        <v>1544</v>
      </c>
      <c r="C12" s="344">
        <v>2</v>
      </c>
    </row>
    <row r="13" spans="1:3" ht="15.5" x14ac:dyDescent="0.35">
      <c r="A13" s="343" t="s">
        <v>1151</v>
      </c>
      <c r="B13" s="344" t="s">
        <v>1545</v>
      </c>
      <c r="C13" s="344">
        <v>5</v>
      </c>
    </row>
    <row r="14" spans="1:3" ht="15.5" x14ac:dyDescent="0.35">
      <c r="A14" s="343" t="s">
        <v>1546</v>
      </c>
      <c r="B14" s="344" t="s">
        <v>1547</v>
      </c>
      <c r="C14" s="344">
        <v>4</v>
      </c>
    </row>
    <row r="15" spans="1:3" ht="15.5" x14ac:dyDescent="0.35">
      <c r="A15" s="343" t="s">
        <v>1548</v>
      </c>
      <c r="B15" s="344" t="s">
        <v>1549</v>
      </c>
      <c r="C15" s="344">
        <v>4</v>
      </c>
    </row>
    <row r="16" spans="1:3" ht="15.5" x14ac:dyDescent="0.35">
      <c r="A16" s="343" t="s">
        <v>1550</v>
      </c>
      <c r="B16" s="344" t="s">
        <v>1551</v>
      </c>
      <c r="C16" s="344">
        <v>1</v>
      </c>
    </row>
    <row r="17" spans="1:3" ht="15.5" x14ac:dyDescent="0.35">
      <c r="A17" s="343" t="s">
        <v>137</v>
      </c>
      <c r="B17" s="344" t="s">
        <v>1552</v>
      </c>
      <c r="C17" s="344">
        <v>5</v>
      </c>
    </row>
    <row r="18" spans="1:3" ht="15.5" x14ac:dyDescent="0.35">
      <c r="A18" s="343" t="s">
        <v>1553</v>
      </c>
      <c r="B18" s="344" t="s">
        <v>1554</v>
      </c>
      <c r="C18" s="344">
        <v>8</v>
      </c>
    </row>
    <row r="19" spans="1:3" ht="15.5" x14ac:dyDescent="0.35">
      <c r="A19" s="343" t="s">
        <v>1555</v>
      </c>
      <c r="B19" s="344" t="s">
        <v>1556</v>
      </c>
      <c r="C19" s="344">
        <v>1</v>
      </c>
    </row>
    <row r="20" spans="1:3" ht="15.5" x14ac:dyDescent="0.35">
      <c r="A20" s="343" t="s">
        <v>1557</v>
      </c>
      <c r="B20" s="344" t="s">
        <v>1558</v>
      </c>
      <c r="C20" s="344">
        <v>8</v>
      </c>
    </row>
    <row r="21" spans="1:3" ht="15.5" x14ac:dyDescent="0.35">
      <c r="A21" s="343" t="s">
        <v>1559</v>
      </c>
      <c r="B21" s="344" t="s">
        <v>1560</v>
      </c>
      <c r="C21" s="344">
        <v>6</v>
      </c>
    </row>
    <row r="22" spans="1:3" ht="15.5" x14ac:dyDescent="0.35">
      <c r="A22" s="343" t="s">
        <v>1561</v>
      </c>
      <c r="B22" s="344" t="s">
        <v>1562</v>
      </c>
      <c r="C22" s="344">
        <v>7</v>
      </c>
    </row>
    <row r="23" spans="1:3" ht="15.5" x14ac:dyDescent="0.35">
      <c r="A23" s="343" t="s">
        <v>1563</v>
      </c>
      <c r="B23" s="344" t="s">
        <v>1564</v>
      </c>
      <c r="C23" s="344">
        <v>7</v>
      </c>
    </row>
    <row r="24" spans="1:3" ht="15.5" x14ac:dyDescent="0.35">
      <c r="A24" s="343" t="s">
        <v>1565</v>
      </c>
      <c r="B24" s="344" t="s">
        <v>1566</v>
      </c>
      <c r="C24" s="344">
        <v>7</v>
      </c>
    </row>
    <row r="25" spans="1:3" ht="15.5" x14ac:dyDescent="0.35">
      <c r="A25" s="343" t="s">
        <v>1567</v>
      </c>
      <c r="B25" s="344" t="s">
        <v>1568</v>
      </c>
      <c r="C25" s="344">
        <v>5</v>
      </c>
    </row>
    <row r="26" spans="1:3" ht="15.5" x14ac:dyDescent="0.35">
      <c r="A26" s="343" t="s">
        <v>1569</v>
      </c>
      <c r="B26" s="344" t="s">
        <v>1570</v>
      </c>
      <c r="C26" s="344">
        <v>5</v>
      </c>
    </row>
    <row r="27" spans="1:3" ht="15.5" x14ac:dyDescent="0.35">
      <c r="A27" s="343" t="s">
        <v>1571</v>
      </c>
      <c r="B27" s="344" t="s">
        <v>1572</v>
      </c>
      <c r="C27" s="344">
        <v>5</v>
      </c>
    </row>
    <row r="28" spans="1:3" ht="15.5" x14ac:dyDescent="0.35">
      <c r="A28" s="343" t="s">
        <v>1573</v>
      </c>
      <c r="B28" s="344" t="s">
        <v>1574</v>
      </c>
      <c r="C28" s="344">
        <v>6</v>
      </c>
    </row>
    <row r="29" spans="1:3" ht="15.5" x14ac:dyDescent="0.35">
      <c r="A29" s="343" t="s">
        <v>1027</v>
      </c>
      <c r="B29" s="344" t="s">
        <v>1575</v>
      </c>
      <c r="C29" s="344">
        <v>6</v>
      </c>
    </row>
    <row r="30" spans="1:3" ht="15.5" x14ac:dyDescent="0.35">
      <c r="A30" s="343" t="s">
        <v>1576</v>
      </c>
      <c r="B30" s="344" t="s">
        <v>1577</v>
      </c>
      <c r="C30" s="344">
        <v>4</v>
      </c>
    </row>
    <row r="31" spans="1:3" ht="15.5" x14ac:dyDescent="0.35">
      <c r="A31" s="343" t="s">
        <v>1578</v>
      </c>
      <c r="B31" s="344" t="s">
        <v>1579</v>
      </c>
      <c r="C31" s="344">
        <v>7</v>
      </c>
    </row>
    <row r="32" spans="1:3" ht="15.5" x14ac:dyDescent="0.35">
      <c r="A32" s="343" t="s">
        <v>1580</v>
      </c>
      <c r="B32" s="344" t="s">
        <v>1581</v>
      </c>
      <c r="C32" s="344">
        <v>5</v>
      </c>
    </row>
    <row r="33" spans="1:3" ht="15.5" x14ac:dyDescent="0.35">
      <c r="A33" s="343" t="s">
        <v>1582</v>
      </c>
      <c r="B33" s="344" t="s">
        <v>1583</v>
      </c>
      <c r="C33" s="344">
        <v>5</v>
      </c>
    </row>
    <row r="34" spans="1:3" ht="15.5" x14ac:dyDescent="0.35">
      <c r="A34" s="343" t="s">
        <v>1584</v>
      </c>
      <c r="B34" s="344" t="s">
        <v>1585</v>
      </c>
      <c r="C34" s="344">
        <v>8</v>
      </c>
    </row>
    <row r="35" spans="1:3" ht="15.5" x14ac:dyDescent="0.35">
      <c r="A35" s="343" t="s">
        <v>1586</v>
      </c>
      <c r="B35" s="344" t="s">
        <v>1587</v>
      </c>
      <c r="C35" s="344">
        <v>1</v>
      </c>
    </row>
    <row r="36" spans="1:3" ht="15.5" x14ac:dyDescent="0.35">
      <c r="A36" s="343" t="s">
        <v>1588</v>
      </c>
      <c r="B36" s="344" t="s">
        <v>1589</v>
      </c>
      <c r="C36" s="344">
        <v>5</v>
      </c>
    </row>
    <row r="37" spans="1:3" ht="15.5" x14ac:dyDescent="0.35">
      <c r="A37" s="343" t="s">
        <v>1590</v>
      </c>
      <c r="B37" s="344" t="s">
        <v>1591</v>
      </c>
      <c r="C37" s="344">
        <v>8</v>
      </c>
    </row>
    <row r="38" spans="1:3" ht="15.5" x14ac:dyDescent="0.35">
      <c r="A38" s="343" t="s">
        <v>1592</v>
      </c>
      <c r="B38" s="344" t="s">
        <v>1593</v>
      </c>
      <c r="C38" s="344">
        <v>5</v>
      </c>
    </row>
    <row r="39" spans="1:3" ht="15.5" x14ac:dyDescent="0.35">
      <c r="A39" s="343" t="s">
        <v>77</v>
      </c>
      <c r="B39" s="344" t="s">
        <v>1594</v>
      </c>
      <c r="C39" s="344">
        <v>5</v>
      </c>
    </row>
    <row r="40" spans="1:3" ht="15.5" x14ac:dyDescent="0.35">
      <c r="A40" s="343" t="s">
        <v>1595</v>
      </c>
      <c r="B40" s="344" t="s">
        <v>1596</v>
      </c>
      <c r="C40" s="344">
        <v>2</v>
      </c>
    </row>
    <row r="41" spans="1:3" ht="15.5" x14ac:dyDescent="0.35">
      <c r="A41" s="343" t="s">
        <v>1597</v>
      </c>
      <c r="B41" s="344" t="s">
        <v>1598</v>
      </c>
      <c r="C41" s="344">
        <v>4</v>
      </c>
    </row>
    <row r="42" spans="1:3" ht="15.5" x14ac:dyDescent="0.35">
      <c r="A42" s="343" t="s">
        <v>1599</v>
      </c>
      <c r="B42" s="344" t="s">
        <v>1600</v>
      </c>
      <c r="C42" s="344">
        <v>5</v>
      </c>
    </row>
    <row r="43" spans="1:3" ht="15.5" x14ac:dyDescent="0.35">
      <c r="A43" s="343" t="s">
        <v>1601</v>
      </c>
      <c r="B43" s="344" t="s">
        <v>1602</v>
      </c>
      <c r="C43" s="344">
        <v>5</v>
      </c>
    </row>
    <row r="44" spans="1:3" ht="15.5" x14ac:dyDescent="0.35">
      <c r="A44" s="343" t="s">
        <v>1603</v>
      </c>
      <c r="B44" s="344" t="s">
        <v>1604</v>
      </c>
      <c r="C44" s="344">
        <v>6</v>
      </c>
    </row>
    <row r="45" spans="1:3" ht="15.5" x14ac:dyDescent="0.35">
      <c r="A45" s="343" t="s">
        <v>328</v>
      </c>
      <c r="B45" s="344" t="s">
        <v>1605</v>
      </c>
      <c r="C45" s="344">
        <v>5</v>
      </c>
    </row>
    <row r="46" spans="1:3" ht="15.5" x14ac:dyDescent="0.35">
      <c r="A46" s="343" t="s">
        <v>1606</v>
      </c>
      <c r="B46" s="344" t="s">
        <v>1607</v>
      </c>
      <c r="C46" s="344">
        <v>4</v>
      </c>
    </row>
    <row r="47" spans="1:3" ht="15.5" x14ac:dyDescent="0.35">
      <c r="A47" s="343" t="s">
        <v>1608</v>
      </c>
      <c r="B47" s="344" t="s">
        <v>1609</v>
      </c>
      <c r="C47" s="344">
        <v>5</v>
      </c>
    </row>
    <row r="48" spans="1:3" ht="15.5" x14ac:dyDescent="0.35">
      <c r="A48" s="343" t="s">
        <v>1610</v>
      </c>
      <c r="B48" s="344" t="s">
        <v>1611</v>
      </c>
      <c r="C48" s="344">
        <v>6</v>
      </c>
    </row>
    <row r="49" spans="1:3" ht="15.5" x14ac:dyDescent="0.35">
      <c r="A49" s="343" t="s">
        <v>1612</v>
      </c>
      <c r="B49" s="344" t="s">
        <v>1613</v>
      </c>
      <c r="C49" s="344">
        <v>7</v>
      </c>
    </row>
    <row r="50" spans="1:3" ht="15.5" x14ac:dyDescent="0.35">
      <c r="A50" s="343" t="s">
        <v>1614</v>
      </c>
      <c r="B50" s="344" t="s">
        <v>1615</v>
      </c>
      <c r="C50" s="344">
        <v>3</v>
      </c>
    </row>
    <row r="51" spans="1:3" ht="15.5" x14ac:dyDescent="0.35">
      <c r="A51" s="343" t="s">
        <v>1616</v>
      </c>
      <c r="B51" s="344" t="s">
        <v>1617</v>
      </c>
      <c r="C51" s="344">
        <v>6</v>
      </c>
    </row>
    <row r="52" spans="1:3" ht="15.5" x14ac:dyDescent="0.35">
      <c r="A52" s="343" t="s">
        <v>1618</v>
      </c>
      <c r="B52" s="344" t="s">
        <v>1619</v>
      </c>
      <c r="C52" s="344">
        <v>4</v>
      </c>
    </row>
    <row r="53" spans="1:3" ht="15.5" x14ac:dyDescent="0.35">
      <c r="A53" s="343" t="s">
        <v>1620</v>
      </c>
      <c r="B53" s="344" t="s">
        <v>1621</v>
      </c>
      <c r="C53" s="344">
        <v>5</v>
      </c>
    </row>
    <row r="54" spans="1:3" ht="15.5" x14ac:dyDescent="0.35">
      <c r="A54" s="343" t="s">
        <v>1622</v>
      </c>
      <c r="B54" s="344" t="s">
        <v>1623</v>
      </c>
      <c r="C54" s="344">
        <v>2</v>
      </c>
    </row>
    <row r="55" spans="1:3" ht="15.5" x14ac:dyDescent="0.35">
      <c r="A55" s="343" t="s">
        <v>1624</v>
      </c>
      <c r="B55" s="344" t="s">
        <v>1625</v>
      </c>
      <c r="C55" s="344">
        <v>2</v>
      </c>
    </row>
    <row r="56" spans="1:3" ht="15.5" x14ac:dyDescent="0.35">
      <c r="A56" s="343" t="s">
        <v>1626</v>
      </c>
      <c r="B56" s="344" t="s">
        <v>1627</v>
      </c>
      <c r="C56" s="344">
        <v>5</v>
      </c>
    </row>
    <row r="57" spans="1:3" ht="15.5" x14ac:dyDescent="0.35">
      <c r="A57" s="343" t="s">
        <v>1628</v>
      </c>
      <c r="B57" s="344" t="s">
        <v>1629</v>
      </c>
      <c r="C57" s="344">
        <v>5</v>
      </c>
    </row>
    <row r="58" spans="1:3" ht="15.5" x14ac:dyDescent="0.35">
      <c r="A58" s="343" t="s">
        <v>1630</v>
      </c>
      <c r="B58" s="344" t="s">
        <v>1631</v>
      </c>
      <c r="C58" s="344">
        <v>5</v>
      </c>
    </row>
    <row r="59" spans="1:3" ht="15.5" x14ac:dyDescent="0.35">
      <c r="A59" s="343" t="s">
        <v>1632</v>
      </c>
      <c r="B59" s="344" t="s">
        <v>1633</v>
      </c>
      <c r="C59" s="344">
        <v>5</v>
      </c>
    </row>
    <row r="60" spans="1:3" ht="15.5" x14ac:dyDescent="0.35">
      <c r="A60" s="343" t="s">
        <v>1634</v>
      </c>
      <c r="B60" s="344" t="s">
        <v>1635</v>
      </c>
      <c r="C60" s="344">
        <v>3</v>
      </c>
    </row>
    <row r="61" spans="1:3" ht="15.5" x14ac:dyDescent="0.35">
      <c r="A61" s="343" t="s">
        <v>1636</v>
      </c>
      <c r="B61" s="344" t="s">
        <v>1637</v>
      </c>
      <c r="C61" s="344">
        <v>6</v>
      </c>
    </row>
    <row r="62" spans="1:3" ht="15.5" x14ac:dyDescent="0.35">
      <c r="A62" s="343" t="s">
        <v>1638</v>
      </c>
      <c r="B62" s="344" t="s">
        <v>1639</v>
      </c>
      <c r="C62" s="344">
        <v>3</v>
      </c>
    </row>
    <row r="63" spans="1:3" ht="15.5" x14ac:dyDescent="0.35">
      <c r="A63" s="343" t="s">
        <v>1640</v>
      </c>
      <c r="B63" s="344" t="s">
        <v>1641</v>
      </c>
      <c r="C63" s="344">
        <v>4</v>
      </c>
    </row>
    <row r="64" spans="1:3" ht="15.5" x14ac:dyDescent="0.35">
      <c r="A64" s="343" t="s">
        <v>232</v>
      </c>
      <c r="B64" s="344" t="s">
        <v>1642</v>
      </c>
      <c r="C64" s="344">
        <v>3</v>
      </c>
    </row>
    <row r="65" spans="1:3" ht="15.5" x14ac:dyDescent="0.35">
      <c r="A65" s="343" t="s">
        <v>1643</v>
      </c>
      <c r="B65" s="344" t="s">
        <v>1644</v>
      </c>
      <c r="C65" s="344">
        <v>3</v>
      </c>
    </row>
    <row r="66" spans="1:3" ht="31" x14ac:dyDescent="0.35">
      <c r="A66" s="343" t="s">
        <v>1645</v>
      </c>
      <c r="B66" s="344" t="s">
        <v>1646</v>
      </c>
      <c r="C66" s="344">
        <v>6</v>
      </c>
    </row>
    <row r="67" spans="1:3" ht="15.5" x14ac:dyDescent="0.35">
      <c r="A67" s="343" t="s">
        <v>1647</v>
      </c>
      <c r="B67" s="344" t="s">
        <v>1648</v>
      </c>
      <c r="C67" s="344">
        <v>6</v>
      </c>
    </row>
    <row r="68" spans="1:3" ht="15.5" x14ac:dyDescent="0.35">
      <c r="A68" s="343" t="s">
        <v>1649</v>
      </c>
      <c r="B68" s="344" t="s">
        <v>1650</v>
      </c>
      <c r="C68" s="344">
        <v>5</v>
      </c>
    </row>
    <row r="69" spans="1:3" ht="15.5" x14ac:dyDescent="0.35">
      <c r="A69" s="343" t="s">
        <v>1651</v>
      </c>
      <c r="B69" s="344" t="s">
        <v>1652</v>
      </c>
      <c r="C69" s="344">
        <v>3</v>
      </c>
    </row>
    <row r="70" spans="1:3" ht="15.5" x14ac:dyDescent="0.35">
      <c r="A70" s="343" t="s">
        <v>1653</v>
      </c>
      <c r="B70" s="344" t="s">
        <v>1544</v>
      </c>
      <c r="C70" s="344">
        <v>2</v>
      </c>
    </row>
    <row r="71" spans="1:3" ht="15.5" x14ac:dyDescent="0.35">
      <c r="A71" s="343" t="s">
        <v>1654</v>
      </c>
      <c r="B71" s="344" t="s">
        <v>1655</v>
      </c>
      <c r="C71" s="344">
        <v>3</v>
      </c>
    </row>
    <row r="72" spans="1:3" ht="15.5" x14ac:dyDescent="0.35">
      <c r="A72" s="343" t="s">
        <v>1656</v>
      </c>
      <c r="B72" s="344" t="s">
        <v>1657</v>
      </c>
      <c r="C72" s="344">
        <v>3</v>
      </c>
    </row>
    <row r="73" spans="1:3" ht="15.5" x14ac:dyDescent="0.35">
      <c r="A73" s="343" t="s">
        <v>1658</v>
      </c>
      <c r="B73" s="344" t="s">
        <v>1659</v>
      </c>
      <c r="C73" s="344">
        <v>3</v>
      </c>
    </row>
    <row r="74" spans="1:3" ht="15.5" x14ac:dyDescent="0.35">
      <c r="A74" s="343" t="s">
        <v>1073</v>
      </c>
      <c r="B74" s="344" t="s">
        <v>1660</v>
      </c>
      <c r="C74" s="344">
        <v>5</v>
      </c>
    </row>
    <row r="75" spans="1:3" ht="15.5" x14ac:dyDescent="0.35">
      <c r="A75" s="343" t="s">
        <v>1661</v>
      </c>
      <c r="B75" s="344" t="s">
        <v>1662</v>
      </c>
      <c r="C75" s="344">
        <v>3</v>
      </c>
    </row>
    <row r="76" spans="1:3" ht="15.5" x14ac:dyDescent="0.35">
      <c r="A76" s="343" t="s">
        <v>1098</v>
      </c>
      <c r="B76" s="344" t="s">
        <v>1663</v>
      </c>
      <c r="C76" s="344">
        <v>6</v>
      </c>
    </row>
    <row r="77" spans="1:3" ht="15.5" x14ac:dyDescent="0.35">
      <c r="A77" s="343" t="s">
        <v>1664</v>
      </c>
      <c r="B77" s="344" t="s">
        <v>1665</v>
      </c>
      <c r="C77" s="344">
        <v>5</v>
      </c>
    </row>
    <row r="78" spans="1:3" ht="15.5" x14ac:dyDescent="0.35">
      <c r="A78" s="343" t="s">
        <v>1666</v>
      </c>
      <c r="B78" s="344" t="s">
        <v>1667</v>
      </c>
      <c r="C78" s="344">
        <v>4</v>
      </c>
    </row>
    <row r="79" spans="1:3" ht="15.5" x14ac:dyDescent="0.35">
      <c r="A79" s="343" t="s">
        <v>1668</v>
      </c>
      <c r="B79" s="344" t="s">
        <v>1669</v>
      </c>
      <c r="C79" s="344">
        <v>4</v>
      </c>
    </row>
    <row r="80" spans="1:3" ht="15.5" x14ac:dyDescent="0.35">
      <c r="A80" s="343" t="s">
        <v>1670</v>
      </c>
      <c r="B80" s="344" t="s">
        <v>1671</v>
      </c>
      <c r="C80" s="344">
        <v>4</v>
      </c>
    </row>
    <row r="81" spans="1:3" ht="15.5" x14ac:dyDescent="0.35">
      <c r="A81" s="343" t="s">
        <v>1672</v>
      </c>
      <c r="B81" s="344" t="s">
        <v>1673</v>
      </c>
      <c r="C81" s="344">
        <v>7</v>
      </c>
    </row>
    <row r="82" spans="1:3" ht="15.5" x14ac:dyDescent="0.35">
      <c r="A82" s="343" t="s">
        <v>1331</v>
      </c>
      <c r="B82" s="344" t="s">
        <v>1674</v>
      </c>
      <c r="C82" s="344">
        <v>6</v>
      </c>
    </row>
    <row r="83" spans="1:3" ht="15.5" x14ac:dyDescent="0.35">
      <c r="A83" s="343" t="s">
        <v>1675</v>
      </c>
      <c r="B83" s="344" t="s">
        <v>1676</v>
      </c>
      <c r="C83" s="344">
        <v>5</v>
      </c>
    </row>
    <row r="84" spans="1:3" ht="15.5" x14ac:dyDescent="0.35">
      <c r="A84" s="343" t="s">
        <v>1677</v>
      </c>
      <c r="B84" s="344" t="s">
        <v>1678</v>
      </c>
      <c r="C84" s="344">
        <v>3</v>
      </c>
    </row>
    <row r="85" spans="1:3" ht="15.5" x14ac:dyDescent="0.35">
      <c r="A85" s="343" t="s">
        <v>1679</v>
      </c>
      <c r="B85" s="344" t="s">
        <v>1680</v>
      </c>
      <c r="C85" s="344">
        <v>5</v>
      </c>
    </row>
    <row r="86" spans="1:3" ht="15.5" x14ac:dyDescent="0.35">
      <c r="A86" s="343" t="s">
        <v>1681</v>
      </c>
      <c r="B86" s="344" t="s">
        <v>1682</v>
      </c>
      <c r="C86" s="344">
        <v>4</v>
      </c>
    </row>
    <row r="87" spans="1:3" ht="15.5" x14ac:dyDescent="0.35">
      <c r="A87" s="343" t="s">
        <v>519</v>
      </c>
      <c r="B87" s="344" t="s">
        <v>1683</v>
      </c>
      <c r="C87" s="344">
        <v>2</v>
      </c>
    </row>
    <row r="88" spans="1:3" ht="15.5" x14ac:dyDescent="0.35">
      <c r="A88" s="343" t="s">
        <v>1684</v>
      </c>
      <c r="B88" s="344" t="s">
        <v>1685</v>
      </c>
      <c r="C88" s="344">
        <v>4</v>
      </c>
    </row>
    <row r="89" spans="1:3" ht="15.5" x14ac:dyDescent="0.35">
      <c r="A89" s="343" t="s">
        <v>1686</v>
      </c>
      <c r="B89" s="344" t="s">
        <v>1687</v>
      </c>
      <c r="C89" s="344">
        <v>4</v>
      </c>
    </row>
    <row r="90" spans="1:3" ht="15.5" x14ac:dyDescent="0.35">
      <c r="A90" s="343" t="s">
        <v>338</v>
      </c>
      <c r="B90" s="344" t="s">
        <v>339</v>
      </c>
      <c r="C90" s="344">
        <v>4</v>
      </c>
    </row>
    <row r="91" spans="1:3" ht="15.5" x14ac:dyDescent="0.35">
      <c r="A91" s="343" t="s">
        <v>1688</v>
      </c>
      <c r="B91" s="344" t="s">
        <v>1544</v>
      </c>
      <c r="C91" s="344">
        <v>2</v>
      </c>
    </row>
    <row r="92" spans="1:3" ht="15.5" x14ac:dyDescent="0.35">
      <c r="A92" s="343" t="s">
        <v>498</v>
      </c>
      <c r="B92" s="344" t="s">
        <v>1689</v>
      </c>
      <c r="C92" s="344">
        <v>3</v>
      </c>
    </row>
    <row r="93" spans="1:3" ht="15.5" x14ac:dyDescent="0.35">
      <c r="A93" s="343" t="s">
        <v>350</v>
      </c>
      <c r="B93" s="344" t="s">
        <v>1690</v>
      </c>
      <c r="C93" s="344">
        <v>6</v>
      </c>
    </row>
    <row r="94" spans="1:3" ht="15.5" x14ac:dyDescent="0.35">
      <c r="A94" s="343" t="s">
        <v>1691</v>
      </c>
      <c r="B94" s="344" t="s">
        <v>1692</v>
      </c>
      <c r="C94" s="344">
        <v>3</v>
      </c>
    </row>
    <row r="95" spans="1:3" ht="15.5" x14ac:dyDescent="0.35">
      <c r="A95" s="343" t="s">
        <v>1693</v>
      </c>
      <c r="B95" s="344" t="s">
        <v>1694</v>
      </c>
      <c r="C95" s="344">
        <v>6</v>
      </c>
    </row>
    <row r="96" spans="1:3" ht="15.5" x14ac:dyDescent="0.35">
      <c r="A96" s="343" t="s">
        <v>1695</v>
      </c>
      <c r="B96" s="344" t="s">
        <v>1696</v>
      </c>
      <c r="C96" s="344">
        <v>5</v>
      </c>
    </row>
    <row r="97" spans="1:3" ht="15.5" x14ac:dyDescent="0.35">
      <c r="A97" s="343" t="s">
        <v>220</v>
      </c>
      <c r="B97" s="344" t="s">
        <v>1697</v>
      </c>
      <c r="C97" s="344">
        <v>5</v>
      </c>
    </row>
    <row r="98" spans="1:3" ht="15.5" x14ac:dyDescent="0.35">
      <c r="A98" s="343" t="s">
        <v>300</v>
      </c>
      <c r="B98" s="344" t="s">
        <v>1698</v>
      </c>
      <c r="C98" s="344">
        <v>5</v>
      </c>
    </row>
    <row r="99" spans="1:3" ht="15.5" x14ac:dyDescent="0.35">
      <c r="A99" s="343" t="s">
        <v>1699</v>
      </c>
      <c r="B99" s="344" t="s">
        <v>1700</v>
      </c>
      <c r="C99" s="344">
        <v>3</v>
      </c>
    </row>
    <row r="100" spans="1:3" ht="15.5" x14ac:dyDescent="0.35">
      <c r="A100" s="343" t="s">
        <v>1701</v>
      </c>
      <c r="B100" s="344" t="s">
        <v>1702</v>
      </c>
      <c r="C100" s="344">
        <v>5</v>
      </c>
    </row>
    <row r="101" spans="1:3" ht="15.5" x14ac:dyDescent="0.35">
      <c r="A101" s="343" t="s">
        <v>1703</v>
      </c>
      <c r="B101" s="344" t="s">
        <v>1704</v>
      </c>
      <c r="C101" s="344">
        <v>2</v>
      </c>
    </row>
    <row r="102" spans="1:3" ht="15.5" x14ac:dyDescent="0.35">
      <c r="A102" s="343" t="s">
        <v>1705</v>
      </c>
      <c r="B102" s="344" t="s">
        <v>1706</v>
      </c>
      <c r="C102" s="344">
        <v>5</v>
      </c>
    </row>
    <row r="103" spans="1:3" ht="15.5" x14ac:dyDescent="0.35">
      <c r="A103" s="343" t="s">
        <v>179</v>
      </c>
      <c r="B103" s="344" t="s">
        <v>1707</v>
      </c>
      <c r="C103" s="344">
        <v>4</v>
      </c>
    </row>
    <row r="104" spans="1:3" ht="15.5" x14ac:dyDescent="0.35">
      <c r="A104" s="343" t="s">
        <v>1708</v>
      </c>
      <c r="B104" s="344" t="s">
        <v>1709</v>
      </c>
      <c r="C104" s="344">
        <v>2</v>
      </c>
    </row>
    <row r="105" spans="1:3" ht="15.5" x14ac:dyDescent="0.35">
      <c r="A105" s="343" t="s">
        <v>1710</v>
      </c>
      <c r="B105" s="344" t="s">
        <v>1711</v>
      </c>
      <c r="C105" s="344">
        <v>2</v>
      </c>
    </row>
    <row r="106" spans="1:3" ht="15.5" x14ac:dyDescent="0.35">
      <c r="A106" s="343" t="s">
        <v>210</v>
      </c>
      <c r="B106" s="344" t="s">
        <v>1712</v>
      </c>
      <c r="C106" s="344">
        <v>4</v>
      </c>
    </row>
    <row r="107" spans="1:3" ht="31" x14ac:dyDescent="0.35">
      <c r="A107" s="343" t="s">
        <v>1713</v>
      </c>
      <c r="B107" s="344" t="s">
        <v>1714</v>
      </c>
      <c r="C107" s="344">
        <v>5</v>
      </c>
    </row>
    <row r="108" spans="1:3" ht="15.5" x14ac:dyDescent="0.35">
      <c r="A108" s="343" t="s">
        <v>1715</v>
      </c>
      <c r="B108" s="344" t="s">
        <v>1716</v>
      </c>
      <c r="C108" s="344">
        <v>4</v>
      </c>
    </row>
    <row r="109" spans="1:3" ht="15.5" x14ac:dyDescent="0.35">
      <c r="A109" s="343" t="s">
        <v>1717</v>
      </c>
      <c r="B109" s="344" t="s">
        <v>1718</v>
      </c>
      <c r="C109" s="344">
        <v>4</v>
      </c>
    </row>
    <row r="110" spans="1:3" ht="15.5" x14ac:dyDescent="0.35">
      <c r="A110" s="343" t="s">
        <v>1719</v>
      </c>
      <c r="B110" s="344" t="s">
        <v>1544</v>
      </c>
      <c r="C110" s="344">
        <v>2</v>
      </c>
    </row>
    <row r="111" spans="1:3" ht="15.5" x14ac:dyDescent="0.35">
      <c r="A111" s="343" t="s">
        <v>1720</v>
      </c>
      <c r="B111" s="344" t="s">
        <v>1721</v>
      </c>
      <c r="C111" s="344">
        <v>4</v>
      </c>
    </row>
    <row r="112" spans="1:3" ht="15.5" x14ac:dyDescent="0.35">
      <c r="A112" s="343" t="s">
        <v>1722</v>
      </c>
      <c r="B112" s="344" t="s">
        <v>1723</v>
      </c>
      <c r="C112" s="344">
        <v>5</v>
      </c>
    </row>
    <row r="113" spans="1:3" ht="15.5" x14ac:dyDescent="0.35">
      <c r="A113" s="343" t="s">
        <v>1724</v>
      </c>
      <c r="B113" s="344" t="s">
        <v>1725</v>
      </c>
      <c r="C113" s="344">
        <v>2</v>
      </c>
    </row>
    <row r="114" spans="1:3" ht="15.5" x14ac:dyDescent="0.35">
      <c r="A114" s="343" t="s">
        <v>1726</v>
      </c>
      <c r="B114" s="344" t="s">
        <v>1727</v>
      </c>
      <c r="C114" s="344">
        <v>5</v>
      </c>
    </row>
    <row r="115" spans="1:3" ht="15.5" x14ac:dyDescent="0.35">
      <c r="A115" s="343" t="s">
        <v>1728</v>
      </c>
      <c r="B115" s="344" t="s">
        <v>1729</v>
      </c>
      <c r="C115" s="344">
        <v>6</v>
      </c>
    </row>
    <row r="116" spans="1:3" ht="15.5" x14ac:dyDescent="0.35">
      <c r="A116" s="343" t="s">
        <v>1730</v>
      </c>
      <c r="B116" s="344" t="s">
        <v>1731</v>
      </c>
      <c r="C116" s="344">
        <v>4</v>
      </c>
    </row>
    <row r="117" spans="1:3" ht="15.5" x14ac:dyDescent="0.35">
      <c r="A117" s="343" t="s">
        <v>1732</v>
      </c>
      <c r="B117" s="344" t="s">
        <v>1733</v>
      </c>
      <c r="C117" s="344">
        <v>5</v>
      </c>
    </row>
    <row r="118" spans="1:3" ht="15.5" x14ac:dyDescent="0.35">
      <c r="A118" s="343" t="s">
        <v>1734</v>
      </c>
      <c r="B118" s="344" t="s">
        <v>1735</v>
      </c>
      <c r="C118" s="344">
        <v>4</v>
      </c>
    </row>
    <row r="119" spans="1:3" ht="15.5" x14ac:dyDescent="0.35">
      <c r="A119" s="343" t="s">
        <v>1736</v>
      </c>
      <c r="B119" s="344" t="s">
        <v>1737</v>
      </c>
      <c r="C119" s="344">
        <v>2</v>
      </c>
    </row>
    <row r="120" spans="1:3" ht="15.5" x14ac:dyDescent="0.35">
      <c r="A120" s="343" t="s">
        <v>1738</v>
      </c>
      <c r="B120" s="344" t="s">
        <v>1739</v>
      </c>
      <c r="C120" s="344">
        <v>2</v>
      </c>
    </row>
    <row r="121" spans="1:3" ht="15.5" x14ac:dyDescent="0.35">
      <c r="A121" s="343" t="s">
        <v>1740</v>
      </c>
      <c r="B121" s="344" t="s">
        <v>1741</v>
      </c>
      <c r="C121" s="344">
        <v>3</v>
      </c>
    </row>
    <row r="122" spans="1:3" ht="15.5" x14ac:dyDescent="0.35">
      <c r="A122" s="343" t="s">
        <v>1742</v>
      </c>
      <c r="B122" s="344" t="s">
        <v>1743</v>
      </c>
      <c r="C122" s="344">
        <v>3</v>
      </c>
    </row>
    <row r="123" spans="1:3" ht="15.5" x14ac:dyDescent="0.35">
      <c r="A123" s="343" t="s">
        <v>1744</v>
      </c>
      <c r="B123" s="344" t="s">
        <v>1745</v>
      </c>
      <c r="C123" s="344">
        <v>5</v>
      </c>
    </row>
    <row r="124" spans="1:3" ht="15.5" x14ac:dyDescent="0.35">
      <c r="A124" s="343" t="s">
        <v>1746</v>
      </c>
      <c r="B124" s="344" t="s">
        <v>1747</v>
      </c>
      <c r="C124" s="344">
        <v>4</v>
      </c>
    </row>
    <row r="125" spans="1:3" ht="15.5" x14ac:dyDescent="0.35">
      <c r="A125" s="343" t="s">
        <v>1748</v>
      </c>
      <c r="B125" s="344" t="s">
        <v>1749</v>
      </c>
      <c r="C125" s="344">
        <v>6</v>
      </c>
    </row>
    <row r="126" spans="1:3" ht="15.5" x14ac:dyDescent="0.35">
      <c r="A126" s="343" t="s">
        <v>1750</v>
      </c>
      <c r="B126" s="344" t="s">
        <v>1751</v>
      </c>
      <c r="C126" s="344">
        <v>6</v>
      </c>
    </row>
    <row r="127" spans="1:3" ht="15.5" x14ac:dyDescent="0.35">
      <c r="A127" s="343" t="s">
        <v>1752</v>
      </c>
      <c r="B127" s="344" t="s">
        <v>1753</v>
      </c>
      <c r="C127" s="344">
        <v>6</v>
      </c>
    </row>
    <row r="128" spans="1:3" ht="31" x14ac:dyDescent="0.35">
      <c r="A128" s="343" t="s">
        <v>1754</v>
      </c>
      <c r="B128" s="344" t="s">
        <v>1755</v>
      </c>
      <c r="C128" s="344">
        <v>5</v>
      </c>
    </row>
    <row r="129" spans="1:3" ht="15.5" x14ac:dyDescent="0.35">
      <c r="A129" s="343" t="s">
        <v>1756</v>
      </c>
      <c r="B129" s="344" t="s">
        <v>1757</v>
      </c>
      <c r="C129" s="344">
        <v>5</v>
      </c>
    </row>
    <row r="130" spans="1:3" ht="15.5" x14ac:dyDescent="0.35">
      <c r="A130" s="343" t="s">
        <v>1758</v>
      </c>
      <c r="B130" s="344" t="s">
        <v>1759</v>
      </c>
      <c r="C130" s="344">
        <v>3</v>
      </c>
    </row>
    <row r="131" spans="1:3" ht="15.5" x14ac:dyDescent="0.35">
      <c r="A131" s="343" t="s">
        <v>658</v>
      </c>
      <c r="B131" s="344" t="s">
        <v>1760</v>
      </c>
      <c r="C131" s="344">
        <v>5</v>
      </c>
    </row>
    <row r="132" spans="1:3" ht="15.5" x14ac:dyDescent="0.35">
      <c r="A132" s="343" t="s">
        <v>1761</v>
      </c>
      <c r="B132" s="344" t="s">
        <v>1544</v>
      </c>
      <c r="C132" s="344">
        <v>2</v>
      </c>
    </row>
    <row r="133" spans="1:3" ht="15.5" x14ac:dyDescent="0.35">
      <c r="A133" s="343" t="s">
        <v>1474</v>
      </c>
      <c r="B133" s="344" t="s">
        <v>1762</v>
      </c>
      <c r="C133" s="344">
        <v>4</v>
      </c>
    </row>
    <row r="134" spans="1:3" ht="15.5" x14ac:dyDescent="0.35">
      <c r="A134" s="343" t="s">
        <v>1763</v>
      </c>
      <c r="B134" s="344" t="s">
        <v>1764</v>
      </c>
      <c r="C134" s="344">
        <v>1</v>
      </c>
    </row>
    <row r="135" spans="1:3" ht="15.5" x14ac:dyDescent="0.35">
      <c r="A135" s="343" t="s">
        <v>1765</v>
      </c>
      <c r="B135" s="344" t="s">
        <v>1766</v>
      </c>
      <c r="C135" s="344">
        <v>6</v>
      </c>
    </row>
    <row r="136" spans="1:3" ht="15.5" x14ac:dyDescent="0.35">
      <c r="A136" s="343" t="s">
        <v>1767</v>
      </c>
      <c r="B136" s="344" t="s">
        <v>1768</v>
      </c>
      <c r="C136" s="344">
        <v>5</v>
      </c>
    </row>
    <row r="137" spans="1:3" ht="15.5" x14ac:dyDescent="0.35">
      <c r="A137" s="343" t="s">
        <v>1769</v>
      </c>
      <c r="B137" s="344" t="s">
        <v>1770</v>
      </c>
      <c r="C137" s="344">
        <v>3</v>
      </c>
    </row>
    <row r="138" spans="1:3" ht="15.5" x14ac:dyDescent="0.35">
      <c r="A138" s="343" t="s">
        <v>1771</v>
      </c>
      <c r="B138" s="344" t="s">
        <v>1772</v>
      </c>
      <c r="C138" s="344">
        <v>3</v>
      </c>
    </row>
    <row r="139" spans="1:3" ht="15.5" x14ac:dyDescent="0.35">
      <c r="A139" s="343" t="s">
        <v>1773</v>
      </c>
      <c r="B139" s="344" t="s">
        <v>1774</v>
      </c>
      <c r="C139" s="344">
        <v>4</v>
      </c>
    </row>
    <row r="140" spans="1:3" ht="15.5" x14ac:dyDescent="0.35">
      <c r="A140" s="343" t="s">
        <v>1775</v>
      </c>
      <c r="B140" s="344" t="s">
        <v>1776</v>
      </c>
      <c r="C140" s="344">
        <v>4</v>
      </c>
    </row>
    <row r="141" spans="1:3" ht="15.5" x14ac:dyDescent="0.35">
      <c r="A141" s="343" t="s">
        <v>252</v>
      </c>
      <c r="B141" s="344" t="s">
        <v>1777</v>
      </c>
      <c r="C141" s="344">
        <v>6</v>
      </c>
    </row>
    <row r="142" spans="1:3" ht="15.5" x14ac:dyDescent="0.35">
      <c r="A142" s="343" t="s">
        <v>1778</v>
      </c>
      <c r="B142" s="344" t="s">
        <v>1779</v>
      </c>
      <c r="C142" s="344">
        <v>3</v>
      </c>
    </row>
    <row r="143" spans="1:3" ht="15.5" x14ac:dyDescent="0.35">
      <c r="A143" s="343" t="s">
        <v>1780</v>
      </c>
      <c r="B143" s="344" t="s">
        <v>1781</v>
      </c>
      <c r="C143" s="344">
        <v>5</v>
      </c>
    </row>
    <row r="144" spans="1:3" ht="15.5" x14ac:dyDescent="0.35">
      <c r="A144" s="343" t="s">
        <v>1782</v>
      </c>
      <c r="B144" s="344" t="s">
        <v>1783</v>
      </c>
      <c r="C144" s="344">
        <v>6</v>
      </c>
    </row>
    <row r="145" spans="1:3" ht="15.5" x14ac:dyDescent="0.35">
      <c r="A145" s="343" t="s">
        <v>1784</v>
      </c>
      <c r="B145" s="344" t="s">
        <v>1785</v>
      </c>
      <c r="C145" s="344">
        <v>4</v>
      </c>
    </row>
    <row r="146" spans="1:3" ht="15.5" x14ac:dyDescent="0.35">
      <c r="A146" s="343" t="s">
        <v>1786</v>
      </c>
      <c r="B146" s="344" t="s">
        <v>1787</v>
      </c>
      <c r="C146" s="344">
        <v>5</v>
      </c>
    </row>
    <row r="147" spans="1:3" ht="15.5" x14ac:dyDescent="0.35">
      <c r="A147" s="343" t="s">
        <v>1788</v>
      </c>
      <c r="B147" s="344" t="s">
        <v>1789</v>
      </c>
      <c r="C147" s="344">
        <v>4</v>
      </c>
    </row>
    <row r="148" spans="1:3" ht="15.5" x14ac:dyDescent="0.35">
      <c r="A148" s="343" t="s">
        <v>1790</v>
      </c>
      <c r="B148" s="344" t="s">
        <v>1791</v>
      </c>
      <c r="C148" s="344">
        <v>4</v>
      </c>
    </row>
    <row r="149" spans="1:3" ht="15.5" x14ac:dyDescent="0.35">
      <c r="A149" s="343" t="s">
        <v>1792</v>
      </c>
      <c r="B149" s="344" t="s">
        <v>1793</v>
      </c>
      <c r="C149" s="344">
        <v>4</v>
      </c>
    </row>
    <row r="150" spans="1:3" ht="15.5" x14ac:dyDescent="0.35">
      <c r="A150" s="343" t="s">
        <v>1794</v>
      </c>
      <c r="B150" s="344" t="s">
        <v>1795</v>
      </c>
      <c r="C150" s="344">
        <v>5</v>
      </c>
    </row>
    <row r="151" spans="1:3" ht="15.5" x14ac:dyDescent="0.35">
      <c r="A151" s="343" t="s">
        <v>1796</v>
      </c>
      <c r="B151" s="344" t="s">
        <v>1797</v>
      </c>
      <c r="C151" s="344">
        <v>6</v>
      </c>
    </row>
    <row r="152" spans="1:3" ht="15.5" x14ac:dyDescent="0.35">
      <c r="A152" s="343" t="s">
        <v>1798</v>
      </c>
      <c r="B152" s="344" t="s">
        <v>1799</v>
      </c>
      <c r="C152" s="344">
        <v>5</v>
      </c>
    </row>
    <row r="153" spans="1:3" ht="15.5" x14ac:dyDescent="0.35">
      <c r="A153" s="343" t="s">
        <v>1800</v>
      </c>
      <c r="B153" s="344" t="s">
        <v>1801</v>
      </c>
      <c r="C153" s="344">
        <v>7</v>
      </c>
    </row>
    <row r="154" spans="1:3" ht="15.5" x14ac:dyDescent="0.35">
      <c r="A154" s="343" t="s">
        <v>1802</v>
      </c>
      <c r="B154" s="344" t="s">
        <v>1803</v>
      </c>
      <c r="C154" s="344">
        <v>6</v>
      </c>
    </row>
    <row r="155" spans="1:3" ht="15.5" x14ac:dyDescent="0.35">
      <c r="A155" s="343" t="s">
        <v>1804</v>
      </c>
      <c r="B155" s="344" t="s">
        <v>1805</v>
      </c>
      <c r="C155" s="344">
        <v>1</v>
      </c>
    </row>
    <row r="156" spans="1:3" ht="15.5" x14ac:dyDescent="0.35">
      <c r="A156" s="343" t="s">
        <v>797</v>
      </c>
      <c r="B156" s="344" t="s">
        <v>1806</v>
      </c>
      <c r="C156" s="344">
        <v>6</v>
      </c>
    </row>
    <row r="157" spans="1:3" ht="15.5" x14ac:dyDescent="0.35">
      <c r="A157" s="343" t="s">
        <v>1807</v>
      </c>
      <c r="B157" s="344" t="s">
        <v>1808</v>
      </c>
      <c r="C157" s="344">
        <v>6</v>
      </c>
    </row>
    <row r="158" spans="1:3" ht="15.5" x14ac:dyDescent="0.35">
      <c r="A158" s="343" t="s">
        <v>1809</v>
      </c>
      <c r="B158" s="344" t="s">
        <v>1810</v>
      </c>
      <c r="C158" s="344">
        <v>6</v>
      </c>
    </row>
    <row r="159" spans="1:3" ht="15.5" x14ac:dyDescent="0.35">
      <c r="A159" s="343" t="s">
        <v>1811</v>
      </c>
      <c r="B159" s="344" t="s">
        <v>1812</v>
      </c>
      <c r="C159" s="344">
        <v>4</v>
      </c>
    </row>
    <row r="160" spans="1:3" ht="15.5" x14ac:dyDescent="0.35">
      <c r="A160" s="343" t="s">
        <v>1813</v>
      </c>
      <c r="B160" s="344" t="s">
        <v>1814</v>
      </c>
      <c r="C160" s="344">
        <v>6</v>
      </c>
    </row>
    <row r="161" spans="1:3" ht="15.5" x14ac:dyDescent="0.35">
      <c r="A161" s="343" t="s">
        <v>1815</v>
      </c>
      <c r="B161" s="344" t="s">
        <v>1816</v>
      </c>
      <c r="C161" s="344">
        <v>3</v>
      </c>
    </row>
    <row r="162" spans="1:3" ht="15.5" x14ac:dyDescent="0.35">
      <c r="A162" s="343" t="s">
        <v>1817</v>
      </c>
      <c r="B162" s="344" t="s">
        <v>1818</v>
      </c>
      <c r="C162" s="344">
        <v>4</v>
      </c>
    </row>
    <row r="163" spans="1:3" ht="15.5" x14ac:dyDescent="0.35">
      <c r="A163" s="343" t="s">
        <v>1819</v>
      </c>
      <c r="B163" s="344" t="s">
        <v>1820</v>
      </c>
      <c r="C163" s="344">
        <v>5</v>
      </c>
    </row>
    <row r="164" spans="1:3" ht="31" x14ac:dyDescent="0.35">
      <c r="A164" s="343" t="s">
        <v>1821</v>
      </c>
      <c r="B164" s="344" t="s">
        <v>1822</v>
      </c>
      <c r="C164" s="344">
        <v>3</v>
      </c>
    </row>
    <row r="165" spans="1:3" ht="15.5" x14ac:dyDescent="0.35">
      <c r="A165" s="343" t="s">
        <v>1823</v>
      </c>
      <c r="B165" s="344" t="s">
        <v>1824</v>
      </c>
      <c r="C165" s="344">
        <v>5</v>
      </c>
    </row>
    <row r="166" spans="1:3" ht="15.5" x14ac:dyDescent="0.35">
      <c r="A166" s="343" t="s">
        <v>1825</v>
      </c>
      <c r="B166" s="344" t="s">
        <v>1826</v>
      </c>
      <c r="C166" s="344">
        <v>5</v>
      </c>
    </row>
    <row r="167" spans="1:3" ht="15.5" x14ac:dyDescent="0.35">
      <c r="A167" s="343" t="s">
        <v>1827</v>
      </c>
      <c r="B167" s="344" t="s">
        <v>1828</v>
      </c>
      <c r="C167" s="344">
        <v>5</v>
      </c>
    </row>
    <row r="168" spans="1:3" ht="15.5" x14ac:dyDescent="0.35">
      <c r="A168" s="343" t="s">
        <v>1829</v>
      </c>
      <c r="B168" s="344" t="s">
        <v>1830</v>
      </c>
      <c r="C168" s="344">
        <v>5</v>
      </c>
    </row>
    <row r="169" spans="1:3" ht="15.5" x14ac:dyDescent="0.35">
      <c r="A169" s="343" t="s">
        <v>1831</v>
      </c>
      <c r="B169" s="344" t="s">
        <v>1832</v>
      </c>
      <c r="C169" s="344">
        <v>5</v>
      </c>
    </row>
    <row r="170" spans="1:3" ht="15.5" x14ac:dyDescent="0.35">
      <c r="A170" s="343" t="s">
        <v>674</v>
      </c>
      <c r="B170" s="344" t="s">
        <v>1833</v>
      </c>
      <c r="C170" s="344">
        <v>5</v>
      </c>
    </row>
    <row r="171" spans="1:3" ht="15.5" x14ac:dyDescent="0.35">
      <c r="A171" s="343" t="s">
        <v>1834</v>
      </c>
      <c r="B171" s="344" t="s">
        <v>1835</v>
      </c>
      <c r="C171" s="344">
        <v>6</v>
      </c>
    </row>
    <row r="172" spans="1:3" ht="15.5" x14ac:dyDescent="0.35">
      <c r="A172" s="343" t="s">
        <v>1836</v>
      </c>
      <c r="B172" s="344" t="s">
        <v>1837</v>
      </c>
      <c r="C172" s="344">
        <v>4</v>
      </c>
    </row>
    <row r="173" spans="1:3" ht="15.5" x14ac:dyDescent="0.35">
      <c r="A173" s="343" t="s">
        <v>1838</v>
      </c>
      <c r="B173" s="344" t="s">
        <v>1839</v>
      </c>
      <c r="C173" s="344">
        <v>3</v>
      </c>
    </row>
    <row r="174" spans="1:3" ht="15.5" x14ac:dyDescent="0.35">
      <c r="A174" s="343" t="s">
        <v>1840</v>
      </c>
      <c r="B174" s="344" t="s">
        <v>1841</v>
      </c>
      <c r="C174" s="344">
        <v>4</v>
      </c>
    </row>
    <row r="175" spans="1:3" ht="15.5" x14ac:dyDescent="0.35">
      <c r="A175" s="343" t="s">
        <v>1842</v>
      </c>
      <c r="B175" s="344" t="s">
        <v>1843</v>
      </c>
      <c r="C175" s="344">
        <v>6</v>
      </c>
    </row>
    <row r="176" spans="1:3" ht="15.5" x14ac:dyDescent="0.35">
      <c r="A176" s="343" t="s">
        <v>1844</v>
      </c>
      <c r="B176" s="344" t="s">
        <v>1845</v>
      </c>
      <c r="C176" s="344">
        <v>5</v>
      </c>
    </row>
    <row r="177" spans="1:3" ht="15.5" x14ac:dyDescent="0.35">
      <c r="A177" s="343" t="s">
        <v>1846</v>
      </c>
      <c r="B177" s="344" t="s">
        <v>1847</v>
      </c>
      <c r="C177" s="344">
        <v>3</v>
      </c>
    </row>
    <row r="178" spans="1:3" ht="15.5" x14ac:dyDescent="0.35">
      <c r="A178" s="343" t="s">
        <v>1848</v>
      </c>
      <c r="B178" s="344" t="s">
        <v>1849</v>
      </c>
      <c r="C178" s="344">
        <v>5</v>
      </c>
    </row>
    <row r="179" spans="1:3" ht="15.5" x14ac:dyDescent="0.35">
      <c r="A179" s="343" t="s">
        <v>1850</v>
      </c>
      <c r="B179" s="344" t="s">
        <v>1851</v>
      </c>
      <c r="C179" s="344">
        <v>5</v>
      </c>
    </row>
    <row r="180" spans="1:3" ht="15.5" x14ac:dyDescent="0.35">
      <c r="A180" s="343" t="s">
        <v>1852</v>
      </c>
      <c r="B180" s="344" t="s">
        <v>1853</v>
      </c>
      <c r="C180" s="344">
        <v>4</v>
      </c>
    </row>
    <row r="181" spans="1:3" ht="15.5" x14ac:dyDescent="0.35">
      <c r="A181" s="343" t="s">
        <v>1854</v>
      </c>
      <c r="B181" s="344" t="s">
        <v>1544</v>
      </c>
      <c r="C181" s="344">
        <v>2</v>
      </c>
    </row>
    <row r="182" spans="1:3" ht="15.5" x14ac:dyDescent="0.35">
      <c r="A182" s="343" t="s">
        <v>1855</v>
      </c>
      <c r="B182" s="344" t="s">
        <v>1856</v>
      </c>
      <c r="C182" s="344">
        <v>3</v>
      </c>
    </row>
    <row r="183" spans="1:3" ht="15.5" x14ac:dyDescent="0.35">
      <c r="A183" s="343" t="s">
        <v>1857</v>
      </c>
      <c r="B183" s="344" t="s">
        <v>1858</v>
      </c>
      <c r="C183" s="344">
        <v>3</v>
      </c>
    </row>
    <row r="184" spans="1:3" ht="15.5" x14ac:dyDescent="0.35">
      <c r="A184" s="343" t="s">
        <v>1859</v>
      </c>
      <c r="B184" s="344" t="s">
        <v>1860</v>
      </c>
      <c r="C184" s="344">
        <v>5</v>
      </c>
    </row>
    <row r="185" spans="1:3" ht="15.5" x14ac:dyDescent="0.35">
      <c r="A185" s="343" t="s">
        <v>1861</v>
      </c>
      <c r="B185" s="344" t="s">
        <v>1862</v>
      </c>
      <c r="C185" s="344">
        <v>5</v>
      </c>
    </row>
    <row r="186" spans="1:3" ht="15.5" x14ac:dyDescent="0.35">
      <c r="A186" s="343" t="s">
        <v>1863</v>
      </c>
      <c r="B186" s="344" t="s">
        <v>1864</v>
      </c>
      <c r="C186" s="344">
        <v>2</v>
      </c>
    </row>
    <row r="187" spans="1:3" ht="15.5" x14ac:dyDescent="0.35">
      <c r="A187" s="343" t="s">
        <v>1865</v>
      </c>
      <c r="B187" s="344" t="s">
        <v>1866</v>
      </c>
      <c r="C187" s="344">
        <v>3</v>
      </c>
    </row>
    <row r="188" spans="1:3" ht="15.5" x14ac:dyDescent="0.35">
      <c r="A188" s="343" t="s">
        <v>1867</v>
      </c>
      <c r="B188" s="344" t="s">
        <v>1868</v>
      </c>
      <c r="C188" s="344">
        <v>4</v>
      </c>
    </row>
    <row r="189" spans="1:3" ht="15.5" x14ac:dyDescent="0.35">
      <c r="A189" s="343" t="s">
        <v>1869</v>
      </c>
      <c r="B189" s="344" t="s">
        <v>1870</v>
      </c>
      <c r="C189" s="344">
        <v>2</v>
      </c>
    </row>
    <row r="190" spans="1:3" ht="15.5" x14ac:dyDescent="0.35">
      <c r="A190" s="343" t="s">
        <v>1871</v>
      </c>
      <c r="B190" s="344" t="s">
        <v>1872</v>
      </c>
      <c r="C190" s="344">
        <v>2</v>
      </c>
    </row>
    <row r="191" spans="1:3" ht="15.5" x14ac:dyDescent="0.35">
      <c r="A191" s="343" t="s">
        <v>1873</v>
      </c>
      <c r="B191" s="344" t="s">
        <v>1874</v>
      </c>
      <c r="C191" s="344">
        <v>5</v>
      </c>
    </row>
    <row r="192" spans="1:3" ht="15.5" x14ac:dyDescent="0.35">
      <c r="A192" s="343" t="s">
        <v>1875</v>
      </c>
      <c r="B192" s="344" t="s">
        <v>1544</v>
      </c>
      <c r="C192" s="344">
        <v>2</v>
      </c>
    </row>
    <row r="193" spans="1:3" ht="15.5" x14ac:dyDescent="0.35">
      <c r="A193" s="343" t="s">
        <v>1876</v>
      </c>
      <c r="B193" s="344" t="s">
        <v>1877</v>
      </c>
      <c r="C193" s="344">
        <v>3</v>
      </c>
    </row>
    <row r="194" spans="1:3" ht="15.5" x14ac:dyDescent="0.35">
      <c r="A194" s="343" t="s">
        <v>1878</v>
      </c>
      <c r="B194" s="344" t="s">
        <v>1879</v>
      </c>
      <c r="C194" s="344">
        <v>3</v>
      </c>
    </row>
    <row r="195" spans="1:3" ht="31" x14ac:dyDescent="0.35">
      <c r="A195" s="343" t="s">
        <v>1880</v>
      </c>
      <c r="B195" s="344" t="s">
        <v>1881</v>
      </c>
      <c r="C195" s="344">
        <v>3</v>
      </c>
    </row>
    <row r="196" spans="1:3" ht="15.5" x14ac:dyDescent="0.35">
      <c r="A196" s="343" t="s">
        <v>1882</v>
      </c>
      <c r="B196" s="344" t="s">
        <v>1883</v>
      </c>
      <c r="C196" s="344">
        <v>5</v>
      </c>
    </row>
    <row r="197" spans="1:3" ht="15.5" x14ac:dyDescent="0.35">
      <c r="A197" s="343" t="s">
        <v>1884</v>
      </c>
      <c r="B197" s="344" t="s">
        <v>1885</v>
      </c>
      <c r="C197" s="344">
        <v>4</v>
      </c>
    </row>
    <row r="198" spans="1:3" ht="15.5" x14ac:dyDescent="0.35">
      <c r="A198" s="343" t="s">
        <v>1886</v>
      </c>
      <c r="B198" s="344" t="s">
        <v>1544</v>
      </c>
      <c r="C198" s="344">
        <v>2</v>
      </c>
    </row>
    <row r="199" spans="1:3" ht="15.5" x14ac:dyDescent="0.35">
      <c r="A199" s="343" t="s">
        <v>1887</v>
      </c>
      <c r="B199" s="344" t="s">
        <v>1888</v>
      </c>
      <c r="C199" s="344">
        <v>1</v>
      </c>
    </row>
    <row r="200" spans="1:3" ht="15.5" x14ac:dyDescent="0.35">
      <c r="A200" s="343" t="s">
        <v>1889</v>
      </c>
      <c r="B200" s="344" t="s">
        <v>1890</v>
      </c>
      <c r="C200" s="344">
        <v>4</v>
      </c>
    </row>
    <row r="201" spans="1:3" ht="15.5" x14ac:dyDescent="0.35">
      <c r="A201" s="343" t="s">
        <v>1891</v>
      </c>
      <c r="B201" s="344" t="s">
        <v>1892</v>
      </c>
      <c r="C201" s="344">
        <v>3</v>
      </c>
    </row>
    <row r="202" spans="1:3" ht="15.5" x14ac:dyDescent="0.35">
      <c r="A202" s="343" t="s">
        <v>1893</v>
      </c>
      <c r="B202" s="344" t="s">
        <v>1894</v>
      </c>
      <c r="C202" s="344">
        <v>4</v>
      </c>
    </row>
    <row r="203" spans="1:3" ht="15.5" x14ac:dyDescent="0.35">
      <c r="A203" s="343" t="s">
        <v>1895</v>
      </c>
      <c r="B203" s="344" t="s">
        <v>1896</v>
      </c>
      <c r="C203" s="344">
        <v>4</v>
      </c>
    </row>
    <row r="204" spans="1:3" ht="15.5" x14ac:dyDescent="0.35">
      <c r="A204" s="343" t="s">
        <v>1897</v>
      </c>
      <c r="B204" s="344" t="s">
        <v>1898</v>
      </c>
      <c r="C204" s="344">
        <v>4</v>
      </c>
    </row>
    <row r="205" spans="1:3" ht="15.5" x14ac:dyDescent="0.35">
      <c r="A205" s="343" t="s">
        <v>1899</v>
      </c>
      <c r="B205" s="344" t="s">
        <v>1900</v>
      </c>
      <c r="C205" s="344">
        <v>2</v>
      </c>
    </row>
    <row r="206" spans="1:3" ht="15.5" x14ac:dyDescent="0.35">
      <c r="A206" s="343" t="s">
        <v>1901</v>
      </c>
      <c r="B206" s="344" t="s">
        <v>1902</v>
      </c>
      <c r="C206" s="344">
        <v>3</v>
      </c>
    </row>
    <row r="207" spans="1:3" ht="15.5" x14ac:dyDescent="0.35">
      <c r="A207" s="343" t="s">
        <v>1903</v>
      </c>
      <c r="B207" s="344" t="s">
        <v>1904</v>
      </c>
      <c r="C207" s="344">
        <v>4</v>
      </c>
    </row>
    <row r="208" spans="1:3" ht="15.5" x14ac:dyDescent="0.35">
      <c r="A208" s="343" t="s">
        <v>1905</v>
      </c>
      <c r="B208" s="344" t="s">
        <v>1906</v>
      </c>
      <c r="C208" s="344">
        <v>2</v>
      </c>
    </row>
    <row r="209" spans="1:3" ht="15.5" x14ac:dyDescent="0.35">
      <c r="A209" s="343" t="s">
        <v>1907</v>
      </c>
      <c r="B209" s="344" t="s">
        <v>1908</v>
      </c>
      <c r="C209" s="344">
        <v>4</v>
      </c>
    </row>
    <row r="210" spans="1:3" ht="15.5" x14ac:dyDescent="0.35">
      <c r="A210" s="343" t="s">
        <v>1909</v>
      </c>
      <c r="B210" s="344" t="s">
        <v>1910</v>
      </c>
      <c r="C210" s="344">
        <v>4</v>
      </c>
    </row>
    <row r="211" spans="1:3" ht="15.5" x14ac:dyDescent="0.35">
      <c r="A211" s="343" t="s">
        <v>1911</v>
      </c>
      <c r="B211" s="344" t="s">
        <v>1912</v>
      </c>
      <c r="C211" s="344">
        <v>4</v>
      </c>
    </row>
    <row r="212" spans="1:3" ht="15.5" x14ac:dyDescent="0.35">
      <c r="A212" s="343" t="s">
        <v>1913</v>
      </c>
      <c r="B212" s="344" t="s">
        <v>1914</v>
      </c>
      <c r="C212" s="344">
        <v>3</v>
      </c>
    </row>
    <row r="213" spans="1:3" ht="15.5" x14ac:dyDescent="0.35">
      <c r="A213" s="343" t="s">
        <v>1915</v>
      </c>
      <c r="B213" s="344" t="s">
        <v>1544</v>
      </c>
      <c r="C213" s="344">
        <v>2</v>
      </c>
    </row>
    <row r="214" spans="1:3" ht="15.5" x14ac:dyDescent="0.35">
      <c r="A214" s="343" t="s">
        <v>1916</v>
      </c>
      <c r="B214" s="344" t="s">
        <v>1917</v>
      </c>
      <c r="C214" s="344">
        <v>1</v>
      </c>
    </row>
    <row r="215" spans="1:3" ht="15.5" x14ac:dyDescent="0.35">
      <c r="A215" s="343" t="s">
        <v>1918</v>
      </c>
      <c r="B215" s="344" t="s">
        <v>1919</v>
      </c>
      <c r="C215" s="344">
        <v>4</v>
      </c>
    </row>
    <row r="216" spans="1:3" ht="15.5" x14ac:dyDescent="0.35">
      <c r="A216" s="343" t="s">
        <v>1920</v>
      </c>
      <c r="B216" s="344" t="s">
        <v>1921</v>
      </c>
      <c r="C216" s="344">
        <v>4</v>
      </c>
    </row>
    <row r="217" spans="1:3" ht="15.5" x14ac:dyDescent="0.35">
      <c r="A217" s="343" t="s">
        <v>1922</v>
      </c>
      <c r="B217" s="344" t="s">
        <v>1923</v>
      </c>
      <c r="C217" s="344">
        <v>4</v>
      </c>
    </row>
    <row r="218" spans="1:3" ht="15.5" x14ac:dyDescent="0.35">
      <c r="A218" s="343" t="s">
        <v>1924</v>
      </c>
      <c r="B218" s="344" t="s">
        <v>1925</v>
      </c>
      <c r="C218" s="344">
        <v>4</v>
      </c>
    </row>
    <row r="219" spans="1:3" ht="15.5" x14ac:dyDescent="0.35">
      <c r="A219" s="343" t="s">
        <v>1926</v>
      </c>
      <c r="B219" s="344" t="s">
        <v>1927</v>
      </c>
      <c r="C219" s="344">
        <v>2</v>
      </c>
    </row>
    <row r="220" spans="1:3" ht="15.5" x14ac:dyDescent="0.35">
      <c r="A220" s="343" t="s">
        <v>1928</v>
      </c>
      <c r="B220" s="344" t="s">
        <v>1929</v>
      </c>
      <c r="C220" s="344">
        <v>1</v>
      </c>
    </row>
    <row r="221" spans="1:3" ht="15.5" x14ac:dyDescent="0.35">
      <c r="A221" s="343" t="s">
        <v>1930</v>
      </c>
      <c r="B221" s="344" t="s">
        <v>1931</v>
      </c>
      <c r="C221" s="344">
        <v>1</v>
      </c>
    </row>
    <row r="222" spans="1:3" ht="15.5" x14ac:dyDescent="0.35">
      <c r="A222" s="343" t="s">
        <v>1932</v>
      </c>
      <c r="B222" s="344" t="s">
        <v>1933</v>
      </c>
      <c r="C222" s="344">
        <v>4</v>
      </c>
    </row>
    <row r="223" spans="1:3" ht="15.5" x14ac:dyDescent="0.35">
      <c r="A223" s="343" t="s">
        <v>1934</v>
      </c>
      <c r="B223" s="344" t="s">
        <v>1935</v>
      </c>
      <c r="C223" s="344">
        <v>7</v>
      </c>
    </row>
    <row r="224" spans="1:3" ht="15.5" x14ac:dyDescent="0.35">
      <c r="A224" s="343" t="s">
        <v>1936</v>
      </c>
      <c r="B224" s="344" t="s">
        <v>1937</v>
      </c>
      <c r="C224" s="344">
        <v>5</v>
      </c>
    </row>
    <row r="225" spans="1:3" ht="15.5" x14ac:dyDescent="0.35">
      <c r="A225" s="343" t="s">
        <v>1938</v>
      </c>
      <c r="B225" s="344" t="s">
        <v>1939</v>
      </c>
      <c r="C225" s="344">
        <v>6</v>
      </c>
    </row>
    <row r="226" spans="1:3" ht="15.5" x14ac:dyDescent="0.35">
      <c r="A226" s="343" t="s">
        <v>1940</v>
      </c>
      <c r="B226" s="344" t="s">
        <v>1941</v>
      </c>
      <c r="C226" s="344">
        <v>5</v>
      </c>
    </row>
    <row r="227" spans="1:3" ht="15.5" x14ac:dyDescent="0.35">
      <c r="A227" s="343" t="s">
        <v>1942</v>
      </c>
      <c r="B227" s="344" t="s">
        <v>1943</v>
      </c>
      <c r="C227" s="344">
        <v>2</v>
      </c>
    </row>
    <row r="228" spans="1:3" ht="15.5" x14ac:dyDescent="0.35">
      <c r="A228" s="343" t="s">
        <v>1944</v>
      </c>
      <c r="B228" s="344" t="s">
        <v>1945</v>
      </c>
      <c r="C228" s="344">
        <v>3</v>
      </c>
    </row>
    <row r="229" spans="1:3" ht="15.5" x14ac:dyDescent="0.35">
      <c r="A229" s="343" t="s">
        <v>1946</v>
      </c>
      <c r="B229" s="344" t="s">
        <v>1947</v>
      </c>
      <c r="C229" s="344">
        <v>1</v>
      </c>
    </row>
    <row r="230" spans="1:3" ht="15.5" x14ac:dyDescent="0.35">
      <c r="A230" s="343" t="s">
        <v>1948</v>
      </c>
      <c r="B230" s="344" t="s">
        <v>1949</v>
      </c>
      <c r="C230" s="344">
        <v>7</v>
      </c>
    </row>
    <row r="231" spans="1:3" ht="15.5" x14ac:dyDescent="0.35">
      <c r="A231" s="343" t="s">
        <v>1950</v>
      </c>
      <c r="B231" s="344" t="s">
        <v>1951</v>
      </c>
      <c r="C231" s="344">
        <v>2</v>
      </c>
    </row>
    <row r="232" spans="1:3" ht="15.5" x14ac:dyDescent="0.35">
      <c r="A232" s="343" t="s">
        <v>1952</v>
      </c>
      <c r="B232" s="344" t="s">
        <v>1953</v>
      </c>
      <c r="C232" s="344">
        <v>5</v>
      </c>
    </row>
    <row r="233" spans="1:3" ht="15.5" x14ac:dyDescent="0.35">
      <c r="A233" s="343" t="s">
        <v>1954</v>
      </c>
      <c r="B233" s="344" t="s">
        <v>1544</v>
      </c>
      <c r="C233" s="344">
        <v>2</v>
      </c>
    </row>
    <row r="234" spans="1:3" ht="15.5" x14ac:dyDescent="0.35">
      <c r="A234" s="343" t="s">
        <v>992</v>
      </c>
      <c r="B234" s="344" t="s">
        <v>1955</v>
      </c>
      <c r="C234" s="344">
        <v>6</v>
      </c>
    </row>
    <row r="235" spans="1:3" ht="15.5" x14ac:dyDescent="0.35">
      <c r="A235" s="343" t="s">
        <v>1956</v>
      </c>
      <c r="B235" s="344" t="s">
        <v>1957</v>
      </c>
      <c r="C235" s="344">
        <v>4</v>
      </c>
    </row>
    <row r="236" spans="1:3" ht="15.5" x14ac:dyDescent="0.35">
      <c r="A236" s="343" t="s">
        <v>977</v>
      </c>
      <c r="B236" s="344" t="s">
        <v>1958</v>
      </c>
      <c r="C236" s="344">
        <v>6</v>
      </c>
    </row>
    <row r="237" spans="1:3" ht="15.5" x14ac:dyDescent="0.35">
      <c r="A237" s="343" t="s">
        <v>1959</v>
      </c>
      <c r="B237" s="344" t="s">
        <v>1960</v>
      </c>
      <c r="C237" s="344">
        <v>4</v>
      </c>
    </row>
    <row r="238" spans="1:3" ht="15.5" x14ac:dyDescent="0.35">
      <c r="A238" s="343" t="s">
        <v>1961</v>
      </c>
      <c r="B238" s="344" t="s">
        <v>1962</v>
      </c>
      <c r="C238" s="344">
        <v>6</v>
      </c>
    </row>
    <row r="239" spans="1:3" ht="15.5" x14ac:dyDescent="0.35">
      <c r="A239" s="343" t="s">
        <v>1963</v>
      </c>
      <c r="B239" s="344" t="s">
        <v>1964</v>
      </c>
      <c r="C239" s="344">
        <v>4</v>
      </c>
    </row>
    <row r="240" spans="1:3" ht="15.5" x14ac:dyDescent="0.35">
      <c r="A240" s="343" t="s">
        <v>644</v>
      </c>
      <c r="B240" s="344" t="s">
        <v>1965</v>
      </c>
      <c r="C240" s="344">
        <v>7</v>
      </c>
    </row>
    <row r="241" spans="1:3" ht="15.5" x14ac:dyDescent="0.35">
      <c r="A241" s="343" t="s">
        <v>1966</v>
      </c>
      <c r="B241" s="344" t="s">
        <v>1967</v>
      </c>
      <c r="C241" s="344">
        <v>8</v>
      </c>
    </row>
    <row r="242" spans="1:3" ht="15.5" x14ac:dyDescent="0.35">
      <c r="A242" s="343" t="s">
        <v>66</v>
      </c>
      <c r="B242" s="344" t="s">
        <v>1968</v>
      </c>
      <c r="C242" s="344">
        <v>6</v>
      </c>
    </row>
    <row r="243" spans="1:3" ht="15.5" x14ac:dyDescent="0.35">
      <c r="A243" s="343" t="s">
        <v>1969</v>
      </c>
      <c r="B243" s="344" t="s">
        <v>1970</v>
      </c>
      <c r="C243" s="344">
        <v>5</v>
      </c>
    </row>
    <row r="244" spans="1:3" ht="15.5" x14ac:dyDescent="0.35">
      <c r="A244" s="343" t="s">
        <v>108</v>
      </c>
      <c r="B244" s="344" t="s">
        <v>107</v>
      </c>
      <c r="C244" s="344">
        <v>6</v>
      </c>
    </row>
    <row r="245" spans="1:3" ht="15.5" x14ac:dyDescent="0.35">
      <c r="A245" s="343" t="s">
        <v>1971</v>
      </c>
      <c r="B245" s="344" t="s">
        <v>1972</v>
      </c>
      <c r="C245" s="344">
        <v>1</v>
      </c>
    </row>
    <row r="246" spans="1:3" ht="15.5" x14ac:dyDescent="0.35">
      <c r="A246" s="343" t="s">
        <v>1973</v>
      </c>
      <c r="B246" s="344" t="s">
        <v>1974</v>
      </c>
      <c r="C246" s="344">
        <v>4</v>
      </c>
    </row>
    <row r="247" spans="1:3" ht="15.5" x14ac:dyDescent="0.35">
      <c r="A247" s="343" t="s">
        <v>1975</v>
      </c>
      <c r="B247" s="344" t="s">
        <v>1976</v>
      </c>
      <c r="C247" s="344">
        <v>5</v>
      </c>
    </row>
    <row r="248" spans="1:3" ht="15.5" x14ac:dyDescent="0.35">
      <c r="A248" s="343" t="s">
        <v>1977</v>
      </c>
      <c r="B248" s="344" t="s">
        <v>1544</v>
      </c>
      <c r="C248" s="344">
        <v>2</v>
      </c>
    </row>
    <row r="249" spans="1:3" ht="15.5" x14ac:dyDescent="0.35">
      <c r="A249" s="343" t="s">
        <v>1978</v>
      </c>
      <c r="B249" s="344" t="s">
        <v>1979</v>
      </c>
      <c r="C249" s="344">
        <v>8</v>
      </c>
    </row>
    <row r="250" spans="1:3" ht="15.5" x14ac:dyDescent="0.35">
      <c r="A250" s="343" t="s">
        <v>1980</v>
      </c>
      <c r="B250" s="344" t="s">
        <v>1981</v>
      </c>
      <c r="C250" s="344">
        <v>8</v>
      </c>
    </row>
    <row r="251" spans="1:3" ht="31" x14ac:dyDescent="0.35">
      <c r="A251" s="343" t="s">
        <v>1982</v>
      </c>
      <c r="B251" s="344" t="s">
        <v>1983</v>
      </c>
      <c r="C251" s="344">
        <v>7</v>
      </c>
    </row>
    <row r="252" spans="1:3" ht="15.5" x14ac:dyDescent="0.35">
      <c r="A252" s="343" t="s">
        <v>1984</v>
      </c>
      <c r="B252" s="344" t="s">
        <v>1985</v>
      </c>
      <c r="C252" s="344">
        <v>5</v>
      </c>
    </row>
    <row r="253" spans="1:3" ht="15.5" x14ac:dyDescent="0.35">
      <c r="A253" s="343" t="s">
        <v>1986</v>
      </c>
      <c r="B253" s="344" t="s">
        <v>1987</v>
      </c>
      <c r="C253" s="344">
        <v>7</v>
      </c>
    </row>
    <row r="254" spans="1:3" ht="15.5" x14ac:dyDescent="0.35">
      <c r="A254" s="343" t="s">
        <v>1988</v>
      </c>
      <c r="B254" s="344" t="s">
        <v>1989</v>
      </c>
      <c r="C254" s="344">
        <v>4</v>
      </c>
    </row>
    <row r="255" spans="1:3" ht="15.5" x14ac:dyDescent="0.35">
      <c r="A255" s="343" t="s">
        <v>1990</v>
      </c>
      <c r="B255" s="344" t="s">
        <v>1991</v>
      </c>
      <c r="C255" s="344">
        <v>4</v>
      </c>
    </row>
    <row r="256" spans="1:3" ht="15.5" x14ac:dyDescent="0.35">
      <c r="A256" s="343" t="s">
        <v>1992</v>
      </c>
      <c r="B256" s="344" t="s">
        <v>1993</v>
      </c>
      <c r="C256" s="344">
        <v>5</v>
      </c>
    </row>
    <row r="257" spans="1:3" ht="15.5" x14ac:dyDescent="0.35">
      <c r="A257" s="343" t="s">
        <v>1994</v>
      </c>
      <c r="B257" s="344" t="s">
        <v>1995</v>
      </c>
      <c r="C257" s="344">
        <v>8</v>
      </c>
    </row>
    <row r="258" spans="1:3" ht="15.5" x14ac:dyDescent="0.35">
      <c r="A258" s="343" t="s">
        <v>1996</v>
      </c>
      <c r="B258" s="344" t="s">
        <v>1997</v>
      </c>
      <c r="C258" s="344">
        <v>4</v>
      </c>
    </row>
    <row r="259" spans="1:3" ht="15.5" x14ac:dyDescent="0.35">
      <c r="A259" s="343" t="s">
        <v>1998</v>
      </c>
      <c r="B259" s="344" t="s">
        <v>1544</v>
      </c>
      <c r="C259" s="344">
        <v>3</v>
      </c>
    </row>
    <row r="260" spans="1:3" ht="15.5" x14ac:dyDescent="0.35">
      <c r="A260" s="343" t="s">
        <v>1999</v>
      </c>
      <c r="B260" s="344" t="s">
        <v>2000</v>
      </c>
      <c r="C260" s="344">
        <v>5</v>
      </c>
    </row>
    <row r="261" spans="1:3" ht="15.5" x14ac:dyDescent="0.35">
      <c r="A261" s="343" t="s">
        <v>2001</v>
      </c>
      <c r="B261" s="344" t="s">
        <v>2002</v>
      </c>
      <c r="C261" s="344">
        <v>8</v>
      </c>
    </row>
    <row r="262" spans="1:3" ht="15.5" x14ac:dyDescent="0.35">
      <c r="A262" s="343" t="s">
        <v>2003</v>
      </c>
      <c r="B262" s="344" t="s">
        <v>2004</v>
      </c>
      <c r="C262" s="344">
        <v>5</v>
      </c>
    </row>
    <row r="263" spans="1:3" ht="15.5" x14ac:dyDescent="0.35">
      <c r="A263" s="343" t="s">
        <v>2005</v>
      </c>
      <c r="B263" s="344" t="s">
        <v>2006</v>
      </c>
      <c r="C263" s="344">
        <v>4</v>
      </c>
    </row>
    <row r="264" spans="1:3" ht="15.5" x14ac:dyDescent="0.35">
      <c r="A264" s="343" t="s">
        <v>2007</v>
      </c>
      <c r="B264" s="344" t="s">
        <v>2008</v>
      </c>
      <c r="C264" s="344">
        <v>4</v>
      </c>
    </row>
    <row r="265" spans="1:3" ht="15.5" x14ac:dyDescent="0.35">
      <c r="A265" s="343" t="s">
        <v>2009</v>
      </c>
      <c r="B265" s="344" t="s">
        <v>2010</v>
      </c>
      <c r="C265" s="344">
        <v>5</v>
      </c>
    </row>
    <row r="266" spans="1:3" ht="15.5" x14ac:dyDescent="0.35">
      <c r="A266" s="343" t="s">
        <v>2011</v>
      </c>
      <c r="B266" s="344" t="s">
        <v>2012</v>
      </c>
      <c r="C266" s="344">
        <v>6</v>
      </c>
    </row>
    <row r="267" spans="1:3" ht="15.5" x14ac:dyDescent="0.35">
      <c r="A267" s="343" t="s">
        <v>2013</v>
      </c>
      <c r="B267" s="344" t="s">
        <v>2014</v>
      </c>
      <c r="C267" s="344">
        <v>5</v>
      </c>
    </row>
    <row r="268" spans="1:3" ht="15.5" x14ac:dyDescent="0.35">
      <c r="A268" s="343" t="s">
        <v>2015</v>
      </c>
      <c r="B268" s="344" t="s">
        <v>2016</v>
      </c>
      <c r="C268" s="344">
        <v>6</v>
      </c>
    </row>
    <row r="269" spans="1:3" ht="15.5" x14ac:dyDescent="0.35">
      <c r="A269" s="343" t="s">
        <v>2017</v>
      </c>
      <c r="B269" s="344" t="s">
        <v>2018</v>
      </c>
      <c r="C269" s="344">
        <v>8</v>
      </c>
    </row>
    <row r="270" spans="1:3" ht="15.5" x14ac:dyDescent="0.35">
      <c r="A270" s="343" t="s">
        <v>2019</v>
      </c>
      <c r="B270" s="344" t="s">
        <v>2020</v>
      </c>
      <c r="C270" s="344">
        <v>7</v>
      </c>
    </row>
    <row r="271" spans="1:3" ht="15.5" x14ac:dyDescent="0.35">
      <c r="A271" s="343" t="s">
        <v>2021</v>
      </c>
      <c r="B271" s="344" t="s">
        <v>2022</v>
      </c>
      <c r="C271" s="344">
        <v>6</v>
      </c>
    </row>
    <row r="272" spans="1:3" ht="15.5" x14ac:dyDescent="0.35">
      <c r="A272" s="343" t="s">
        <v>2023</v>
      </c>
      <c r="B272" s="344" t="s">
        <v>2024</v>
      </c>
      <c r="C272" s="344">
        <v>8</v>
      </c>
    </row>
    <row r="273" spans="1:3" ht="15.5" x14ac:dyDescent="0.35">
      <c r="A273" s="343" t="s">
        <v>1255</v>
      </c>
      <c r="B273" s="344" t="s">
        <v>2025</v>
      </c>
      <c r="C273" s="344">
        <v>4</v>
      </c>
    </row>
    <row r="274" spans="1:3" ht="15.5" x14ac:dyDescent="0.35">
      <c r="A274" s="343" t="s">
        <v>2026</v>
      </c>
      <c r="B274" s="344" t="s">
        <v>2027</v>
      </c>
      <c r="C274" s="344">
        <v>8</v>
      </c>
    </row>
    <row r="275" spans="1:3" ht="15.5" x14ac:dyDescent="0.35">
      <c r="A275" s="343" t="s">
        <v>2028</v>
      </c>
      <c r="B275" s="344" t="s">
        <v>2029</v>
      </c>
      <c r="C275" s="344">
        <v>6</v>
      </c>
    </row>
    <row r="276" spans="1:3" ht="15.5" x14ac:dyDescent="0.35">
      <c r="A276" s="343" t="s">
        <v>2030</v>
      </c>
      <c r="B276" s="344" t="s">
        <v>2031</v>
      </c>
      <c r="C276" s="344">
        <v>6</v>
      </c>
    </row>
    <row r="277" spans="1:3" ht="15.5" x14ac:dyDescent="0.35">
      <c r="A277" s="343" t="s">
        <v>2032</v>
      </c>
      <c r="B277" s="344" t="s">
        <v>2033</v>
      </c>
      <c r="C277" s="344">
        <v>6</v>
      </c>
    </row>
    <row r="278" spans="1:3" ht="15.5" x14ac:dyDescent="0.35">
      <c r="A278" s="343" t="s">
        <v>2034</v>
      </c>
      <c r="B278" s="344" t="s">
        <v>2035</v>
      </c>
      <c r="C278" s="344">
        <v>4</v>
      </c>
    </row>
    <row r="279" spans="1:3" ht="15.5" x14ac:dyDescent="0.35">
      <c r="A279" s="343" t="s">
        <v>2036</v>
      </c>
      <c r="B279" s="344" t="s">
        <v>1544</v>
      </c>
      <c r="C279" s="344">
        <v>2</v>
      </c>
    </row>
    <row r="280" spans="1:3" ht="15.5" x14ac:dyDescent="0.35">
      <c r="A280" s="343" t="s">
        <v>2037</v>
      </c>
      <c r="B280" s="344" t="s">
        <v>2038</v>
      </c>
      <c r="C280" s="344">
        <v>2</v>
      </c>
    </row>
    <row r="281" spans="1:3" ht="15.5" x14ac:dyDescent="0.35">
      <c r="A281" s="343" t="s">
        <v>2039</v>
      </c>
      <c r="B281" s="344" t="s">
        <v>2040</v>
      </c>
      <c r="C281" s="344">
        <v>5</v>
      </c>
    </row>
    <row r="282" spans="1:3" ht="15.5" x14ac:dyDescent="0.35">
      <c r="A282" s="343" t="s">
        <v>2041</v>
      </c>
      <c r="B282" s="344" t="s">
        <v>2042</v>
      </c>
      <c r="C282" s="344">
        <v>5</v>
      </c>
    </row>
    <row r="283" spans="1:3" ht="15.5" x14ac:dyDescent="0.35">
      <c r="A283" s="343" t="s">
        <v>2043</v>
      </c>
      <c r="B283" s="344" t="s">
        <v>2044</v>
      </c>
      <c r="C283" s="344">
        <v>4</v>
      </c>
    </row>
    <row r="284" spans="1:3" ht="15.5" x14ac:dyDescent="0.35">
      <c r="A284" s="343" t="s">
        <v>2045</v>
      </c>
      <c r="B284" s="344" t="s">
        <v>2046</v>
      </c>
      <c r="C284" s="344">
        <v>4</v>
      </c>
    </row>
    <row r="285" spans="1:3" ht="15.5" x14ac:dyDescent="0.35">
      <c r="A285" s="343" t="s">
        <v>2047</v>
      </c>
      <c r="B285" s="344" t="s">
        <v>2048</v>
      </c>
      <c r="C285" s="344">
        <v>8</v>
      </c>
    </row>
    <row r="286" spans="1:3" ht="31" x14ac:dyDescent="0.35">
      <c r="A286" s="343" t="s">
        <v>2049</v>
      </c>
      <c r="B286" s="344" t="s">
        <v>2050</v>
      </c>
      <c r="C286" s="344">
        <v>7</v>
      </c>
    </row>
    <row r="287" spans="1:3" ht="31" x14ac:dyDescent="0.35">
      <c r="A287" s="343" t="s">
        <v>2051</v>
      </c>
      <c r="B287" s="344" t="s">
        <v>2052</v>
      </c>
      <c r="C287" s="344">
        <v>6</v>
      </c>
    </row>
    <row r="288" spans="1:3" ht="15.5" x14ac:dyDescent="0.35">
      <c r="A288" s="343" t="s">
        <v>2053</v>
      </c>
      <c r="B288" s="344" t="s">
        <v>2054</v>
      </c>
      <c r="C288" s="344">
        <v>8</v>
      </c>
    </row>
    <row r="289" spans="1:3" ht="15.5" x14ac:dyDescent="0.35">
      <c r="A289" s="343" t="s">
        <v>2055</v>
      </c>
      <c r="B289" s="344" t="s">
        <v>2056</v>
      </c>
      <c r="C289" s="344">
        <v>7</v>
      </c>
    </row>
    <row r="290" spans="1:3" ht="15.5" x14ac:dyDescent="0.35">
      <c r="A290" s="343" t="s">
        <v>2057</v>
      </c>
      <c r="B290" s="344" t="s">
        <v>2058</v>
      </c>
      <c r="C290" s="344">
        <v>6</v>
      </c>
    </row>
    <row r="291" spans="1:3" ht="15.5" x14ac:dyDescent="0.35">
      <c r="A291" s="343" t="s">
        <v>2059</v>
      </c>
      <c r="B291" s="344" t="s">
        <v>2060</v>
      </c>
      <c r="C291" s="344">
        <v>4</v>
      </c>
    </row>
    <row r="292" spans="1:3" ht="15.5" x14ac:dyDescent="0.35">
      <c r="A292" s="343" t="s">
        <v>2061</v>
      </c>
      <c r="B292" s="344" t="s">
        <v>2062</v>
      </c>
      <c r="C292" s="344">
        <v>4</v>
      </c>
    </row>
    <row r="293" spans="1:3" ht="15.5" x14ac:dyDescent="0.35">
      <c r="A293" s="343" t="s">
        <v>2063</v>
      </c>
      <c r="B293" s="344" t="s">
        <v>2064</v>
      </c>
      <c r="C293" s="344">
        <v>5</v>
      </c>
    </row>
    <row r="294" spans="1:3" ht="15.5" x14ac:dyDescent="0.35">
      <c r="A294" s="343" t="s">
        <v>2065</v>
      </c>
      <c r="B294" s="344" t="s">
        <v>2066</v>
      </c>
      <c r="C294" s="344">
        <v>1</v>
      </c>
    </row>
    <row r="295" spans="1:3" ht="15.5" x14ac:dyDescent="0.35">
      <c r="A295" s="343" t="s">
        <v>2067</v>
      </c>
      <c r="B295" s="344" t="s">
        <v>2068</v>
      </c>
      <c r="C295" s="344">
        <v>4</v>
      </c>
    </row>
    <row r="296" spans="1:3" ht="15.5" x14ac:dyDescent="0.35">
      <c r="A296" s="343" t="s">
        <v>2069</v>
      </c>
      <c r="B296" s="344" t="s">
        <v>2070</v>
      </c>
      <c r="C296" s="344">
        <v>7</v>
      </c>
    </row>
    <row r="297" spans="1:3" ht="15.5" x14ac:dyDescent="0.35">
      <c r="A297" s="343" t="s">
        <v>2071</v>
      </c>
      <c r="B297" s="344" t="s">
        <v>2072</v>
      </c>
      <c r="C297" s="344">
        <v>6</v>
      </c>
    </row>
    <row r="298" spans="1:3" ht="15.5" x14ac:dyDescent="0.35">
      <c r="A298" s="343" t="s">
        <v>2073</v>
      </c>
      <c r="B298" s="344" t="s">
        <v>2074</v>
      </c>
      <c r="C298" s="344">
        <v>5</v>
      </c>
    </row>
    <row r="299" spans="1:3" ht="15.5" x14ac:dyDescent="0.35">
      <c r="A299" s="343" t="s">
        <v>2075</v>
      </c>
      <c r="B299" s="344" t="s">
        <v>2076</v>
      </c>
      <c r="C299" s="344">
        <v>5</v>
      </c>
    </row>
    <row r="300" spans="1:3" ht="15.5" x14ac:dyDescent="0.35">
      <c r="A300" s="343" t="s">
        <v>2077</v>
      </c>
      <c r="B300" s="344" t="s">
        <v>2078</v>
      </c>
      <c r="C300" s="344">
        <v>3</v>
      </c>
    </row>
    <row r="301" spans="1:3" ht="15.5" x14ac:dyDescent="0.35">
      <c r="A301" s="343" t="s">
        <v>2079</v>
      </c>
      <c r="B301" s="344" t="s">
        <v>2080</v>
      </c>
      <c r="C301" s="344">
        <v>6</v>
      </c>
    </row>
    <row r="302" spans="1:3" ht="15.5" x14ac:dyDescent="0.35">
      <c r="A302" s="343" t="s">
        <v>2081</v>
      </c>
      <c r="B302" s="344" t="s">
        <v>2082</v>
      </c>
      <c r="C302" s="344">
        <v>5</v>
      </c>
    </row>
    <row r="303" spans="1:3" ht="15.5" x14ac:dyDescent="0.35">
      <c r="A303" s="343" t="s">
        <v>2083</v>
      </c>
      <c r="B303" s="344" t="s">
        <v>2084</v>
      </c>
      <c r="C303" s="344">
        <v>5</v>
      </c>
    </row>
    <row r="304" spans="1:3" ht="15.5" x14ac:dyDescent="0.35">
      <c r="A304" s="343" t="s">
        <v>2085</v>
      </c>
      <c r="B304" s="344" t="s">
        <v>2086</v>
      </c>
      <c r="C304" s="344">
        <v>6</v>
      </c>
    </row>
    <row r="305" spans="1:3" ht="15.5" x14ac:dyDescent="0.35">
      <c r="A305" s="343" t="s">
        <v>2087</v>
      </c>
      <c r="B305" s="344" t="s">
        <v>2088</v>
      </c>
      <c r="C305" s="344">
        <v>5</v>
      </c>
    </row>
    <row r="306" spans="1:3" ht="15.5" x14ac:dyDescent="0.35">
      <c r="A306" s="343" t="s">
        <v>2089</v>
      </c>
      <c r="B306" s="344" t="s">
        <v>2090</v>
      </c>
      <c r="C306" s="344">
        <v>5</v>
      </c>
    </row>
    <row r="307" spans="1:3" ht="15.5" x14ac:dyDescent="0.35">
      <c r="A307" s="343" t="s">
        <v>2091</v>
      </c>
      <c r="B307" s="344" t="s">
        <v>1544</v>
      </c>
      <c r="C307" s="344">
        <v>2</v>
      </c>
    </row>
    <row r="308" spans="1:3" ht="15.5" x14ac:dyDescent="0.35">
      <c r="A308" s="343" t="s">
        <v>2092</v>
      </c>
      <c r="B308" s="344" t="s">
        <v>2093</v>
      </c>
      <c r="C308" s="344">
        <v>1</v>
      </c>
    </row>
    <row r="309" spans="1:3" ht="15.5" x14ac:dyDescent="0.35">
      <c r="A309" s="343" t="s">
        <v>2094</v>
      </c>
      <c r="B309" s="344" t="s">
        <v>2095</v>
      </c>
      <c r="C309" s="344">
        <v>4</v>
      </c>
    </row>
    <row r="310" spans="1:3" ht="15.5" x14ac:dyDescent="0.35">
      <c r="A310" s="343" t="s">
        <v>2096</v>
      </c>
      <c r="B310" s="344" t="s">
        <v>2097</v>
      </c>
      <c r="C310" s="344">
        <v>5</v>
      </c>
    </row>
    <row r="311" spans="1:3" ht="15.5" x14ac:dyDescent="0.35">
      <c r="A311" s="343" t="s">
        <v>2098</v>
      </c>
      <c r="B311" s="344" t="s">
        <v>2099</v>
      </c>
      <c r="C311" s="344">
        <v>3</v>
      </c>
    </row>
    <row r="312" spans="1:3" ht="15.5" x14ac:dyDescent="0.35">
      <c r="A312" s="343" t="s">
        <v>2100</v>
      </c>
      <c r="B312" s="344" t="s">
        <v>2101</v>
      </c>
      <c r="C312" s="344">
        <v>6</v>
      </c>
    </row>
    <row r="313" spans="1:3" ht="15.5" x14ac:dyDescent="0.35">
      <c r="A313" s="343" t="s">
        <v>2102</v>
      </c>
      <c r="B313" s="344" t="s">
        <v>2103</v>
      </c>
      <c r="C313" s="344">
        <v>4</v>
      </c>
    </row>
    <row r="314" spans="1:3" ht="15.5" x14ac:dyDescent="0.35">
      <c r="A314" s="343" t="s">
        <v>2104</v>
      </c>
      <c r="B314" s="344" t="s">
        <v>2105</v>
      </c>
      <c r="C314" s="344">
        <v>5</v>
      </c>
    </row>
    <row r="315" spans="1:3" ht="15.5" x14ac:dyDescent="0.35">
      <c r="A315" s="343" t="s">
        <v>2106</v>
      </c>
      <c r="B315" s="344" t="s">
        <v>2107</v>
      </c>
      <c r="C315" s="344">
        <v>4</v>
      </c>
    </row>
    <row r="316" spans="1:3" ht="15.5" x14ac:dyDescent="0.35">
      <c r="A316" s="343" t="s">
        <v>148</v>
      </c>
      <c r="B316" s="344" t="s">
        <v>2108</v>
      </c>
      <c r="C316" s="344">
        <v>6</v>
      </c>
    </row>
    <row r="317" spans="1:3" ht="15.5" x14ac:dyDescent="0.35">
      <c r="A317" s="343" t="s">
        <v>2109</v>
      </c>
      <c r="B317" s="344" t="s">
        <v>2110</v>
      </c>
      <c r="C317" s="344">
        <v>6</v>
      </c>
    </row>
    <row r="318" spans="1:3" ht="15.5" x14ac:dyDescent="0.35">
      <c r="A318" s="343" t="s">
        <v>2111</v>
      </c>
      <c r="B318" s="344" t="s">
        <v>2112</v>
      </c>
      <c r="C318" s="344">
        <v>4</v>
      </c>
    </row>
    <row r="319" spans="1:3" ht="15.5" x14ac:dyDescent="0.35">
      <c r="A319" s="343" t="s">
        <v>2113</v>
      </c>
      <c r="B319" s="344" t="s">
        <v>2114</v>
      </c>
      <c r="C319" s="344">
        <v>6</v>
      </c>
    </row>
    <row r="320" spans="1:3" ht="15.5" x14ac:dyDescent="0.35">
      <c r="A320" s="343" t="s">
        <v>2115</v>
      </c>
      <c r="B320" s="344" t="s">
        <v>2116</v>
      </c>
      <c r="C320" s="344">
        <v>3</v>
      </c>
    </row>
    <row r="321" spans="1:3" ht="15.5" x14ac:dyDescent="0.35">
      <c r="A321" s="343" t="s">
        <v>2117</v>
      </c>
      <c r="B321" s="344" t="s">
        <v>2118</v>
      </c>
      <c r="C321" s="344">
        <v>5</v>
      </c>
    </row>
    <row r="322" spans="1:3" ht="15.5" x14ac:dyDescent="0.35">
      <c r="A322" s="343" t="s">
        <v>2119</v>
      </c>
      <c r="B322" s="344" t="s">
        <v>2120</v>
      </c>
      <c r="C322" s="344">
        <v>4</v>
      </c>
    </row>
    <row r="323" spans="1:3" ht="15.5" x14ac:dyDescent="0.35">
      <c r="A323" s="343" t="s">
        <v>2121</v>
      </c>
      <c r="B323" s="344" t="s">
        <v>2122</v>
      </c>
      <c r="C323" s="344">
        <v>3</v>
      </c>
    </row>
    <row r="324" spans="1:3" ht="15.5" x14ac:dyDescent="0.35">
      <c r="A324" s="343" t="s">
        <v>242</v>
      </c>
      <c r="B324" s="344" t="s">
        <v>2123</v>
      </c>
      <c r="C324" s="344">
        <v>4</v>
      </c>
    </row>
    <row r="325" spans="1:3" ht="15.5" x14ac:dyDescent="0.35">
      <c r="A325" s="343" t="s">
        <v>2124</v>
      </c>
      <c r="B325" s="344" t="s">
        <v>2125</v>
      </c>
      <c r="C325" s="344">
        <v>5</v>
      </c>
    </row>
    <row r="326" spans="1:3" ht="15.5" x14ac:dyDescent="0.35">
      <c r="A326" s="343" t="s">
        <v>2126</v>
      </c>
      <c r="B326" s="344" t="s">
        <v>2127</v>
      </c>
      <c r="C326" s="344">
        <v>4</v>
      </c>
    </row>
    <row r="327" spans="1:3" ht="15.5" x14ac:dyDescent="0.35">
      <c r="A327" s="343" t="s">
        <v>2128</v>
      </c>
      <c r="B327" s="344" t="s">
        <v>2129</v>
      </c>
      <c r="C327" s="344">
        <v>5</v>
      </c>
    </row>
    <row r="328" spans="1:3" ht="15.5" x14ac:dyDescent="0.35">
      <c r="A328" s="343" t="s">
        <v>2130</v>
      </c>
      <c r="B328" s="344" t="s">
        <v>2131</v>
      </c>
      <c r="C328" s="344">
        <v>4</v>
      </c>
    </row>
    <row r="329" spans="1:3" ht="15.5" x14ac:dyDescent="0.35">
      <c r="A329" s="343" t="s">
        <v>2132</v>
      </c>
      <c r="B329" s="344" t="s">
        <v>2133</v>
      </c>
      <c r="C329" s="344">
        <v>4</v>
      </c>
    </row>
    <row r="330" spans="1:3" ht="15.5" x14ac:dyDescent="0.35">
      <c r="A330" s="343" t="s">
        <v>2134</v>
      </c>
      <c r="B330" s="344" t="s">
        <v>2135</v>
      </c>
      <c r="C330" s="344">
        <v>5</v>
      </c>
    </row>
    <row r="331" spans="1:3" ht="15.5" x14ac:dyDescent="0.35">
      <c r="A331" s="343" t="s">
        <v>2136</v>
      </c>
      <c r="B331" s="344" t="s">
        <v>2137</v>
      </c>
      <c r="C331" s="344">
        <v>6</v>
      </c>
    </row>
    <row r="332" spans="1:3" ht="15.5" x14ac:dyDescent="0.35">
      <c r="A332" s="343" t="s">
        <v>2138</v>
      </c>
      <c r="B332" s="344" t="s">
        <v>2139</v>
      </c>
      <c r="C332" s="344">
        <v>5</v>
      </c>
    </row>
    <row r="333" spans="1:3" ht="15.5" x14ac:dyDescent="0.35">
      <c r="A333" s="343" t="s">
        <v>2140</v>
      </c>
      <c r="B333" s="344" t="s">
        <v>2141</v>
      </c>
      <c r="C333" s="344">
        <v>5</v>
      </c>
    </row>
    <row r="334" spans="1:3" ht="15.5" x14ac:dyDescent="0.35">
      <c r="A334" s="343" t="s">
        <v>2142</v>
      </c>
      <c r="B334" s="344" t="s">
        <v>2143</v>
      </c>
      <c r="C334" s="344">
        <v>6</v>
      </c>
    </row>
    <row r="335" spans="1:3" ht="15.5" x14ac:dyDescent="0.35">
      <c r="A335" s="343" t="s">
        <v>2144</v>
      </c>
      <c r="B335" s="344" t="s">
        <v>2145</v>
      </c>
      <c r="C335" s="344">
        <v>5</v>
      </c>
    </row>
    <row r="336" spans="1:3" ht="15.5" x14ac:dyDescent="0.35">
      <c r="A336" s="343" t="s">
        <v>2146</v>
      </c>
      <c r="B336" s="344" t="s">
        <v>2147</v>
      </c>
      <c r="C336" s="344">
        <v>5</v>
      </c>
    </row>
    <row r="337" spans="1:3" ht="15.5" x14ac:dyDescent="0.35">
      <c r="A337" s="343" t="s">
        <v>2148</v>
      </c>
      <c r="B337" s="344" t="s">
        <v>2149</v>
      </c>
      <c r="C337" s="344">
        <v>6</v>
      </c>
    </row>
    <row r="338" spans="1:3" ht="15.5" x14ac:dyDescent="0.35">
      <c r="A338" s="343" t="s">
        <v>2150</v>
      </c>
      <c r="B338" s="344" t="s">
        <v>2151</v>
      </c>
      <c r="C338" s="344">
        <v>6</v>
      </c>
    </row>
    <row r="339" spans="1:3" ht="15.5" x14ac:dyDescent="0.35">
      <c r="A339" s="343" t="s">
        <v>1125</v>
      </c>
      <c r="B339" s="344" t="s">
        <v>2152</v>
      </c>
      <c r="C339" s="344">
        <v>6</v>
      </c>
    </row>
    <row r="340" spans="1:3" ht="15.5" x14ac:dyDescent="0.35">
      <c r="A340" s="343" t="s">
        <v>2153</v>
      </c>
      <c r="B340" s="344" t="s">
        <v>2154</v>
      </c>
      <c r="C340" s="344">
        <v>6</v>
      </c>
    </row>
    <row r="341" spans="1:3" ht="15.5" x14ac:dyDescent="0.35">
      <c r="A341" s="343" t="s">
        <v>2155</v>
      </c>
      <c r="B341" s="344" t="s">
        <v>2156</v>
      </c>
      <c r="C341" s="344">
        <v>6</v>
      </c>
    </row>
    <row r="342" spans="1:3" ht="15.5" x14ac:dyDescent="0.35">
      <c r="A342" s="343" t="s">
        <v>2157</v>
      </c>
      <c r="B342" s="344" t="s">
        <v>2158</v>
      </c>
      <c r="C342" s="344">
        <v>5</v>
      </c>
    </row>
    <row r="343" spans="1:3" ht="15.5" x14ac:dyDescent="0.35">
      <c r="A343" s="343" t="s">
        <v>2159</v>
      </c>
      <c r="B343" s="344" t="s">
        <v>2160</v>
      </c>
      <c r="C343" s="344">
        <v>6</v>
      </c>
    </row>
    <row r="344" spans="1:3" ht="15.5" x14ac:dyDescent="0.35">
      <c r="A344" s="343" t="s">
        <v>2161</v>
      </c>
      <c r="B344" s="344" t="s">
        <v>2162</v>
      </c>
      <c r="C344" s="344">
        <v>5</v>
      </c>
    </row>
    <row r="345" spans="1:3" ht="15.5" x14ac:dyDescent="0.35">
      <c r="A345" s="343" t="s">
        <v>2163</v>
      </c>
      <c r="B345" s="344" t="s">
        <v>2164</v>
      </c>
      <c r="C345" s="344">
        <v>6</v>
      </c>
    </row>
    <row r="346" spans="1:3" ht="15.5" x14ac:dyDescent="0.35">
      <c r="A346" s="343" t="s">
        <v>2165</v>
      </c>
      <c r="B346" s="344" t="s">
        <v>2166</v>
      </c>
      <c r="C346" s="344">
        <v>6</v>
      </c>
    </row>
    <row r="347" spans="1:3" ht="15.5" x14ac:dyDescent="0.35">
      <c r="A347" s="343" t="s">
        <v>2167</v>
      </c>
      <c r="B347" s="344" t="s">
        <v>2168</v>
      </c>
      <c r="C347" s="344">
        <v>4</v>
      </c>
    </row>
    <row r="348" spans="1:3" ht="15.5" x14ac:dyDescent="0.35">
      <c r="A348" s="343" t="s">
        <v>823</v>
      </c>
      <c r="B348" s="344" t="s">
        <v>2169</v>
      </c>
      <c r="C348" s="344">
        <v>5</v>
      </c>
    </row>
    <row r="349" spans="1:3" ht="15.5" x14ac:dyDescent="0.35">
      <c r="A349" s="343" t="s">
        <v>2170</v>
      </c>
      <c r="B349" s="344" t="s">
        <v>2171</v>
      </c>
      <c r="C349" s="344">
        <v>4</v>
      </c>
    </row>
    <row r="350" spans="1:3" ht="15.5" x14ac:dyDescent="0.35">
      <c r="A350" s="343" t="s">
        <v>2172</v>
      </c>
      <c r="B350" s="344" t="s">
        <v>2173</v>
      </c>
      <c r="C350" s="344">
        <v>3</v>
      </c>
    </row>
    <row r="351" spans="1:3" ht="15.5" x14ac:dyDescent="0.35">
      <c r="A351" s="343" t="s">
        <v>2174</v>
      </c>
      <c r="B351" s="344" t="s">
        <v>2175</v>
      </c>
      <c r="C351" s="344">
        <v>2</v>
      </c>
    </row>
    <row r="352" spans="1:3" ht="15.5" x14ac:dyDescent="0.35">
      <c r="A352" s="343" t="s">
        <v>2176</v>
      </c>
      <c r="B352" s="344" t="s">
        <v>2177</v>
      </c>
      <c r="C352" s="344">
        <v>3</v>
      </c>
    </row>
    <row r="353" spans="1:3" ht="15.5" x14ac:dyDescent="0.35">
      <c r="A353" s="343" t="s">
        <v>2178</v>
      </c>
      <c r="B353" s="344" t="s">
        <v>1544</v>
      </c>
      <c r="C353" s="344">
        <v>2</v>
      </c>
    </row>
    <row r="354" spans="1:3" ht="15.5" x14ac:dyDescent="0.35">
      <c r="A354" s="343" t="s">
        <v>2179</v>
      </c>
      <c r="B354" s="344" t="s">
        <v>2180</v>
      </c>
      <c r="C354" s="344">
        <v>7</v>
      </c>
    </row>
    <row r="355" spans="1:3" ht="15.5" x14ac:dyDescent="0.35">
      <c r="A355" s="343" t="s">
        <v>2181</v>
      </c>
      <c r="B355" s="344" t="s">
        <v>2182</v>
      </c>
      <c r="C355" s="344">
        <v>6</v>
      </c>
    </row>
    <row r="356" spans="1:3" ht="15.5" x14ac:dyDescent="0.35">
      <c r="A356" s="343" t="s">
        <v>2183</v>
      </c>
      <c r="B356" s="344" t="s">
        <v>2184</v>
      </c>
      <c r="C356" s="344">
        <v>7</v>
      </c>
    </row>
    <row r="357" spans="1:3" ht="15.5" x14ac:dyDescent="0.35">
      <c r="A357" s="343" t="s">
        <v>2185</v>
      </c>
      <c r="B357" s="344" t="s">
        <v>2186</v>
      </c>
      <c r="C357" s="344">
        <v>5</v>
      </c>
    </row>
    <row r="358" spans="1:3" ht="15.5" x14ac:dyDescent="0.35">
      <c r="A358" s="343" t="s">
        <v>2187</v>
      </c>
      <c r="B358" s="344" t="s">
        <v>2188</v>
      </c>
      <c r="C358" s="344">
        <v>5</v>
      </c>
    </row>
    <row r="359" spans="1:3" ht="15.5" x14ac:dyDescent="0.35">
      <c r="A359" s="343" t="s">
        <v>2189</v>
      </c>
      <c r="B359" s="344" t="s">
        <v>2190</v>
      </c>
      <c r="C359" s="344">
        <v>6</v>
      </c>
    </row>
    <row r="360" spans="1:3" ht="15.5" x14ac:dyDescent="0.35">
      <c r="A360" s="343" t="s">
        <v>2191</v>
      </c>
      <c r="B360" s="344" t="s">
        <v>2192</v>
      </c>
      <c r="C360" s="344">
        <v>5</v>
      </c>
    </row>
    <row r="361" spans="1:3" ht="15.5" x14ac:dyDescent="0.35">
      <c r="A361" s="343" t="s">
        <v>2193</v>
      </c>
      <c r="B361" s="344" t="s">
        <v>2194</v>
      </c>
      <c r="C361" s="344">
        <v>4</v>
      </c>
    </row>
    <row r="362" spans="1:3" ht="15.5" x14ac:dyDescent="0.35">
      <c r="A362" s="343" t="s">
        <v>2195</v>
      </c>
      <c r="B362" s="344" t="s">
        <v>2196</v>
      </c>
      <c r="C362" s="344">
        <v>2</v>
      </c>
    </row>
    <row r="363" spans="1:3" ht="15.5" x14ac:dyDescent="0.35">
      <c r="A363" s="343" t="s">
        <v>191</v>
      </c>
      <c r="B363" s="344" t="s">
        <v>2197</v>
      </c>
      <c r="C363" s="344">
        <v>4</v>
      </c>
    </row>
    <row r="364" spans="1:3" ht="15.5" x14ac:dyDescent="0.35">
      <c r="A364" s="343" t="s">
        <v>2198</v>
      </c>
      <c r="B364" s="344" t="s">
        <v>2199</v>
      </c>
      <c r="C364" s="344">
        <v>4</v>
      </c>
    </row>
    <row r="365" spans="1:3" ht="15.5" x14ac:dyDescent="0.35">
      <c r="A365" s="343" t="s">
        <v>2200</v>
      </c>
      <c r="B365" s="344" t="s">
        <v>2201</v>
      </c>
      <c r="C365" s="344">
        <v>5</v>
      </c>
    </row>
    <row r="366" spans="1:3" ht="15.5" x14ac:dyDescent="0.35">
      <c r="A366" s="343" t="s">
        <v>2202</v>
      </c>
      <c r="B366" s="344" t="s">
        <v>2203</v>
      </c>
      <c r="C366" s="344">
        <v>2</v>
      </c>
    </row>
    <row r="367" spans="1:3" ht="15.5" x14ac:dyDescent="0.35">
      <c r="A367" s="343" t="s">
        <v>2204</v>
      </c>
      <c r="B367" s="344" t="s">
        <v>2205</v>
      </c>
      <c r="C367" s="344">
        <v>4</v>
      </c>
    </row>
    <row r="368" spans="1:3" ht="15.5" x14ac:dyDescent="0.35">
      <c r="A368" s="343" t="s">
        <v>2206</v>
      </c>
      <c r="B368" s="344" t="s">
        <v>2207</v>
      </c>
      <c r="C368" s="344">
        <v>4</v>
      </c>
    </row>
    <row r="369" spans="1:3" ht="15.5" x14ac:dyDescent="0.35">
      <c r="A369" s="343" t="s">
        <v>2208</v>
      </c>
      <c r="B369" s="344" t="s">
        <v>2209</v>
      </c>
      <c r="C369" s="344">
        <v>5</v>
      </c>
    </row>
    <row r="370" spans="1:3" ht="15.5" x14ac:dyDescent="0.35">
      <c r="A370" s="343" t="s">
        <v>2210</v>
      </c>
      <c r="B370" s="344" t="s">
        <v>2211</v>
      </c>
      <c r="C370" s="344">
        <v>8</v>
      </c>
    </row>
    <row r="371" spans="1:3" ht="15.5" x14ac:dyDescent="0.35">
      <c r="A371" s="343" t="s">
        <v>2212</v>
      </c>
      <c r="B371" s="344" t="s">
        <v>2213</v>
      </c>
      <c r="C371" s="344">
        <v>3</v>
      </c>
    </row>
    <row r="372" spans="1:3" ht="15.5" x14ac:dyDescent="0.35">
      <c r="A372" s="343" t="s">
        <v>2214</v>
      </c>
      <c r="B372" s="344" t="s">
        <v>2215</v>
      </c>
      <c r="C372" s="344">
        <v>4</v>
      </c>
    </row>
    <row r="373" spans="1:3" ht="15.5" x14ac:dyDescent="0.35">
      <c r="A373" s="343" t="s">
        <v>786</v>
      </c>
      <c r="B373" s="344" t="s">
        <v>2216</v>
      </c>
      <c r="C373" s="344">
        <v>4</v>
      </c>
    </row>
    <row r="374" spans="1:3" ht="15.5" x14ac:dyDescent="0.35">
      <c r="A374" s="343" t="s">
        <v>2217</v>
      </c>
      <c r="B374" s="344" t="s">
        <v>2218</v>
      </c>
      <c r="C374" s="344">
        <v>4</v>
      </c>
    </row>
    <row r="375" spans="1:3" ht="15.5" x14ac:dyDescent="0.35">
      <c r="A375" s="343" t="s">
        <v>2219</v>
      </c>
      <c r="B375" s="344" t="s">
        <v>2220</v>
      </c>
      <c r="C375" s="344">
        <v>5</v>
      </c>
    </row>
    <row r="376" spans="1:3" ht="15.5" x14ac:dyDescent="0.35">
      <c r="A376" s="343" t="s">
        <v>2221</v>
      </c>
      <c r="B376" s="344" t="s">
        <v>2222</v>
      </c>
      <c r="C376" s="344">
        <v>5</v>
      </c>
    </row>
    <row r="377" spans="1:3" ht="15.5" x14ac:dyDescent="0.35">
      <c r="A377" s="343" t="s">
        <v>849</v>
      </c>
      <c r="B377" s="344" t="s">
        <v>2223</v>
      </c>
      <c r="C377" s="344">
        <v>5</v>
      </c>
    </row>
    <row r="378" spans="1:3" ht="15.5" x14ac:dyDescent="0.35">
      <c r="A378" s="343" t="s">
        <v>282</v>
      </c>
      <c r="B378" s="344" t="s">
        <v>2224</v>
      </c>
      <c r="C378" s="344">
        <v>4</v>
      </c>
    </row>
    <row r="379" spans="1:3" ht="15.5" x14ac:dyDescent="0.35">
      <c r="A379" s="343" t="s">
        <v>2225</v>
      </c>
      <c r="B379" s="344" t="s">
        <v>2226</v>
      </c>
      <c r="C379" s="344">
        <v>6</v>
      </c>
    </row>
    <row r="380" spans="1:3" ht="15.5" x14ac:dyDescent="0.35">
      <c r="A380" s="343" t="s">
        <v>2227</v>
      </c>
      <c r="B380" s="344" t="s">
        <v>2228</v>
      </c>
      <c r="C380" s="344">
        <v>4</v>
      </c>
    </row>
    <row r="381" spans="1:3" ht="15.5" x14ac:dyDescent="0.35">
      <c r="A381" s="343" t="s">
        <v>2229</v>
      </c>
      <c r="B381" s="344" t="s">
        <v>1544</v>
      </c>
      <c r="C381" s="344">
        <v>2</v>
      </c>
    </row>
    <row r="382" spans="1:3" ht="15.5" x14ac:dyDescent="0.35">
      <c r="A382" s="343" t="s">
        <v>2230</v>
      </c>
      <c r="B382" s="344" t="s">
        <v>2231</v>
      </c>
      <c r="C382" s="344">
        <v>4</v>
      </c>
    </row>
    <row r="383" spans="1:3" ht="15.5" x14ac:dyDescent="0.35">
      <c r="A383" s="343" t="s">
        <v>2232</v>
      </c>
      <c r="B383" s="344" t="s">
        <v>2233</v>
      </c>
      <c r="C383" s="344">
        <v>1</v>
      </c>
    </row>
    <row r="384" spans="1:3" ht="15.5" x14ac:dyDescent="0.35">
      <c r="A384" s="343" t="s">
        <v>2234</v>
      </c>
      <c r="B384" s="344" t="s">
        <v>2235</v>
      </c>
      <c r="C384" s="344">
        <v>4</v>
      </c>
    </row>
    <row r="385" spans="1:3" ht="15.5" x14ac:dyDescent="0.35">
      <c r="A385" s="343" t="s">
        <v>2236</v>
      </c>
      <c r="B385" s="344" t="s">
        <v>2237</v>
      </c>
      <c r="C385" s="344">
        <v>3</v>
      </c>
    </row>
    <row r="386" spans="1:3" ht="15.5" x14ac:dyDescent="0.35">
      <c r="A386" s="343" t="s">
        <v>2238</v>
      </c>
      <c r="B386" s="344" t="s">
        <v>2239</v>
      </c>
      <c r="C386" s="344">
        <v>5</v>
      </c>
    </row>
    <row r="387" spans="1:3" ht="15.5" x14ac:dyDescent="0.35">
      <c r="A387" s="343" t="s">
        <v>2240</v>
      </c>
      <c r="B387" s="344" t="s">
        <v>2241</v>
      </c>
      <c r="C387" s="344">
        <v>4</v>
      </c>
    </row>
    <row r="388" spans="1:3" ht="15.5" x14ac:dyDescent="0.35">
      <c r="A388" s="343" t="s">
        <v>2242</v>
      </c>
      <c r="B388" s="344" t="s">
        <v>2243</v>
      </c>
      <c r="C388" s="344">
        <v>4</v>
      </c>
    </row>
    <row r="389" spans="1:3" ht="15.5" x14ac:dyDescent="0.35">
      <c r="A389" s="343" t="s">
        <v>2244</v>
      </c>
      <c r="B389" s="344" t="s">
        <v>2245</v>
      </c>
      <c r="C389" s="344">
        <v>5</v>
      </c>
    </row>
    <row r="390" spans="1:3" ht="15.5" x14ac:dyDescent="0.35">
      <c r="A390" s="343" t="s">
        <v>2246</v>
      </c>
      <c r="B390" s="344" t="s">
        <v>2247</v>
      </c>
      <c r="C390" s="344">
        <v>1</v>
      </c>
    </row>
    <row r="391" spans="1:3" ht="15.5" x14ac:dyDescent="0.35">
      <c r="A391" s="343" t="s">
        <v>2248</v>
      </c>
      <c r="B391" s="344" t="s">
        <v>2249</v>
      </c>
      <c r="C391" s="344">
        <v>1</v>
      </c>
    </row>
    <row r="392" spans="1:3" ht="15.5" x14ac:dyDescent="0.35">
      <c r="A392" s="343" t="s">
        <v>2250</v>
      </c>
      <c r="B392" s="344" t="s">
        <v>1544</v>
      </c>
      <c r="C392" s="344">
        <v>2</v>
      </c>
    </row>
    <row r="393" spans="1:3" ht="15.5" x14ac:dyDescent="0.35">
      <c r="A393" s="343" t="s">
        <v>2251</v>
      </c>
      <c r="B393" s="344" t="s">
        <v>2252</v>
      </c>
      <c r="C393" s="344">
        <v>1</v>
      </c>
    </row>
    <row r="394" spans="1:3" ht="15.5" x14ac:dyDescent="0.35">
      <c r="A394" s="343" t="s">
        <v>2253</v>
      </c>
      <c r="B394" s="344" t="s">
        <v>2254</v>
      </c>
      <c r="C394" s="344">
        <v>1</v>
      </c>
    </row>
    <row r="395" spans="1:3" ht="15.5" x14ac:dyDescent="0.35">
      <c r="A395" s="343" t="s">
        <v>2255</v>
      </c>
      <c r="B395" s="344" t="s">
        <v>2256</v>
      </c>
      <c r="C395" s="344">
        <v>1</v>
      </c>
    </row>
    <row r="396" spans="1:3" ht="15.5" x14ac:dyDescent="0.35">
      <c r="A396" s="343" t="s">
        <v>2257</v>
      </c>
      <c r="B396" s="344" t="s">
        <v>2258</v>
      </c>
      <c r="C396" s="344">
        <v>1</v>
      </c>
    </row>
    <row r="397" spans="1:3" ht="15.5" x14ac:dyDescent="0.35">
      <c r="A397" s="343" t="s">
        <v>2259</v>
      </c>
      <c r="B397" s="344" t="s">
        <v>2260</v>
      </c>
      <c r="C397" s="344">
        <v>1</v>
      </c>
    </row>
    <row r="398" spans="1:3" ht="15.5" x14ac:dyDescent="0.35">
      <c r="A398" s="343" t="s">
        <v>2261</v>
      </c>
      <c r="B398" s="344" t="s">
        <v>2262</v>
      </c>
      <c r="C398" s="344">
        <v>1</v>
      </c>
    </row>
    <row r="399" spans="1:3" ht="15.5" x14ac:dyDescent="0.35">
      <c r="A399" s="343" t="s">
        <v>2263</v>
      </c>
      <c r="B399" s="344" t="s">
        <v>2264</v>
      </c>
      <c r="C399" s="344">
        <v>1</v>
      </c>
    </row>
    <row r="400" spans="1:3" ht="15.5" x14ac:dyDescent="0.35">
      <c r="A400" s="343" t="s">
        <v>2265</v>
      </c>
      <c r="B400" s="344" t="s">
        <v>2266</v>
      </c>
      <c r="C400" s="344">
        <v>1</v>
      </c>
    </row>
    <row r="401" spans="1:3" ht="15.5" x14ac:dyDescent="0.35">
      <c r="A401" s="343" t="s">
        <v>2267</v>
      </c>
      <c r="B401" s="344" t="s">
        <v>2268</v>
      </c>
      <c r="C401" s="344">
        <v>1</v>
      </c>
    </row>
    <row r="402" spans="1:3" ht="15.5" x14ac:dyDescent="0.35">
      <c r="A402" s="343" t="s">
        <v>2269</v>
      </c>
      <c r="B402" s="344" t="s">
        <v>2270</v>
      </c>
      <c r="C402" s="344">
        <v>1</v>
      </c>
    </row>
    <row r="403" spans="1:3" ht="15.5" x14ac:dyDescent="0.35">
      <c r="A403" s="343" t="s">
        <v>2271</v>
      </c>
      <c r="B403" s="344" t="s">
        <v>2272</v>
      </c>
      <c r="C403" s="344">
        <v>1</v>
      </c>
    </row>
    <row r="404" spans="1:3" ht="15.5" x14ac:dyDescent="0.35">
      <c r="A404" s="343" t="s">
        <v>2273</v>
      </c>
      <c r="B404" s="344" t="s">
        <v>2274</v>
      </c>
      <c r="C404" s="344">
        <v>1</v>
      </c>
    </row>
    <row r="405" spans="1:3" ht="15.5" x14ac:dyDescent="0.35">
      <c r="A405" s="343" t="s">
        <v>2275</v>
      </c>
      <c r="B405" s="344" t="s">
        <v>2276</v>
      </c>
      <c r="C405" s="344">
        <v>1</v>
      </c>
    </row>
    <row r="406" spans="1:3" ht="15.5" x14ac:dyDescent="0.35">
      <c r="A406" s="343" t="s">
        <v>2277</v>
      </c>
      <c r="B406" s="344" t="s">
        <v>2278</v>
      </c>
      <c r="C406" s="344">
        <v>1</v>
      </c>
    </row>
    <row r="407" spans="1:3" ht="15.5" x14ac:dyDescent="0.35">
      <c r="A407" s="343" t="s">
        <v>2279</v>
      </c>
      <c r="B407" s="344" t="s">
        <v>2280</v>
      </c>
      <c r="C407" s="344">
        <v>1</v>
      </c>
    </row>
    <row r="408" spans="1:3" ht="15.5" x14ac:dyDescent="0.35">
      <c r="A408" s="343" t="s">
        <v>2281</v>
      </c>
      <c r="B408" s="344" t="s">
        <v>2282</v>
      </c>
      <c r="C408" s="344">
        <v>1</v>
      </c>
    </row>
    <row r="409" spans="1:3" ht="15.5" x14ac:dyDescent="0.35">
      <c r="A409" s="343" t="s">
        <v>2283</v>
      </c>
      <c r="B409" s="344" t="s">
        <v>2284</v>
      </c>
      <c r="C409" s="344">
        <v>1</v>
      </c>
    </row>
    <row r="410" spans="1:3" ht="15.5" x14ac:dyDescent="0.35">
      <c r="A410" s="343" t="s">
        <v>2285</v>
      </c>
      <c r="B410" s="344" t="s">
        <v>2286</v>
      </c>
      <c r="C410" s="344">
        <v>1</v>
      </c>
    </row>
    <row r="411" spans="1:3" ht="15.5" x14ac:dyDescent="0.35">
      <c r="A411" s="343" t="s">
        <v>2287</v>
      </c>
      <c r="B411" s="344" t="s">
        <v>2288</v>
      </c>
      <c r="C411" s="344">
        <v>1</v>
      </c>
    </row>
    <row r="412" spans="1:3" ht="15.5" x14ac:dyDescent="0.35">
      <c r="A412" s="343" t="s">
        <v>2289</v>
      </c>
      <c r="B412" s="344" t="s">
        <v>2290</v>
      </c>
      <c r="C412" s="344">
        <v>1</v>
      </c>
    </row>
    <row r="413" spans="1:3" ht="15.5" x14ac:dyDescent="0.35">
      <c r="A413" s="343" t="s">
        <v>2291</v>
      </c>
      <c r="B413" s="344" t="s">
        <v>2292</v>
      </c>
      <c r="C413" s="344">
        <v>1</v>
      </c>
    </row>
    <row r="414" spans="1:3" ht="15.5" x14ac:dyDescent="0.35">
      <c r="A414" s="343" t="s">
        <v>2293</v>
      </c>
      <c r="B414" s="344" t="s">
        <v>2294</v>
      </c>
      <c r="C414" s="344">
        <v>1</v>
      </c>
    </row>
    <row r="415" spans="1:3" ht="15.5" x14ac:dyDescent="0.35">
      <c r="A415" s="343" t="s">
        <v>2295</v>
      </c>
      <c r="B415" s="344" t="s">
        <v>2296</v>
      </c>
      <c r="C415" s="344">
        <v>1</v>
      </c>
    </row>
    <row r="416" spans="1:3" ht="15.5" x14ac:dyDescent="0.35">
      <c r="A416" s="343" t="s">
        <v>2297</v>
      </c>
      <c r="B416" s="344" t="s">
        <v>2298</v>
      </c>
      <c r="C416" s="344">
        <v>1</v>
      </c>
    </row>
    <row r="417" spans="1:3" ht="15.5" x14ac:dyDescent="0.35">
      <c r="A417" s="343" t="s">
        <v>2299</v>
      </c>
      <c r="B417" s="344" t="s">
        <v>2300</v>
      </c>
      <c r="C417" s="344">
        <v>1</v>
      </c>
    </row>
    <row r="418" spans="1:3" ht="15.5" x14ac:dyDescent="0.35">
      <c r="A418" s="343" t="s">
        <v>2301</v>
      </c>
      <c r="B418" s="344" t="s">
        <v>2302</v>
      </c>
      <c r="C418" s="344">
        <v>1</v>
      </c>
    </row>
    <row r="419" spans="1:3" ht="15.5" x14ac:dyDescent="0.35">
      <c r="A419" s="343" t="s">
        <v>2303</v>
      </c>
      <c r="B419" s="344" t="s">
        <v>2304</v>
      </c>
      <c r="C419" s="344">
        <v>1</v>
      </c>
    </row>
    <row r="420" spans="1:3" ht="15.5" x14ac:dyDescent="0.35">
      <c r="A420" s="343" t="s">
        <v>2305</v>
      </c>
      <c r="B420" s="344" t="s">
        <v>2306</v>
      </c>
      <c r="C420" s="344">
        <v>1</v>
      </c>
    </row>
    <row r="421" spans="1:3" ht="15.5" x14ac:dyDescent="0.35">
      <c r="A421" s="343" t="s">
        <v>2307</v>
      </c>
      <c r="B421" s="344" t="s">
        <v>2308</v>
      </c>
      <c r="C421" s="344">
        <v>1</v>
      </c>
    </row>
    <row r="422" spans="1:3" ht="15.5" x14ac:dyDescent="0.35">
      <c r="A422" s="343" t="s">
        <v>2309</v>
      </c>
      <c r="B422" s="344" t="s">
        <v>2310</v>
      </c>
      <c r="C422" s="344">
        <v>1</v>
      </c>
    </row>
    <row r="423" spans="1:3" ht="15.5" x14ac:dyDescent="0.35">
      <c r="A423" s="343" t="s">
        <v>2311</v>
      </c>
      <c r="B423" s="344" t="s">
        <v>2312</v>
      </c>
      <c r="C423" s="344">
        <v>1</v>
      </c>
    </row>
    <row r="424" spans="1:3" ht="15.5" x14ac:dyDescent="0.35">
      <c r="A424" s="343" t="s">
        <v>2313</v>
      </c>
      <c r="B424" s="344" t="s">
        <v>2314</v>
      </c>
      <c r="C424" s="344">
        <v>1</v>
      </c>
    </row>
    <row r="425" spans="1:3" ht="15.5" x14ac:dyDescent="0.35">
      <c r="A425" s="343" t="s">
        <v>2315</v>
      </c>
      <c r="B425" s="344" t="s">
        <v>2316</v>
      </c>
      <c r="C425" s="344">
        <v>1</v>
      </c>
    </row>
    <row r="426" spans="1:3" ht="15.5" x14ac:dyDescent="0.35">
      <c r="A426" s="343" t="s">
        <v>2317</v>
      </c>
      <c r="B426" s="344" t="s">
        <v>2318</v>
      </c>
      <c r="C426" s="344">
        <v>1</v>
      </c>
    </row>
    <row r="427" spans="1:3" ht="15.5" x14ac:dyDescent="0.35">
      <c r="A427" s="343" t="s">
        <v>2319</v>
      </c>
      <c r="B427" s="344" t="s">
        <v>2320</v>
      </c>
      <c r="C427" s="344">
        <v>1</v>
      </c>
    </row>
    <row r="428" spans="1:3" ht="15.5" x14ac:dyDescent="0.35">
      <c r="A428" s="343" t="s">
        <v>2321</v>
      </c>
      <c r="B428" s="344" t="s">
        <v>2322</v>
      </c>
      <c r="C428" s="344">
        <v>1</v>
      </c>
    </row>
    <row r="429" spans="1:3" ht="15.5" x14ac:dyDescent="0.35">
      <c r="A429" s="343" t="s">
        <v>2323</v>
      </c>
      <c r="B429" s="344" t="s">
        <v>2310</v>
      </c>
      <c r="C429" s="344">
        <v>1</v>
      </c>
    </row>
    <row r="430" spans="1:3" ht="15.5" x14ac:dyDescent="0.35">
      <c r="A430" s="343" t="s">
        <v>2324</v>
      </c>
      <c r="B430" s="344" t="s">
        <v>2325</v>
      </c>
      <c r="C430" s="344">
        <v>1</v>
      </c>
    </row>
    <row r="431" spans="1:3" ht="15.5" x14ac:dyDescent="0.35">
      <c r="A431" s="343" t="s">
        <v>2326</v>
      </c>
      <c r="B431" s="344" t="s">
        <v>2327</v>
      </c>
      <c r="C431" s="344">
        <v>1</v>
      </c>
    </row>
    <row r="432" spans="1:3" ht="15.5" x14ac:dyDescent="0.35">
      <c r="A432" s="343" t="s">
        <v>2328</v>
      </c>
      <c r="B432" s="344" t="s">
        <v>2329</v>
      </c>
      <c r="C432" s="344">
        <v>1</v>
      </c>
    </row>
    <row r="433" spans="1:3" ht="15.5" x14ac:dyDescent="0.35">
      <c r="A433" s="343" t="s">
        <v>2330</v>
      </c>
      <c r="B433" s="344" t="s">
        <v>2331</v>
      </c>
      <c r="C433" s="344">
        <v>1</v>
      </c>
    </row>
    <row r="434" spans="1:3" ht="15.5" x14ac:dyDescent="0.35">
      <c r="A434" s="343" t="s">
        <v>2332</v>
      </c>
      <c r="B434" s="344" t="s">
        <v>2333</v>
      </c>
      <c r="C434" s="344">
        <v>1</v>
      </c>
    </row>
    <row r="435" spans="1:3" ht="15.5" x14ac:dyDescent="0.35">
      <c r="A435" s="343" t="s">
        <v>2334</v>
      </c>
      <c r="B435" s="344" t="s">
        <v>2335</v>
      </c>
      <c r="C435" s="344">
        <v>1</v>
      </c>
    </row>
    <row r="436" spans="1:3" ht="15.5" x14ac:dyDescent="0.35">
      <c r="A436" s="343" t="s">
        <v>2336</v>
      </c>
      <c r="B436" s="344" t="s">
        <v>2337</v>
      </c>
      <c r="C436" s="344">
        <v>1</v>
      </c>
    </row>
    <row r="437" spans="1:3" ht="15.5" x14ac:dyDescent="0.35">
      <c r="A437" s="343" t="s">
        <v>2338</v>
      </c>
      <c r="B437" s="344" t="s">
        <v>2339</v>
      </c>
      <c r="C437" s="344">
        <v>1</v>
      </c>
    </row>
    <row r="438" spans="1:3" ht="15.5" x14ac:dyDescent="0.35">
      <c r="A438" s="343" t="s">
        <v>2340</v>
      </c>
      <c r="B438" s="344" t="s">
        <v>2341</v>
      </c>
      <c r="C438" s="344">
        <v>1</v>
      </c>
    </row>
    <row r="439" spans="1:3" ht="15.5" x14ac:dyDescent="0.35">
      <c r="A439" s="343" t="s">
        <v>2342</v>
      </c>
      <c r="B439" s="344" t="s">
        <v>2343</v>
      </c>
      <c r="C439" s="344">
        <v>1</v>
      </c>
    </row>
    <row r="440" spans="1:3" ht="15.5" x14ac:dyDescent="0.35">
      <c r="A440" s="343" t="s">
        <v>2344</v>
      </c>
      <c r="B440" s="344" t="s">
        <v>2345</v>
      </c>
      <c r="C440" s="344">
        <v>1</v>
      </c>
    </row>
    <row r="441" spans="1:3" ht="15.5" x14ac:dyDescent="0.35">
      <c r="A441" s="343" t="s">
        <v>2346</v>
      </c>
      <c r="B441" s="344" t="s">
        <v>2347</v>
      </c>
      <c r="C441" s="344">
        <v>1</v>
      </c>
    </row>
    <row r="442" spans="1:3" ht="15.5" x14ac:dyDescent="0.35">
      <c r="A442" s="343" t="s">
        <v>2348</v>
      </c>
      <c r="B442" s="344" t="s">
        <v>2349</v>
      </c>
      <c r="C442" s="344">
        <v>1</v>
      </c>
    </row>
    <row r="443" spans="1:3" ht="15.5" x14ac:dyDescent="0.35">
      <c r="A443" s="343" t="s">
        <v>2350</v>
      </c>
      <c r="B443" s="344" t="s">
        <v>2351</v>
      </c>
      <c r="C443" s="344">
        <v>1</v>
      </c>
    </row>
    <row r="444" spans="1:3" ht="15.5" x14ac:dyDescent="0.35">
      <c r="A444" s="343" t="s">
        <v>2352</v>
      </c>
      <c r="B444" s="344" t="s">
        <v>2353</v>
      </c>
      <c r="C444" s="344">
        <v>1</v>
      </c>
    </row>
    <row r="445" spans="1:3" ht="15.5" x14ac:dyDescent="0.35">
      <c r="A445" s="343" t="s">
        <v>2354</v>
      </c>
      <c r="B445" s="344" t="s">
        <v>2355</v>
      </c>
      <c r="C445" s="344">
        <v>1</v>
      </c>
    </row>
    <row r="446" spans="1:3" ht="15.5" x14ac:dyDescent="0.35">
      <c r="A446" s="343" t="s">
        <v>2356</v>
      </c>
      <c r="B446" s="344" t="s">
        <v>2357</v>
      </c>
      <c r="C446" s="344">
        <v>1</v>
      </c>
    </row>
    <row r="447" spans="1:3" ht="15.5" x14ac:dyDescent="0.35">
      <c r="A447" s="343" t="s">
        <v>2358</v>
      </c>
      <c r="B447" s="344" t="s">
        <v>2359</v>
      </c>
      <c r="C447" s="344">
        <v>1</v>
      </c>
    </row>
    <row r="448" spans="1:3" ht="15.5" x14ac:dyDescent="0.35">
      <c r="A448" s="343" t="s">
        <v>2360</v>
      </c>
      <c r="B448" s="344" t="s">
        <v>2361</v>
      </c>
      <c r="C448" s="344">
        <v>1</v>
      </c>
    </row>
    <row r="449" spans="1:3" ht="15.5" x14ac:dyDescent="0.35">
      <c r="A449" s="343" t="s">
        <v>2362</v>
      </c>
      <c r="B449" s="344" t="s">
        <v>2363</v>
      </c>
      <c r="C449" s="344">
        <v>1</v>
      </c>
    </row>
    <row r="450" spans="1:3" ht="15.5" x14ac:dyDescent="0.35">
      <c r="A450" s="343" t="s">
        <v>2364</v>
      </c>
      <c r="B450" s="344" t="s">
        <v>2365</v>
      </c>
      <c r="C450" s="344">
        <v>1</v>
      </c>
    </row>
    <row r="451" spans="1:3" ht="15.5" x14ac:dyDescent="0.35">
      <c r="A451" s="343" t="s">
        <v>2366</v>
      </c>
      <c r="B451" s="344" t="s">
        <v>2367</v>
      </c>
      <c r="C451" s="344">
        <v>1</v>
      </c>
    </row>
    <row r="452" spans="1:3" ht="15.5" x14ac:dyDescent="0.35">
      <c r="A452" s="343" t="s">
        <v>2368</v>
      </c>
      <c r="B452" s="344" t="s">
        <v>2369</v>
      </c>
      <c r="C452" s="344">
        <v>1</v>
      </c>
    </row>
    <row r="453" spans="1:3" ht="15.5" x14ac:dyDescent="0.35">
      <c r="A453" s="343" t="s">
        <v>2370</v>
      </c>
      <c r="B453" s="344" t="s">
        <v>2371</v>
      </c>
      <c r="C453" s="344">
        <v>1</v>
      </c>
    </row>
    <row r="454" spans="1:3" ht="15.5" x14ac:dyDescent="0.35">
      <c r="A454" s="343" t="s">
        <v>2372</v>
      </c>
      <c r="B454" s="344" t="s">
        <v>2373</v>
      </c>
      <c r="C454" s="344">
        <v>1</v>
      </c>
    </row>
    <row r="455" spans="1:3" ht="15.5" x14ac:dyDescent="0.35">
      <c r="A455" s="343" t="s">
        <v>2374</v>
      </c>
      <c r="B455" s="344" t="s">
        <v>2375</v>
      </c>
      <c r="C455" s="344">
        <v>1</v>
      </c>
    </row>
    <row r="456" spans="1:3" ht="15.5" x14ac:dyDescent="0.35">
      <c r="A456" s="343" t="s">
        <v>2376</v>
      </c>
      <c r="B456" s="344" t="s">
        <v>2377</v>
      </c>
      <c r="C456" s="344">
        <v>1</v>
      </c>
    </row>
    <row r="457" spans="1:3" ht="15.5" x14ac:dyDescent="0.35">
      <c r="A457" s="343" t="s">
        <v>2378</v>
      </c>
      <c r="B457" s="344" t="s">
        <v>2379</v>
      </c>
      <c r="C457" s="344">
        <v>1</v>
      </c>
    </row>
    <row r="458" spans="1:3" ht="15.5" x14ac:dyDescent="0.35">
      <c r="A458" s="343" t="s">
        <v>2380</v>
      </c>
      <c r="B458" s="344" t="s">
        <v>2381</v>
      </c>
      <c r="C458" s="344">
        <v>1</v>
      </c>
    </row>
    <row r="459" spans="1:3" ht="15.5" x14ac:dyDescent="0.35">
      <c r="A459" s="343" t="s">
        <v>2382</v>
      </c>
      <c r="B459" s="344" t="s">
        <v>2383</v>
      </c>
      <c r="C459" s="344">
        <v>1</v>
      </c>
    </row>
    <row r="460" spans="1:3" ht="15.5" x14ac:dyDescent="0.35">
      <c r="A460" s="343" t="s">
        <v>2384</v>
      </c>
      <c r="B460" s="344" t="s">
        <v>2385</v>
      </c>
      <c r="C460" s="344">
        <v>1</v>
      </c>
    </row>
    <row r="461" spans="1:3" ht="15.5" x14ac:dyDescent="0.35">
      <c r="A461" s="343" t="s">
        <v>2386</v>
      </c>
      <c r="B461" s="344" t="s">
        <v>2387</v>
      </c>
      <c r="C461" s="344">
        <v>1</v>
      </c>
    </row>
    <row r="462" spans="1:3" ht="15.5" x14ac:dyDescent="0.35">
      <c r="A462" s="343" t="s">
        <v>2388</v>
      </c>
      <c r="B462" s="344" t="s">
        <v>2389</v>
      </c>
      <c r="C462" s="344">
        <v>1</v>
      </c>
    </row>
    <row r="463" spans="1:3" ht="15.5" x14ac:dyDescent="0.35">
      <c r="A463" s="343" t="s">
        <v>2390</v>
      </c>
      <c r="B463" s="344" t="s">
        <v>2391</v>
      </c>
      <c r="C463" s="344">
        <v>1</v>
      </c>
    </row>
    <row r="464" spans="1:3" ht="15.5" x14ac:dyDescent="0.35">
      <c r="A464" s="343" t="s">
        <v>2392</v>
      </c>
      <c r="B464" s="344" t="s">
        <v>2393</v>
      </c>
      <c r="C464" s="344">
        <v>1</v>
      </c>
    </row>
    <row r="465" spans="1:3" ht="15.5" x14ac:dyDescent="0.35">
      <c r="A465" s="343" t="s">
        <v>2394</v>
      </c>
      <c r="B465" s="344" t="s">
        <v>2395</v>
      </c>
      <c r="C465" s="344">
        <v>1</v>
      </c>
    </row>
    <row r="466" spans="1:3" ht="15.5" x14ac:dyDescent="0.35">
      <c r="A466" s="343" t="s">
        <v>2396</v>
      </c>
      <c r="B466" s="344" t="s">
        <v>2397</v>
      </c>
      <c r="C466" s="344">
        <v>1</v>
      </c>
    </row>
    <row r="467" spans="1:3" ht="15.5" x14ac:dyDescent="0.35">
      <c r="A467" s="343" t="s">
        <v>2398</v>
      </c>
      <c r="B467" s="344" t="s">
        <v>2399</v>
      </c>
      <c r="C467" s="344">
        <v>1</v>
      </c>
    </row>
    <row r="468" spans="1:3" ht="15.5" x14ac:dyDescent="0.35">
      <c r="A468" s="343" t="s">
        <v>2400</v>
      </c>
      <c r="B468" s="344" t="s">
        <v>2401</v>
      </c>
      <c r="C468" s="344">
        <v>1</v>
      </c>
    </row>
    <row r="469" spans="1:3" ht="15.5" x14ac:dyDescent="0.35">
      <c r="A469" s="343" t="s">
        <v>2402</v>
      </c>
      <c r="B469" s="344" t="s">
        <v>2403</v>
      </c>
      <c r="C469" s="344">
        <v>1</v>
      </c>
    </row>
    <row r="470" spans="1:3" ht="15.5" x14ac:dyDescent="0.35">
      <c r="A470" s="343" t="s">
        <v>2404</v>
      </c>
      <c r="B470" s="344" t="s">
        <v>2405</v>
      </c>
      <c r="C470" s="344">
        <v>1</v>
      </c>
    </row>
    <row r="471" spans="1:3" ht="15.5" x14ac:dyDescent="0.35">
      <c r="A471" s="343" t="s">
        <v>2406</v>
      </c>
      <c r="B471" s="344" t="s">
        <v>2407</v>
      </c>
      <c r="C471" s="344">
        <v>1</v>
      </c>
    </row>
    <row r="472" spans="1:3" ht="15.5" x14ac:dyDescent="0.35">
      <c r="A472" s="343" t="s">
        <v>2408</v>
      </c>
      <c r="B472" s="344" t="s">
        <v>2409</v>
      </c>
      <c r="C472" s="344">
        <v>1</v>
      </c>
    </row>
    <row r="473" spans="1:3" ht="15.5" x14ac:dyDescent="0.35">
      <c r="A473" s="343" t="s">
        <v>2410</v>
      </c>
      <c r="B473" s="344" t="s">
        <v>2411</v>
      </c>
      <c r="C473" s="344">
        <v>1</v>
      </c>
    </row>
    <row r="474" spans="1:3" ht="15.5" x14ac:dyDescent="0.35">
      <c r="A474" s="343" t="s">
        <v>2412</v>
      </c>
      <c r="B474" s="344" t="s">
        <v>2413</v>
      </c>
      <c r="C474" s="344">
        <v>1</v>
      </c>
    </row>
    <row r="475" spans="1:3" ht="15.5" x14ac:dyDescent="0.35">
      <c r="A475" s="343" t="s">
        <v>2414</v>
      </c>
      <c r="B475" s="344" t="s">
        <v>2415</v>
      </c>
      <c r="C475" s="344">
        <v>5</v>
      </c>
    </row>
    <row r="476" spans="1:3" ht="15.5" x14ac:dyDescent="0.35">
      <c r="A476" s="343" t="s">
        <v>2416</v>
      </c>
      <c r="B476" s="344" t="s">
        <v>2417</v>
      </c>
      <c r="C476" s="344">
        <v>4</v>
      </c>
    </row>
    <row r="477" spans="1:3" ht="15.5" x14ac:dyDescent="0.35">
      <c r="A477" s="343" t="s">
        <v>2418</v>
      </c>
      <c r="B477" s="344" t="s">
        <v>2419</v>
      </c>
      <c r="C477" s="344">
        <v>1</v>
      </c>
    </row>
    <row r="478" spans="1:3" ht="15.5" x14ac:dyDescent="0.35">
      <c r="A478" s="343" t="s">
        <v>2420</v>
      </c>
      <c r="B478" s="344" t="s">
        <v>2421</v>
      </c>
      <c r="C478" s="344">
        <v>1</v>
      </c>
    </row>
    <row r="479" spans="1:3" ht="15.5" x14ac:dyDescent="0.35">
      <c r="A479" s="343" t="s">
        <v>2422</v>
      </c>
      <c r="B479" s="344" t="s">
        <v>2423</v>
      </c>
      <c r="C479" s="344">
        <v>1</v>
      </c>
    </row>
    <row r="480" spans="1:3" ht="15.5" x14ac:dyDescent="0.35">
      <c r="A480" s="343" t="s">
        <v>2424</v>
      </c>
      <c r="B480" s="344" t="s">
        <v>2425</v>
      </c>
      <c r="C480" s="344">
        <v>1</v>
      </c>
    </row>
    <row r="481" spans="1:3" ht="15.5" x14ac:dyDescent="0.35">
      <c r="A481" s="343" t="s">
        <v>2426</v>
      </c>
      <c r="B481" s="344" t="s">
        <v>2427</v>
      </c>
      <c r="C481" s="344">
        <v>1</v>
      </c>
    </row>
    <row r="482" spans="1:3" ht="15.5" x14ac:dyDescent="0.35">
      <c r="A482" s="343" t="s">
        <v>2428</v>
      </c>
      <c r="B482" s="344" t="s">
        <v>2429</v>
      </c>
      <c r="C482" s="344">
        <v>1</v>
      </c>
    </row>
    <row r="483" spans="1:3" ht="15.5" x14ac:dyDescent="0.35">
      <c r="A483" s="343" t="s">
        <v>2430</v>
      </c>
      <c r="B483" s="344" t="s">
        <v>2431</v>
      </c>
      <c r="C483" s="344">
        <v>1</v>
      </c>
    </row>
    <row r="484" spans="1:3" ht="15.5" x14ac:dyDescent="0.35">
      <c r="A484" s="343" t="s">
        <v>2432</v>
      </c>
      <c r="B484" s="344" t="s">
        <v>2433</v>
      </c>
      <c r="C484" s="344">
        <v>1</v>
      </c>
    </row>
    <row r="485" spans="1:3" ht="15.5" x14ac:dyDescent="0.35">
      <c r="A485" s="343" t="s">
        <v>2434</v>
      </c>
      <c r="B485" s="344" t="s">
        <v>2435</v>
      </c>
      <c r="C485" s="344">
        <v>1</v>
      </c>
    </row>
    <row r="486" spans="1:3" ht="15.5" x14ac:dyDescent="0.35">
      <c r="A486" s="343" t="s">
        <v>2436</v>
      </c>
      <c r="B486" s="344" t="s">
        <v>2437</v>
      </c>
      <c r="C486" s="344">
        <v>1</v>
      </c>
    </row>
    <row r="487" spans="1:3" ht="15.5" x14ac:dyDescent="0.35">
      <c r="A487" s="343" t="s">
        <v>2438</v>
      </c>
      <c r="B487" s="344" t="s">
        <v>2439</v>
      </c>
      <c r="C487" s="344">
        <v>1</v>
      </c>
    </row>
    <row r="488" spans="1:3" ht="15.5" x14ac:dyDescent="0.35">
      <c r="A488" s="343" t="s">
        <v>2440</v>
      </c>
      <c r="B488" s="344" t="s">
        <v>2441</v>
      </c>
      <c r="C488" s="344">
        <v>1</v>
      </c>
    </row>
    <row r="489" spans="1:3" ht="15.5" x14ac:dyDescent="0.35">
      <c r="A489" s="343" t="s">
        <v>2442</v>
      </c>
      <c r="B489" s="344" t="s">
        <v>2443</v>
      </c>
      <c r="C489" s="344">
        <v>1</v>
      </c>
    </row>
    <row r="490" spans="1:3" ht="15.5" x14ac:dyDescent="0.35">
      <c r="A490" s="343" t="s">
        <v>2444</v>
      </c>
      <c r="B490" s="344" t="s">
        <v>2445</v>
      </c>
      <c r="C490" s="344">
        <v>8</v>
      </c>
    </row>
    <row r="491" spans="1:3" ht="15.5" x14ac:dyDescent="0.35">
      <c r="A491" s="343" t="s">
        <v>2446</v>
      </c>
      <c r="B491" s="344" t="s">
        <v>2447</v>
      </c>
      <c r="C491" s="344">
        <v>1</v>
      </c>
    </row>
    <row r="492" spans="1:3" ht="15.5" x14ac:dyDescent="0.35">
      <c r="A492" s="343" t="s">
        <v>2448</v>
      </c>
      <c r="B492" s="344" t="s">
        <v>2449</v>
      </c>
      <c r="C492" s="344">
        <v>1</v>
      </c>
    </row>
    <row r="493" spans="1:3" ht="15.5" x14ac:dyDescent="0.35">
      <c r="A493" s="343" t="s">
        <v>2450</v>
      </c>
      <c r="B493" s="344" t="s">
        <v>2451</v>
      </c>
      <c r="C493" s="344">
        <v>1</v>
      </c>
    </row>
    <row r="494" spans="1:3" ht="15.5" x14ac:dyDescent="0.35">
      <c r="A494" s="343" t="s">
        <v>2452</v>
      </c>
      <c r="B494" s="344" t="s">
        <v>2453</v>
      </c>
      <c r="C494" s="344">
        <v>1</v>
      </c>
    </row>
    <row r="495" spans="1:3" ht="15.5" x14ac:dyDescent="0.35">
      <c r="A495" s="343" t="s">
        <v>2454</v>
      </c>
      <c r="B495" s="344" t="s">
        <v>2455</v>
      </c>
      <c r="C495" s="344">
        <v>1</v>
      </c>
    </row>
    <row r="496" spans="1:3" ht="15.5" x14ac:dyDescent="0.35">
      <c r="A496" s="343" t="s">
        <v>2456</v>
      </c>
      <c r="B496" s="344" t="s">
        <v>2457</v>
      </c>
      <c r="C496" s="344">
        <v>1</v>
      </c>
    </row>
    <row r="497" spans="1:3" ht="15.5" x14ac:dyDescent="0.35">
      <c r="A497" s="343" t="s">
        <v>2458</v>
      </c>
      <c r="B497" s="344" t="s">
        <v>2459</v>
      </c>
      <c r="C497" s="344">
        <v>1</v>
      </c>
    </row>
    <row r="498" spans="1:3" ht="15.5" x14ac:dyDescent="0.35">
      <c r="A498" s="343" t="s">
        <v>2460</v>
      </c>
      <c r="B498" s="344" t="s">
        <v>2461</v>
      </c>
      <c r="C498" s="344">
        <v>1</v>
      </c>
    </row>
    <row r="499" spans="1:3" ht="15.5" x14ac:dyDescent="0.35">
      <c r="A499" s="343" t="s">
        <v>2462</v>
      </c>
      <c r="B499" s="344" t="s">
        <v>2463</v>
      </c>
      <c r="C499" s="344">
        <v>1</v>
      </c>
    </row>
    <row r="500" spans="1:3" ht="15.5" x14ac:dyDescent="0.35">
      <c r="A500" s="343" t="s">
        <v>2464</v>
      </c>
      <c r="B500" s="344" t="s">
        <v>2465</v>
      </c>
      <c r="C500" s="344">
        <v>1</v>
      </c>
    </row>
    <row r="501" spans="1:3" ht="15.5" x14ac:dyDescent="0.35">
      <c r="A501" s="343" t="s">
        <v>2466</v>
      </c>
      <c r="B501" s="344" t="s">
        <v>2467</v>
      </c>
      <c r="C501" s="344">
        <v>1</v>
      </c>
    </row>
    <row r="502" spans="1:3" ht="15.5" x14ac:dyDescent="0.35">
      <c r="A502" s="343" t="s">
        <v>2468</v>
      </c>
      <c r="B502" s="344" t="s">
        <v>2469</v>
      </c>
      <c r="C502" s="344">
        <v>1</v>
      </c>
    </row>
    <row r="503" spans="1:3" ht="15.5" x14ac:dyDescent="0.35">
      <c r="A503" s="343" t="s">
        <v>2470</v>
      </c>
      <c r="B503" s="344" t="s">
        <v>2471</v>
      </c>
      <c r="C503" s="344">
        <v>1</v>
      </c>
    </row>
    <row r="504" spans="1:3" ht="15.5" x14ac:dyDescent="0.35">
      <c r="A504" s="343" t="s">
        <v>2472</v>
      </c>
      <c r="B504" s="344" t="s">
        <v>2473</v>
      </c>
      <c r="C504" s="344">
        <v>1</v>
      </c>
    </row>
    <row r="505" spans="1:3" ht="15.5" x14ac:dyDescent="0.35">
      <c r="A505" s="343" t="s">
        <v>2474</v>
      </c>
      <c r="B505" s="344" t="s">
        <v>2475</v>
      </c>
      <c r="C505" s="344">
        <v>1</v>
      </c>
    </row>
    <row r="506" spans="1:3" ht="15.5" x14ac:dyDescent="0.35">
      <c r="A506" s="343" t="s">
        <v>2476</v>
      </c>
      <c r="B506" s="344" t="s">
        <v>2477</v>
      </c>
      <c r="C506" s="344">
        <v>1</v>
      </c>
    </row>
    <row r="507" spans="1:3" ht="15.5" x14ac:dyDescent="0.35">
      <c r="A507" s="343" t="s">
        <v>2478</v>
      </c>
      <c r="B507" s="344" t="s">
        <v>2479</v>
      </c>
      <c r="C507" s="344">
        <v>1</v>
      </c>
    </row>
    <row r="508" spans="1:3" ht="15.5" x14ac:dyDescent="0.35">
      <c r="A508" s="343" t="s">
        <v>2480</v>
      </c>
      <c r="B508" s="344" t="s">
        <v>2481</v>
      </c>
      <c r="C508" s="344">
        <v>1</v>
      </c>
    </row>
    <row r="509" spans="1:3" ht="15.5" x14ac:dyDescent="0.35">
      <c r="A509" s="343" t="s">
        <v>2482</v>
      </c>
      <c r="B509" s="344" t="s">
        <v>2483</v>
      </c>
      <c r="C509" s="344">
        <v>1</v>
      </c>
    </row>
    <row r="510" spans="1:3" ht="15.5" x14ac:dyDescent="0.35">
      <c r="A510" s="343" t="s">
        <v>2484</v>
      </c>
      <c r="B510" s="344" t="s">
        <v>2485</v>
      </c>
      <c r="C510" s="344">
        <v>1</v>
      </c>
    </row>
    <row r="511" spans="1:3" ht="15.5" x14ac:dyDescent="0.35">
      <c r="A511" s="343" t="s">
        <v>2486</v>
      </c>
      <c r="B511" s="344" t="s">
        <v>2487</v>
      </c>
      <c r="C511" s="344">
        <v>1</v>
      </c>
    </row>
    <row r="512" spans="1:3" ht="15.5" x14ac:dyDescent="0.35">
      <c r="A512" s="343" t="s">
        <v>2488</v>
      </c>
      <c r="B512" s="344" t="s">
        <v>2489</v>
      </c>
      <c r="C512" s="344">
        <v>1</v>
      </c>
    </row>
    <row r="513" spans="1:3" ht="15.5" x14ac:dyDescent="0.35">
      <c r="A513" s="343" t="s">
        <v>2490</v>
      </c>
      <c r="B513" s="344" t="s">
        <v>2491</v>
      </c>
      <c r="C513" s="344">
        <v>1</v>
      </c>
    </row>
    <row r="514" spans="1:3" ht="15.5" x14ac:dyDescent="0.35">
      <c r="A514" s="343" t="s">
        <v>2492</v>
      </c>
      <c r="B514" s="344" t="s">
        <v>2493</v>
      </c>
      <c r="C514" s="344">
        <v>1</v>
      </c>
    </row>
    <row r="515" spans="1:3" ht="15.5" x14ac:dyDescent="0.35">
      <c r="A515" s="343" t="s">
        <v>2494</v>
      </c>
      <c r="B515" s="344" t="s">
        <v>2495</v>
      </c>
      <c r="C515" s="344">
        <v>1</v>
      </c>
    </row>
    <row r="516" spans="1:3" ht="15.5" x14ac:dyDescent="0.35">
      <c r="A516" s="343" t="s">
        <v>2496</v>
      </c>
      <c r="B516" s="344" t="s">
        <v>2497</v>
      </c>
      <c r="C516" s="344">
        <v>1</v>
      </c>
    </row>
    <row r="517" spans="1:3" ht="15.5" x14ac:dyDescent="0.35">
      <c r="A517" s="343" t="s">
        <v>2498</v>
      </c>
      <c r="B517" s="344" t="s">
        <v>2499</v>
      </c>
      <c r="C517" s="344">
        <v>1</v>
      </c>
    </row>
    <row r="518" spans="1:3" ht="15.5" x14ac:dyDescent="0.35">
      <c r="A518" s="343" t="s">
        <v>2500</v>
      </c>
      <c r="B518" s="344" t="s">
        <v>2501</v>
      </c>
      <c r="C518" s="344">
        <v>1</v>
      </c>
    </row>
    <row r="519" spans="1:3" ht="15.5" x14ac:dyDescent="0.35">
      <c r="A519" s="343" t="s">
        <v>2502</v>
      </c>
      <c r="B519" s="344" t="s">
        <v>2503</v>
      </c>
      <c r="C519" s="344">
        <v>1</v>
      </c>
    </row>
    <row r="520" spans="1:3" ht="15.5" x14ac:dyDescent="0.35">
      <c r="A520" s="343" t="s">
        <v>2504</v>
      </c>
      <c r="B520" s="344" t="s">
        <v>2505</v>
      </c>
      <c r="C520" s="344">
        <v>1</v>
      </c>
    </row>
    <row r="521" spans="1:3" ht="15.5" x14ac:dyDescent="0.35">
      <c r="A521" s="343" t="s">
        <v>2506</v>
      </c>
      <c r="B521" s="344" t="s">
        <v>2507</v>
      </c>
      <c r="C521" s="344">
        <v>1</v>
      </c>
    </row>
    <row r="522" spans="1:3" ht="15.5" x14ac:dyDescent="0.35">
      <c r="A522" s="343" t="s">
        <v>2508</v>
      </c>
      <c r="B522" s="344" t="s">
        <v>2509</v>
      </c>
      <c r="C522" s="344">
        <v>1</v>
      </c>
    </row>
    <row r="523" spans="1:3" ht="15.5" x14ac:dyDescent="0.35">
      <c r="A523" s="343" t="s">
        <v>2510</v>
      </c>
      <c r="B523" s="344" t="s">
        <v>2511</v>
      </c>
      <c r="C523" s="344">
        <v>1</v>
      </c>
    </row>
    <row r="524" spans="1:3" ht="15.5" x14ac:dyDescent="0.35">
      <c r="A524" s="343" t="s">
        <v>2512</v>
      </c>
      <c r="B524" s="344" t="s">
        <v>2513</v>
      </c>
      <c r="C524" s="344">
        <v>1</v>
      </c>
    </row>
    <row r="525" spans="1:3" ht="15.5" x14ac:dyDescent="0.35">
      <c r="A525" s="343" t="s">
        <v>2514</v>
      </c>
      <c r="B525" s="344" t="s">
        <v>2515</v>
      </c>
      <c r="C525" s="344">
        <v>1</v>
      </c>
    </row>
    <row r="526" spans="1:3" ht="15.5" x14ac:dyDescent="0.35">
      <c r="A526" s="343" t="s">
        <v>2516</v>
      </c>
      <c r="B526" s="344" t="s">
        <v>2517</v>
      </c>
      <c r="C526" s="344">
        <v>1</v>
      </c>
    </row>
    <row r="527" spans="1:3" ht="15.5" x14ac:dyDescent="0.35">
      <c r="A527" s="343" t="s">
        <v>2518</v>
      </c>
      <c r="B527" s="344" t="s">
        <v>2519</v>
      </c>
      <c r="C527" s="344">
        <v>1</v>
      </c>
    </row>
    <row r="528" spans="1:3" ht="15.5" x14ac:dyDescent="0.35">
      <c r="A528" s="343" t="s">
        <v>2520</v>
      </c>
      <c r="B528" s="344" t="s">
        <v>2521</v>
      </c>
      <c r="C528" s="344">
        <v>1</v>
      </c>
    </row>
    <row r="529" spans="1:3" ht="15.5" x14ac:dyDescent="0.35">
      <c r="A529" s="343" t="s">
        <v>2522</v>
      </c>
      <c r="B529" s="344" t="s">
        <v>2523</v>
      </c>
      <c r="C529" s="344">
        <v>1</v>
      </c>
    </row>
    <row r="530" spans="1:3" ht="15.5" x14ac:dyDescent="0.35">
      <c r="A530" s="343" t="s">
        <v>2524</v>
      </c>
      <c r="B530" s="344" t="s">
        <v>2525</v>
      </c>
      <c r="C530" s="344">
        <v>1</v>
      </c>
    </row>
    <row r="531" spans="1:3" ht="15.5" x14ac:dyDescent="0.35">
      <c r="A531" s="343" t="s">
        <v>2526</v>
      </c>
      <c r="B531" s="344" t="s">
        <v>2527</v>
      </c>
      <c r="C531" s="344">
        <v>1</v>
      </c>
    </row>
    <row r="532" spans="1:3" ht="15.5" x14ac:dyDescent="0.35">
      <c r="A532" s="343" t="s">
        <v>2528</v>
      </c>
      <c r="B532" s="344" t="s">
        <v>2529</v>
      </c>
      <c r="C532" s="344">
        <v>1</v>
      </c>
    </row>
    <row r="533" spans="1:3" ht="15.5" x14ac:dyDescent="0.35">
      <c r="A533" s="343" t="s">
        <v>2530</v>
      </c>
      <c r="B533" s="344" t="s">
        <v>2531</v>
      </c>
      <c r="C533" s="344">
        <v>1</v>
      </c>
    </row>
    <row r="534" spans="1:3" ht="31" x14ac:dyDescent="0.35">
      <c r="A534" s="343" t="s">
        <v>2532</v>
      </c>
      <c r="B534" s="344" t="s">
        <v>2533</v>
      </c>
      <c r="C534" s="344">
        <v>1</v>
      </c>
    </row>
    <row r="535" spans="1:3" ht="15.5" x14ac:dyDescent="0.35">
      <c r="A535" s="343" t="s">
        <v>2534</v>
      </c>
      <c r="B535" s="344" t="s">
        <v>2535</v>
      </c>
      <c r="C535" s="344">
        <v>1</v>
      </c>
    </row>
    <row r="536" spans="1:3" ht="15.5" x14ac:dyDescent="0.35">
      <c r="A536" s="343" t="s">
        <v>2536</v>
      </c>
      <c r="B536" s="344" t="s">
        <v>2537</v>
      </c>
      <c r="C536" s="344">
        <v>1</v>
      </c>
    </row>
    <row r="537" spans="1:3" ht="15.5" x14ac:dyDescent="0.35">
      <c r="A537" s="343" t="s">
        <v>2538</v>
      </c>
      <c r="B537" s="344" t="s">
        <v>2539</v>
      </c>
      <c r="C537" s="344">
        <v>1</v>
      </c>
    </row>
    <row r="538" spans="1:3" ht="15.5" x14ac:dyDescent="0.35">
      <c r="A538" s="343" t="s">
        <v>2540</v>
      </c>
      <c r="B538" s="344" t="s">
        <v>2541</v>
      </c>
      <c r="C538" s="344">
        <v>1</v>
      </c>
    </row>
    <row r="539" spans="1:3" ht="15.5" x14ac:dyDescent="0.35">
      <c r="A539" s="343" t="s">
        <v>2542</v>
      </c>
      <c r="B539" s="344" t="s">
        <v>2543</v>
      </c>
      <c r="C539" s="344">
        <v>1</v>
      </c>
    </row>
    <row r="540" spans="1:3" ht="15.5" x14ac:dyDescent="0.35">
      <c r="A540" s="343" t="s">
        <v>2544</v>
      </c>
      <c r="B540" s="344" t="s">
        <v>2545</v>
      </c>
      <c r="C540" s="344">
        <v>1</v>
      </c>
    </row>
    <row r="541" spans="1:3" ht="15.5" x14ac:dyDescent="0.35">
      <c r="A541" s="343" t="s">
        <v>2546</v>
      </c>
      <c r="B541" s="344" t="s">
        <v>2547</v>
      </c>
      <c r="C541" s="344">
        <v>1</v>
      </c>
    </row>
    <row r="542" spans="1:3" ht="15.5" x14ac:dyDescent="0.35">
      <c r="A542" s="343" t="s">
        <v>2548</v>
      </c>
      <c r="B542" s="344" t="s">
        <v>2549</v>
      </c>
      <c r="C542" s="344">
        <v>1</v>
      </c>
    </row>
    <row r="543" spans="1:3" ht="15.5" x14ac:dyDescent="0.35">
      <c r="A543" s="343" t="s">
        <v>2550</v>
      </c>
      <c r="B543" s="344" t="s">
        <v>2551</v>
      </c>
      <c r="C543" s="344">
        <v>1</v>
      </c>
    </row>
    <row r="544" spans="1:3" ht="15.5" x14ac:dyDescent="0.35">
      <c r="A544" s="343" t="s">
        <v>2552</v>
      </c>
      <c r="B544" s="344" t="s">
        <v>2553</v>
      </c>
      <c r="C544" s="344">
        <v>1</v>
      </c>
    </row>
    <row r="545" spans="1:3" ht="15.5" x14ac:dyDescent="0.35">
      <c r="A545" s="343" t="s">
        <v>2554</v>
      </c>
      <c r="B545" s="344" t="s">
        <v>2555</v>
      </c>
      <c r="C545" s="344">
        <v>1</v>
      </c>
    </row>
    <row r="546" spans="1:3" ht="15.5" x14ac:dyDescent="0.35">
      <c r="A546" s="343" t="s">
        <v>2556</v>
      </c>
      <c r="B546" s="344" t="s">
        <v>2557</v>
      </c>
      <c r="C546" s="344">
        <v>1</v>
      </c>
    </row>
    <row r="547" spans="1:3" ht="15.5" x14ac:dyDescent="0.35">
      <c r="A547" s="343" t="s">
        <v>2558</v>
      </c>
      <c r="B547" s="344" t="s">
        <v>2559</v>
      </c>
      <c r="C547" s="344">
        <v>1</v>
      </c>
    </row>
    <row r="548" spans="1:3" ht="15.5" x14ac:dyDescent="0.35">
      <c r="A548" s="343" t="s">
        <v>2560</v>
      </c>
      <c r="B548" s="344" t="s">
        <v>2561</v>
      </c>
      <c r="C548" s="344">
        <v>1</v>
      </c>
    </row>
  </sheetData>
  <autoFilter ref="A1:T1" xr:uid="{00000000-0001-0000-07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049F-5615-4FDD-80AB-641FDB48204F}">
  <sheetPr codeName="Sheet3">
    <tabColor theme="9" tint="-0.249977111117893"/>
  </sheetPr>
  <dimension ref="A1:BK138"/>
  <sheetViews>
    <sheetView zoomScale="90" zoomScaleNormal="90" workbookViewId="0">
      <pane xSplit="1" ySplit="2" topLeftCell="T3" activePane="bottomRight" state="frozen"/>
      <selection pane="topRight" activeCell="B1" sqref="B1"/>
      <selection pane="bottomLeft" activeCell="A3" sqref="A3"/>
      <selection pane="bottomRight" activeCell="U3" sqref="U3"/>
    </sheetView>
  </sheetViews>
  <sheetFormatPr defaultColWidth="18.7265625" defaultRowHeight="12.5" zeroHeight="1" x14ac:dyDescent="0.25"/>
  <cols>
    <col min="1" max="1" width="17.1796875" style="90" customWidth="1"/>
    <col min="2" max="2" width="9.26953125" style="90" customWidth="1"/>
    <col min="3" max="3" width="19.26953125" style="90" customWidth="1"/>
    <col min="4" max="4" width="14.7265625" style="90" customWidth="1"/>
    <col min="5" max="5" width="28.7265625" style="90" customWidth="1"/>
    <col min="6" max="6" width="31.54296875" style="90" customWidth="1"/>
    <col min="7" max="7" width="59.26953125" style="90" customWidth="1"/>
    <col min="8" max="8" width="41.26953125" style="90" customWidth="1"/>
    <col min="9" max="9" width="17.26953125" style="90" customWidth="1"/>
    <col min="10" max="10" width="9.7265625" style="90" customWidth="1"/>
    <col min="11" max="11" width="35.1796875" style="90" hidden="1" customWidth="1"/>
    <col min="12" max="12" width="18.54296875" style="90" customWidth="1"/>
    <col min="13" max="13" width="17.1796875" style="90" customWidth="1"/>
    <col min="14" max="14" width="16.453125" style="90" customWidth="1"/>
    <col min="15" max="15" width="48" style="90" customWidth="1"/>
    <col min="16" max="16" width="2.54296875" style="90" customWidth="1"/>
    <col min="17" max="17" width="15.7265625" style="90" customWidth="1"/>
    <col min="18" max="18" width="22.7265625" style="90" customWidth="1"/>
    <col min="19" max="20" width="49.453125" style="90" customWidth="1"/>
    <col min="21" max="21" width="72.453125" style="90" customWidth="1"/>
    <col min="22" max="22" width="56.26953125" style="90" customWidth="1"/>
    <col min="23" max="23" width="58.453125" style="90" customWidth="1"/>
    <col min="24" max="24" width="2.54296875" style="90" customWidth="1"/>
    <col min="25" max="25" width="4.7265625" style="90" customWidth="1"/>
    <col min="26" max="26" width="2.81640625" style="90" customWidth="1"/>
    <col min="27" max="27" width="3.7265625" style="91" customWidth="1"/>
    <col min="28" max="28" width="28.26953125" style="90" customWidth="1"/>
    <col min="29" max="29" width="2" style="90" customWidth="1"/>
    <col min="30" max="16384" width="18.7265625" style="90"/>
  </cols>
  <sheetData>
    <row r="1" spans="1:29" ht="13" x14ac:dyDescent="0.25">
      <c r="A1" s="83" t="s">
        <v>0</v>
      </c>
      <c r="B1" s="83"/>
      <c r="C1" s="83"/>
      <c r="D1" s="83"/>
      <c r="E1" s="83"/>
      <c r="F1" s="83"/>
      <c r="G1" s="83"/>
      <c r="H1" s="83"/>
      <c r="I1" s="83"/>
      <c r="J1" s="83"/>
      <c r="K1" s="83"/>
      <c r="L1" s="83"/>
      <c r="M1" s="83"/>
      <c r="N1" s="83"/>
      <c r="O1" s="83"/>
      <c r="P1" s="83"/>
      <c r="Q1" s="83"/>
      <c r="R1" s="83"/>
      <c r="S1" s="83"/>
      <c r="T1" s="83"/>
      <c r="U1" s="83"/>
      <c r="V1" s="83"/>
      <c r="W1" s="83"/>
      <c r="AB1" s="92"/>
    </row>
    <row r="2" spans="1:29" s="95" customFormat="1" ht="36" customHeight="1" x14ac:dyDescent="0.35">
      <c r="A2" s="84" t="s">
        <v>2562</v>
      </c>
      <c r="B2" s="84" t="s">
        <v>2</v>
      </c>
      <c r="C2" s="84" t="s">
        <v>3</v>
      </c>
      <c r="D2" s="84" t="s">
        <v>4</v>
      </c>
      <c r="E2" s="84" t="s">
        <v>5</v>
      </c>
      <c r="F2" s="84" t="s">
        <v>6</v>
      </c>
      <c r="G2" s="84" t="s">
        <v>7</v>
      </c>
      <c r="H2" s="84" t="s">
        <v>8</v>
      </c>
      <c r="I2" s="84" t="s">
        <v>9</v>
      </c>
      <c r="J2" s="84" t="s">
        <v>10</v>
      </c>
      <c r="K2" s="93" t="s">
        <v>11</v>
      </c>
      <c r="L2" s="84" t="s">
        <v>12</v>
      </c>
      <c r="M2" s="84" t="s">
        <v>2563</v>
      </c>
      <c r="N2" s="84" t="s">
        <v>14</v>
      </c>
      <c r="O2" s="84" t="s">
        <v>2564</v>
      </c>
      <c r="P2" s="94"/>
      <c r="V2" s="96" t="s">
        <v>632</v>
      </c>
      <c r="W2" s="97" t="s">
        <v>633</v>
      </c>
      <c r="X2" s="98"/>
      <c r="Y2" s="99"/>
      <c r="Z2" s="99"/>
      <c r="AA2" s="99"/>
      <c r="AB2" s="100" t="s">
        <v>2565</v>
      </c>
    </row>
    <row r="3" spans="1:29" s="107" customFormat="1" ht="200" x14ac:dyDescent="0.3">
      <c r="A3" s="38" t="s">
        <v>2566</v>
      </c>
      <c r="B3" s="101" t="s">
        <v>20</v>
      </c>
      <c r="C3" s="38" t="s">
        <v>21</v>
      </c>
      <c r="D3" s="39" t="s">
        <v>59</v>
      </c>
      <c r="E3" s="39" t="s">
        <v>23</v>
      </c>
      <c r="F3" s="39" t="s">
        <v>24</v>
      </c>
      <c r="G3" s="40" t="s">
        <v>25</v>
      </c>
      <c r="H3" s="40" t="s">
        <v>26</v>
      </c>
      <c r="I3" s="38"/>
      <c r="J3" s="38"/>
      <c r="K3" s="38" t="s">
        <v>27</v>
      </c>
      <c r="L3" s="102" t="s">
        <v>635</v>
      </c>
      <c r="M3" s="38" t="s">
        <v>29</v>
      </c>
      <c r="N3" s="38" t="s">
        <v>30</v>
      </c>
      <c r="O3" s="103" t="s">
        <v>31</v>
      </c>
      <c r="P3" s="104"/>
      <c r="Q3" s="38"/>
      <c r="R3" s="105"/>
      <c r="S3" s="105"/>
      <c r="T3" s="105"/>
      <c r="U3" s="38" t="s">
        <v>32</v>
      </c>
      <c r="V3" s="86" t="s">
        <v>2567</v>
      </c>
      <c r="W3" s="86" t="s">
        <v>2568</v>
      </c>
      <c r="X3" s="88"/>
      <c r="Y3" s="89"/>
      <c r="Z3" s="89"/>
      <c r="AA3" s="89"/>
      <c r="AB3" s="87" t="e">
        <v>#N/A</v>
      </c>
      <c r="AC3" s="106"/>
    </row>
    <row r="4" spans="1:29" s="107" customFormat="1" ht="137.5" x14ac:dyDescent="0.3">
      <c r="A4" s="41" t="s">
        <v>2569</v>
      </c>
      <c r="B4" s="108" t="s">
        <v>34</v>
      </c>
      <c r="C4" s="41" t="s">
        <v>35</v>
      </c>
      <c r="D4" s="42" t="s">
        <v>59</v>
      </c>
      <c r="E4" s="42" t="s">
        <v>36</v>
      </c>
      <c r="F4" s="42" t="s">
        <v>37</v>
      </c>
      <c r="G4" s="43" t="s">
        <v>38</v>
      </c>
      <c r="H4" s="43" t="s">
        <v>39</v>
      </c>
      <c r="I4" s="41"/>
      <c r="J4" s="41"/>
      <c r="K4" s="109" t="s">
        <v>40</v>
      </c>
      <c r="L4" s="41"/>
      <c r="M4" s="41" t="s">
        <v>41</v>
      </c>
      <c r="N4" s="41" t="s">
        <v>42</v>
      </c>
      <c r="O4" s="41" t="s">
        <v>43</v>
      </c>
      <c r="P4" s="110"/>
      <c r="Q4" s="41"/>
      <c r="R4" s="111"/>
      <c r="S4" s="111"/>
      <c r="T4" s="111"/>
      <c r="U4" s="41" t="s">
        <v>44</v>
      </c>
      <c r="V4" s="112" t="s">
        <v>2570</v>
      </c>
      <c r="W4" s="112" t="s">
        <v>940</v>
      </c>
      <c r="X4" s="113"/>
      <c r="Y4" s="114"/>
      <c r="Z4" s="114"/>
      <c r="AA4" s="114"/>
      <c r="AB4" s="115" t="e">
        <v>#N/A</v>
      </c>
      <c r="AC4" s="106"/>
    </row>
    <row r="5" spans="1:29" s="107" customFormat="1" ht="325" x14ac:dyDescent="0.3">
      <c r="A5" s="38" t="s">
        <v>2571</v>
      </c>
      <c r="B5" s="101" t="s">
        <v>46</v>
      </c>
      <c r="C5" s="38" t="s">
        <v>47</v>
      </c>
      <c r="D5" s="39" t="s">
        <v>59</v>
      </c>
      <c r="E5" s="39" t="s">
        <v>48</v>
      </c>
      <c r="F5" s="39" t="s">
        <v>49</v>
      </c>
      <c r="G5" s="40" t="s">
        <v>50</v>
      </c>
      <c r="H5" s="40" t="s">
        <v>51</v>
      </c>
      <c r="I5" s="38"/>
      <c r="J5" s="38"/>
      <c r="K5" s="116" t="s">
        <v>52</v>
      </c>
      <c r="L5" s="38" t="s">
        <v>53</v>
      </c>
      <c r="M5" s="117" t="s">
        <v>41</v>
      </c>
      <c r="N5" s="103" t="s">
        <v>54</v>
      </c>
      <c r="O5" s="38" t="s">
        <v>55</v>
      </c>
      <c r="P5" s="104"/>
      <c r="Q5" s="38"/>
      <c r="R5" s="105"/>
      <c r="S5" s="105"/>
      <c r="T5" s="105"/>
      <c r="U5" s="116" t="s">
        <v>942</v>
      </c>
      <c r="V5" s="86" t="s">
        <v>943</v>
      </c>
      <c r="W5" s="86" t="s">
        <v>944</v>
      </c>
      <c r="X5" s="88"/>
      <c r="Y5" s="89"/>
      <c r="Z5" s="89"/>
      <c r="AA5" s="89"/>
      <c r="AB5" s="87" t="e">
        <v>#N/A</v>
      </c>
      <c r="AC5" s="106"/>
    </row>
    <row r="6" spans="1:29" s="107" customFormat="1" ht="409.5" x14ac:dyDescent="0.3">
      <c r="A6" s="41" t="s">
        <v>2572</v>
      </c>
      <c r="B6" s="42" t="s">
        <v>57</v>
      </c>
      <c r="C6" s="42" t="s">
        <v>58</v>
      </c>
      <c r="D6" s="42" t="s">
        <v>59</v>
      </c>
      <c r="E6" s="42" t="s">
        <v>60</v>
      </c>
      <c r="F6" s="42" t="s">
        <v>61</v>
      </c>
      <c r="G6" s="43" t="s">
        <v>62</v>
      </c>
      <c r="H6" s="43" t="s">
        <v>63</v>
      </c>
      <c r="I6" s="41"/>
      <c r="J6" s="41"/>
      <c r="K6" s="118" t="s">
        <v>64</v>
      </c>
      <c r="L6" s="41" t="s">
        <v>65</v>
      </c>
      <c r="M6" s="119" t="s">
        <v>41</v>
      </c>
      <c r="N6" s="120" t="s">
        <v>66</v>
      </c>
      <c r="O6" s="41" t="s">
        <v>67</v>
      </c>
      <c r="P6" s="110"/>
      <c r="Q6" s="41"/>
      <c r="R6" s="111"/>
      <c r="S6" s="111"/>
      <c r="T6" s="111"/>
      <c r="U6" s="118" t="s">
        <v>68</v>
      </c>
      <c r="V6" s="112" t="s">
        <v>946</v>
      </c>
      <c r="W6" s="112" t="s">
        <v>947</v>
      </c>
      <c r="X6" s="113"/>
      <c r="Y6" s="114"/>
      <c r="Z6" s="114"/>
      <c r="AA6" s="114"/>
      <c r="AB6" s="115">
        <v>6</v>
      </c>
      <c r="AC6" s="106"/>
    </row>
    <row r="7" spans="1:29" s="107" customFormat="1" ht="112.5" x14ac:dyDescent="0.3">
      <c r="A7" s="121" t="s">
        <v>2573</v>
      </c>
      <c r="B7" s="122" t="s">
        <v>70</v>
      </c>
      <c r="C7" s="121" t="s">
        <v>71</v>
      </c>
      <c r="D7" s="123" t="s">
        <v>59</v>
      </c>
      <c r="E7" s="123" t="s">
        <v>72</v>
      </c>
      <c r="F7" s="124" t="s">
        <v>73</v>
      </c>
      <c r="G7" s="125" t="s">
        <v>74</v>
      </c>
      <c r="H7" s="124" t="s">
        <v>75</v>
      </c>
      <c r="I7" s="121"/>
      <c r="J7" s="121"/>
      <c r="K7" s="126" t="s">
        <v>76</v>
      </c>
      <c r="L7" s="121"/>
      <c r="M7" s="127" t="s">
        <v>41</v>
      </c>
      <c r="N7" s="121" t="s">
        <v>77</v>
      </c>
      <c r="O7" s="121" t="s">
        <v>78</v>
      </c>
      <c r="P7" s="128"/>
      <c r="Q7" s="121"/>
      <c r="R7" s="129"/>
      <c r="S7" s="129"/>
      <c r="T7" s="129"/>
      <c r="U7" s="121" t="s">
        <v>949</v>
      </c>
      <c r="V7" s="86" t="s">
        <v>949</v>
      </c>
      <c r="W7" s="86" t="s">
        <v>950</v>
      </c>
      <c r="X7" s="88"/>
      <c r="Y7" s="89"/>
      <c r="Z7" s="89"/>
      <c r="AA7" s="89"/>
      <c r="AB7" s="87">
        <v>5</v>
      </c>
      <c r="AC7" s="106"/>
    </row>
    <row r="8" spans="1:29" s="107" customFormat="1" ht="150" x14ac:dyDescent="0.3">
      <c r="A8" s="41" t="s">
        <v>2574</v>
      </c>
      <c r="B8" s="108" t="s">
        <v>70</v>
      </c>
      <c r="C8" s="41" t="s">
        <v>71</v>
      </c>
      <c r="D8" s="42" t="s">
        <v>59</v>
      </c>
      <c r="E8" s="42" t="s">
        <v>82</v>
      </c>
      <c r="F8" s="43" t="s">
        <v>83</v>
      </c>
      <c r="G8" s="43" t="s">
        <v>84</v>
      </c>
      <c r="H8" s="43" t="s">
        <v>85</v>
      </c>
      <c r="I8" s="41"/>
      <c r="J8" s="41"/>
      <c r="K8" s="109" t="s">
        <v>952</v>
      </c>
      <c r="L8" s="41"/>
      <c r="M8" s="41" t="s">
        <v>41</v>
      </c>
      <c r="N8" s="41" t="s">
        <v>87</v>
      </c>
      <c r="O8" s="41" t="s">
        <v>88</v>
      </c>
      <c r="P8" s="110"/>
      <c r="Q8" s="41"/>
      <c r="R8" s="111"/>
      <c r="S8" s="111"/>
      <c r="T8" s="111"/>
      <c r="U8" s="41" t="s">
        <v>89</v>
      </c>
      <c r="V8" s="112" t="s">
        <v>89</v>
      </c>
      <c r="W8" s="112" t="s">
        <v>954</v>
      </c>
      <c r="X8" s="113"/>
      <c r="Y8" s="114"/>
      <c r="Z8" s="114"/>
      <c r="AA8" s="114"/>
      <c r="AB8" s="115" t="e">
        <v>#N/A</v>
      </c>
      <c r="AC8" s="106"/>
    </row>
    <row r="9" spans="1:29" s="107" customFormat="1" ht="150" x14ac:dyDescent="0.3">
      <c r="A9" s="38" t="s">
        <v>2575</v>
      </c>
      <c r="B9" s="101" t="s">
        <v>46</v>
      </c>
      <c r="C9" s="38" t="s">
        <v>47</v>
      </c>
      <c r="D9" s="39" t="s">
        <v>59</v>
      </c>
      <c r="E9" s="39" t="s">
        <v>91</v>
      </c>
      <c r="F9" s="130" t="s">
        <v>92</v>
      </c>
      <c r="G9" s="130" t="s">
        <v>93</v>
      </c>
      <c r="H9" s="130" t="s">
        <v>94</v>
      </c>
      <c r="I9" s="38"/>
      <c r="J9" s="38"/>
      <c r="K9" s="131" t="s">
        <v>95</v>
      </c>
      <c r="L9" s="38"/>
      <c r="M9" s="38" t="s">
        <v>41</v>
      </c>
      <c r="N9" s="38" t="s">
        <v>96</v>
      </c>
      <c r="O9" s="38" t="s">
        <v>97</v>
      </c>
      <c r="P9" s="104"/>
      <c r="Q9" s="38"/>
      <c r="R9" s="105"/>
      <c r="S9" s="105"/>
      <c r="T9" s="105"/>
      <c r="U9" s="38" t="s">
        <v>98</v>
      </c>
      <c r="V9" s="86" t="s">
        <v>98</v>
      </c>
      <c r="W9" s="86" t="s">
        <v>956</v>
      </c>
      <c r="X9" s="88"/>
      <c r="Y9" s="89"/>
      <c r="Z9" s="89"/>
      <c r="AA9" s="89"/>
      <c r="AB9" s="87" t="e">
        <v>#N/A</v>
      </c>
      <c r="AC9" s="106"/>
    </row>
    <row r="10" spans="1:29" s="107" customFormat="1" ht="50" x14ac:dyDescent="0.3">
      <c r="A10" s="41" t="s">
        <v>2576</v>
      </c>
      <c r="B10" s="108" t="s">
        <v>57</v>
      </c>
      <c r="C10" s="41" t="s">
        <v>58</v>
      </c>
      <c r="D10" s="42" t="s">
        <v>59</v>
      </c>
      <c r="E10" s="42" t="s">
        <v>103</v>
      </c>
      <c r="F10" s="42" t="s">
        <v>104</v>
      </c>
      <c r="G10" s="132" t="s">
        <v>105</v>
      </c>
      <c r="H10" s="42" t="s">
        <v>106</v>
      </c>
      <c r="I10" s="41"/>
      <c r="J10" s="41"/>
      <c r="K10" s="109" t="s">
        <v>107</v>
      </c>
      <c r="L10" s="41"/>
      <c r="M10" s="41" t="s">
        <v>41</v>
      </c>
      <c r="N10" s="41" t="s">
        <v>108</v>
      </c>
      <c r="O10" s="133" t="s">
        <v>109</v>
      </c>
      <c r="P10" s="110"/>
      <c r="Q10" s="41"/>
      <c r="R10" s="111"/>
      <c r="S10" s="111"/>
      <c r="T10" s="111"/>
      <c r="U10" s="41" t="s">
        <v>110</v>
      </c>
      <c r="V10" s="112" t="s">
        <v>958</v>
      </c>
      <c r="W10" s="112" t="s">
        <v>959</v>
      </c>
      <c r="X10" s="113"/>
      <c r="Y10" s="114"/>
      <c r="Z10" s="114"/>
      <c r="AA10" s="114"/>
      <c r="AB10" s="115">
        <v>6</v>
      </c>
      <c r="AC10" s="106"/>
    </row>
    <row r="11" spans="1:29" s="107" customFormat="1" ht="100" x14ac:dyDescent="0.3">
      <c r="A11" s="38" t="s">
        <v>2577</v>
      </c>
      <c r="B11" s="101" t="s">
        <v>46</v>
      </c>
      <c r="C11" s="38" t="s">
        <v>47</v>
      </c>
      <c r="D11" s="39" t="s">
        <v>59</v>
      </c>
      <c r="E11" s="39" t="s">
        <v>121</v>
      </c>
      <c r="F11" s="40" t="s">
        <v>122</v>
      </c>
      <c r="G11" s="40" t="s">
        <v>123</v>
      </c>
      <c r="H11" s="40" t="s">
        <v>124</v>
      </c>
      <c r="I11" s="38"/>
      <c r="J11" s="38"/>
      <c r="K11" s="131" t="s">
        <v>125</v>
      </c>
      <c r="L11" s="38"/>
      <c r="M11" s="38" t="s">
        <v>41</v>
      </c>
      <c r="N11" s="38" t="s">
        <v>126</v>
      </c>
      <c r="O11" s="38" t="s">
        <v>127</v>
      </c>
      <c r="P11" s="104"/>
      <c r="Q11" s="38"/>
      <c r="R11" s="105"/>
      <c r="S11" s="105"/>
      <c r="T11" s="105"/>
      <c r="U11" s="38" t="s">
        <v>128</v>
      </c>
      <c r="V11" s="86" t="s">
        <v>128</v>
      </c>
      <c r="W11" s="86" t="s">
        <v>961</v>
      </c>
      <c r="X11" s="88"/>
      <c r="Y11" s="89"/>
      <c r="Z11" s="89"/>
      <c r="AA11" s="89"/>
      <c r="AB11" s="87" t="e">
        <v>#N/A</v>
      </c>
      <c r="AC11" s="106"/>
    </row>
    <row r="12" spans="1:29" s="107" customFormat="1" ht="100" x14ac:dyDescent="0.3">
      <c r="A12" s="41" t="s">
        <v>2578</v>
      </c>
      <c r="B12" s="108" t="s">
        <v>130</v>
      </c>
      <c r="C12" s="41" t="s">
        <v>131</v>
      </c>
      <c r="D12" s="42" t="s">
        <v>59</v>
      </c>
      <c r="E12" s="42" t="s">
        <v>132</v>
      </c>
      <c r="F12" s="41" t="s">
        <v>133</v>
      </c>
      <c r="G12" s="134" t="s">
        <v>134</v>
      </c>
      <c r="H12" s="42" t="s">
        <v>135</v>
      </c>
      <c r="I12" s="41"/>
      <c r="J12" s="41"/>
      <c r="K12" s="109" t="s">
        <v>136</v>
      </c>
      <c r="L12" s="41"/>
      <c r="M12" s="41" t="s">
        <v>41</v>
      </c>
      <c r="N12" s="41" t="s">
        <v>137</v>
      </c>
      <c r="O12" s="41" t="s">
        <v>138</v>
      </c>
      <c r="P12" s="110"/>
      <c r="Q12" s="41"/>
      <c r="R12" s="111"/>
      <c r="S12" s="111"/>
      <c r="T12" s="111"/>
      <c r="U12" s="41" t="s">
        <v>139</v>
      </c>
      <c r="V12" s="112" t="s">
        <v>2579</v>
      </c>
      <c r="W12" s="112" t="s">
        <v>963</v>
      </c>
      <c r="X12" s="113"/>
      <c r="Y12" s="114"/>
      <c r="Z12" s="114"/>
      <c r="AA12" s="114"/>
      <c r="AB12" s="115">
        <v>5</v>
      </c>
      <c r="AC12" s="106"/>
    </row>
    <row r="13" spans="1:29" s="136" customFormat="1" ht="409.5" x14ac:dyDescent="0.3">
      <c r="A13" s="38" t="s">
        <v>2580</v>
      </c>
      <c r="B13" s="101" t="s">
        <v>141</v>
      </c>
      <c r="C13" s="38" t="s">
        <v>142</v>
      </c>
      <c r="D13" s="39" t="s">
        <v>59</v>
      </c>
      <c r="E13" s="44" t="s">
        <v>143</v>
      </c>
      <c r="F13" s="39" t="s">
        <v>144</v>
      </c>
      <c r="G13" s="40" t="s">
        <v>145</v>
      </c>
      <c r="H13" s="40" t="s">
        <v>146</v>
      </c>
      <c r="I13" s="38"/>
      <c r="J13" s="38"/>
      <c r="K13" s="38" t="s">
        <v>147</v>
      </c>
      <c r="L13" s="38"/>
      <c r="M13" s="101" t="s">
        <v>41</v>
      </c>
      <c r="N13" s="101" t="s">
        <v>148</v>
      </c>
      <c r="O13" s="101" t="s">
        <v>149</v>
      </c>
      <c r="P13" s="104"/>
      <c r="Q13" s="38"/>
      <c r="R13" s="105"/>
      <c r="S13" s="105"/>
      <c r="T13" s="105"/>
      <c r="U13" s="38" t="s">
        <v>151</v>
      </c>
      <c r="V13" s="86" t="s">
        <v>151</v>
      </c>
      <c r="W13" s="86" t="s">
        <v>967</v>
      </c>
      <c r="X13" s="88"/>
      <c r="Y13" s="89"/>
      <c r="Z13" s="89"/>
      <c r="AA13" s="89"/>
      <c r="AB13" s="87">
        <v>6</v>
      </c>
      <c r="AC13" s="135"/>
    </row>
    <row r="14" spans="1:29" s="136" customFormat="1" ht="409.5" x14ac:dyDescent="0.3">
      <c r="A14" s="41" t="s">
        <v>2581</v>
      </c>
      <c r="B14" s="108" t="s">
        <v>153</v>
      </c>
      <c r="C14" s="41" t="s">
        <v>154</v>
      </c>
      <c r="D14" s="42" t="s">
        <v>59</v>
      </c>
      <c r="E14" s="41" t="s">
        <v>155</v>
      </c>
      <c r="F14" s="42" t="s">
        <v>156</v>
      </c>
      <c r="G14" s="43" t="s">
        <v>157</v>
      </c>
      <c r="H14" s="43" t="s">
        <v>158</v>
      </c>
      <c r="I14" s="41"/>
      <c r="J14" s="41"/>
      <c r="K14" s="41" t="s">
        <v>159</v>
      </c>
      <c r="L14" s="41"/>
      <c r="M14" s="108" t="s">
        <v>41</v>
      </c>
      <c r="N14" s="108" t="s">
        <v>148</v>
      </c>
      <c r="O14" s="108" t="s">
        <v>149</v>
      </c>
      <c r="P14" s="110"/>
      <c r="Q14" s="41"/>
      <c r="R14" s="111"/>
      <c r="S14" s="111"/>
      <c r="T14" s="111"/>
      <c r="U14" s="41" t="s">
        <v>161</v>
      </c>
      <c r="V14" s="112" t="s">
        <v>2582</v>
      </c>
      <c r="W14" s="112" t="s">
        <v>2583</v>
      </c>
      <c r="X14" s="113"/>
      <c r="Y14" s="114"/>
      <c r="Z14" s="114"/>
      <c r="AA14" s="114"/>
      <c r="AB14" s="115">
        <v>6</v>
      </c>
      <c r="AC14" s="135"/>
    </row>
    <row r="15" spans="1:29" s="136" customFormat="1" ht="262.5" x14ac:dyDescent="0.3">
      <c r="A15" s="38" t="s">
        <v>2584</v>
      </c>
      <c r="B15" s="101" t="s">
        <v>153</v>
      </c>
      <c r="C15" s="38" t="s">
        <v>154</v>
      </c>
      <c r="D15" s="39" t="s">
        <v>59</v>
      </c>
      <c r="E15" s="38" t="s">
        <v>163</v>
      </c>
      <c r="F15" s="39" t="s">
        <v>164</v>
      </c>
      <c r="G15" s="40" t="s">
        <v>165</v>
      </c>
      <c r="H15" s="40" t="s">
        <v>166</v>
      </c>
      <c r="I15" s="38"/>
      <c r="J15" s="38"/>
      <c r="K15" s="38" t="s">
        <v>167</v>
      </c>
      <c r="L15" s="38"/>
      <c r="M15" s="101" t="s">
        <v>41</v>
      </c>
      <c r="N15" s="101" t="s">
        <v>148</v>
      </c>
      <c r="O15" s="101" t="s">
        <v>149</v>
      </c>
      <c r="P15" s="104"/>
      <c r="Q15" s="38"/>
      <c r="R15" s="105"/>
      <c r="S15" s="105"/>
      <c r="T15" s="105"/>
      <c r="U15" s="38" t="s">
        <v>169</v>
      </c>
      <c r="V15" s="86" t="s">
        <v>683</v>
      </c>
      <c r="W15" s="86" t="s">
        <v>2585</v>
      </c>
      <c r="X15" s="88"/>
      <c r="Y15" s="89"/>
      <c r="Z15" s="89"/>
      <c r="AA15" s="89"/>
      <c r="AB15" s="87">
        <v>6</v>
      </c>
      <c r="AC15" s="135"/>
    </row>
    <row r="16" spans="1:29" s="107" customFormat="1" ht="187.5" x14ac:dyDescent="0.3">
      <c r="A16" s="41" t="s">
        <v>2586</v>
      </c>
      <c r="B16" s="108" t="s">
        <v>171</v>
      </c>
      <c r="C16" s="41" t="s">
        <v>172</v>
      </c>
      <c r="D16" s="42" t="s">
        <v>59</v>
      </c>
      <c r="E16" s="45" t="s">
        <v>173</v>
      </c>
      <c r="F16" s="42" t="s">
        <v>174</v>
      </c>
      <c r="G16" s="43" t="s">
        <v>175</v>
      </c>
      <c r="H16" s="43" t="s">
        <v>176</v>
      </c>
      <c r="I16" s="41"/>
      <c r="J16" s="41"/>
      <c r="K16" s="41" t="s">
        <v>177</v>
      </c>
      <c r="L16" s="41"/>
      <c r="M16" s="41" t="s">
        <v>178</v>
      </c>
      <c r="N16" s="41" t="s">
        <v>179</v>
      </c>
      <c r="O16" s="41" t="s">
        <v>180</v>
      </c>
      <c r="P16" s="110"/>
      <c r="Q16" s="41"/>
      <c r="R16" s="137"/>
      <c r="S16" s="137"/>
      <c r="T16" s="137"/>
      <c r="U16" s="41" t="s">
        <v>182</v>
      </c>
      <c r="V16" s="138" t="s">
        <v>182</v>
      </c>
      <c r="W16" s="138"/>
      <c r="X16" s="113"/>
      <c r="Y16" s="114"/>
      <c r="Z16" s="114"/>
      <c r="AA16" s="114"/>
      <c r="AB16" s="115">
        <v>4</v>
      </c>
    </row>
    <row r="17" spans="1:29" s="107" customFormat="1" ht="409.5" x14ac:dyDescent="0.3">
      <c r="A17" s="38" t="s">
        <v>2587</v>
      </c>
      <c r="B17" s="101" t="s">
        <v>184</v>
      </c>
      <c r="C17" s="38" t="s">
        <v>185</v>
      </c>
      <c r="D17" s="39" t="s">
        <v>59</v>
      </c>
      <c r="E17" s="38" t="s">
        <v>186</v>
      </c>
      <c r="F17" s="39" t="s">
        <v>187</v>
      </c>
      <c r="G17" s="40" t="s">
        <v>188</v>
      </c>
      <c r="H17" s="40" t="s">
        <v>189</v>
      </c>
      <c r="I17" s="38"/>
      <c r="J17" s="38"/>
      <c r="K17" s="38" t="s">
        <v>190</v>
      </c>
      <c r="L17" s="38"/>
      <c r="M17" s="38" t="s">
        <v>178</v>
      </c>
      <c r="N17" s="38" t="s">
        <v>191</v>
      </c>
      <c r="O17" s="38" t="s">
        <v>192</v>
      </c>
      <c r="P17" s="104"/>
      <c r="Q17" s="38"/>
      <c r="R17" s="139"/>
      <c r="S17" s="139"/>
      <c r="T17" s="139"/>
      <c r="U17" s="38" t="s">
        <v>194</v>
      </c>
      <c r="V17" s="140" t="s">
        <v>194</v>
      </c>
      <c r="W17" s="140"/>
      <c r="X17" s="88"/>
      <c r="Y17" s="89"/>
      <c r="Z17" s="89"/>
      <c r="AA17" s="89"/>
      <c r="AB17" s="87">
        <v>4</v>
      </c>
    </row>
    <row r="18" spans="1:29" s="107" customFormat="1" ht="187.5" x14ac:dyDescent="0.3">
      <c r="A18" s="41" t="s">
        <v>2588</v>
      </c>
      <c r="B18" s="108" t="s">
        <v>171</v>
      </c>
      <c r="C18" s="41" t="s">
        <v>172</v>
      </c>
      <c r="D18" s="42" t="s">
        <v>59</v>
      </c>
      <c r="E18" s="41" t="s">
        <v>196</v>
      </c>
      <c r="F18" s="42" t="s">
        <v>197</v>
      </c>
      <c r="G18" s="43" t="s">
        <v>198</v>
      </c>
      <c r="H18" s="43" t="s">
        <v>199</v>
      </c>
      <c r="I18" s="41"/>
      <c r="J18" s="41"/>
      <c r="K18" s="41" t="s">
        <v>200</v>
      </c>
      <c r="L18" s="41"/>
      <c r="M18" s="41" t="s">
        <v>178</v>
      </c>
      <c r="N18" s="41" t="s">
        <v>179</v>
      </c>
      <c r="O18" s="41" t="s">
        <v>180</v>
      </c>
      <c r="P18" s="110"/>
      <c r="Q18" s="41"/>
      <c r="R18" s="137"/>
      <c r="S18" s="137"/>
      <c r="T18" s="137"/>
      <c r="U18" s="41" t="s">
        <v>196</v>
      </c>
      <c r="V18" s="138" t="s">
        <v>196</v>
      </c>
      <c r="W18" s="138"/>
      <c r="X18" s="113"/>
      <c r="Y18" s="114"/>
      <c r="Z18" s="114"/>
      <c r="AA18" s="114"/>
      <c r="AB18" s="115">
        <v>4</v>
      </c>
    </row>
    <row r="19" spans="1:29" s="107" customFormat="1" ht="337.5" x14ac:dyDescent="0.3">
      <c r="A19" s="38" t="s">
        <v>2589</v>
      </c>
      <c r="B19" s="101" t="s">
        <v>203</v>
      </c>
      <c r="C19" s="38" t="s">
        <v>204</v>
      </c>
      <c r="D19" s="39" t="s">
        <v>59</v>
      </c>
      <c r="E19" s="141" t="s">
        <v>205</v>
      </c>
      <c r="F19" s="39" t="s">
        <v>206</v>
      </c>
      <c r="G19" s="40" t="s">
        <v>207</v>
      </c>
      <c r="H19" s="40" t="s">
        <v>208</v>
      </c>
      <c r="I19" s="38"/>
      <c r="J19" s="38"/>
      <c r="K19" s="38" t="s">
        <v>209</v>
      </c>
      <c r="L19" s="38"/>
      <c r="M19" s="38" t="s">
        <v>178</v>
      </c>
      <c r="N19" s="38" t="s">
        <v>210</v>
      </c>
      <c r="O19" s="38" t="s">
        <v>211</v>
      </c>
      <c r="P19" s="104"/>
      <c r="Q19" s="38"/>
      <c r="R19" s="139"/>
      <c r="S19" s="139"/>
      <c r="T19" s="139"/>
      <c r="U19" s="38" t="s">
        <v>213</v>
      </c>
      <c r="V19" s="140" t="s">
        <v>213</v>
      </c>
      <c r="W19" s="140"/>
      <c r="X19" s="88"/>
      <c r="Y19" s="89"/>
      <c r="Z19" s="89"/>
      <c r="AA19" s="89"/>
      <c r="AB19" s="87">
        <v>4</v>
      </c>
    </row>
    <row r="20" spans="1:29" s="107" customFormat="1" ht="409.5" x14ac:dyDescent="0.3">
      <c r="A20" s="41" t="s">
        <v>2590</v>
      </c>
      <c r="B20" s="108" t="s">
        <v>171</v>
      </c>
      <c r="C20" s="41" t="s">
        <v>172</v>
      </c>
      <c r="D20" s="42" t="s">
        <v>59</v>
      </c>
      <c r="E20" s="142" t="s">
        <v>215</v>
      </c>
      <c r="F20" s="42" t="s">
        <v>216</v>
      </c>
      <c r="G20" s="43" t="s">
        <v>217</v>
      </c>
      <c r="H20" s="43" t="s">
        <v>218</v>
      </c>
      <c r="I20" s="41"/>
      <c r="J20" s="41"/>
      <c r="K20" s="41" t="s">
        <v>219</v>
      </c>
      <c r="L20" s="41"/>
      <c r="M20" s="142" t="s">
        <v>41</v>
      </c>
      <c r="N20" s="41" t="s">
        <v>220</v>
      </c>
      <c r="O20" s="41" t="s">
        <v>221</v>
      </c>
      <c r="P20" s="110"/>
      <c r="Q20" s="41"/>
      <c r="R20" s="111"/>
      <c r="S20" s="111"/>
      <c r="T20" s="111"/>
      <c r="U20" s="41" t="s">
        <v>223</v>
      </c>
      <c r="V20" s="112" t="s">
        <v>223</v>
      </c>
      <c r="W20" s="112" t="s">
        <v>695</v>
      </c>
      <c r="X20" s="113"/>
      <c r="Y20" s="114"/>
      <c r="Z20" s="114"/>
      <c r="AA20" s="114"/>
      <c r="AB20" s="115">
        <v>5</v>
      </c>
      <c r="AC20" s="106"/>
    </row>
    <row r="21" spans="1:29" s="107" customFormat="1" ht="325" x14ac:dyDescent="0.3">
      <c r="A21" s="38" t="s">
        <v>2591</v>
      </c>
      <c r="B21" s="46" t="s">
        <v>225</v>
      </c>
      <c r="C21" s="38" t="s">
        <v>226</v>
      </c>
      <c r="D21" s="39" t="s">
        <v>59</v>
      </c>
      <c r="E21" s="44" t="s">
        <v>227</v>
      </c>
      <c r="F21" s="39" t="s">
        <v>228</v>
      </c>
      <c r="G21" s="40" t="s">
        <v>229</v>
      </c>
      <c r="H21" s="40" t="s">
        <v>230</v>
      </c>
      <c r="I21" s="38"/>
      <c r="J21" s="38"/>
      <c r="K21" s="38" t="s">
        <v>231</v>
      </c>
      <c r="L21" s="38"/>
      <c r="M21" s="38" t="s">
        <v>178</v>
      </c>
      <c r="N21" s="38" t="s">
        <v>232</v>
      </c>
      <c r="O21" s="38" t="s">
        <v>233</v>
      </c>
      <c r="P21" s="104"/>
      <c r="Q21" s="38"/>
      <c r="R21" s="139"/>
      <c r="S21" s="139"/>
      <c r="T21" s="139"/>
      <c r="U21" s="38" t="s">
        <v>235</v>
      </c>
      <c r="V21" s="140" t="s">
        <v>2592</v>
      </c>
      <c r="W21" s="140"/>
      <c r="X21" s="88"/>
      <c r="Y21" s="89"/>
      <c r="Z21" s="89"/>
      <c r="AA21" s="89"/>
      <c r="AB21" s="87">
        <v>3</v>
      </c>
    </row>
    <row r="22" spans="1:29" s="107" customFormat="1" ht="262.5" x14ac:dyDescent="0.3">
      <c r="A22" s="41" t="s">
        <v>2593</v>
      </c>
      <c r="B22" s="143" t="s">
        <v>153</v>
      </c>
      <c r="C22" s="41" t="s">
        <v>154</v>
      </c>
      <c r="D22" s="42" t="s">
        <v>59</v>
      </c>
      <c r="E22" s="45" t="s">
        <v>237</v>
      </c>
      <c r="F22" s="42" t="s">
        <v>238</v>
      </c>
      <c r="G22" s="43" t="s">
        <v>239</v>
      </c>
      <c r="H22" s="43" t="s">
        <v>240</v>
      </c>
      <c r="I22" s="41"/>
      <c r="J22" s="41"/>
      <c r="K22" s="41" t="s">
        <v>241</v>
      </c>
      <c r="L22" s="41"/>
      <c r="M22" s="41" t="s">
        <v>178</v>
      </c>
      <c r="N22" s="41" t="s">
        <v>242</v>
      </c>
      <c r="O22" s="41" t="s">
        <v>243</v>
      </c>
      <c r="P22" s="110"/>
      <c r="Q22" s="41"/>
      <c r="R22" s="137"/>
      <c r="S22" s="137"/>
      <c r="T22" s="137"/>
      <c r="U22" s="41" t="s">
        <v>245</v>
      </c>
      <c r="V22" s="138" t="s">
        <v>698</v>
      </c>
      <c r="W22" s="138"/>
      <c r="X22" s="113"/>
      <c r="Y22" s="114"/>
      <c r="Z22" s="114"/>
      <c r="AA22" s="114"/>
      <c r="AB22" s="115">
        <v>4</v>
      </c>
    </row>
    <row r="23" spans="1:29" s="107" customFormat="1" ht="150" x14ac:dyDescent="0.3">
      <c r="A23" s="38" t="s">
        <v>2594</v>
      </c>
      <c r="B23" s="40" t="s">
        <v>141</v>
      </c>
      <c r="C23" s="38" t="s">
        <v>142</v>
      </c>
      <c r="D23" s="39" t="s">
        <v>59</v>
      </c>
      <c r="E23" s="44" t="s">
        <v>247</v>
      </c>
      <c r="F23" s="39" t="s">
        <v>248</v>
      </c>
      <c r="G23" s="40" t="s">
        <v>249</v>
      </c>
      <c r="H23" s="40" t="s">
        <v>250</v>
      </c>
      <c r="I23" s="38"/>
      <c r="J23" s="38"/>
      <c r="K23" s="38" t="s">
        <v>251</v>
      </c>
      <c r="L23" s="38"/>
      <c r="M23" s="38" t="s">
        <v>41</v>
      </c>
      <c r="N23" s="38" t="s">
        <v>252</v>
      </c>
      <c r="O23" s="38" t="s">
        <v>253</v>
      </c>
      <c r="P23" s="104"/>
      <c r="Q23" s="38"/>
      <c r="R23" s="105"/>
      <c r="S23" s="105"/>
      <c r="T23" s="105"/>
      <c r="U23" s="38" t="s">
        <v>255</v>
      </c>
      <c r="V23" s="86" t="s">
        <v>705</v>
      </c>
      <c r="W23" s="86" t="s">
        <v>695</v>
      </c>
      <c r="X23" s="88"/>
      <c r="Y23" s="89"/>
      <c r="Z23" s="89"/>
      <c r="AA23" s="89"/>
      <c r="AB23" s="87">
        <v>6</v>
      </c>
      <c r="AC23" s="106"/>
    </row>
    <row r="24" spans="1:29" s="107" customFormat="1" ht="225" x14ac:dyDescent="0.3">
      <c r="A24" s="41" t="s">
        <v>2595</v>
      </c>
      <c r="B24" s="143" t="s">
        <v>153</v>
      </c>
      <c r="C24" s="41" t="s">
        <v>154</v>
      </c>
      <c r="D24" s="42" t="s">
        <v>59</v>
      </c>
      <c r="E24" s="45" t="s">
        <v>257</v>
      </c>
      <c r="F24" s="42" t="s">
        <v>258</v>
      </c>
      <c r="G24" s="43" t="s">
        <v>259</v>
      </c>
      <c r="H24" s="43" t="s">
        <v>260</v>
      </c>
      <c r="I24" s="41"/>
      <c r="J24" s="41"/>
      <c r="K24" s="41" t="s">
        <v>261</v>
      </c>
      <c r="L24" s="41"/>
      <c r="M24" s="108" t="s">
        <v>41</v>
      </c>
      <c r="N24" s="108" t="s">
        <v>148</v>
      </c>
      <c r="O24" s="108" t="s">
        <v>149</v>
      </c>
      <c r="P24" s="110"/>
      <c r="Q24" s="41"/>
      <c r="R24" s="111"/>
      <c r="S24" s="111"/>
      <c r="T24" s="111"/>
      <c r="U24" s="41" t="s">
        <v>263</v>
      </c>
      <c r="V24" s="112" t="s">
        <v>263</v>
      </c>
      <c r="W24" s="112" t="s">
        <v>695</v>
      </c>
      <c r="X24" s="113"/>
      <c r="Y24" s="114"/>
      <c r="Z24" s="114"/>
      <c r="AA24" s="114"/>
      <c r="AB24" s="115">
        <v>6</v>
      </c>
      <c r="AC24" s="106"/>
    </row>
    <row r="25" spans="1:29" s="107" customFormat="1" ht="409.5" x14ac:dyDescent="0.3">
      <c r="A25" s="38" t="s">
        <v>2596</v>
      </c>
      <c r="B25" s="46" t="s">
        <v>265</v>
      </c>
      <c r="C25" s="38" t="s">
        <v>266</v>
      </c>
      <c r="D25" s="39" t="s">
        <v>59</v>
      </c>
      <c r="E25" s="40" t="s">
        <v>267</v>
      </c>
      <c r="F25" s="39" t="s">
        <v>268</v>
      </c>
      <c r="G25" s="40" t="s">
        <v>269</v>
      </c>
      <c r="H25" s="40" t="s">
        <v>270</v>
      </c>
      <c r="I25" s="38"/>
      <c r="J25" s="38"/>
      <c r="K25" s="38" t="s">
        <v>271</v>
      </c>
      <c r="L25" s="38"/>
      <c r="M25" s="38" t="s">
        <v>41</v>
      </c>
      <c r="N25" s="38" t="s">
        <v>252</v>
      </c>
      <c r="O25" s="38" t="s">
        <v>253</v>
      </c>
      <c r="P25" s="104"/>
      <c r="Q25" s="38"/>
      <c r="R25" s="105"/>
      <c r="S25" s="105"/>
      <c r="T25" s="105"/>
      <c r="U25" s="38" t="s">
        <v>273</v>
      </c>
      <c r="V25" s="86" t="s">
        <v>273</v>
      </c>
      <c r="W25" s="86" t="s">
        <v>724</v>
      </c>
      <c r="X25" s="88"/>
      <c r="Y25" s="89"/>
      <c r="Z25" s="89"/>
      <c r="AA25" s="89"/>
      <c r="AB25" s="87">
        <v>6</v>
      </c>
      <c r="AC25" s="106"/>
    </row>
    <row r="26" spans="1:29" s="136" customFormat="1" ht="187.5" x14ac:dyDescent="0.3">
      <c r="A26" s="41" t="s">
        <v>2597</v>
      </c>
      <c r="B26" s="143" t="s">
        <v>275</v>
      </c>
      <c r="C26" s="41" t="s">
        <v>276</v>
      </c>
      <c r="D26" s="42" t="s">
        <v>59</v>
      </c>
      <c r="E26" s="45" t="s">
        <v>277</v>
      </c>
      <c r="F26" s="42" t="s">
        <v>278</v>
      </c>
      <c r="G26" s="43" t="s">
        <v>279</v>
      </c>
      <c r="H26" s="43" t="s">
        <v>280</v>
      </c>
      <c r="I26" s="41"/>
      <c r="J26" s="41"/>
      <c r="K26" s="41" t="s">
        <v>281</v>
      </c>
      <c r="L26" s="41"/>
      <c r="M26" s="108" t="s">
        <v>178</v>
      </c>
      <c r="N26" s="108" t="s">
        <v>282</v>
      </c>
      <c r="O26" s="108" t="s">
        <v>283</v>
      </c>
      <c r="P26" s="110"/>
      <c r="Q26" s="41"/>
      <c r="R26" s="137"/>
      <c r="S26" s="137"/>
      <c r="T26" s="137"/>
      <c r="U26" s="41" t="s">
        <v>285</v>
      </c>
      <c r="V26" s="138" t="s">
        <v>2598</v>
      </c>
      <c r="W26" s="138"/>
      <c r="X26" s="113"/>
      <c r="Y26" s="113"/>
      <c r="Z26" s="114"/>
      <c r="AA26" s="114"/>
      <c r="AB26" s="115">
        <v>4</v>
      </c>
    </row>
    <row r="27" spans="1:29" s="107" customFormat="1" ht="362.5" x14ac:dyDescent="0.3">
      <c r="A27" s="38" t="s">
        <v>2599</v>
      </c>
      <c r="B27" s="46" t="s">
        <v>275</v>
      </c>
      <c r="C27" s="38" t="s">
        <v>276</v>
      </c>
      <c r="D27" s="39" t="s">
        <v>59</v>
      </c>
      <c r="E27" s="44" t="s">
        <v>287</v>
      </c>
      <c r="F27" s="39" t="s">
        <v>288</v>
      </c>
      <c r="G27" s="40" t="s">
        <v>289</v>
      </c>
      <c r="H27" s="40" t="s">
        <v>290</v>
      </c>
      <c r="I27" s="38"/>
      <c r="J27" s="38"/>
      <c r="K27" s="38" t="s">
        <v>291</v>
      </c>
      <c r="L27" s="38"/>
      <c r="M27" s="101" t="s">
        <v>178</v>
      </c>
      <c r="N27" s="101" t="s">
        <v>282</v>
      </c>
      <c r="O27" s="101" t="s">
        <v>283</v>
      </c>
      <c r="P27" s="104"/>
      <c r="Q27" s="38"/>
      <c r="R27" s="139"/>
      <c r="S27" s="139"/>
      <c r="T27" s="139"/>
      <c r="U27" s="38" t="s">
        <v>293</v>
      </c>
      <c r="V27" s="140" t="s">
        <v>727</v>
      </c>
      <c r="W27" s="140"/>
      <c r="X27" s="88"/>
      <c r="Y27" s="88"/>
      <c r="Z27" s="89"/>
      <c r="AA27" s="89"/>
      <c r="AB27" s="87">
        <v>4</v>
      </c>
    </row>
    <row r="28" spans="1:29" s="107" customFormat="1" ht="287.5" x14ac:dyDescent="0.3">
      <c r="A28" s="41" t="s">
        <v>2600</v>
      </c>
      <c r="B28" s="41" t="s">
        <v>171</v>
      </c>
      <c r="C28" s="41" t="s">
        <v>172</v>
      </c>
      <c r="D28" s="42" t="s">
        <v>59</v>
      </c>
      <c r="E28" s="45" t="s">
        <v>295</v>
      </c>
      <c r="F28" s="42" t="s">
        <v>296</v>
      </c>
      <c r="G28" s="43" t="s">
        <v>297</v>
      </c>
      <c r="H28" s="43" t="s">
        <v>298</v>
      </c>
      <c r="I28" s="41"/>
      <c r="J28" s="41"/>
      <c r="K28" s="41" t="s">
        <v>299</v>
      </c>
      <c r="L28" s="41"/>
      <c r="M28" s="41" t="s">
        <v>41</v>
      </c>
      <c r="N28" s="41" t="s">
        <v>300</v>
      </c>
      <c r="O28" s="41" t="s">
        <v>301</v>
      </c>
      <c r="P28" s="110"/>
      <c r="Q28" s="41"/>
      <c r="R28" s="111"/>
      <c r="S28" s="111"/>
      <c r="T28" s="111"/>
      <c r="U28" s="41" t="s">
        <v>303</v>
      </c>
      <c r="V28" s="112" t="s">
        <v>303</v>
      </c>
      <c r="W28" s="112" t="s">
        <v>729</v>
      </c>
      <c r="X28" s="113"/>
      <c r="Y28" s="113"/>
      <c r="Z28" s="114"/>
      <c r="AA28" s="114"/>
      <c r="AB28" s="115">
        <v>5</v>
      </c>
      <c r="AC28" s="106"/>
    </row>
    <row r="29" spans="1:29" s="107" customFormat="1" ht="350" x14ac:dyDescent="0.3">
      <c r="A29" s="38" t="s">
        <v>2601</v>
      </c>
      <c r="B29" s="40" t="s">
        <v>305</v>
      </c>
      <c r="C29" s="38" t="s">
        <v>306</v>
      </c>
      <c r="D29" s="39" t="s">
        <v>59</v>
      </c>
      <c r="E29" s="44" t="s">
        <v>307</v>
      </c>
      <c r="F29" s="39" t="s">
        <v>308</v>
      </c>
      <c r="G29" s="40" t="s">
        <v>309</v>
      </c>
      <c r="H29" s="40" t="s">
        <v>310</v>
      </c>
      <c r="I29" s="38"/>
      <c r="J29" s="38"/>
      <c r="K29" s="38" t="s">
        <v>311</v>
      </c>
      <c r="L29" s="38"/>
      <c r="M29" s="38" t="s">
        <v>41</v>
      </c>
      <c r="N29" s="101" t="s">
        <v>300</v>
      </c>
      <c r="O29" s="101" t="s">
        <v>301</v>
      </c>
      <c r="P29" s="104"/>
      <c r="Q29" s="38"/>
      <c r="R29" s="105"/>
      <c r="S29" s="105"/>
      <c r="T29" s="105"/>
      <c r="U29" s="38" t="s">
        <v>313</v>
      </c>
      <c r="V29" s="86" t="s">
        <v>731</v>
      </c>
      <c r="W29" s="86" t="s">
        <v>732</v>
      </c>
      <c r="X29" s="88"/>
      <c r="Y29" s="88"/>
      <c r="Z29" s="89"/>
      <c r="AA29" s="89"/>
      <c r="AB29" s="87">
        <v>5</v>
      </c>
      <c r="AC29" s="106"/>
    </row>
    <row r="30" spans="1:29" s="107" customFormat="1" ht="409.5" x14ac:dyDescent="0.3">
      <c r="A30" s="41" t="s">
        <v>2602</v>
      </c>
      <c r="B30" s="143" t="s">
        <v>203</v>
      </c>
      <c r="C30" s="41" t="s">
        <v>204</v>
      </c>
      <c r="D30" s="42" t="s">
        <v>59</v>
      </c>
      <c r="E30" s="41" t="s">
        <v>315</v>
      </c>
      <c r="F30" s="42" t="s">
        <v>316</v>
      </c>
      <c r="G30" s="43" t="s">
        <v>317</v>
      </c>
      <c r="H30" s="43" t="s">
        <v>318</v>
      </c>
      <c r="I30" s="41"/>
      <c r="J30" s="41"/>
      <c r="K30" s="41" t="s">
        <v>319</v>
      </c>
      <c r="L30" s="41"/>
      <c r="M30" s="41" t="s">
        <v>178</v>
      </c>
      <c r="N30" s="41" t="s">
        <v>210</v>
      </c>
      <c r="O30" s="41" t="s">
        <v>211</v>
      </c>
      <c r="P30" s="110"/>
      <c r="Q30" s="41"/>
      <c r="R30" s="137"/>
      <c r="S30" s="137"/>
      <c r="T30" s="137"/>
      <c r="U30" s="41" t="s">
        <v>321</v>
      </c>
      <c r="V30" s="138" t="s">
        <v>690</v>
      </c>
      <c r="W30" s="138"/>
      <c r="X30" s="144"/>
      <c r="Y30" s="113"/>
      <c r="Z30" s="114"/>
      <c r="AA30" s="114"/>
      <c r="AB30" s="115">
        <v>4</v>
      </c>
    </row>
    <row r="31" spans="1:29" s="136" customFormat="1" ht="100" x14ac:dyDescent="0.3">
      <c r="A31" s="38" t="s">
        <v>2603</v>
      </c>
      <c r="B31" s="46" t="s">
        <v>275</v>
      </c>
      <c r="C31" s="38" t="s">
        <v>276</v>
      </c>
      <c r="D31" s="39" t="s">
        <v>59</v>
      </c>
      <c r="E31" s="145" t="s">
        <v>323</v>
      </c>
      <c r="F31" s="39" t="s">
        <v>324</v>
      </c>
      <c r="G31" s="40" t="s">
        <v>325</v>
      </c>
      <c r="H31" s="40" t="s">
        <v>326</v>
      </c>
      <c r="I31" s="39"/>
      <c r="J31" s="38"/>
      <c r="K31" s="146" t="s">
        <v>327</v>
      </c>
      <c r="L31" s="38"/>
      <c r="M31" s="141" t="s">
        <v>41</v>
      </c>
      <c r="N31" s="38" t="s">
        <v>328</v>
      </c>
      <c r="O31" s="103" t="s">
        <v>329</v>
      </c>
      <c r="P31" s="104"/>
      <c r="Q31" s="38"/>
      <c r="R31" s="105"/>
      <c r="S31" s="105"/>
      <c r="T31" s="105"/>
      <c r="U31" s="38" t="s">
        <v>331</v>
      </c>
      <c r="V31" s="86" t="s">
        <v>331</v>
      </c>
      <c r="W31" s="86" t="s">
        <v>903</v>
      </c>
      <c r="X31" s="147"/>
      <c r="Y31" s="88"/>
      <c r="Z31" s="89"/>
      <c r="AA31" s="89"/>
      <c r="AB31" s="87">
        <v>5</v>
      </c>
      <c r="AC31" s="135"/>
    </row>
    <row r="32" spans="1:29" s="107" customFormat="1" ht="350" x14ac:dyDescent="0.3">
      <c r="A32" s="41" t="s">
        <v>2604</v>
      </c>
      <c r="B32" s="43" t="s">
        <v>305</v>
      </c>
      <c r="C32" s="41" t="s">
        <v>306</v>
      </c>
      <c r="D32" s="42" t="s">
        <v>59</v>
      </c>
      <c r="E32" s="45" t="s">
        <v>333</v>
      </c>
      <c r="F32" s="42" t="s">
        <v>334</v>
      </c>
      <c r="G32" s="43" t="s">
        <v>335</v>
      </c>
      <c r="H32" s="43" t="s">
        <v>336</v>
      </c>
      <c r="I32" s="41"/>
      <c r="J32" s="41"/>
      <c r="K32" s="41" t="s">
        <v>337</v>
      </c>
      <c r="L32" s="41"/>
      <c r="M32" s="108" t="s">
        <v>178</v>
      </c>
      <c r="N32" s="108" t="s">
        <v>338</v>
      </c>
      <c r="O32" s="112" t="s">
        <v>339</v>
      </c>
      <c r="P32" s="110"/>
      <c r="Q32" s="41"/>
      <c r="R32" s="137"/>
      <c r="S32" s="137"/>
      <c r="T32" s="137"/>
      <c r="U32" s="41" t="s">
        <v>905</v>
      </c>
      <c r="V32" s="138" t="s">
        <v>905</v>
      </c>
      <c r="W32" s="138"/>
      <c r="X32" s="113"/>
      <c r="Y32" s="113"/>
      <c r="Z32" s="114"/>
      <c r="AA32" s="114"/>
      <c r="AB32" s="115">
        <v>4</v>
      </c>
    </row>
    <row r="33" spans="1:29" s="107" customFormat="1" ht="262.5" x14ac:dyDescent="0.3">
      <c r="A33" s="38" t="s">
        <v>2605</v>
      </c>
      <c r="B33" s="40" t="s">
        <v>343</v>
      </c>
      <c r="C33" s="38" t="s">
        <v>344</v>
      </c>
      <c r="D33" s="39" t="s">
        <v>59</v>
      </c>
      <c r="E33" s="130" t="s">
        <v>345</v>
      </c>
      <c r="F33" s="39" t="s">
        <v>346</v>
      </c>
      <c r="G33" s="40" t="s">
        <v>347</v>
      </c>
      <c r="H33" s="40" t="s">
        <v>348</v>
      </c>
      <c r="I33" s="38"/>
      <c r="J33" s="38"/>
      <c r="K33" s="38" t="s">
        <v>349</v>
      </c>
      <c r="L33" s="38"/>
      <c r="M33" s="38" t="s">
        <v>41</v>
      </c>
      <c r="N33" s="38" t="s">
        <v>350</v>
      </c>
      <c r="O33" s="103" t="s">
        <v>351</v>
      </c>
      <c r="P33" s="104"/>
      <c r="Q33" s="38"/>
      <c r="R33" s="105"/>
      <c r="S33" s="105"/>
      <c r="T33" s="105"/>
      <c r="U33" s="38" t="s">
        <v>353</v>
      </c>
      <c r="V33" s="86" t="s">
        <v>353</v>
      </c>
      <c r="W33" s="86" t="s">
        <v>907</v>
      </c>
      <c r="X33" s="88"/>
      <c r="Y33" s="88"/>
      <c r="Z33" s="89"/>
      <c r="AA33" s="89"/>
      <c r="AB33" s="87">
        <v>6</v>
      </c>
      <c r="AC33" s="106"/>
    </row>
    <row r="34" spans="1:29" s="107" customFormat="1" ht="287.5" x14ac:dyDescent="0.3">
      <c r="A34" s="41" t="s">
        <v>2606</v>
      </c>
      <c r="B34" s="41" t="s">
        <v>171</v>
      </c>
      <c r="C34" s="41" t="s">
        <v>172</v>
      </c>
      <c r="D34" s="42" t="s">
        <v>59</v>
      </c>
      <c r="E34" s="45" t="s">
        <v>355</v>
      </c>
      <c r="F34" s="42" t="s">
        <v>356</v>
      </c>
      <c r="G34" s="43" t="s">
        <v>357</v>
      </c>
      <c r="H34" s="43" t="s">
        <v>358</v>
      </c>
      <c r="I34" s="41"/>
      <c r="J34" s="41"/>
      <c r="K34" s="41" t="s">
        <v>359</v>
      </c>
      <c r="L34" s="41"/>
      <c r="M34" s="41" t="s">
        <v>178</v>
      </c>
      <c r="N34" s="41" t="s">
        <v>179</v>
      </c>
      <c r="O34" s="41" t="s">
        <v>180</v>
      </c>
      <c r="P34" s="110"/>
      <c r="Q34" s="41"/>
      <c r="R34" s="137"/>
      <c r="S34" s="137"/>
      <c r="T34" s="137"/>
      <c r="U34" s="41" t="s">
        <v>361</v>
      </c>
      <c r="V34" s="138" t="s">
        <v>361</v>
      </c>
      <c r="W34" s="138"/>
      <c r="X34" s="113"/>
      <c r="Y34" s="113"/>
      <c r="Z34" s="114"/>
      <c r="AA34" s="114"/>
      <c r="AB34" s="115">
        <v>4</v>
      </c>
    </row>
    <row r="35" spans="1:29" s="107" customFormat="1" ht="300" x14ac:dyDescent="0.3">
      <c r="A35" s="38" t="s">
        <v>2607</v>
      </c>
      <c r="B35" s="46" t="s">
        <v>363</v>
      </c>
      <c r="C35" s="38" t="s">
        <v>364</v>
      </c>
      <c r="D35" s="39" t="s">
        <v>59</v>
      </c>
      <c r="E35" s="44" t="s">
        <v>365</v>
      </c>
      <c r="F35" s="39" t="s">
        <v>366</v>
      </c>
      <c r="G35" s="40" t="s">
        <v>367</v>
      </c>
      <c r="H35" s="40" t="s">
        <v>368</v>
      </c>
      <c r="I35" s="38"/>
      <c r="J35" s="38"/>
      <c r="K35" s="38" t="s">
        <v>369</v>
      </c>
      <c r="L35" s="38"/>
      <c r="M35" s="38" t="s">
        <v>178</v>
      </c>
      <c r="N35" s="38" t="s">
        <v>179</v>
      </c>
      <c r="O35" s="38" t="s">
        <v>180</v>
      </c>
      <c r="P35" s="104"/>
      <c r="Q35" s="38"/>
      <c r="R35" s="139"/>
      <c r="S35" s="139"/>
      <c r="T35" s="139"/>
      <c r="U35" s="38" t="s">
        <v>371</v>
      </c>
      <c r="V35" s="140" t="s">
        <v>371</v>
      </c>
      <c r="W35" s="140"/>
      <c r="X35" s="88"/>
      <c r="Y35" s="88"/>
      <c r="Z35" s="89"/>
      <c r="AA35" s="89"/>
      <c r="AB35" s="87">
        <v>4</v>
      </c>
    </row>
    <row r="36" spans="1:29" s="136" customFormat="1" ht="409.5" x14ac:dyDescent="0.3">
      <c r="A36" s="41" t="s">
        <v>2608</v>
      </c>
      <c r="B36" s="143" t="s">
        <v>153</v>
      </c>
      <c r="C36" s="41" t="s">
        <v>154</v>
      </c>
      <c r="D36" s="42" t="s">
        <v>59</v>
      </c>
      <c r="E36" s="45" t="s">
        <v>373</v>
      </c>
      <c r="F36" s="42" t="s">
        <v>374</v>
      </c>
      <c r="G36" s="43" t="s">
        <v>375</v>
      </c>
      <c r="H36" s="43" t="s">
        <v>376</v>
      </c>
      <c r="I36" s="41"/>
      <c r="J36" s="41"/>
      <c r="K36" s="41" t="s">
        <v>377</v>
      </c>
      <c r="L36" s="41"/>
      <c r="M36" s="108" t="s">
        <v>41</v>
      </c>
      <c r="N36" s="108" t="s">
        <v>148</v>
      </c>
      <c r="O36" s="108" t="s">
        <v>149</v>
      </c>
      <c r="P36" s="110"/>
      <c r="Q36" s="41"/>
      <c r="R36" s="111"/>
      <c r="S36" s="111"/>
      <c r="T36" s="111"/>
      <c r="U36" s="41" t="s">
        <v>379</v>
      </c>
      <c r="V36" s="112" t="s">
        <v>911</v>
      </c>
      <c r="W36" s="112" t="s">
        <v>912</v>
      </c>
      <c r="X36" s="113"/>
      <c r="Y36" s="114"/>
      <c r="Z36" s="114"/>
      <c r="AA36" s="114"/>
      <c r="AB36" s="115">
        <v>6</v>
      </c>
      <c r="AC36" s="135"/>
    </row>
    <row r="37" spans="1:29" s="107" customFormat="1" ht="287.5" x14ac:dyDescent="0.3">
      <c r="A37" s="38" t="s">
        <v>2609</v>
      </c>
      <c r="B37" s="46" t="s">
        <v>275</v>
      </c>
      <c r="C37" s="47" t="s">
        <v>276</v>
      </c>
      <c r="D37" s="39" t="s">
        <v>59</v>
      </c>
      <c r="E37" s="44" t="s">
        <v>381</v>
      </c>
      <c r="F37" s="39" t="s">
        <v>382</v>
      </c>
      <c r="G37" s="40" t="s">
        <v>383</v>
      </c>
      <c r="H37" s="40" t="s">
        <v>384</v>
      </c>
      <c r="I37" s="38"/>
      <c r="J37" s="38"/>
      <c r="K37" s="38" t="s">
        <v>385</v>
      </c>
      <c r="L37" s="38"/>
      <c r="M37" s="38" t="s">
        <v>178</v>
      </c>
      <c r="N37" s="38" t="s">
        <v>242</v>
      </c>
      <c r="O37" s="38" t="s">
        <v>243</v>
      </c>
      <c r="P37" s="104"/>
      <c r="Q37" s="38"/>
      <c r="R37" s="139"/>
      <c r="S37" s="139"/>
      <c r="T37" s="139"/>
      <c r="U37" s="38" t="s">
        <v>387</v>
      </c>
      <c r="V37" s="140" t="s">
        <v>387</v>
      </c>
      <c r="W37" s="140"/>
      <c r="X37" s="88"/>
      <c r="Y37" s="89"/>
      <c r="Z37" s="89"/>
      <c r="AA37" s="89"/>
      <c r="AB37" s="87">
        <v>4</v>
      </c>
    </row>
    <row r="38" spans="1:29" s="136" customFormat="1" ht="262.5" x14ac:dyDescent="0.3">
      <c r="A38" s="41" t="s">
        <v>2610</v>
      </c>
      <c r="B38" s="143" t="s">
        <v>153</v>
      </c>
      <c r="C38" s="148" t="s">
        <v>154</v>
      </c>
      <c r="D38" s="42" t="s">
        <v>59</v>
      </c>
      <c r="E38" s="41" t="s">
        <v>389</v>
      </c>
      <c r="F38" s="42" t="s">
        <v>390</v>
      </c>
      <c r="G38" s="43" t="s">
        <v>391</v>
      </c>
      <c r="H38" s="43" t="s">
        <v>392</v>
      </c>
      <c r="I38" s="41"/>
      <c r="J38" s="41"/>
      <c r="K38" s="41" t="s">
        <v>393</v>
      </c>
      <c r="L38" s="41"/>
      <c r="M38" s="41" t="s">
        <v>178</v>
      </c>
      <c r="N38" s="41" t="s">
        <v>242</v>
      </c>
      <c r="O38" s="41" t="s">
        <v>243</v>
      </c>
      <c r="P38" s="110"/>
      <c r="Q38" s="41"/>
      <c r="R38" s="137"/>
      <c r="S38" s="137"/>
      <c r="T38" s="137"/>
      <c r="U38" s="41" t="s">
        <v>395</v>
      </c>
      <c r="V38" s="138" t="s">
        <v>915</v>
      </c>
      <c r="W38" s="138"/>
      <c r="X38" s="113"/>
      <c r="Y38" s="114"/>
      <c r="Z38" s="114"/>
      <c r="AA38" s="114"/>
      <c r="AB38" s="115">
        <v>4</v>
      </c>
    </row>
    <row r="39" spans="1:29" s="107" customFormat="1" ht="325" x14ac:dyDescent="0.3">
      <c r="A39" s="38" t="s">
        <v>2611</v>
      </c>
      <c r="B39" s="46" t="s">
        <v>275</v>
      </c>
      <c r="C39" s="47" t="s">
        <v>276</v>
      </c>
      <c r="D39" s="39" t="s">
        <v>59</v>
      </c>
      <c r="E39" s="44" t="s">
        <v>397</v>
      </c>
      <c r="F39" s="39" t="s">
        <v>398</v>
      </c>
      <c r="G39" s="40" t="s">
        <v>399</v>
      </c>
      <c r="H39" s="40" t="s">
        <v>400</v>
      </c>
      <c r="I39" s="38"/>
      <c r="J39" s="38"/>
      <c r="K39" s="38" t="s">
        <v>401</v>
      </c>
      <c r="L39" s="38"/>
      <c r="M39" s="38" t="s">
        <v>178</v>
      </c>
      <c r="N39" s="38" t="s">
        <v>242</v>
      </c>
      <c r="O39" s="38" t="s">
        <v>243</v>
      </c>
      <c r="P39" s="104"/>
      <c r="Q39" s="38"/>
      <c r="R39" s="139"/>
      <c r="S39" s="139"/>
      <c r="T39" s="139"/>
      <c r="U39" s="38" t="s">
        <v>397</v>
      </c>
      <c r="V39" s="140" t="s">
        <v>397</v>
      </c>
      <c r="W39" s="140"/>
      <c r="X39" s="88"/>
      <c r="Y39" s="89"/>
      <c r="Z39" s="89"/>
      <c r="AA39" s="89"/>
      <c r="AB39" s="87">
        <v>4</v>
      </c>
    </row>
    <row r="40" spans="1:29" s="107" customFormat="1" ht="262.5" x14ac:dyDescent="0.3">
      <c r="A40" s="41" t="s">
        <v>2612</v>
      </c>
      <c r="B40" s="143" t="s">
        <v>153</v>
      </c>
      <c r="C40" s="148" t="s">
        <v>154</v>
      </c>
      <c r="D40" s="42" t="s">
        <v>59</v>
      </c>
      <c r="E40" s="45" t="s">
        <v>404</v>
      </c>
      <c r="F40" s="42" t="s">
        <v>405</v>
      </c>
      <c r="G40" s="43" t="s">
        <v>406</v>
      </c>
      <c r="H40" s="43" t="s">
        <v>407</v>
      </c>
      <c r="I40" s="41"/>
      <c r="J40" s="41"/>
      <c r="K40" s="41" t="s">
        <v>408</v>
      </c>
      <c r="L40" s="41"/>
      <c r="M40" s="41" t="s">
        <v>178</v>
      </c>
      <c r="N40" s="41" t="s">
        <v>242</v>
      </c>
      <c r="O40" s="41" t="s">
        <v>243</v>
      </c>
      <c r="P40" s="110"/>
      <c r="Q40" s="41"/>
      <c r="R40" s="137"/>
      <c r="S40" s="137"/>
      <c r="T40" s="137"/>
      <c r="U40" s="41" t="s">
        <v>410</v>
      </c>
      <c r="V40" s="138" t="s">
        <v>410</v>
      </c>
      <c r="W40" s="138"/>
      <c r="X40" s="113"/>
      <c r="Y40" s="114"/>
      <c r="Z40" s="114"/>
      <c r="AA40" s="114"/>
      <c r="AB40" s="115">
        <v>4</v>
      </c>
    </row>
    <row r="41" spans="1:29" s="136" customFormat="1" ht="409.5" x14ac:dyDescent="0.3">
      <c r="A41" s="38" t="s">
        <v>2613</v>
      </c>
      <c r="B41" s="46" t="s">
        <v>275</v>
      </c>
      <c r="C41" s="47" t="s">
        <v>276</v>
      </c>
      <c r="D41" s="39" t="s">
        <v>59</v>
      </c>
      <c r="E41" s="44" t="s">
        <v>412</v>
      </c>
      <c r="F41" s="39" t="s">
        <v>413</v>
      </c>
      <c r="G41" s="40" t="s">
        <v>414</v>
      </c>
      <c r="H41" s="40" t="s">
        <v>415</v>
      </c>
      <c r="I41" s="38"/>
      <c r="J41" s="38"/>
      <c r="K41" s="38" t="s">
        <v>415</v>
      </c>
      <c r="L41" s="38"/>
      <c r="M41" s="38" t="s">
        <v>178</v>
      </c>
      <c r="N41" s="38" t="s">
        <v>242</v>
      </c>
      <c r="O41" s="38" t="s">
        <v>243</v>
      </c>
      <c r="P41" s="104"/>
      <c r="Q41" s="38"/>
      <c r="R41" s="139"/>
      <c r="S41" s="139"/>
      <c r="T41" s="139"/>
      <c r="U41" s="38" t="s">
        <v>417</v>
      </c>
      <c r="V41" s="140" t="s">
        <v>417</v>
      </c>
      <c r="W41" s="140"/>
      <c r="X41" s="88"/>
      <c r="Y41" s="89"/>
      <c r="Z41" s="89"/>
      <c r="AA41" s="89"/>
      <c r="AB41" s="87">
        <v>4</v>
      </c>
    </row>
    <row r="42" spans="1:29" s="107" customFormat="1" ht="262.5" x14ac:dyDescent="0.3">
      <c r="A42" s="41" t="s">
        <v>2614</v>
      </c>
      <c r="B42" s="41" t="s">
        <v>171</v>
      </c>
      <c r="C42" s="149" t="s">
        <v>172</v>
      </c>
      <c r="D42" s="42" t="s">
        <v>59</v>
      </c>
      <c r="E42" s="45" t="s">
        <v>419</v>
      </c>
      <c r="F42" s="42" t="s">
        <v>420</v>
      </c>
      <c r="G42" s="43" t="s">
        <v>421</v>
      </c>
      <c r="H42" s="43" t="s">
        <v>422</v>
      </c>
      <c r="I42" s="41"/>
      <c r="J42" s="41"/>
      <c r="K42" s="41" t="s">
        <v>423</v>
      </c>
      <c r="L42" s="41"/>
      <c r="M42" s="41" t="s">
        <v>178</v>
      </c>
      <c r="N42" s="41" t="s">
        <v>179</v>
      </c>
      <c r="O42" s="41" t="s">
        <v>180</v>
      </c>
      <c r="P42" s="110"/>
      <c r="Q42" s="41"/>
      <c r="R42" s="137"/>
      <c r="S42" s="137"/>
      <c r="T42" s="137"/>
      <c r="U42" s="41" t="s">
        <v>425</v>
      </c>
      <c r="V42" s="138" t="s">
        <v>425</v>
      </c>
      <c r="W42" s="138"/>
      <c r="X42" s="113"/>
      <c r="Y42" s="114"/>
      <c r="Z42" s="114"/>
      <c r="AA42" s="114"/>
      <c r="AB42" s="115">
        <v>4</v>
      </c>
    </row>
    <row r="43" spans="1:29" s="107" customFormat="1" ht="250" x14ac:dyDescent="0.3">
      <c r="A43" s="38" t="s">
        <v>2615</v>
      </c>
      <c r="B43" s="46" t="s">
        <v>153</v>
      </c>
      <c r="C43" s="47" t="s">
        <v>154</v>
      </c>
      <c r="D43" s="39" t="s">
        <v>59</v>
      </c>
      <c r="E43" s="44" t="s">
        <v>427</v>
      </c>
      <c r="F43" s="39" t="s">
        <v>428</v>
      </c>
      <c r="G43" s="40" t="s">
        <v>429</v>
      </c>
      <c r="H43" s="40" t="s">
        <v>430</v>
      </c>
      <c r="I43" s="38"/>
      <c r="J43" s="38"/>
      <c r="K43" s="38" t="s">
        <v>431</v>
      </c>
      <c r="L43" s="38"/>
      <c r="M43" s="38" t="s">
        <v>178</v>
      </c>
      <c r="N43" s="38" t="s">
        <v>242</v>
      </c>
      <c r="O43" s="38" t="s">
        <v>243</v>
      </c>
      <c r="P43" s="104"/>
      <c r="Q43" s="38"/>
      <c r="R43" s="139"/>
      <c r="S43" s="139"/>
      <c r="T43" s="139"/>
      <c r="U43" s="38" t="s">
        <v>433</v>
      </c>
      <c r="V43" s="140" t="s">
        <v>2616</v>
      </c>
      <c r="W43" s="140"/>
      <c r="X43" s="88"/>
      <c r="Y43" s="89"/>
      <c r="Z43" s="89"/>
      <c r="AA43" s="89"/>
      <c r="AB43" s="87">
        <v>4</v>
      </c>
    </row>
    <row r="44" spans="1:29" s="107" customFormat="1" ht="409.5" x14ac:dyDescent="0.3">
      <c r="A44" s="41" t="s">
        <v>2617</v>
      </c>
      <c r="B44" s="143" t="s">
        <v>153</v>
      </c>
      <c r="C44" s="148" t="s">
        <v>154</v>
      </c>
      <c r="D44" s="42" t="s">
        <v>59</v>
      </c>
      <c r="E44" s="45" t="s">
        <v>435</v>
      </c>
      <c r="F44" s="42" t="s">
        <v>436</v>
      </c>
      <c r="G44" s="43" t="s">
        <v>437</v>
      </c>
      <c r="H44" s="43" t="s">
        <v>438</v>
      </c>
      <c r="I44" s="41"/>
      <c r="J44" s="41"/>
      <c r="K44" s="41" t="s">
        <v>439</v>
      </c>
      <c r="L44" s="41"/>
      <c r="M44" s="41" t="s">
        <v>178</v>
      </c>
      <c r="N44" s="41" t="s">
        <v>242</v>
      </c>
      <c r="O44" s="41" t="s">
        <v>243</v>
      </c>
      <c r="P44" s="110"/>
      <c r="Q44" s="41"/>
      <c r="R44" s="137"/>
      <c r="S44" s="137"/>
      <c r="T44" s="137"/>
      <c r="U44" s="41" t="s">
        <v>441</v>
      </c>
      <c r="V44" s="138" t="s">
        <v>2618</v>
      </c>
      <c r="W44" s="138"/>
      <c r="X44" s="113"/>
      <c r="Y44" s="114"/>
      <c r="Z44" s="114"/>
      <c r="AA44" s="114"/>
      <c r="AB44" s="115">
        <v>4</v>
      </c>
    </row>
    <row r="45" spans="1:29" s="136" customFormat="1" ht="125" x14ac:dyDescent="0.3">
      <c r="A45" s="38" t="s">
        <v>2619</v>
      </c>
      <c r="B45" s="46" t="s">
        <v>171</v>
      </c>
      <c r="C45" s="47" t="s">
        <v>172</v>
      </c>
      <c r="D45" s="39" t="s">
        <v>59</v>
      </c>
      <c r="E45" s="44" t="s">
        <v>443</v>
      </c>
      <c r="F45" s="39" t="s">
        <v>444</v>
      </c>
      <c r="G45" s="40" t="s">
        <v>445</v>
      </c>
      <c r="H45" s="40" t="s">
        <v>446</v>
      </c>
      <c r="I45" s="38"/>
      <c r="J45" s="38"/>
      <c r="K45" s="38" t="s">
        <v>447</v>
      </c>
      <c r="L45" s="38"/>
      <c r="M45" s="38" t="s">
        <v>178</v>
      </c>
      <c r="N45" s="38" t="s">
        <v>179</v>
      </c>
      <c r="O45" s="38" t="s">
        <v>180</v>
      </c>
      <c r="P45" s="104"/>
      <c r="Q45" s="38"/>
      <c r="R45" s="139"/>
      <c r="S45" s="139"/>
      <c r="T45" s="139"/>
      <c r="U45" s="38" t="s">
        <v>449</v>
      </c>
      <c r="V45" s="140" t="s">
        <v>2620</v>
      </c>
      <c r="W45" s="140"/>
      <c r="X45" s="88"/>
      <c r="Y45" s="89"/>
      <c r="Z45" s="89"/>
      <c r="AA45" s="89"/>
      <c r="AB45" s="87">
        <v>4</v>
      </c>
    </row>
    <row r="46" spans="1:29" s="107" customFormat="1" ht="262.5" x14ac:dyDescent="0.3">
      <c r="A46" s="41" t="s">
        <v>2621</v>
      </c>
      <c r="B46" s="48" t="s">
        <v>451</v>
      </c>
      <c r="C46" s="49" t="s">
        <v>452</v>
      </c>
      <c r="D46" s="42" t="s">
        <v>59</v>
      </c>
      <c r="E46" s="45" t="s">
        <v>453</v>
      </c>
      <c r="F46" s="42" t="s">
        <v>454</v>
      </c>
      <c r="G46" s="43" t="s">
        <v>455</v>
      </c>
      <c r="H46" s="43" t="s">
        <v>456</v>
      </c>
      <c r="I46" s="41"/>
      <c r="J46" s="41"/>
      <c r="K46" s="41" t="s">
        <v>457</v>
      </c>
      <c r="L46" s="41"/>
      <c r="M46" s="41" t="s">
        <v>178</v>
      </c>
      <c r="N46" s="41" t="s">
        <v>458</v>
      </c>
      <c r="O46" s="133" t="s">
        <v>459</v>
      </c>
      <c r="P46" s="110"/>
      <c r="Q46" s="41"/>
      <c r="R46" s="137"/>
      <c r="S46" s="137"/>
      <c r="T46" s="137"/>
      <c r="U46" s="41" t="s">
        <v>460</v>
      </c>
      <c r="V46" s="138" t="s">
        <v>460</v>
      </c>
      <c r="W46" s="138"/>
      <c r="X46" s="113"/>
      <c r="Y46" s="114"/>
      <c r="Z46" s="114"/>
      <c r="AA46" s="114"/>
      <c r="AB46" s="115" t="e">
        <v>#N/A</v>
      </c>
    </row>
    <row r="47" spans="1:29" s="107" customFormat="1" ht="163" x14ac:dyDescent="0.3">
      <c r="A47" s="38" t="s">
        <v>2622</v>
      </c>
      <c r="B47" s="40" t="s">
        <v>171</v>
      </c>
      <c r="C47" s="40" t="s">
        <v>172</v>
      </c>
      <c r="D47" s="39" t="s">
        <v>59</v>
      </c>
      <c r="E47" s="44" t="s">
        <v>462</v>
      </c>
      <c r="F47" s="39" t="s">
        <v>463</v>
      </c>
      <c r="G47" s="40" t="s">
        <v>464</v>
      </c>
      <c r="H47" s="40" t="s">
        <v>465</v>
      </c>
      <c r="I47" s="38"/>
      <c r="J47" s="38"/>
      <c r="K47" s="38" t="s">
        <v>466</v>
      </c>
      <c r="L47" s="38"/>
      <c r="M47" s="38" t="s">
        <v>178</v>
      </c>
      <c r="N47" s="38" t="s">
        <v>179</v>
      </c>
      <c r="O47" s="38" t="s">
        <v>180</v>
      </c>
      <c r="P47" s="104"/>
      <c r="Q47" s="38"/>
      <c r="R47" s="139"/>
      <c r="S47" s="139"/>
      <c r="T47" s="139"/>
      <c r="U47" s="38" t="s">
        <v>467</v>
      </c>
      <c r="V47" s="140" t="s">
        <v>467</v>
      </c>
      <c r="W47" s="140"/>
      <c r="X47" s="88"/>
      <c r="Y47" s="89"/>
      <c r="Z47" s="89"/>
      <c r="AA47" s="89"/>
      <c r="AB47" s="87">
        <v>4</v>
      </c>
    </row>
    <row r="48" spans="1:29" s="107" customFormat="1" ht="75" x14ac:dyDescent="0.3">
      <c r="A48" s="41" t="s">
        <v>2623</v>
      </c>
      <c r="B48" s="43" t="s">
        <v>469</v>
      </c>
      <c r="C48" s="43" t="s">
        <v>470</v>
      </c>
      <c r="D48" s="42" t="s">
        <v>59</v>
      </c>
      <c r="E48" s="45" t="s">
        <v>471</v>
      </c>
      <c r="F48" s="42" t="s">
        <v>472</v>
      </c>
      <c r="G48" s="43" t="s">
        <v>473</v>
      </c>
      <c r="H48" s="43" t="s">
        <v>474</v>
      </c>
      <c r="I48" s="41"/>
      <c r="J48" s="41"/>
      <c r="K48" s="41" t="s">
        <v>475</v>
      </c>
      <c r="L48" s="41"/>
      <c r="M48" s="41" t="s">
        <v>476</v>
      </c>
      <c r="N48" s="41" t="s">
        <v>477</v>
      </c>
      <c r="O48" s="41" t="s">
        <v>478</v>
      </c>
      <c r="P48" s="110"/>
      <c r="Q48" s="41"/>
      <c r="R48" s="137"/>
      <c r="S48" s="137"/>
      <c r="T48" s="137"/>
      <c r="U48" s="41" t="s">
        <v>479</v>
      </c>
      <c r="V48" s="138" t="s">
        <v>479</v>
      </c>
      <c r="W48" s="138"/>
      <c r="X48" s="113"/>
      <c r="Y48" s="114"/>
      <c r="Z48" s="114"/>
      <c r="AA48" s="114"/>
      <c r="AB48" s="115" t="e">
        <v>#N/A</v>
      </c>
    </row>
    <row r="49" spans="1:29" s="107" customFormat="1" ht="312.5" x14ac:dyDescent="0.3">
      <c r="A49" s="38" t="s">
        <v>2624</v>
      </c>
      <c r="B49" s="40" t="s">
        <v>481</v>
      </c>
      <c r="C49" s="40" t="s">
        <v>482</v>
      </c>
      <c r="D49" s="39" t="s">
        <v>59</v>
      </c>
      <c r="E49" s="38" t="s">
        <v>483</v>
      </c>
      <c r="F49" s="39" t="s">
        <v>484</v>
      </c>
      <c r="G49" s="40" t="s">
        <v>485</v>
      </c>
      <c r="H49" s="40" t="s">
        <v>486</v>
      </c>
      <c r="I49" s="38"/>
      <c r="J49" s="38"/>
      <c r="K49" s="38" t="s">
        <v>487</v>
      </c>
      <c r="L49" s="38"/>
      <c r="M49" s="38" t="s">
        <v>41</v>
      </c>
      <c r="N49" s="38" t="s">
        <v>488</v>
      </c>
      <c r="O49" s="101" t="s">
        <v>489</v>
      </c>
      <c r="P49" s="104"/>
      <c r="Q49" s="38"/>
      <c r="R49" s="105"/>
      <c r="S49" s="105"/>
      <c r="T49" s="105"/>
      <c r="U49" s="38" t="s">
        <v>490</v>
      </c>
      <c r="V49" s="86" t="s">
        <v>490</v>
      </c>
      <c r="W49" s="86" t="s">
        <v>930</v>
      </c>
      <c r="X49" s="88"/>
      <c r="Y49" s="89"/>
      <c r="Z49" s="89"/>
      <c r="AA49" s="89"/>
      <c r="AB49" s="87" t="e">
        <v>#N/A</v>
      </c>
      <c r="AC49" s="106"/>
    </row>
    <row r="50" spans="1:29" s="136" customFormat="1" ht="175" x14ac:dyDescent="0.3">
      <c r="A50" s="41" t="s">
        <v>2625</v>
      </c>
      <c r="B50" s="43" t="s">
        <v>343</v>
      </c>
      <c r="C50" s="43" t="s">
        <v>344</v>
      </c>
      <c r="D50" s="42" t="s">
        <v>59</v>
      </c>
      <c r="E50" s="41" t="s">
        <v>493</v>
      </c>
      <c r="F50" s="42" t="s">
        <v>494</v>
      </c>
      <c r="G50" s="43" t="s">
        <v>932</v>
      </c>
      <c r="H50" s="43" t="s">
        <v>933</v>
      </c>
      <c r="I50" s="41"/>
      <c r="J50" s="41"/>
      <c r="K50" s="41" t="s">
        <v>497</v>
      </c>
      <c r="L50" s="41"/>
      <c r="M50" s="41" t="s">
        <v>178</v>
      </c>
      <c r="N50" s="41" t="s">
        <v>498</v>
      </c>
      <c r="O50" s="41" t="s">
        <v>499</v>
      </c>
      <c r="P50" s="110"/>
      <c r="Q50" s="41"/>
      <c r="R50" s="137"/>
      <c r="S50" s="137"/>
      <c r="T50" s="137"/>
      <c r="U50" s="41" t="s">
        <v>2626</v>
      </c>
      <c r="V50" s="138" t="s">
        <v>2626</v>
      </c>
      <c r="W50" s="138"/>
      <c r="X50" s="113"/>
      <c r="Y50" s="114"/>
      <c r="Z50" s="114"/>
      <c r="AA50" s="114"/>
      <c r="AB50" s="115">
        <v>3</v>
      </c>
    </row>
    <row r="51" spans="1:29" s="136" customFormat="1" ht="112.5" x14ac:dyDescent="0.3">
      <c r="A51" s="38" t="s">
        <v>2627</v>
      </c>
      <c r="B51" s="38" t="s">
        <v>511</v>
      </c>
      <c r="C51" s="38" t="s">
        <v>512</v>
      </c>
      <c r="D51" s="39" t="s">
        <v>59</v>
      </c>
      <c r="E51" s="38" t="s">
        <v>514</v>
      </c>
      <c r="F51" s="39" t="s">
        <v>515</v>
      </c>
      <c r="G51" s="40" t="s">
        <v>516</v>
      </c>
      <c r="H51" s="40" t="s">
        <v>517</v>
      </c>
      <c r="I51" s="38"/>
      <c r="J51" s="38"/>
      <c r="K51" s="38" t="s">
        <v>518</v>
      </c>
      <c r="L51" s="38"/>
      <c r="M51" s="38" t="s">
        <v>178</v>
      </c>
      <c r="N51" s="38" t="s">
        <v>519</v>
      </c>
      <c r="O51" s="38" t="s">
        <v>520</v>
      </c>
      <c r="P51" s="104"/>
      <c r="Q51" s="38"/>
      <c r="R51" s="139"/>
      <c r="S51" s="139"/>
      <c r="T51" s="139"/>
      <c r="U51" s="38" t="s">
        <v>521</v>
      </c>
      <c r="V51" s="140" t="s">
        <v>521</v>
      </c>
      <c r="W51" s="140"/>
      <c r="X51" s="88"/>
      <c r="Y51" s="89"/>
      <c r="Z51" s="89"/>
      <c r="AA51" s="89"/>
      <c r="AB51" s="87">
        <v>2</v>
      </c>
    </row>
    <row r="52" spans="1:29" ht="409.5" x14ac:dyDescent="0.25">
      <c r="A52" s="150" t="s">
        <v>2628</v>
      </c>
      <c r="B52" s="151" t="s">
        <v>747</v>
      </c>
      <c r="C52" s="152" t="s">
        <v>748</v>
      </c>
      <c r="D52" s="153" t="s">
        <v>59</v>
      </c>
      <c r="E52" s="152" t="s">
        <v>2629</v>
      </c>
      <c r="F52" s="152" t="s">
        <v>2630</v>
      </c>
      <c r="G52" s="152" t="s">
        <v>2631</v>
      </c>
      <c r="H52" s="152" t="s">
        <v>2632</v>
      </c>
      <c r="I52" s="154"/>
      <c r="J52" s="151"/>
      <c r="K52" s="155" t="s">
        <v>2633</v>
      </c>
      <c r="L52" s="151" t="s">
        <v>2634</v>
      </c>
      <c r="M52" s="151" t="s">
        <v>476</v>
      </c>
      <c r="N52" s="151" t="s">
        <v>755</v>
      </c>
      <c r="O52" s="156" t="s">
        <v>756</v>
      </c>
      <c r="P52" s="157"/>
      <c r="Q52" s="155" t="s">
        <v>646</v>
      </c>
      <c r="R52" s="155" t="s">
        <v>979</v>
      </c>
      <c r="S52" s="155" t="s">
        <v>2635</v>
      </c>
      <c r="T52" s="155"/>
      <c r="U52" s="155" t="s">
        <v>2636</v>
      </c>
      <c r="V52" s="155" t="s">
        <v>2637</v>
      </c>
      <c r="W52" s="155"/>
      <c r="X52" s="158"/>
      <c r="Y52" s="159"/>
      <c r="Z52" s="159"/>
      <c r="AA52" s="160"/>
      <c r="AB52" s="115" t="e">
        <v>#N/A</v>
      </c>
    </row>
    <row r="53" spans="1:29" ht="225" x14ac:dyDescent="0.25">
      <c r="A53" s="161" t="s">
        <v>2638</v>
      </c>
      <c r="B53" s="162" t="s">
        <v>153</v>
      </c>
      <c r="C53" s="163" t="s">
        <v>154</v>
      </c>
      <c r="D53" s="164" t="s">
        <v>59</v>
      </c>
      <c r="E53" s="164" t="s">
        <v>2639</v>
      </c>
      <c r="F53" s="163" t="s">
        <v>2639</v>
      </c>
      <c r="G53" s="163" t="s">
        <v>2640</v>
      </c>
      <c r="H53" s="163" t="s">
        <v>2641</v>
      </c>
      <c r="I53" s="165"/>
      <c r="J53" s="162"/>
      <c r="K53" s="165" t="s">
        <v>2642</v>
      </c>
      <c r="L53" s="162" t="s">
        <v>2643</v>
      </c>
      <c r="M53" s="162" t="s">
        <v>41</v>
      </c>
      <c r="N53" s="162" t="s">
        <v>1151</v>
      </c>
      <c r="O53" s="166" t="s">
        <v>1152</v>
      </c>
      <c r="P53" s="167"/>
      <c r="Q53" s="165" t="s">
        <v>1193</v>
      </c>
      <c r="R53" s="165" t="s">
        <v>2644</v>
      </c>
      <c r="S53" s="165" t="s">
        <v>2645</v>
      </c>
      <c r="T53" s="165" t="s">
        <v>2646</v>
      </c>
      <c r="U53" s="165" t="s">
        <v>2647</v>
      </c>
      <c r="V53" s="165" t="s">
        <v>2648</v>
      </c>
      <c r="W53" s="165" t="s">
        <v>2649</v>
      </c>
      <c r="X53" s="168"/>
      <c r="Y53" s="169"/>
      <c r="Z53" s="169"/>
      <c r="AA53" s="170"/>
      <c r="AB53" s="87">
        <v>5</v>
      </c>
    </row>
    <row r="54" spans="1:29" ht="125" x14ac:dyDescent="0.25">
      <c r="A54" s="150" t="s">
        <v>2650</v>
      </c>
      <c r="B54" s="151" t="s">
        <v>1144</v>
      </c>
      <c r="C54" s="152" t="s">
        <v>1145</v>
      </c>
      <c r="D54" s="153" t="s">
        <v>59</v>
      </c>
      <c r="E54" s="153" t="s">
        <v>2651</v>
      </c>
      <c r="F54" s="152" t="s">
        <v>2652</v>
      </c>
      <c r="G54" s="152" t="s">
        <v>2653</v>
      </c>
      <c r="H54" s="152" t="s">
        <v>2654</v>
      </c>
      <c r="I54" s="155"/>
      <c r="J54" s="151"/>
      <c r="K54" s="155" t="s">
        <v>2655</v>
      </c>
      <c r="L54" s="151"/>
      <c r="M54" s="151" t="s">
        <v>41</v>
      </c>
      <c r="N54" s="151" t="s">
        <v>1151</v>
      </c>
      <c r="O54" s="156" t="s">
        <v>1152</v>
      </c>
      <c r="P54" s="157"/>
      <c r="Q54" s="155" t="s">
        <v>799</v>
      </c>
      <c r="R54" s="155" t="s">
        <v>811</v>
      </c>
      <c r="S54" s="155" t="s">
        <v>2656</v>
      </c>
      <c r="T54" s="155" t="s">
        <v>2657</v>
      </c>
      <c r="U54" s="155" t="s">
        <v>2658</v>
      </c>
      <c r="V54" s="155" t="s">
        <v>2659</v>
      </c>
      <c r="W54" s="155" t="s">
        <v>2660</v>
      </c>
      <c r="X54" s="158"/>
      <c r="Y54" s="159"/>
      <c r="Z54" s="159"/>
      <c r="AA54" s="160"/>
      <c r="AB54" s="115">
        <v>5</v>
      </c>
    </row>
    <row r="55" spans="1:29" ht="150" x14ac:dyDescent="0.25">
      <c r="A55" s="161" t="s">
        <v>2661</v>
      </c>
      <c r="B55" s="162" t="s">
        <v>153</v>
      </c>
      <c r="C55" s="163" t="s">
        <v>154</v>
      </c>
      <c r="D55" s="164" t="s">
        <v>59</v>
      </c>
      <c r="E55" s="163" t="s">
        <v>2662</v>
      </c>
      <c r="F55" s="163" t="s">
        <v>2663</v>
      </c>
      <c r="G55" s="163" t="s">
        <v>2664</v>
      </c>
      <c r="H55" s="163" t="s">
        <v>2665</v>
      </c>
      <c r="I55" s="165"/>
      <c r="J55" s="162"/>
      <c r="K55" s="165" t="s">
        <v>2666</v>
      </c>
      <c r="L55" s="162"/>
      <c r="M55" s="162" t="s">
        <v>41</v>
      </c>
      <c r="N55" s="162" t="s">
        <v>1151</v>
      </c>
      <c r="O55" s="166" t="s">
        <v>1152</v>
      </c>
      <c r="P55" s="167"/>
      <c r="Q55" s="165" t="s">
        <v>799</v>
      </c>
      <c r="R55" s="165" t="s">
        <v>2667</v>
      </c>
      <c r="S55" s="165" t="s">
        <v>2668</v>
      </c>
      <c r="T55" s="165"/>
      <c r="U55" s="165" t="s">
        <v>2669</v>
      </c>
      <c r="V55" s="165" t="s">
        <v>2670</v>
      </c>
      <c r="W55" s="165" t="s">
        <v>2671</v>
      </c>
      <c r="X55" s="168"/>
      <c r="Y55" s="169"/>
      <c r="Z55" s="169"/>
      <c r="AA55" s="170"/>
      <c r="AB55" s="87">
        <v>5</v>
      </c>
    </row>
    <row r="56" spans="1:29" ht="137.5" x14ac:dyDescent="0.25">
      <c r="A56" s="150" t="s">
        <v>2672</v>
      </c>
      <c r="B56" s="151" t="s">
        <v>2673</v>
      </c>
      <c r="C56" s="152" t="s">
        <v>2674</v>
      </c>
      <c r="D56" s="153" t="s">
        <v>59</v>
      </c>
      <c r="E56" s="152" t="s">
        <v>2675</v>
      </c>
      <c r="F56" s="152" t="s">
        <v>2676</v>
      </c>
      <c r="G56" s="152" t="s">
        <v>2677</v>
      </c>
      <c r="H56" s="152" t="s">
        <v>2678</v>
      </c>
      <c r="I56" s="155"/>
      <c r="J56" s="151"/>
      <c r="K56" s="155" t="s">
        <v>2679</v>
      </c>
      <c r="L56" s="151"/>
      <c r="M56" s="151" t="s">
        <v>41</v>
      </c>
      <c r="N56" s="151" t="s">
        <v>2191</v>
      </c>
      <c r="O56" s="156" t="s">
        <v>2680</v>
      </c>
      <c r="P56" s="157"/>
      <c r="Q56" s="155" t="s">
        <v>825</v>
      </c>
      <c r="R56" s="155" t="s">
        <v>837</v>
      </c>
      <c r="S56" s="155" t="s">
        <v>2681</v>
      </c>
      <c r="T56" s="155" t="s">
        <v>2682</v>
      </c>
      <c r="U56" s="155" t="s">
        <v>2683</v>
      </c>
      <c r="V56" s="155" t="s">
        <v>2684</v>
      </c>
      <c r="W56" s="155" t="s">
        <v>2685</v>
      </c>
      <c r="X56" s="158"/>
      <c r="Y56" s="159"/>
      <c r="Z56" s="159"/>
      <c r="AA56" s="160"/>
      <c r="AB56" s="115">
        <v>5</v>
      </c>
    </row>
    <row r="57" spans="1:29" ht="100" x14ac:dyDescent="0.25">
      <c r="A57" s="161" t="s">
        <v>2686</v>
      </c>
      <c r="B57" s="162" t="s">
        <v>184</v>
      </c>
      <c r="C57" s="163" t="s">
        <v>817</v>
      </c>
      <c r="D57" s="164" t="s">
        <v>59</v>
      </c>
      <c r="E57" s="164" t="s">
        <v>2687</v>
      </c>
      <c r="F57" s="163" t="s">
        <v>2687</v>
      </c>
      <c r="G57" s="163" t="s">
        <v>2688</v>
      </c>
      <c r="H57" s="163" t="s">
        <v>2689</v>
      </c>
      <c r="I57" s="165"/>
      <c r="J57" s="162"/>
      <c r="K57" s="165" t="s">
        <v>2690</v>
      </c>
      <c r="L57" s="162"/>
      <c r="M57" s="162" t="s">
        <v>41</v>
      </c>
      <c r="N57" s="162" t="s">
        <v>148</v>
      </c>
      <c r="O57" s="166" t="s">
        <v>149</v>
      </c>
      <c r="P57" s="167"/>
      <c r="Q57" s="165" t="s">
        <v>2691</v>
      </c>
      <c r="R57" s="165" t="s">
        <v>2692</v>
      </c>
      <c r="S57" s="165" t="s">
        <v>2693</v>
      </c>
      <c r="T57" s="165" t="s">
        <v>2694</v>
      </c>
      <c r="U57" s="165" t="s">
        <v>2695</v>
      </c>
      <c r="V57" s="165" t="s">
        <v>2696</v>
      </c>
      <c r="W57" s="165" t="s">
        <v>2697</v>
      </c>
      <c r="X57" s="168"/>
      <c r="Y57" s="169"/>
      <c r="Z57" s="169"/>
      <c r="AA57" s="170"/>
      <c r="AB57" s="87">
        <v>6</v>
      </c>
    </row>
    <row r="58" spans="1:29" ht="162.5" x14ac:dyDescent="0.25">
      <c r="A58" s="150" t="s">
        <v>2698</v>
      </c>
      <c r="B58" s="151" t="s">
        <v>2673</v>
      </c>
      <c r="C58" s="152" t="s">
        <v>2674</v>
      </c>
      <c r="D58" s="153" t="s">
        <v>59</v>
      </c>
      <c r="E58" s="153" t="s">
        <v>2699</v>
      </c>
      <c r="F58" s="152" t="s">
        <v>2700</v>
      </c>
      <c r="G58" s="152" t="s">
        <v>2701</v>
      </c>
      <c r="H58" s="152" t="s">
        <v>2702</v>
      </c>
      <c r="I58" s="155"/>
      <c r="J58" s="151"/>
      <c r="K58" s="155" t="s">
        <v>2703</v>
      </c>
      <c r="L58" s="151"/>
      <c r="M58" s="151" t="s">
        <v>41</v>
      </c>
      <c r="N58" s="151" t="s">
        <v>148</v>
      </c>
      <c r="O58" s="156" t="s">
        <v>149</v>
      </c>
      <c r="P58" s="157"/>
      <c r="Q58" s="155" t="s">
        <v>2691</v>
      </c>
      <c r="R58" s="155" t="s">
        <v>2704</v>
      </c>
      <c r="S58" s="155" t="s">
        <v>2705</v>
      </c>
      <c r="T58" s="155"/>
      <c r="U58" s="155" t="s">
        <v>2706</v>
      </c>
      <c r="V58" s="155" t="s">
        <v>2707</v>
      </c>
      <c r="W58" s="155" t="s">
        <v>2708</v>
      </c>
      <c r="X58" s="158"/>
      <c r="Y58" s="159"/>
      <c r="Z58" s="159"/>
      <c r="AA58" s="160"/>
      <c r="AB58" s="115">
        <v>6</v>
      </c>
    </row>
    <row r="59" spans="1:29" ht="137.5" x14ac:dyDescent="0.25">
      <c r="A59" s="161" t="s">
        <v>2709</v>
      </c>
      <c r="B59" s="162" t="s">
        <v>184</v>
      </c>
      <c r="C59" s="163" t="s">
        <v>817</v>
      </c>
      <c r="D59" s="164" t="s">
        <v>59</v>
      </c>
      <c r="E59" s="164" t="s">
        <v>2710</v>
      </c>
      <c r="F59" s="163" t="s">
        <v>2711</v>
      </c>
      <c r="G59" s="163" t="s">
        <v>2712</v>
      </c>
      <c r="H59" s="163" t="s">
        <v>2713</v>
      </c>
      <c r="I59" s="165"/>
      <c r="J59" s="162"/>
      <c r="K59" s="165" t="s">
        <v>2714</v>
      </c>
      <c r="L59" s="162"/>
      <c r="M59" s="162" t="s">
        <v>41</v>
      </c>
      <c r="N59" s="162" t="s">
        <v>2191</v>
      </c>
      <c r="O59" s="166" t="s">
        <v>2680</v>
      </c>
      <c r="P59" s="167"/>
      <c r="Q59" s="165" t="s">
        <v>2691</v>
      </c>
      <c r="R59" s="165" t="s">
        <v>2715</v>
      </c>
      <c r="S59" s="165" t="s">
        <v>2716</v>
      </c>
      <c r="T59" s="165"/>
      <c r="U59" s="165" t="s">
        <v>2717</v>
      </c>
      <c r="V59" s="165" t="s">
        <v>2718</v>
      </c>
      <c r="W59" s="165" t="s">
        <v>2719</v>
      </c>
      <c r="X59" s="168"/>
      <c r="Y59" s="169"/>
      <c r="Z59" s="169"/>
      <c r="AA59" s="170"/>
      <c r="AB59" s="87">
        <v>5</v>
      </c>
    </row>
    <row r="60" spans="1:29" ht="75" x14ac:dyDescent="0.25">
      <c r="A60" s="150" t="s">
        <v>2720</v>
      </c>
      <c r="B60" s="151" t="s">
        <v>184</v>
      </c>
      <c r="C60" s="152" t="s">
        <v>817</v>
      </c>
      <c r="D60" s="153" t="s">
        <v>59</v>
      </c>
      <c r="E60" s="153" t="s">
        <v>2721</v>
      </c>
      <c r="F60" s="152" t="s">
        <v>2722</v>
      </c>
      <c r="G60" s="152" t="s">
        <v>2723</v>
      </c>
      <c r="H60" s="152" t="s">
        <v>2724</v>
      </c>
      <c r="I60" s="155"/>
      <c r="J60" s="151"/>
      <c r="K60" s="155" t="s">
        <v>2725</v>
      </c>
      <c r="L60" s="151"/>
      <c r="M60" s="151" t="s">
        <v>41</v>
      </c>
      <c r="N60" s="151" t="s">
        <v>674</v>
      </c>
      <c r="O60" s="156" t="s">
        <v>675</v>
      </c>
      <c r="P60" s="157"/>
      <c r="Q60" s="155" t="s">
        <v>2726</v>
      </c>
      <c r="R60" s="155" t="s">
        <v>2727</v>
      </c>
      <c r="S60" s="155" t="s">
        <v>2728</v>
      </c>
      <c r="T60" s="155"/>
      <c r="U60" s="155" t="s">
        <v>2729</v>
      </c>
      <c r="V60" s="155" t="s">
        <v>2730</v>
      </c>
      <c r="W60" s="155" t="s">
        <v>2731</v>
      </c>
      <c r="X60" s="158"/>
      <c r="Y60" s="159"/>
      <c r="Z60" s="159"/>
      <c r="AA60" s="160"/>
      <c r="AB60" s="115">
        <v>5</v>
      </c>
    </row>
    <row r="61" spans="1:29" ht="212.5" x14ac:dyDescent="0.25">
      <c r="A61" s="161" t="s">
        <v>2732</v>
      </c>
      <c r="B61" s="162" t="s">
        <v>184</v>
      </c>
      <c r="C61" s="163" t="s">
        <v>817</v>
      </c>
      <c r="D61" s="164" t="s">
        <v>59</v>
      </c>
      <c r="E61" s="163" t="s">
        <v>2733</v>
      </c>
      <c r="F61" s="163" t="s">
        <v>2734</v>
      </c>
      <c r="G61" s="163" t="s">
        <v>2735</v>
      </c>
      <c r="H61" s="163" t="s">
        <v>2736</v>
      </c>
      <c r="I61" s="165"/>
      <c r="J61" s="162"/>
      <c r="K61" s="165" t="s">
        <v>2737</v>
      </c>
      <c r="L61" s="162" t="s">
        <v>2643</v>
      </c>
      <c r="M61" s="162" t="s">
        <v>41</v>
      </c>
      <c r="N61" s="162" t="s">
        <v>2071</v>
      </c>
      <c r="O61" s="166" t="s">
        <v>2738</v>
      </c>
      <c r="P61" s="167"/>
      <c r="Q61" s="165" t="s">
        <v>2739</v>
      </c>
      <c r="R61" s="165" t="s">
        <v>2740</v>
      </c>
      <c r="S61" s="165" t="s">
        <v>2741</v>
      </c>
      <c r="T61" s="165" t="s">
        <v>2742</v>
      </c>
      <c r="U61" s="165" t="s">
        <v>2743</v>
      </c>
      <c r="V61" s="165" t="s">
        <v>2744</v>
      </c>
      <c r="W61" s="165" t="s">
        <v>2745</v>
      </c>
      <c r="X61" s="168"/>
      <c r="Y61" s="169"/>
      <c r="Z61" s="169"/>
      <c r="AA61" s="170"/>
      <c r="AB61" s="87">
        <v>6</v>
      </c>
    </row>
    <row r="62" spans="1:29" ht="175" x14ac:dyDescent="0.25">
      <c r="A62" s="150" t="s">
        <v>2746</v>
      </c>
      <c r="B62" s="151" t="s">
        <v>2673</v>
      </c>
      <c r="C62" s="152" t="s">
        <v>2674</v>
      </c>
      <c r="D62" s="153" t="s">
        <v>59</v>
      </c>
      <c r="E62" s="152" t="s">
        <v>2747</v>
      </c>
      <c r="F62" s="152" t="s">
        <v>2747</v>
      </c>
      <c r="G62" s="152" t="s">
        <v>2748</v>
      </c>
      <c r="H62" s="152" t="s">
        <v>2749</v>
      </c>
      <c r="I62" s="155"/>
      <c r="J62" s="151"/>
      <c r="K62" s="155" t="s">
        <v>2750</v>
      </c>
      <c r="L62" s="151"/>
      <c r="M62" s="151" t="s">
        <v>41</v>
      </c>
      <c r="N62" s="151" t="s">
        <v>148</v>
      </c>
      <c r="O62" s="156" t="s">
        <v>149</v>
      </c>
      <c r="P62" s="157"/>
      <c r="Q62" s="155">
        <v>5</v>
      </c>
      <c r="R62" s="155">
        <v>5.8</v>
      </c>
      <c r="S62" s="155" t="s">
        <v>2751</v>
      </c>
      <c r="T62" s="155"/>
      <c r="U62" s="155" t="s">
        <v>2752</v>
      </c>
      <c r="V62" s="155" t="s">
        <v>2753</v>
      </c>
      <c r="W62" s="155" t="s">
        <v>2754</v>
      </c>
      <c r="X62" s="158"/>
      <c r="Y62" s="159"/>
      <c r="Z62" s="159"/>
      <c r="AA62" s="160"/>
      <c r="AB62" s="115">
        <v>6</v>
      </c>
    </row>
    <row r="63" spans="1:29" ht="87.5" x14ac:dyDescent="0.25">
      <c r="A63" s="161" t="s">
        <v>2755</v>
      </c>
      <c r="B63" s="162" t="s">
        <v>451</v>
      </c>
      <c r="C63" s="163" t="s">
        <v>2756</v>
      </c>
      <c r="D63" s="164" t="s">
        <v>527</v>
      </c>
      <c r="E63" s="163" t="s">
        <v>2757</v>
      </c>
      <c r="F63" s="163" t="s">
        <v>2758</v>
      </c>
      <c r="G63" s="163" t="s">
        <v>2759</v>
      </c>
      <c r="H63" s="163" t="s">
        <v>2760</v>
      </c>
      <c r="I63" s="165"/>
      <c r="J63" s="162"/>
      <c r="K63" s="165" t="s">
        <v>2761</v>
      </c>
      <c r="L63" s="162"/>
      <c r="M63" s="162" t="s">
        <v>178</v>
      </c>
      <c r="N63" s="162" t="s">
        <v>179</v>
      </c>
      <c r="O63" s="166" t="s">
        <v>180</v>
      </c>
      <c r="P63" s="167"/>
      <c r="Q63" s="165" t="s">
        <v>646</v>
      </c>
      <c r="R63" s="165" t="s">
        <v>994</v>
      </c>
      <c r="S63" s="165" t="s">
        <v>2762</v>
      </c>
      <c r="T63" s="165" t="s">
        <v>2763</v>
      </c>
      <c r="U63" s="165" t="s">
        <v>2764</v>
      </c>
      <c r="V63" s="165" t="s">
        <v>2765</v>
      </c>
      <c r="W63" s="165"/>
      <c r="X63" s="168"/>
      <c r="Y63" s="169"/>
      <c r="Z63" s="169"/>
      <c r="AA63" s="170"/>
      <c r="AB63" s="87">
        <v>4</v>
      </c>
    </row>
    <row r="64" spans="1:29" ht="409.5" x14ac:dyDescent="0.25">
      <c r="A64" s="150" t="s">
        <v>2766</v>
      </c>
      <c r="B64" s="151" t="s">
        <v>451</v>
      </c>
      <c r="C64" s="152" t="s">
        <v>2756</v>
      </c>
      <c r="D64" s="153" t="s">
        <v>527</v>
      </c>
      <c r="E64" s="152" t="s">
        <v>2767</v>
      </c>
      <c r="F64" s="152" t="s">
        <v>2768</v>
      </c>
      <c r="G64" s="152" t="s">
        <v>2769</v>
      </c>
      <c r="H64" s="152" t="s">
        <v>2770</v>
      </c>
      <c r="I64" s="155"/>
      <c r="J64" s="151"/>
      <c r="K64" s="155" t="s">
        <v>2771</v>
      </c>
      <c r="L64" s="151"/>
      <c r="M64" s="151" t="s">
        <v>178</v>
      </c>
      <c r="N64" s="151" t="s">
        <v>179</v>
      </c>
      <c r="O64" s="156" t="s">
        <v>180</v>
      </c>
      <c r="P64" s="157"/>
      <c r="Q64" s="155" t="s">
        <v>647</v>
      </c>
      <c r="R64" s="155" t="s">
        <v>2772</v>
      </c>
      <c r="S64" s="155" t="s">
        <v>2773</v>
      </c>
      <c r="T64" s="155" t="s">
        <v>2774</v>
      </c>
      <c r="U64" s="155" t="s">
        <v>2775</v>
      </c>
      <c r="V64" s="155" t="s">
        <v>2776</v>
      </c>
      <c r="W64" s="155"/>
      <c r="X64" s="158"/>
      <c r="Y64" s="159"/>
      <c r="Z64" s="159"/>
      <c r="AA64" s="160"/>
      <c r="AB64" s="115">
        <v>4</v>
      </c>
    </row>
    <row r="65" spans="1:28" ht="100" x14ac:dyDescent="0.25">
      <c r="A65" s="161" t="s">
        <v>2777</v>
      </c>
      <c r="B65" s="162" t="s">
        <v>153</v>
      </c>
      <c r="C65" s="163" t="s">
        <v>154</v>
      </c>
      <c r="D65" s="164" t="s">
        <v>527</v>
      </c>
      <c r="E65" s="163" t="s">
        <v>2778</v>
      </c>
      <c r="F65" s="163" t="s">
        <v>2779</v>
      </c>
      <c r="G65" s="163" t="s">
        <v>2780</v>
      </c>
      <c r="H65" s="163" t="s">
        <v>2781</v>
      </c>
      <c r="I65" s="165"/>
      <c r="J65" s="162"/>
      <c r="K65" s="165" t="s">
        <v>2782</v>
      </c>
      <c r="L65" s="162"/>
      <c r="M65" s="162" t="s">
        <v>41</v>
      </c>
      <c r="N65" s="162" t="s">
        <v>148</v>
      </c>
      <c r="O65" s="166" t="s">
        <v>149</v>
      </c>
      <c r="P65" s="167"/>
      <c r="Q65" s="165" t="s">
        <v>660</v>
      </c>
      <c r="R65" s="165" t="s">
        <v>1029</v>
      </c>
      <c r="S65" s="165" t="s">
        <v>2783</v>
      </c>
      <c r="T65" s="165"/>
      <c r="U65" s="165" t="s">
        <v>2784</v>
      </c>
      <c r="V65" s="165" t="s">
        <v>2785</v>
      </c>
      <c r="W65" s="165" t="s">
        <v>2786</v>
      </c>
      <c r="X65" s="168"/>
      <c r="Y65" s="169"/>
      <c r="Z65" s="169"/>
      <c r="AA65" s="170"/>
      <c r="AB65" s="87">
        <v>6</v>
      </c>
    </row>
    <row r="66" spans="1:28" ht="112.5" x14ac:dyDescent="0.25">
      <c r="A66" s="150" t="s">
        <v>2787</v>
      </c>
      <c r="B66" s="151" t="s">
        <v>153</v>
      </c>
      <c r="C66" s="152" t="s">
        <v>154</v>
      </c>
      <c r="D66" s="153" t="s">
        <v>527</v>
      </c>
      <c r="E66" s="152" t="s">
        <v>2788</v>
      </c>
      <c r="F66" s="152" t="s">
        <v>2789</v>
      </c>
      <c r="G66" s="152" t="s">
        <v>2790</v>
      </c>
      <c r="H66" s="152" t="s">
        <v>2791</v>
      </c>
      <c r="I66" s="155"/>
      <c r="J66" s="151"/>
      <c r="K66" s="155" t="s">
        <v>2792</v>
      </c>
      <c r="L66" s="151"/>
      <c r="M66" s="151" t="s">
        <v>29</v>
      </c>
      <c r="N66" s="151" t="s">
        <v>1553</v>
      </c>
      <c r="O66" s="156" t="s">
        <v>2793</v>
      </c>
      <c r="P66" s="157"/>
      <c r="Q66" s="155" t="s">
        <v>660</v>
      </c>
      <c r="R66" s="155" t="s">
        <v>1040</v>
      </c>
      <c r="S66" s="155" t="s">
        <v>2794</v>
      </c>
      <c r="T66" s="155"/>
      <c r="U66" s="155" t="s">
        <v>2795</v>
      </c>
      <c r="V66" s="155" t="s">
        <v>2796</v>
      </c>
      <c r="W66" s="155" t="s">
        <v>2797</v>
      </c>
      <c r="X66" s="158"/>
      <c r="Y66" s="159"/>
      <c r="Z66" s="159"/>
      <c r="AA66" s="160"/>
      <c r="AB66" s="115">
        <v>8</v>
      </c>
    </row>
    <row r="67" spans="1:28" ht="87.5" x14ac:dyDescent="0.25">
      <c r="A67" s="161" t="s">
        <v>2798</v>
      </c>
      <c r="B67" s="162" t="s">
        <v>265</v>
      </c>
      <c r="C67" s="163" t="s">
        <v>266</v>
      </c>
      <c r="D67" s="164" t="s">
        <v>527</v>
      </c>
      <c r="E67" s="163" t="s">
        <v>2799</v>
      </c>
      <c r="F67" s="163" t="s">
        <v>2800</v>
      </c>
      <c r="G67" s="163" t="s">
        <v>2801</v>
      </c>
      <c r="H67" s="163" t="s">
        <v>2802</v>
      </c>
      <c r="I67" s="165"/>
      <c r="J67" s="162"/>
      <c r="K67" s="165" t="s">
        <v>2803</v>
      </c>
      <c r="L67" s="162"/>
      <c r="M67" s="162" t="s">
        <v>29</v>
      </c>
      <c r="N67" s="162" t="s">
        <v>1553</v>
      </c>
      <c r="O67" s="166" t="s">
        <v>2793</v>
      </c>
      <c r="P67" s="167"/>
      <c r="Q67" s="165" t="s">
        <v>660</v>
      </c>
      <c r="R67" s="165" t="s">
        <v>1051</v>
      </c>
      <c r="S67" s="165" t="s">
        <v>2804</v>
      </c>
      <c r="T67" s="165"/>
      <c r="U67" s="165" t="s">
        <v>2805</v>
      </c>
      <c r="V67" s="165" t="s">
        <v>2806</v>
      </c>
      <c r="W67" s="165" t="s">
        <v>2807</v>
      </c>
      <c r="X67" s="168"/>
      <c r="Y67" s="169"/>
      <c r="Z67" s="169"/>
      <c r="AA67" s="170"/>
      <c r="AB67" s="87">
        <v>8</v>
      </c>
    </row>
    <row r="68" spans="1:28" ht="75" x14ac:dyDescent="0.25">
      <c r="A68" s="150" t="s">
        <v>2808</v>
      </c>
      <c r="B68" s="151" t="s">
        <v>265</v>
      </c>
      <c r="C68" s="152" t="s">
        <v>266</v>
      </c>
      <c r="D68" s="153" t="s">
        <v>527</v>
      </c>
      <c r="E68" s="152" t="s">
        <v>2809</v>
      </c>
      <c r="F68" s="152" t="s">
        <v>2810</v>
      </c>
      <c r="G68" s="152" t="s">
        <v>2811</v>
      </c>
      <c r="H68" s="152" t="s">
        <v>2812</v>
      </c>
      <c r="I68" s="155"/>
      <c r="J68" s="151"/>
      <c r="K68" s="155" t="s">
        <v>2813</v>
      </c>
      <c r="L68" s="151"/>
      <c r="M68" s="151" t="s">
        <v>178</v>
      </c>
      <c r="N68" s="151" t="s">
        <v>1956</v>
      </c>
      <c r="O68" s="156" t="s">
        <v>2814</v>
      </c>
      <c r="P68" s="157"/>
      <c r="Q68" s="155" t="s">
        <v>660</v>
      </c>
      <c r="R68" s="155" t="s">
        <v>661</v>
      </c>
      <c r="S68" s="155" t="s">
        <v>2815</v>
      </c>
      <c r="T68" s="155"/>
      <c r="U68" s="155" t="s">
        <v>2816</v>
      </c>
      <c r="V68" s="155" t="s">
        <v>2817</v>
      </c>
      <c r="W68" s="155"/>
      <c r="X68" s="158"/>
      <c r="Y68" s="159"/>
      <c r="Z68" s="159"/>
      <c r="AA68" s="160"/>
      <c r="AB68" s="115">
        <v>4</v>
      </c>
    </row>
    <row r="69" spans="1:28" ht="175" x14ac:dyDescent="0.25">
      <c r="A69" s="161" t="s">
        <v>2818</v>
      </c>
      <c r="B69" s="162" t="s">
        <v>100</v>
      </c>
      <c r="C69" s="163" t="s">
        <v>101</v>
      </c>
      <c r="D69" s="164" t="s">
        <v>527</v>
      </c>
      <c r="E69" s="163" t="s">
        <v>2819</v>
      </c>
      <c r="F69" s="163" t="s">
        <v>2820</v>
      </c>
      <c r="G69" s="163" t="s">
        <v>2821</v>
      </c>
      <c r="H69" s="163" t="s">
        <v>2822</v>
      </c>
      <c r="I69" s="165"/>
      <c r="J69" s="162"/>
      <c r="K69" s="165" t="s">
        <v>2823</v>
      </c>
      <c r="L69" s="162"/>
      <c r="M69" s="162" t="s">
        <v>178</v>
      </c>
      <c r="N69" s="162" t="s">
        <v>1956</v>
      </c>
      <c r="O69" s="166" t="s">
        <v>2814</v>
      </c>
      <c r="P69" s="167"/>
      <c r="Q69" s="165" t="s">
        <v>676</v>
      </c>
      <c r="R69" s="165" t="s">
        <v>677</v>
      </c>
      <c r="S69" s="165" t="s">
        <v>2824</v>
      </c>
      <c r="T69" s="165" t="s">
        <v>2825</v>
      </c>
      <c r="U69" s="165" t="s">
        <v>2826</v>
      </c>
      <c r="V69" s="165" t="s">
        <v>2827</v>
      </c>
      <c r="W69" s="165"/>
      <c r="X69" s="168"/>
      <c r="Y69" s="169"/>
      <c r="Z69" s="169"/>
      <c r="AA69" s="170"/>
      <c r="AB69" s="87">
        <v>4</v>
      </c>
    </row>
    <row r="70" spans="1:28" ht="150" x14ac:dyDescent="0.25">
      <c r="A70" s="150" t="s">
        <v>2828</v>
      </c>
      <c r="B70" s="151" t="s">
        <v>100</v>
      </c>
      <c r="C70" s="152" t="s">
        <v>101</v>
      </c>
      <c r="D70" s="153" t="s">
        <v>527</v>
      </c>
      <c r="E70" s="152" t="s">
        <v>2829</v>
      </c>
      <c r="F70" s="152" t="s">
        <v>2830</v>
      </c>
      <c r="G70" s="152" t="s">
        <v>2831</v>
      </c>
      <c r="H70" s="152" t="s">
        <v>2832</v>
      </c>
      <c r="I70" s="155"/>
      <c r="J70" s="151"/>
      <c r="K70" s="155" t="s">
        <v>2833</v>
      </c>
      <c r="L70" s="151" t="s">
        <v>2834</v>
      </c>
      <c r="M70" s="151" t="s">
        <v>178</v>
      </c>
      <c r="N70" s="151" t="s">
        <v>1956</v>
      </c>
      <c r="O70" s="156" t="s">
        <v>2814</v>
      </c>
      <c r="P70" s="157"/>
      <c r="Q70" s="155" t="s">
        <v>676</v>
      </c>
      <c r="R70" s="155" t="s">
        <v>715</v>
      </c>
      <c r="S70" s="155" t="s">
        <v>2835</v>
      </c>
      <c r="T70" s="155" t="s">
        <v>2836</v>
      </c>
      <c r="U70" s="155" t="s">
        <v>2837</v>
      </c>
      <c r="V70" s="155" t="s">
        <v>2838</v>
      </c>
      <c r="W70" s="155"/>
      <c r="X70" s="158"/>
      <c r="Y70" s="159"/>
      <c r="Z70" s="159"/>
      <c r="AA70" s="160"/>
      <c r="AB70" s="115">
        <v>4</v>
      </c>
    </row>
    <row r="71" spans="1:28" ht="87.5" x14ac:dyDescent="0.25">
      <c r="A71" s="161" t="s">
        <v>2839</v>
      </c>
      <c r="B71" s="162" t="s">
        <v>100</v>
      </c>
      <c r="C71" s="163" t="s">
        <v>101</v>
      </c>
      <c r="D71" s="164" t="s">
        <v>527</v>
      </c>
      <c r="E71" s="163" t="s">
        <v>2840</v>
      </c>
      <c r="F71" s="163" t="s">
        <v>2841</v>
      </c>
      <c r="G71" s="163" t="s">
        <v>2842</v>
      </c>
      <c r="H71" s="163" t="s">
        <v>2843</v>
      </c>
      <c r="I71" s="165"/>
      <c r="J71" s="162"/>
      <c r="K71" s="165" t="s">
        <v>2844</v>
      </c>
      <c r="L71" s="162"/>
      <c r="M71" s="162" t="s">
        <v>178</v>
      </c>
      <c r="N71" s="162" t="s">
        <v>1956</v>
      </c>
      <c r="O71" s="166" t="s">
        <v>2814</v>
      </c>
      <c r="P71" s="167"/>
      <c r="Q71" s="165" t="s">
        <v>676</v>
      </c>
      <c r="R71" s="165" t="s">
        <v>2845</v>
      </c>
      <c r="S71" s="165" t="s">
        <v>2846</v>
      </c>
      <c r="T71" s="165"/>
      <c r="U71" s="165" t="s">
        <v>2847</v>
      </c>
      <c r="V71" s="165" t="s">
        <v>2848</v>
      </c>
      <c r="W71" s="165"/>
      <c r="X71" s="168"/>
      <c r="Y71" s="169"/>
      <c r="Z71" s="169"/>
      <c r="AA71" s="170"/>
      <c r="AB71" s="87">
        <v>4</v>
      </c>
    </row>
    <row r="72" spans="1:28" ht="87.5" x14ac:dyDescent="0.25">
      <c r="A72" s="150" t="s">
        <v>2849</v>
      </c>
      <c r="B72" s="151" t="s">
        <v>100</v>
      </c>
      <c r="C72" s="152" t="s">
        <v>101</v>
      </c>
      <c r="D72" s="153" t="s">
        <v>527</v>
      </c>
      <c r="E72" s="152" t="s">
        <v>2850</v>
      </c>
      <c r="F72" s="152" t="s">
        <v>2851</v>
      </c>
      <c r="G72" s="152" t="s">
        <v>2852</v>
      </c>
      <c r="H72" s="152" t="s">
        <v>2853</v>
      </c>
      <c r="I72" s="155"/>
      <c r="J72" s="151"/>
      <c r="K72" s="155" t="s">
        <v>2854</v>
      </c>
      <c r="L72" s="151"/>
      <c r="M72" s="151" t="s">
        <v>178</v>
      </c>
      <c r="N72" s="151" t="s">
        <v>1956</v>
      </c>
      <c r="O72" s="156" t="s">
        <v>2814</v>
      </c>
      <c r="P72" s="157"/>
      <c r="Q72" s="155" t="s">
        <v>676</v>
      </c>
      <c r="R72" s="155" t="s">
        <v>2855</v>
      </c>
      <c r="S72" s="155" t="s">
        <v>2846</v>
      </c>
      <c r="T72" s="155"/>
      <c r="U72" s="155" t="s">
        <v>2856</v>
      </c>
      <c r="V72" s="155" t="s">
        <v>2857</v>
      </c>
      <c r="W72" s="155"/>
      <c r="X72" s="158"/>
      <c r="Y72" s="159"/>
      <c r="Z72" s="159"/>
      <c r="AA72" s="160"/>
      <c r="AB72" s="115">
        <v>4</v>
      </c>
    </row>
    <row r="73" spans="1:28" ht="87.5" x14ac:dyDescent="0.25">
      <c r="A73" s="161" t="s">
        <v>2858</v>
      </c>
      <c r="B73" s="162" t="s">
        <v>100</v>
      </c>
      <c r="C73" s="163" t="s">
        <v>101</v>
      </c>
      <c r="D73" s="164" t="s">
        <v>527</v>
      </c>
      <c r="E73" s="163" t="s">
        <v>2859</v>
      </c>
      <c r="F73" s="163" t="s">
        <v>2860</v>
      </c>
      <c r="G73" s="163" t="s">
        <v>2861</v>
      </c>
      <c r="H73" s="163" t="s">
        <v>2862</v>
      </c>
      <c r="I73" s="165"/>
      <c r="J73" s="162"/>
      <c r="K73" s="165" t="s">
        <v>2863</v>
      </c>
      <c r="L73" s="162"/>
      <c r="M73" s="162" t="s">
        <v>178</v>
      </c>
      <c r="N73" s="162" t="s">
        <v>1940</v>
      </c>
      <c r="O73" s="166" t="s">
        <v>2864</v>
      </c>
      <c r="P73" s="167"/>
      <c r="Q73" s="165" t="s">
        <v>676</v>
      </c>
      <c r="R73" s="165" t="s">
        <v>2865</v>
      </c>
      <c r="S73" s="165" t="s">
        <v>2846</v>
      </c>
      <c r="T73" s="165"/>
      <c r="U73" s="165" t="s">
        <v>2866</v>
      </c>
      <c r="V73" s="165" t="s">
        <v>2867</v>
      </c>
      <c r="W73" s="165"/>
      <c r="X73" s="168"/>
      <c r="Y73" s="169"/>
      <c r="Z73" s="169"/>
      <c r="AA73" s="170"/>
      <c r="AB73" s="87">
        <v>5</v>
      </c>
    </row>
    <row r="74" spans="1:28" ht="87.5" x14ac:dyDescent="0.25">
      <c r="A74" s="150" t="s">
        <v>2868</v>
      </c>
      <c r="B74" s="151" t="s">
        <v>100</v>
      </c>
      <c r="C74" s="152" t="s">
        <v>101</v>
      </c>
      <c r="D74" s="153" t="s">
        <v>527</v>
      </c>
      <c r="E74" s="152" t="s">
        <v>2869</v>
      </c>
      <c r="F74" s="152" t="s">
        <v>2870</v>
      </c>
      <c r="G74" s="152" t="s">
        <v>2871</v>
      </c>
      <c r="H74" s="152" t="s">
        <v>2872</v>
      </c>
      <c r="I74" s="155"/>
      <c r="J74" s="151"/>
      <c r="K74" s="155" t="s">
        <v>2873</v>
      </c>
      <c r="L74" s="151"/>
      <c r="M74" s="151" t="s">
        <v>178</v>
      </c>
      <c r="N74" s="151" t="s">
        <v>1956</v>
      </c>
      <c r="O74" s="156" t="s">
        <v>2814</v>
      </c>
      <c r="P74" s="157"/>
      <c r="Q74" s="155" t="s">
        <v>676</v>
      </c>
      <c r="R74" s="155" t="s">
        <v>2874</v>
      </c>
      <c r="S74" s="155" t="s">
        <v>2846</v>
      </c>
      <c r="T74" s="155"/>
      <c r="U74" s="155" t="s">
        <v>2875</v>
      </c>
      <c r="V74" s="155" t="s">
        <v>2876</v>
      </c>
      <c r="W74" s="155"/>
      <c r="X74" s="158"/>
      <c r="Y74" s="159"/>
      <c r="Z74" s="159"/>
      <c r="AA74" s="160"/>
      <c r="AB74" s="115">
        <v>4</v>
      </c>
    </row>
    <row r="75" spans="1:28" ht="150" x14ac:dyDescent="0.25">
      <c r="A75" s="161" t="s">
        <v>2877</v>
      </c>
      <c r="B75" s="162" t="s">
        <v>100</v>
      </c>
      <c r="C75" s="163" t="s">
        <v>101</v>
      </c>
      <c r="D75" s="164" t="s">
        <v>527</v>
      </c>
      <c r="E75" s="163" t="s">
        <v>2878</v>
      </c>
      <c r="F75" s="163" t="s">
        <v>2879</v>
      </c>
      <c r="G75" s="163" t="s">
        <v>2880</v>
      </c>
      <c r="H75" s="163" t="s">
        <v>2881</v>
      </c>
      <c r="I75" s="165"/>
      <c r="J75" s="162"/>
      <c r="K75" s="165" t="s">
        <v>2882</v>
      </c>
      <c r="L75" s="162"/>
      <c r="M75" s="162" t="s">
        <v>178</v>
      </c>
      <c r="N75" s="162" t="s">
        <v>1956</v>
      </c>
      <c r="O75" s="166" t="s">
        <v>2814</v>
      </c>
      <c r="P75" s="167"/>
      <c r="Q75" s="165" t="s">
        <v>676</v>
      </c>
      <c r="R75" s="165" t="s">
        <v>2883</v>
      </c>
      <c r="S75" s="165" t="s">
        <v>2884</v>
      </c>
      <c r="T75" s="165" t="s">
        <v>2885</v>
      </c>
      <c r="U75" s="165" t="s">
        <v>2886</v>
      </c>
      <c r="V75" s="165" t="s">
        <v>2887</v>
      </c>
      <c r="W75" s="165"/>
      <c r="X75" s="168"/>
      <c r="Y75" s="169"/>
      <c r="Z75" s="169"/>
      <c r="AA75" s="170"/>
      <c r="AB75" s="87">
        <v>4</v>
      </c>
    </row>
    <row r="76" spans="1:28" ht="87.5" x14ac:dyDescent="0.25">
      <c r="A76" s="150" t="s">
        <v>2888</v>
      </c>
      <c r="B76" s="151" t="s">
        <v>100</v>
      </c>
      <c r="C76" s="152" t="s">
        <v>101</v>
      </c>
      <c r="D76" s="153" t="s">
        <v>527</v>
      </c>
      <c r="E76" s="152" t="s">
        <v>2889</v>
      </c>
      <c r="F76" s="152" t="s">
        <v>2890</v>
      </c>
      <c r="G76" s="152" t="s">
        <v>2891</v>
      </c>
      <c r="H76" s="152" t="s">
        <v>2892</v>
      </c>
      <c r="I76" s="155"/>
      <c r="J76" s="151"/>
      <c r="K76" s="155" t="s">
        <v>2893</v>
      </c>
      <c r="L76" s="151"/>
      <c r="M76" s="151" t="s">
        <v>178</v>
      </c>
      <c r="N76" s="151" t="s">
        <v>1944</v>
      </c>
      <c r="O76" s="156" t="s">
        <v>2894</v>
      </c>
      <c r="P76" s="157"/>
      <c r="Q76" s="155" t="s">
        <v>676</v>
      </c>
      <c r="R76" s="155" t="s">
        <v>2895</v>
      </c>
      <c r="S76" s="155" t="s">
        <v>2846</v>
      </c>
      <c r="T76" s="155" t="s">
        <v>2896</v>
      </c>
      <c r="U76" s="155" t="s">
        <v>2897</v>
      </c>
      <c r="V76" s="155" t="s">
        <v>2898</v>
      </c>
      <c r="W76" s="155"/>
      <c r="X76" s="158"/>
      <c r="Y76" s="159"/>
      <c r="Z76" s="159"/>
      <c r="AA76" s="160"/>
      <c r="AB76" s="115">
        <v>3</v>
      </c>
    </row>
    <row r="77" spans="1:28" ht="175" x14ac:dyDescent="0.25">
      <c r="A77" s="161" t="s">
        <v>2899</v>
      </c>
      <c r="B77" s="162" t="s">
        <v>100</v>
      </c>
      <c r="C77" s="163" t="s">
        <v>101</v>
      </c>
      <c r="D77" s="164" t="s">
        <v>527</v>
      </c>
      <c r="E77" s="163" t="s">
        <v>2900</v>
      </c>
      <c r="F77" s="163" t="s">
        <v>2901</v>
      </c>
      <c r="G77" s="163" t="s">
        <v>2902</v>
      </c>
      <c r="H77" s="163" t="s">
        <v>2903</v>
      </c>
      <c r="I77" s="165"/>
      <c r="J77" s="162"/>
      <c r="K77" s="165" t="s">
        <v>2904</v>
      </c>
      <c r="L77" s="162"/>
      <c r="M77" s="162" t="s">
        <v>178</v>
      </c>
      <c r="N77" s="162" t="s">
        <v>1956</v>
      </c>
      <c r="O77" s="166" t="s">
        <v>2814</v>
      </c>
      <c r="P77" s="167"/>
      <c r="Q77" s="165" t="s">
        <v>676</v>
      </c>
      <c r="R77" s="165" t="s">
        <v>2905</v>
      </c>
      <c r="S77" s="165" t="s">
        <v>2906</v>
      </c>
      <c r="T77" s="165"/>
      <c r="U77" s="165" t="s">
        <v>2907</v>
      </c>
      <c r="V77" s="165" t="s">
        <v>2908</v>
      </c>
      <c r="W77" s="165"/>
      <c r="X77" s="168"/>
      <c r="Y77" s="169"/>
      <c r="Z77" s="169"/>
      <c r="AA77" s="170"/>
      <c r="AB77" s="87">
        <v>4</v>
      </c>
    </row>
    <row r="78" spans="1:28" ht="75" x14ac:dyDescent="0.25">
      <c r="A78" s="150" t="s">
        <v>2909</v>
      </c>
      <c r="B78" s="151" t="s">
        <v>100</v>
      </c>
      <c r="C78" s="152" t="s">
        <v>101</v>
      </c>
      <c r="D78" s="153" t="s">
        <v>527</v>
      </c>
      <c r="E78" s="152" t="s">
        <v>2910</v>
      </c>
      <c r="F78" s="152" t="s">
        <v>2911</v>
      </c>
      <c r="G78" s="152" t="s">
        <v>2912</v>
      </c>
      <c r="H78" s="152" t="s">
        <v>2913</v>
      </c>
      <c r="I78" s="155"/>
      <c r="J78" s="151"/>
      <c r="K78" s="152" t="s">
        <v>2914</v>
      </c>
      <c r="L78" s="151"/>
      <c r="M78" s="151" t="s">
        <v>178</v>
      </c>
      <c r="N78" s="151" t="s">
        <v>1255</v>
      </c>
      <c r="O78" s="156" t="s">
        <v>1256</v>
      </c>
      <c r="P78" s="157"/>
      <c r="Q78" s="155" t="s">
        <v>676</v>
      </c>
      <c r="R78" s="155" t="s">
        <v>2915</v>
      </c>
      <c r="S78" s="155" t="s">
        <v>2916</v>
      </c>
      <c r="T78" s="155"/>
      <c r="U78" s="155" t="s">
        <v>2917</v>
      </c>
      <c r="V78" s="155" t="s">
        <v>2918</v>
      </c>
      <c r="W78" s="155"/>
      <c r="X78" s="158"/>
      <c r="Y78" s="159"/>
      <c r="Z78" s="159"/>
      <c r="AA78" s="160"/>
      <c r="AB78" s="115">
        <v>4</v>
      </c>
    </row>
    <row r="79" spans="1:28" ht="87.5" x14ac:dyDescent="0.25">
      <c r="A79" s="161" t="s">
        <v>2919</v>
      </c>
      <c r="B79" s="162" t="s">
        <v>2920</v>
      </c>
      <c r="C79" s="163" t="s">
        <v>2921</v>
      </c>
      <c r="D79" s="164" t="s">
        <v>527</v>
      </c>
      <c r="E79" s="163" t="s">
        <v>2922</v>
      </c>
      <c r="F79" s="163" t="s">
        <v>2923</v>
      </c>
      <c r="G79" s="163" t="s">
        <v>2924</v>
      </c>
      <c r="H79" s="163" t="s">
        <v>2925</v>
      </c>
      <c r="I79" s="165"/>
      <c r="J79" s="162"/>
      <c r="K79" s="165" t="s">
        <v>2926</v>
      </c>
      <c r="L79" s="162" t="s">
        <v>2927</v>
      </c>
      <c r="M79" s="162" t="s">
        <v>178</v>
      </c>
      <c r="N79" s="162" t="s">
        <v>1677</v>
      </c>
      <c r="O79" s="166" t="s">
        <v>2928</v>
      </c>
      <c r="P79" s="167"/>
      <c r="Q79" s="165" t="s">
        <v>2929</v>
      </c>
      <c r="R79" s="165" t="s">
        <v>1061</v>
      </c>
      <c r="S79" s="165" t="s">
        <v>2930</v>
      </c>
      <c r="T79" s="165"/>
      <c r="U79" s="165" t="s">
        <v>2931</v>
      </c>
      <c r="V79" s="165" t="s">
        <v>2932</v>
      </c>
      <c r="W79" s="165"/>
      <c r="X79" s="168"/>
      <c r="Y79" s="169"/>
      <c r="Z79" s="169"/>
      <c r="AA79" s="170"/>
      <c r="AB79" s="87">
        <v>3</v>
      </c>
    </row>
    <row r="80" spans="1:28" ht="112.5" x14ac:dyDescent="0.25">
      <c r="A80" s="150" t="s">
        <v>2933</v>
      </c>
      <c r="B80" s="151" t="s">
        <v>130</v>
      </c>
      <c r="C80" s="152" t="s">
        <v>131</v>
      </c>
      <c r="D80" s="153" t="s">
        <v>527</v>
      </c>
      <c r="E80" s="152" t="s">
        <v>2934</v>
      </c>
      <c r="F80" s="152" t="s">
        <v>2935</v>
      </c>
      <c r="G80" s="152" t="s">
        <v>2936</v>
      </c>
      <c r="H80" s="152" t="s">
        <v>2937</v>
      </c>
      <c r="I80" s="155"/>
      <c r="J80" s="151"/>
      <c r="K80" s="155" t="s">
        <v>2938</v>
      </c>
      <c r="L80" s="151"/>
      <c r="M80" s="151" t="s">
        <v>178</v>
      </c>
      <c r="N80" s="151" t="s">
        <v>1474</v>
      </c>
      <c r="O80" s="156" t="s">
        <v>1475</v>
      </c>
      <c r="P80" s="157"/>
      <c r="Q80" s="155" t="s">
        <v>2929</v>
      </c>
      <c r="R80" s="155" t="s">
        <v>2939</v>
      </c>
      <c r="S80" s="155" t="s">
        <v>2940</v>
      </c>
      <c r="T80" s="155"/>
      <c r="U80" s="155" t="s">
        <v>2941</v>
      </c>
      <c r="V80" s="155" t="s">
        <v>2942</v>
      </c>
      <c r="W80" s="155"/>
      <c r="X80" s="158"/>
      <c r="Y80" s="159"/>
      <c r="Z80" s="159"/>
      <c r="AA80" s="160"/>
      <c r="AB80" s="115">
        <v>4</v>
      </c>
    </row>
    <row r="81" spans="1:63" ht="87.5" x14ac:dyDescent="0.25">
      <c r="A81" s="161" t="s">
        <v>2943</v>
      </c>
      <c r="B81" s="162" t="s">
        <v>34</v>
      </c>
      <c r="C81" s="163" t="s">
        <v>35</v>
      </c>
      <c r="D81" s="164" t="s">
        <v>527</v>
      </c>
      <c r="E81" s="163" t="s">
        <v>2944</v>
      </c>
      <c r="F81" s="163" t="s">
        <v>2945</v>
      </c>
      <c r="G81" s="163" t="s">
        <v>2946</v>
      </c>
      <c r="H81" s="163" t="s">
        <v>2947</v>
      </c>
      <c r="I81" s="165"/>
      <c r="J81" s="162"/>
      <c r="K81" s="165" t="s">
        <v>2948</v>
      </c>
      <c r="L81" s="162"/>
      <c r="M81" s="162" t="s">
        <v>41</v>
      </c>
      <c r="N81" s="162" t="s">
        <v>2161</v>
      </c>
      <c r="O81" s="166" t="s">
        <v>2949</v>
      </c>
      <c r="P81" s="167"/>
      <c r="Q81" s="165" t="s">
        <v>757</v>
      </c>
      <c r="R81" s="165" t="s">
        <v>758</v>
      </c>
      <c r="S81" s="165" t="s">
        <v>2950</v>
      </c>
      <c r="T81" s="165" t="s">
        <v>2951</v>
      </c>
      <c r="U81" s="165" t="s">
        <v>2952</v>
      </c>
      <c r="V81" s="165" t="s">
        <v>2953</v>
      </c>
      <c r="W81" s="165" t="s">
        <v>2954</v>
      </c>
      <c r="X81" s="168"/>
      <c r="Y81" s="169"/>
      <c r="Z81" s="169"/>
      <c r="AA81" s="170"/>
      <c r="AB81" s="87">
        <v>5</v>
      </c>
    </row>
    <row r="82" spans="1:63" ht="62.5" x14ac:dyDescent="0.25">
      <c r="A82" s="150" t="s">
        <v>2955</v>
      </c>
      <c r="B82" s="151" t="s">
        <v>343</v>
      </c>
      <c r="C82" s="152" t="s">
        <v>344</v>
      </c>
      <c r="D82" s="153" t="s">
        <v>527</v>
      </c>
      <c r="E82" s="152" t="s">
        <v>2956</v>
      </c>
      <c r="F82" s="152" t="s">
        <v>2957</v>
      </c>
      <c r="G82" s="152" t="s">
        <v>2958</v>
      </c>
      <c r="H82" s="152" t="s">
        <v>2959</v>
      </c>
      <c r="I82" s="155"/>
      <c r="J82" s="151"/>
      <c r="K82" s="155" t="s">
        <v>2960</v>
      </c>
      <c r="L82" s="151"/>
      <c r="M82" s="151" t="s">
        <v>178</v>
      </c>
      <c r="N82" s="151" t="s">
        <v>498</v>
      </c>
      <c r="O82" s="156" t="s">
        <v>499</v>
      </c>
      <c r="P82" s="157"/>
      <c r="Q82" s="155" t="s">
        <v>1193</v>
      </c>
      <c r="R82" s="155" t="s">
        <v>1194</v>
      </c>
      <c r="S82" s="155" t="s">
        <v>2961</v>
      </c>
      <c r="T82" s="155" t="s">
        <v>2962</v>
      </c>
      <c r="U82" s="155" t="s">
        <v>2963</v>
      </c>
      <c r="V82" s="155" t="s">
        <v>2964</v>
      </c>
      <c r="W82" s="155"/>
      <c r="X82" s="158"/>
      <c r="Y82" s="159"/>
      <c r="Z82" s="159"/>
      <c r="AA82" s="160"/>
      <c r="AB82" s="115">
        <v>3</v>
      </c>
    </row>
    <row r="83" spans="1:63" ht="250" x14ac:dyDescent="0.25">
      <c r="A83" s="161" t="s">
        <v>2965</v>
      </c>
      <c r="B83" s="162" t="s">
        <v>2966</v>
      </c>
      <c r="C83" s="163" t="s">
        <v>2967</v>
      </c>
      <c r="D83" s="164" t="s">
        <v>527</v>
      </c>
      <c r="E83" s="163" t="s">
        <v>2968</v>
      </c>
      <c r="F83" s="163" t="s">
        <v>2969</v>
      </c>
      <c r="G83" s="163" t="s">
        <v>2970</v>
      </c>
      <c r="H83" s="163" t="s">
        <v>2971</v>
      </c>
      <c r="I83" s="165"/>
      <c r="J83" s="162"/>
      <c r="K83" s="165" t="s">
        <v>2972</v>
      </c>
      <c r="L83" s="162"/>
      <c r="M83" s="162" t="s">
        <v>178</v>
      </c>
      <c r="N83" s="162" t="s">
        <v>498</v>
      </c>
      <c r="O83" s="166" t="s">
        <v>499</v>
      </c>
      <c r="P83" s="167"/>
      <c r="Q83" s="165" t="s">
        <v>1193</v>
      </c>
      <c r="R83" s="165" t="s">
        <v>1205</v>
      </c>
      <c r="S83" s="165" t="s">
        <v>2973</v>
      </c>
      <c r="T83" s="165"/>
      <c r="U83" s="165" t="s">
        <v>2974</v>
      </c>
      <c r="V83" s="165" t="s">
        <v>2975</v>
      </c>
      <c r="W83" s="165"/>
      <c r="X83" s="168"/>
      <c r="Y83" s="169"/>
      <c r="Z83" s="169"/>
      <c r="AA83" s="170"/>
      <c r="AB83" s="87">
        <v>3</v>
      </c>
    </row>
    <row r="84" spans="1:63" ht="87.5" x14ac:dyDescent="0.25">
      <c r="A84" s="150" t="s">
        <v>2976</v>
      </c>
      <c r="B84" s="151" t="s">
        <v>153</v>
      </c>
      <c r="C84" s="152" t="s">
        <v>154</v>
      </c>
      <c r="D84" s="153" t="s">
        <v>527</v>
      </c>
      <c r="E84" s="153" t="s">
        <v>2977</v>
      </c>
      <c r="F84" s="152" t="s">
        <v>2977</v>
      </c>
      <c r="G84" s="152" t="s">
        <v>2978</v>
      </c>
      <c r="H84" s="152" t="s">
        <v>2979</v>
      </c>
      <c r="I84" s="155"/>
      <c r="J84" s="151"/>
      <c r="K84" s="155" t="s">
        <v>2980</v>
      </c>
      <c r="L84" s="151"/>
      <c r="M84" s="151" t="s">
        <v>41</v>
      </c>
      <c r="N84" s="151" t="s">
        <v>1151</v>
      </c>
      <c r="O84" s="156" t="s">
        <v>1152</v>
      </c>
      <c r="P84" s="157"/>
      <c r="Q84" s="155" t="s">
        <v>799</v>
      </c>
      <c r="R84" s="155" t="s">
        <v>2981</v>
      </c>
      <c r="S84" s="155" t="s">
        <v>2982</v>
      </c>
      <c r="T84" s="155" t="s">
        <v>2983</v>
      </c>
      <c r="U84" s="155" t="s">
        <v>2984</v>
      </c>
      <c r="V84" s="155" t="s">
        <v>2985</v>
      </c>
      <c r="W84" s="155" t="s">
        <v>2986</v>
      </c>
      <c r="X84" s="158"/>
      <c r="Y84" s="159"/>
      <c r="Z84" s="159"/>
      <c r="AA84" s="160"/>
      <c r="AB84" s="115">
        <v>5</v>
      </c>
    </row>
    <row r="85" spans="1:63" ht="125" x14ac:dyDescent="0.25">
      <c r="A85" s="161" t="s">
        <v>2987</v>
      </c>
      <c r="B85" s="162" t="s">
        <v>184</v>
      </c>
      <c r="C85" s="163" t="s">
        <v>817</v>
      </c>
      <c r="D85" s="164" t="s">
        <v>527</v>
      </c>
      <c r="E85" s="164" t="s">
        <v>2988</v>
      </c>
      <c r="F85" s="163" t="s">
        <v>2989</v>
      </c>
      <c r="G85" s="163" t="s">
        <v>2990</v>
      </c>
      <c r="H85" s="163" t="s">
        <v>2991</v>
      </c>
      <c r="I85" s="165"/>
      <c r="J85" s="162"/>
      <c r="K85" s="165" t="s">
        <v>2992</v>
      </c>
      <c r="L85" s="162"/>
      <c r="M85" s="162" t="s">
        <v>41</v>
      </c>
      <c r="N85" s="162" t="s">
        <v>148</v>
      </c>
      <c r="O85" s="166" t="s">
        <v>149</v>
      </c>
      <c r="P85" s="167"/>
      <c r="Q85" s="165" t="s">
        <v>799</v>
      </c>
      <c r="R85" s="165" t="s">
        <v>800</v>
      </c>
      <c r="S85" s="165" t="s">
        <v>2993</v>
      </c>
      <c r="T85" s="165" t="s">
        <v>2994</v>
      </c>
      <c r="U85" s="165" t="s">
        <v>2995</v>
      </c>
      <c r="V85" s="165" t="s">
        <v>2996</v>
      </c>
      <c r="W85" s="165" t="s">
        <v>2997</v>
      </c>
      <c r="X85" s="168"/>
      <c r="Y85" s="169"/>
      <c r="Z85" s="169"/>
      <c r="AA85" s="170"/>
      <c r="AB85" s="87">
        <v>6</v>
      </c>
    </row>
    <row r="86" spans="1:63" ht="150" x14ac:dyDescent="0.25">
      <c r="A86" s="150" t="s">
        <v>2998</v>
      </c>
      <c r="B86" s="151" t="s">
        <v>1144</v>
      </c>
      <c r="C86" s="152" t="s">
        <v>1145</v>
      </c>
      <c r="D86" s="153" t="s">
        <v>527</v>
      </c>
      <c r="E86" s="152" t="s">
        <v>2999</v>
      </c>
      <c r="F86" s="152" t="s">
        <v>2999</v>
      </c>
      <c r="G86" s="152" t="s">
        <v>3000</v>
      </c>
      <c r="H86" s="152" t="s">
        <v>3001</v>
      </c>
      <c r="I86" s="155"/>
      <c r="J86" s="151"/>
      <c r="K86" s="155" t="s">
        <v>3002</v>
      </c>
      <c r="L86" s="151"/>
      <c r="M86" s="151" t="s">
        <v>41</v>
      </c>
      <c r="N86" s="151" t="s">
        <v>1151</v>
      </c>
      <c r="O86" s="156" t="s">
        <v>1152</v>
      </c>
      <c r="P86" s="157"/>
      <c r="Q86" s="155" t="s">
        <v>799</v>
      </c>
      <c r="R86" s="155" t="s">
        <v>3003</v>
      </c>
      <c r="S86" s="155" t="s">
        <v>3004</v>
      </c>
      <c r="T86" s="155"/>
      <c r="U86" s="155" t="s">
        <v>3005</v>
      </c>
      <c r="V86" s="155" t="s">
        <v>3006</v>
      </c>
      <c r="W86" s="155" t="s">
        <v>3007</v>
      </c>
      <c r="X86" s="158"/>
      <c r="Y86" s="159"/>
      <c r="Z86" s="159"/>
      <c r="AA86" s="160"/>
      <c r="AB86" s="115">
        <v>5</v>
      </c>
    </row>
    <row r="87" spans="1:63" ht="300" x14ac:dyDescent="0.25">
      <c r="A87" s="161" t="s">
        <v>3008</v>
      </c>
      <c r="B87" s="162" t="s">
        <v>1144</v>
      </c>
      <c r="C87" s="163" t="s">
        <v>1145</v>
      </c>
      <c r="D87" s="164" t="s">
        <v>527</v>
      </c>
      <c r="E87" s="163" t="s">
        <v>3009</v>
      </c>
      <c r="F87" s="163" t="s">
        <v>3009</v>
      </c>
      <c r="G87" s="163" t="s">
        <v>3010</v>
      </c>
      <c r="H87" s="163" t="s">
        <v>3011</v>
      </c>
      <c r="I87" s="165"/>
      <c r="J87" s="162"/>
      <c r="K87" s="165" t="s">
        <v>3012</v>
      </c>
      <c r="L87" s="162"/>
      <c r="M87" s="162" t="s">
        <v>178</v>
      </c>
      <c r="N87" s="162" t="s">
        <v>282</v>
      </c>
      <c r="O87" s="166" t="s">
        <v>283</v>
      </c>
      <c r="P87" s="167"/>
      <c r="Q87" s="165" t="s">
        <v>799</v>
      </c>
      <c r="R87" s="165" t="s">
        <v>3013</v>
      </c>
      <c r="S87" s="165" t="s">
        <v>3014</v>
      </c>
      <c r="T87" s="165"/>
      <c r="U87" s="165" t="s">
        <v>3015</v>
      </c>
      <c r="V87" s="165" t="s">
        <v>3016</v>
      </c>
      <c r="W87" s="165"/>
      <c r="X87" s="168"/>
      <c r="Y87" s="169"/>
      <c r="Z87" s="169"/>
      <c r="AA87" s="170"/>
      <c r="AB87" s="87">
        <v>4</v>
      </c>
    </row>
    <row r="88" spans="1:63" ht="112.5" x14ac:dyDescent="0.25">
      <c r="A88" s="150" t="s">
        <v>3017</v>
      </c>
      <c r="B88" s="151" t="s">
        <v>3018</v>
      </c>
      <c r="C88" s="152" t="s">
        <v>3019</v>
      </c>
      <c r="D88" s="153" t="s">
        <v>527</v>
      </c>
      <c r="E88" s="152" t="s">
        <v>3020</v>
      </c>
      <c r="F88" s="152" t="s">
        <v>3021</v>
      </c>
      <c r="G88" s="152" t="s">
        <v>3022</v>
      </c>
      <c r="H88" s="152" t="s">
        <v>3023</v>
      </c>
      <c r="I88" s="155"/>
      <c r="J88" s="151"/>
      <c r="K88" s="155" t="s">
        <v>3024</v>
      </c>
      <c r="L88" s="151"/>
      <c r="M88" s="151" t="s">
        <v>178</v>
      </c>
      <c r="N88" s="151" t="s">
        <v>2081</v>
      </c>
      <c r="O88" s="156" t="s">
        <v>3025</v>
      </c>
      <c r="P88" s="157"/>
      <c r="Q88" s="155" t="s">
        <v>825</v>
      </c>
      <c r="R88" s="155" t="s">
        <v>1496</v>
      </c>
      <c r="S88" s="155" t="s">
        <v>3026</v>
      </c>
      <c r="T88" s="155" t="s">
        <v>3027</v>
      </c>
      <c r="U88" s="155" t="s">
        <v>3028</v>
      </c>
      <c r="V88" s="155" t="s">
        <v>3029</v>
      </c>
      <c r="W88" s="155"/>
      <c r="X88" s="158"/>
      <c r="Y88" s="159"/>
      <c r="Z88" s="159"/>
      <c r="AA88" s="160"/>
      <c r="AB88" s="115">
        <v>5</v>
      </c>
    </row>
    <row r="89" spans="1:63" ht="262.5" x14ac:dyDescent="0.25">
      <c r="A89" s="161" t="s">
        <v>3030</v>
      </c>
      <c r="B89" s="162" t="s">
        <v>3018</v>
      </c>
      <c r="C89" s="163" t="s">
        <v>3019</v>
      </c>
      <c r="D89" s="164" t="s">
        <v>527</v>
      </c>
      <c r="E89" s="164" t="s">
        <v>3031</v>
      </c>
      <c r="F89" s="163" t="s">
        <v>3032</v>
      </c>
      <c r="G89" s="163" t="s">
        <v>3033</v>
      </c>
      <c r="H89" s="163" t="s">
        <v>3034</v>
      </c>
      <c r="I89" s="165"/>
      <c r="J89" s="162"/>
      <c r="K89" s="165" t="s">
        <v>3035</v>
      </c>
      <c r="L89" s="162"/>
      <c r="M89" s="162" t="s">
        <v>178</v>
      </c>
      <c r="N89" s="162" t="s">
        <v>2081</v>
      </c>
      <c r="O89" s="166" t="s">
        <v>3025</v>
      </c>
      <c r="P89" s="167"/>
      <c r="Q89" s="165" t="s">
        <v>825</v>
      </c>
      <c r="R89" s="165" t="s">
        <v>826</v>
      </c>
      <c r="S89" s="165" t="s">
        <v>3036</v>
      </c>
      <c r="T89" s="165" t="s">
        <v>3037</v>
      </c>
      <c r="U89" s="165" t="s">
        <v>3038</v>
      </c>
      <c r="V89" s="165" t="s">
        <v>3039</v>
      </c>
      <c r="W89" s="165"/>
      <c r="X89" s="168"/>
      <c r="Y89" s="169"/>
      <c r="Z89" s="169"/>
      <c r="AA89" s="170"/>
      <c r="AB89" s="87">
        <v>5</v>
      </c>
    </row>
    <row r="90" spans="1:63" ht="100" x14ac:dyDescent="0.25">
      <c r="A90" s="150" t="s">
        <v>3040</v>
      </c>
      <c r="B90" s="151" t="s">
        <v>2673</v>
      </c>
      <c r="C90" s="152" t="s">
        <v>2674</v>
      </c>
      <c r="D90" s="153" t="s">
        <v>527</v>
      </c>
      <c r="E90" s="152" t="s">
        <v>3041</v>
      </c>
      <c r="F90" s="152" t="s">
        <v>3042</v>
      </c>
      <c r="G90" s="152" t="s">
        <v>3043</v>
      </c>
      <c r="H90" s="152" t="s">
        <v>3044</v>
      </c>
      <c r="I90" s="155"/>
      <c r="J90" s="151"/>
      <c r="K90" s="155" t="s">
        <v>3045</v>
      </c>
      <c r="L90" s="151"/>
      <c r="M90" s="151" t="s">
        <v>41</v>
      </c>
      <c r="N90" s="151" t="s">
        <v>2191</v>
      </c>
      <c r="O90" s="156" t="s">
        <v>2680</v>
      </c>
      <c r="P90" s="157"/>
      <c r="Q90" s="155" t="s">
        <v>3046</v>
      </c>
      <c r="R90" s="155" t="s">
        <v>3047</v>
      </c>
      <c r="S90" s="155" t="s">
        <v>3048</v>
      </c>
      <c r="T90" s="155"/>
      <c r="U90" s="155" t="s">
        <v>3049</v>
      </c>
      <c r="V90" s="155" t="s">
        <v>3050</v>
      </c>
      <c r="W90" s="155" t="s">
        <v>3051</v>
      </c>
      <c r="X90" s="158"/>
      <c r="Y90" s="159"/>
      <c r="Z90" s="159"/>
      <c r="AA90" s="160"/>
      <c r="AB90" s="115">
        <v>5</v>
      </c>
    </row>
    <row r="91" spans="1:63" ht="100" x14ac:dyDescent="0.25">
      <c r="A91" s="161" t="s">
        <v>3052</v>
      </c>
      <c r="B91" s="162" t="s">
        <v>275</v>
      </c>
      <c r="C91" s="163" t="s">
        <v>276</v>
      </c>
      <c r="D91" s="164" t="s">
        <v>527</v>
      </c>
      <c r="E91" s="163" t="s">
        <v>3053</v>
      </c>
      <c r="F91" s="163" t="s">
        <v>3054</v>
      </c>
      <c r="G91" s="163" t="s">
        <v>3055</v>
      </c>
      <c r="H91" s="163" t="s">
        <v>3056</v>
      </c>
      <c r="I91" s="165"/>
      <c r="J91" s="162"/>
      <c r="K91" s="165" t="s">
        <v>3057</v>
      </c>
      <c r="L91" s="162"/>
      <c r="M91" s="162" t="s">
        <v>178</v>
      </c>
      <c r="N91" s="162" t="s">
        <v>2104</v>
      </c>
      <c r="O91" s="166" t="s">
        <v>3058</v>
      </c>
      <c r="P91" s="167"/>
      <c r="Q91" s="165" t="s">
        <v>3046</v>
      </c>
      <c r="R91" s="165" t="s">
        <v>3059</v>
      </c>
      <c r="S91" s="165" t="s">
        <v>3060</v>
      </c>
      <c r="T91" s="165"/>
      <c r="U91" s="165" t="s">
        <v>3061</v>
      </c>
      <c r="V91" s="165" t="s">
        <v>3062</v>
      </c>
      <c r="W91" s="165"/>
      <c r="X91" s="168"/>
      <c r="Y91" s="169"/>
      <c r="Z91" s="169"/>
      <c r="AA91" s="170"/>
      <c r="AB91" s="87">
        <v>5</v>
      </c>
    </row>
    <row r="92" spans="1:63" ht="409.5" x14ac:dyDescent="0.25">
      <c r="A92" s="150" t="s">
        <v>3063</v>
      </c>
      <c r="B92" s="151" t="s">
        <v>184</v>
      </c>
      <c r="C92" s="152" t="s">
        <v>817</v>
      </c>
      <c r="D92" s="153" t="s">
        <v>527</v>
      </c>
      <c r="E92" s="153" t="s">
        <v>3064</v>
      </c>
      <c r="F92" s="152" t="s">
        <v>3064</v>
      </c>
      <c r="G92" s="152" t="s">
        <v>3065</v>
      </c>
      <c r="H92" s="152" t="s">
        <v>3066</v>
      </c>
      <c r="I92" s="155"/>
      <c r="J92" s="151"/>
      <c r="K92" s="155" t="s">
        <v>3067</v>
      </c>
      <c r="L92" s="151"/>
      <c r="M92" s="151" t="s">
        <v>178</v>
      </c>
      <c r="N92" s="151" t="s">
        <v>148</v>
      </c>
      <c r="O92" s="156" t="s">
        <v>149</v>
      </c>
      <c r="P92" s="157"/>
      <c r="Q92" s="155" t="s">
        <v>3068</v>
      </c>
      <c r="R92" s="155" t="s">
        <v>3069</v>
      </c>
      <c r="S92" s="155" t="s">
        <v>3070</v>
      </c>
      <c r="T92" s="155" t="s">
        <v>3071</v>
      </c>
      <c r="U92" s="155" t="s">
        <v>3072</v>
      </c>
      <c r="V92" s="155" t="s">
        <v>3073</v>
      </c>
      <c r="W92" s="155"/>
      <c r="X92" s="158"/>
      <c r="Y92" s="159"/>
      <c r="Z92" s="159"/>
      <c r="AA92" s="160"/>
      <c r="AB92" s="115">
        <v>6</v>
      </c>
    </row>
    <row r="93" spans="1:63" ht="287.5" x14ac:dyDescent="0.25">
      <c r="A93" s="161" t="s">
        <v>3074</v>
      </c>
      <c r="B93" s="162" t="s">
        <v>184</v>
      </c>
      <c r="C93" s="163" t="s">
        <v>817</v>
      </c>
      <c r="D93" s="164" t="s">
        <v>527</v>
      </c>
      <c r="E93" s="163" t="s">
        <v>3075</v>
      </c>
      <c r="F93" s="163" t="s">
        <v>3076</v>
      </c>
      <c r="G93" s="163" t="s">
        <v>3077</v>
      </c>
      <c r="H93" s="163" t="s">
        <v>3078</v>
      </c>
      <c r="I93" s="165"/>
      <c r="J93" s="162"/>
      <c r="K93" s="165" t="s">
        <v>3079</v>
      </c>
      <c r="L93" s="162"/>
      <c r="M93" s="162" t="s">
        <v>41</v>
      </c>
      <c r="N93" s="162" t="s">
        <v>2144</v>
      </c>
      <c r="O93" s="166" t="s">
        <v>3080</v>
      </c>
      <c r="P93" s="167"/>
      <c r="Q93" s="165" t="s">
        <v>3068</v>
      </c>
      <c r="R93" s="165" t="s">
        <v>3081</v>
      </c>
      <c r="S93" s="165" t="s">
        <v>3082</v>
      </c>
      <c r="T93" s="165"/>
      <c r="U93" s="165" t="s">
        <v>3083</v>
      </c>
      <c r="V93" s="165" t="s">
        <v>3084</v>
      </c>
      <c r="W93" s="165" t="s">
        <v>3085</v>
      </c>
      <c r="X93" s="168"/>
      <c r="Y93" s="169"/>
      <c r="Z93" s="169"/>
      <c r="AA93" s="170"/>
      <c r="AB93" s="87">
        <v>5</v>
      </c>
      <c r="BI93" s="90" t="s">
        <v>3086</v>
      </c>
      <c r="BJ93" s="90" t="s">
        <v>3087</v>
      </c>
      <c r="BK93" s="90" t="s">
        <v>3088</v>
      </c>
    </row>
    <row r="94" spans="1:63" ht="112.5" x14ac:dyDescent="0.25">
      <c r="A94" s="150" t="s">
        <v>3089</v>
      </c>
      <c r="B94" s="151" t="s">
        <v>184</v>
      </c>
      <c r="C94" s="152" t="s">
        <v>817</v>
      </c>
      <c r="D94" s="153" t="s">
        <v>527</v>
      </c>
      <c r="E94" s="152" t="s">
        <v>3090</v>
      </c>
      <c r="F94" s="152" t="s">
        <v>3091</v>
      </c>
      <c r="G94" s="152" t="s">
        <v>3092</v>
      </c>
      <c r="H94" s="152" t="s">
        <v>3093</v>
      </c>
      <c r="I94" s="155"/>
      <c r="J94" s="151"/>
      <c r="K94" s="155" t="s">
        <v>3094</v>
      </c>
      <c r="L94" s="151"/>
      <c r="M94" s="151" t="s">
        <v>41</v>
      </c>
      <c r="N94" s="151" t="s">
        <v>2191</v>
      </c>
      <c r="O94" s="156" t="s">
        <v>2680</v>
      </c>
      <c r="P94" s="157"/>
      <c r="Q94" s="155" t="s">
        <v>3068</v>
      </c>
      <c r="R94" s="155" t="s">
        <v>3095</v>
      </c>
      <c r="S94" s="155" t="s">
        <v>3096</v>
      </c>
      <c r="T94" s="155"/>
      <c r="U94" s="155" t="s">
        <v>3097</v>
      </c>
      <c r="V94" s="155" t="s">
        <v>3098</v>
      </c>
      <c r="W94" s="155" t="s">
        <v>3099</v>
      </c>
      <c r="X94" s="158"/>
      <c r="Y94" s="159"/>
      <c r="Z94" s="159"/>
      <c r="AA94" s="160"/>
      <c r="AB94" s="115">
        <v>5</v>
      </c>
    </row>
    <row r="95" spans="1:63" ht="125" x14ac:dyDescent="0.25">
      <c r="A95" s="161" t="s">
        <v>3100</v>
      </c>
      <c r="B95" s="162" t="s">
        <v>184</v>
      </c>
      <c r="C95" s="163" t="s">
        <v>817</v>
      </c>
      <c r="D95" s="164" t="s">
        <v>527</v>
      </c>
      <c r="E95" s="163" t="s">
        <v>3101</v>
      </c>
      <c r="F95" s="163" t="s">
        <v>3102</v>
      </c>
      <c r="G95" s="163" t="s">
        <v>3103</v>
      </c>
      <c r="H95" s="163" t="s">
        <v>3104</v>
      </c>
      <c r="I95" s="165"/>
      <c r="J95" s="162"/>
      <c r="K95" s="165" t="s">
        <v>3105</v>
      </c>
      <c r="L95" s="162"/>
      <c r="M95" s="162" t="s">
        <v>178</v>
      </c>
      <c r="N95" s="162" t="s">
        <v>2212</v>
      </c>
      <c r="O95" s="166" t="s">
        <v>3106</v>
      </c>
      <c r="P95" s="167"/>
      <c r="Q95" s="165" t="s">
        <v>3068</v>
      </c>
      <c r="R95" s="165" t="s">
        <v>3107</v>
      </c>
      <c r="S95" s="165" t="s">
        <v>3108</v>
      </c>
      <c r="T95" s="165"/>
      <c r="U95" s="165" t="s">
        <v>3109</v>
      </c>
      <c r="V95" s="165" t="s">
        <v>3110</v>
      </c>
      <c r="W95" s="165"/>
      <c r="X95" s="168"/>
      <c r="Y95" s="169"/>
      <c r="Z95" s="169"/>
      <c r="AA95" s="170"/>
      <c r="AB95" s="87">
        <v>3</v>
      </c>
    </row>
    <row r="96" spans="1:63" ht="387.5" x14ac:dyDescent="0.25">
      <c r="A96" s="150" t="s">
        <v>3111</v>
      </c>
      <c r="B96" s="151" t="s">
        <v>2673</v>
      </c>
      <c r="C96" s="152" t="s">
        <v>2674</v>
      </c>
      <c r="D96" s="153" t="s">
        <v>527</v>
      </c>
      <c r="E96" s="152" t="s">
        <v>3112</v>
      </c>
      <c r="F96" s="152" t="s">
        <v>3113</v>
      </c>
      <c r="G96" s="152" t="s">
        <v>3114</v>
      </c>
      <c r="H96" s="152" t="s">
        <v>3115</v>
      </c>
      <c r="I96" s="155"/>
      <c r="J96" s="151"/>
      <c r="K96" s="155" t="s">
        <v>2750</v>
      </c>
      <c r="L96" s="151"/>
      <c r="M96" s="151" t="s">
        <v>41</v>
      </c>
      <c r="N96" s="151" t="s">
        <v>2161</v>
      </c>
      <c r="O96" s="156" t="s">
        <v>2949</v>
      </c>
      <c r="P96" s="157"/>
      <c r="Q96" s="155" t="s">
        <v>3068</v>
      </c>
      <c r="R96" s="155" t="s">
        <v>3116</v>
      </c>
      <c r="S96" s="155" t="s">
        <v>3117</v>
      </c>
      <c r="T96" s="155"/>
      <c r="U96" s="155" t="s">
        <v>3118</v>
      </c>
      <c r="V96" s="155" t="s">
        <v>3119</v>
      </c>
      <c r="W96" s="155" t="s">
        <v>3120</v>
      </c>
      <c r="X96" s="158"/>
      <c r="Y96" s="159"/>
      <c r="Z96" s="159"/>
      <c r="AA96" s="160"/>
      <c r="AB96" s="115">
        <v>5</v>
      </c>
    </row>
    <row r="97" spans="1:28" ht="87.5" x14ac:dyDescent="0.25">
      <c r="A97" s="161" t="s">
        <v>3121</v>
      </c>
      <c r="B97" s="162" t="s">
        <v>184</v>
      </c>
      <c r="C97" s="163" t="s">
        <v>817</v>
      </c>
      <c r="D97" s="164" t="s">
        <v>527</v>
      </c>
      <c r="E97" s="163" t="s">
        <v>3122</v>
      </c>
      <c r="F97" s="163" t="s">
        <v>3123</v>
      </c>
      <c r="G97" s="163" t="s">
        <v>3124</v>
      </c>
      <c r="H97" s="163" t="s">
        <v>3125</v>
      </c>
      <c r="I97" s="165"/>
      <c r="J97" s="162"/>
      <c r="K97" s="165" t="s">
        <v>3126</v>
      </c>
      <c r="L97" s="162"/>
      <c r="M97" s="162" t="s">
        <v>41</v>
      </c>
      <c r="N97" s="162" t="s">
        <v>148</v>
      </c>
      <c r="O97" s="166" t="s">
        <v>149</v>
      </c>
      <c r="P97" s="167"/>
      <c r="Q97" s="165" t="s">
        <v>3068</v>
      </c>
      <c r="R97" s="165" t="s">
        <v>3127</v>
      </c>
      <c r="S97" s="165" t="s">
        <v>3128</v>
      </c>
      <c r="T97" s="165"/>
      <c r="U97" s="165" t="s">
        <v>3129</v>
      </c>
      <c r="V97" s="165" t="s">
        <v>3130</v>
      </c>
      <c r="W97" s="165" t="s">
        <v>3131</v>
      </c>
      <c r="X97" s="168"/>
      <c r="Y97" s="169"/>
      <c r="Z97" s="169"/>
      <c r="AA97" s="170"/>
      <c r="AB97" s="87">
        <v>6</v>
      </c>
    </row>
    <row r="98" spans="1:28" ht="125" x14ac:dyDescent="0.25">
      <c r="A98" s="150" t="s">
        <v>3132</v>
      </c>
      <c r="B98" s="151" t="s">
        <v>2673</v>
      </c>
      <c r="C98" s="152" t="s">
        <v>2674</v>
      </c>
      <c r="D98" s="153" t="s">
        <v>527</v>
      </c>
      <c r="E98" s="152" t="s">
        <v>3133</v>
      </c>
      <c r="F98" s="152" t="s">
        <v>3134</v>
      </c>
      <c r="G98" s="152" t="s">
        <v>3135</v>
      </c>
      <c r="H98" s="152" t="s">
        <v>3136</v>
      </c>
      <c r="I98" s="155"/>
      <c r="J98" s="151"/>
      <c r="K98" s="155" t="s">
        <v>3137</v>
      </c>
      <c r="L98" s="151"/>
      <c r="M98" s="151" t="s">
        <v>41</v>
      </c>
      <c r="N98" s="151" t="s">
        <v>148</v>
      </c>
      <c r="O98" s="156" t="s">
        <v>149</v>
      </c>
      <c r="P98" s="157"/>
      <c r="Q98" s="155" t="s">
        <v>2691</v>
      </c>
      <c r="R98" s="155" t="s">
        <v>3138</v>
      </c>
      <c r="S98" s="155" t="s">
        <v>3139</v>
      </c>
      <c r="T98" s="155"/>
      <c r="U98" s="155" t="s">
        <v>3140</v>
      </c>
      <c r="V98" s="155" t="s">
        <v>3141</v>
      </c>
      <c r="W98" s="155" t="s">
        <v>3142</v>
      </c>
      <c r="X98" s="158"/>
      <c r="Y98" s="159"/>
      <c r="Z98" s="159"/>
      <c r="AA98" s="160"/>
      <c r="AB98" s="115">
        <v>6</v>
      </c>
    </row>
    <row r="99" spans="1:28" ht="100" x14ac:dyDescent="0.25">
      <c r="A99" s="161" t="s">
        <v>3143</v>
      </c>
      <c r="B99" s="162" t="s">
        <v>184</v>
      </c>
      <c r="C99" s="163" t="s">
        <v>817</v>
      </c>
      <c r="D99" s="164" t="s">
        <v>527</v>
      </c>
      <c r="E99" s="163" t="s">
        <v>3144</v>
      </c>
      <c r="F99" s="163" t="s">
        <v>3145</v>
      </c>
      <c r="G99" s="163" t="s">
        <v>3146</v>
      </c>
      <c r="H99" s="163" t="s">
        <v>3147</v>
      </c>
      <c r="I99" s="165"/>
      <c r="J99" s="162"/>
      <c r="K99" s="165" t="s">
        <v>3148</v>
      </c>
      <c r="L99" s="162"/>
      <c r="M99" s="162" t="s">
        <v>41</v>
      </c>
      <c r="N99" s="162" t="s">
        <v>674</v>
      </c>
      <c r="O99" s="166" t="s">
        <v>675</v>
      </c>
      <c r="P99" s="167"/>
      <c r="Q99" s="165" t="s">
        <v>2691</v>
      </c>
      <c r="R99" s="165" t="s">
        <v>3149</v>
      </c>
      <c r="S99" s="165" t="s">
        <v>3150</v>
      </c>
      <c r="T99" s="165"/>
      <c r="U99" s="165" t="s">
        <v>3151</v>
      </c>
      <c r="V99" s="165" t="s">
        <v>3152</v>
      </c>
      <c r="W99" s="165" t="s">
        <v>3153</v>
      </c>
      <c r="X99" s="168"/>
      <c r="Y99" s="169"/>
      <c r="Z99" s="169"/>
      <c r="AA99" s="170"/>
      <c r="AB99" s="87">
        <v>5</v>
      </c>
    </row>
    <row r="100" spans="1:28" ht="409.5" x14ac:dyDescent="0.25">
      <c r="A100" s="150" t="s">
        <v>3154</v>
      </c>
      <c r="B100" s="151" t="s">
        <v>184</v>
      </c>
      <c r="C100" s="152" t="s">
        <v>817</v>
      </c>
      <c r="D100" s="153" t="s">
        <v>527</v>
      </c>
      <c r="E100" s="152" t="s">
        <v>3155</v>
      </c>
      <c r="F100" s="152" t="s">
        <v>3156</v>
      </c>
      <c r="G100" s="152" t="s">
        <v>3157</v>
      </c>
      <c r="H100" s="152" t="s">
        <v>3158</v>
      </c>
      <c r="I100" s="155"/>
      <c r="J100" s="151"/>
      <c r="K100" s="155" t="s">
        <v>3159</v>
      </c>
      <c r="L100" s="151"/>
      <c r="M100" s="151" t="s">
        <v>41</v>
      </c>
      <c r="N100" s="151" t="s">
        <v>148</v>
      </c>
      <c r="O100" s="156" t="s">
        <v>149</v>
      </c>
      <c r="P100" s="157"/>
      <c r="Q100" s="155" t="s">
        <v>2691</v>
      </c>
      <c r="R100" s="155" t="s">
        <v>3160</v>
      </c>
      <c r="S100" s="155" t="s">
        <v>3161</v>
      </c>
      <c r="T100" s="155"/>
      <c r="U100" s="155" t="s">
        <v>3162</v>
      </c>
      <c r="V100" s="155" t="s">
        <v>3163</v>
      </c>
      <c r="W100" s="155" t="s">
        <v>3164</v>
      </c>
      <c r="X100" s="158"/>
      <c r="Y100" s="159"/>
      <c r="Z100" s="159"/>
      <c r="AA100" s="160"/>
      <c r="AB100" s="115">
        <v>6</v>
      </c>
    </row>
    <row r="101" spans="1:28" ht="150" x14ac:dyDescent="0.25">
      <c r="A101" s="161" t="s">
        <v>3165</v>
      </c>
      <c r="B101" s="162" t="s">
        <v>184</v>
      </c>
      <c r="C101" s="163" t="s">
        <v>817</v>
      </c>
      <c r="D101" s="164" t="s">
        <v>527</v>
      </c>
      <c r="E101" s="163" t="s">
        <v>3166</v>
      </c>
      <c r="F101" s="163" t="s">
        <v>3166</v>
      </c>
      <c r="G101" s="163" t="s">
        <v>3167</v>
      </c>
      <c r="H101" s="163" t="s">
        <v>3168</v>
      </c>
      <c r="I101" s="165"/>
      <c r="J101" s="162"/>
      <c r="K101" s="165" t="s">
        <v>3169</v>
      </c>
      <c r="L101" s="162"/>
      <c r="M101" s="162" t="s">
        <v>41</v>
      </c>
      <c r="N101" s="162" t="s">
        <v>2163</v>
      </c>
      <c r="O101" s="166" t="s">
        <v>3170</v>
      </c>
      <c r="P101" s="167"/>
      <c r="Q101" s="165" t="s">
        <v>2691</v>
      </c>
      <c r="R101" s="165" t="s">
        <v>3171</v>
      </c>
      <c r="S101" s="165" t="s">
        <v>3172</v>
      </c>
      <c r="T101" s="165"/>
      <c r="U101" s="165" t="s">
        <v>3173</v>
      </c>
      <c r="V101" s="165" t="s">
        <v>3174</v>
      </c>
      <c r="W101" s="165" t="s">
        <v>3175</v>
      </c>
      <c r="X101" s="168"/>
      <c r="Y101" s="169"/>
      <c r="Z101" s="169"/>
      <c r="AA101" s="170"/>
      <c r="AB101" s="87">
        <v>6</v>
      </c>
    </row>
    <row r="102" spans="1:28" ht="112.5" x14ac:dyDescent="0.25">
      <c r="A102" s="150" t="s">
        <v>3176</v>
      </c>
      <c r="B102" s="151" t="s">
        <v>184</v>
      </c>
      <c r="C102" s="152" t="s">
        <v>817</v>
      </c>
      <c r="D102" s="153" t="s">
        <v>527</v>
      </c>
      <c r="E102" s="152" t="s">
        <v>3177</v>
      </c>
      <c r="F102" s="152" t="s">
        <v>3178</v>
      </c>
      <c r="G102" s="152" t="s">
        <v>3179</v>
      </c>
      <c r="H102" s="152" t="s">
        <v>3180</v>
      </c>
      <c r="I102" s="155"/>
      <c r="J102" s="151"/>
      <c r="K102" s="155" t="s">
        <v>3181</v>
      </c>
      <c r="L102" s="151"/>
      <c r="M102" s="151" t="s">
        <v>41</v>
      </c>
      <c r="N102" s="151" t="s">
        <v>148</v>
      </c>
      <c r="O102" s="156" t="s">
        <v>149</v>
      </c>
      <c r="P102" s="157"/>
      <c r="Q102" s="155" t="s">
        <v>2691</v>
      </c>
      <c r="R102" s="155" t="s">
        <v>3182</v>
      </c>
      <c r="S102" s="155" t="s">
        <v>3183</v>
      </c>
      <c r="T102" s="155" t="s">
        <v>3184</v>
      </c>
      <c r="U102" s="155" t="s">
        <v>3185</v>
      </c>
      <c r="V102" s="155" t="s">
        <v>3186</v>
      </c>
      <c r="W102" s="155" t="s">
        <v>3187</v>
      </c>
      <c r="X102" s="158"/>
      <c r="Y102" s="159"/>
      <c r="Z102" s="159"/>
      <c r="AA102" s="160"/>
      <c r="AB102" s="115">
        <v>6</v>
      </c>
    </row>
    <row r="103" spans="1:28" ht="125" x14ac:dyDescent="0.25">
      <c r="A103" s="161" t="s">
        <v>3188</v>
      </c>
      <c r="B103" s="162" t="s">
        <v>275</v>
      </c>
      <c r="C103" s="163" t="s">
        <v>276</v>
      </c>
      <c r="D103" s="164" t="s">
        <v>527</v>
      </c>
      <c r="E103" s="163" t="s">
        <v>3189</v>
      </c>
      <c r="F103" s="163" t="s">
        <v>3189</v>
      </c>
      <c r="G103" s="163" t="s">
        <v>3190</v>
      </c>
      <c r="H103" s="163" t="s">
        <v>3191</v>
      </c>
      <c r="I103" s="165"/>
      <c r="J103" s="162"/>
      <c r="K103" s="165" t="s">
        <v>3192</v>
      </c>
      <c r="L103" s="162"/>
      <c r="M103" s="162" t="s">
        <v>41</v>
      </c>
      <c r="N103" s="162" t="s">
        <v>148</v>
      </c>
      <c r="O103" s="166" t="s">
        <v>149</v>
      </c>
      <c r="P103" s="167"/>
      <c r="Q103" s="165" t="s">
        <v>2691</v>
      </c>
      <c r="R103" s="165" t="s">
        <v>3193</v>
      </c>
      <c r="S103" s="165" t="s">
        <v>3194</v>
      </c>
      <c r="T103" s="165" t="s">
        <v>3184</v>
      </c>
      <c r="U103" s="165" t="s">
        <v>3195</v>
      </c>
      <c r="V103" s="165" t="s">
        <v>3196</v>
      </c>
      <c r="W103" s="165" t="s">
        <v>3197</v>
      </c>
      <c r="X103" s="168"/>
      <c r="Y103" s="169"/>
      <c r="Z103" s="169"/>
      <c r="AA103" s="170"/>
      <c r="AB103" s="87">
        <v>6</v>
      </c>
    </row>
    <row r="104" spans="1:28" ht="112.5" x14ac:dyDescent="0.25">
      <c r="A104" s="150" t="s">
        <v>3198</v>
      </c>
      <c r="B104" s="151" t="s">
        <v>184</v>
      </c>
      <c r="C104" s="152" t="s">
        <v>817</v>
      </c>
      <c r="D104" s="153" t="s">
        <v>527</v>
      </c>
      <c r="E104" s="153" t="s">
        <v>3199</v>
      </c>
      <c r="F104" s="152" t="s">
        <v>3199</v>
      </c>
      <c r="G104" s="152" t="s">
        <v>3200</v>
      </c>
      <c r="H104" s="152" t="s">
        <v>3201</v>
      </c>
      <c r="I104" s="155"/>
      <c r="J104" s="151"/>
      <c r="K104" s="155" t="s">
        <v>3202</v>
      </c>
      <c r="L104" s="151"/>
      <c r="M104" s="151" t="s">
        <v>41</v>
      </c>
      <c r="N104" s="151" t="s">
        <v>148</v>
      </c>
      <c r="O104" s="156" t="s">
        <v>149</v>
      </c>
      <c r="P104" s="157"/>
      <c r="Q104" s="155" t="s">
        <v>2691</v>
      </c>
      <c r="R104" s="155" t="s">
        <v>3203</v>
      </c>
      <c r="S104" s="155" t="s">
        <v>3204</v>
      </c>
      <c r="T104" s="155" t="s">
        <v>3205</v>
      </c>
      <c r="U104" s="155" t="s">
        <v>3206</v>
      </c>
      <c r="V104" s="155" t="s">
        <v>3207</v>
      </c>
      <c r="W104" s="155" t="s">
        <v>3208</v>
      </c>
      <c r="X104" s="158"/>
      <c r="Y104" s="159"/>
      <c r="Z104" s="159"/>
      <c r="AA104" s="160"/>
      <c r="AB104" s="115">
        <v>6</v>
      </c>
    </row>
    <row r="105" spans="1:28" ht="112.5" x14ac:dyDescent="0.25">
      <c r="A105" s="161" t="s">
        <v>3209</v>
      </c>
      <c r="B105" s="162" t="s">
        <v>184</v>
      </c>
      <c r="C105" s="163" t="s">
        <v>817</v>
      </c>
      <c r="D105" s="164" t="s">
        <v>527</v>
      </c>
      <c r="E105" s="164" t="s">
        <v>3210</v>
      </c>
      <c r="F105" s="163" t="s">
        <v>3210</v>
      </c>
      <c r="G105" s="163" t="s">
        <v>3211</v>
      </c>
      <c r="H105" s="163" t="s">
        <v>3212</v>
      </c>
      <c r="I105" s="165"/>
      <c r="J105" s="162"/>
      <c r="K105" s="165" t="s">
        <v>3213</v>
      </c>
      <c r="L105" s="162"/>
      <c r="M105" s="162" t="s">
        <v>41</v>
      </c>
      <c r="N105" s="162" t="s">
        <v>300</v>
      </c>
      <c r="O105" s="166" t="s">
        <v>301</v>
      </c>
      <c r="P105" s="167"/>
      <c r="Q105" s="165" t="s">
        <v>2691</v>
      </c>
      <c r="R105" s="165" t="s">
        <v>3214</v>
      </c>
      <c r="S105" s="165" t="s">
        <v>3215</v>
      </c>
      <c r="T105" s="165" t="s">
        <v>3205</v>
      </c>
      <c r="U105" s="165" t="s">
        <v>3216</v>
      </c>
      <c r="V105" s="165" t="s">
        <v>3217</v>
      </c>
      <c r="W105" s="165" t="s">
        <v>3218</v>
      </c>
      <c r="X105" s="168"/>
      <c r="Y105" s="169"/>
      <c r="Z105" s="169"/>
      <c r="AA105" s="170"/>
      <c r="AB105" s="87">
        <v>5</v>
      </c>
    </row>
    <row r="106" spans="1:28" ht="87.5" x14ac:dyDescent="0.25">
      <c r="A106" s="150" t="s">
        <v>3219</v>
      </c>
      <c r="B106" s="151" t="s">
        <v>363</v>
      </c>
      <c r="C106" s="152" t="s">
        <v>1325</v>
      </c>
      <c r="D106" s="153" t="s">
        <v>527</v>
      </c>
      <c r="E106" s="153" t="s">
        <v>3220</v>
      </c>
      <c r="F106" s="152" t="s">
        <v>3220</v>
      </c>
      <c r="G106" s="152" t="s">
        <v>3221</v>
      </c>
      <c r="H106" s="152" t="s">
        <v>3222</v>
      </c>
      <c r="I106" s="155"/>
      <c r="J106" s="151"/>
      <c r="K106" s="155" t="s">
        <v>3223</v>
      </c>
      <c r="L106" s="151"/>
      <c r="M106" s="151" t="s">
        <v>41</v>
      </c>
      <c r="N106" s="151" t="s">
        <v>300</v>
      </c>
      <c r="O106" s="156" t="s">
        <v>301</v>
      </c>
      <c r="P106" s="157"/>
      <c r="Q106" s="155" t="s">
        <v>2691</v>
      </c>
      <c r="R106" s="155" t="s">
        <v>3224</v>
      </c>
      <c r="S106" s="155" t="s">
        <v>3225</v>
      </c>
      <c r="T106" s="155" t="s">
        <v>3205</v>
      </c>
      <c r="U106" s="155" t="s">
        <v>3226</v>
      </c>
      <c r="V106" s="155" t="s">
        <v>3227</v>
      </c>
      <c r="W106" s="155" t="s">
        <v>3228</v>
      </c>
      <c r="X106" s="158"/>
      <c r="Y106" s="159"/>
      <c r="Z106" s="159"/>
      <c r="AA106" s="160"/>
      <c r="AB106" s="115">
        <v>5</v>
      </c>
    </row>
    <row r="107" spans="1:28" ht="187.5" x14ac:dyDescent="0.25">
      <c r="A107" s="161" t="s">
        <v>3229</v>
      </c>
      <c r="B107" s="162" t="s">
        <v>184</v>
      </c>
      <c r="C107" s="163" t="s">
        <v>817</v>
      </c>
      <c r="D107" s="164" t="s">
        <v>527</v>
      </c>
      <c r="E107" s="163" t="s">
        <v>3230</v>
      </c>
      <c r="F107" s="163" t="s">
        <v>3231</v>
      </c>
      <c r="G107" s="163" t="s">
        <v>3232</v>
      </c>
      <c r="H107" s="163" t="s">
        <v>3233</v>
      </c>
      <c r="I107" s="165"/>
      <c r="J107" s="162"/>
      <c r="K107" s="165" t="s">
        <v>3234</v>
      </c>
      <c r="L107" s="162"/>
      <c r="M107" s="162" t="s">
        <v>41</v>
      </c>
      <c r="N107" s="162" t="s">
        <v>148</v>
      </c>
      <c r="O107" s="166" t="s">
        <v>149</v>
      </c>
      <c r="P107" s="167"/>
      <c r="Q107" s="165" t="s">
        <v>2691</v>
      </c>
      <c r="R107" s="165" t="s">
        <v>3235</v>
      </c>
      <c r="S107" s="165" t="s">
        <v>3236</v>
      </c>
      <c r="T107" s="165" t="s">
        <v>3205</v>
      </c>
      <c r="U107" s="165" t="s">
        <v>3237</v>
      </c>
      <c r="V107" s="165" t="s">
        <v>3238</v>
      </c>
      <c r="W107" s="165" t="s">
        <v>3239</v>
      </c>
      <c r="X107" s="168"/>
      <c r="Y107" s="169"/>
      <c r="Z107" s="169"/>
      <c r="AA107" s="170"/>
      <c r="AB107" s="87">
        <v>6</v>
      </c>
    </row>
    <row r="108" spans="1:28" ht="150" x14ac:dyDescent="0.25">
      <c r="A108" s="150" t="s">
        <v>3240</v>
      </c>
      <c r="B108" s="151" t="s">
        <v>184</v>
      </c>
      <c r="C108" s="152" t="s">
        <v>817</v>
      </c>
      <c r="D108" s="153" t="s">
        <v>527</v>
      </c>
      <c r="E108" s="152" t="s">
        <v>3241</v>
      </c>
      <c r="F108" s="152" t="s">
        <v>3242</v>
      </c>
      <c r="G108" s="152" t="s">
        <v>3243</v>
      </c>
      <c r="H108" s="152" t="s">
        <v>3244</v>
      </c>
      <c r="I108" s="155"/>
      <c r="J108" s="151"/>
      <c r="K108" s="155" t="s">
        <v>3245</v>
      </c>
      <c r="L108" s="151"/>
      <c r="M108" s="151" t="s">
        <v>178</v>
      </c>
      <c r="N108" s="151" t="s">
        <v>191</v>
      </c>
      <c r="O108" s="156" t="s">
        <v>192</v>
      </c>
      <c r="P108" s="157"/>
      <c r="Q108" s="155" t="s">
        <v>2691</v>
      </c>
      <c r="R108" s="155" t="s">
        <v>3246</v>
      </c>
      <c r="S108" s="155" t="s">
        <v>3247</v>
      </c>
      <c r="T108" s="155" t="s">
        <v>3205</v>
      </c>
      <c r="U108" s="155" t="s">
        <v>3248</v>
      </c>
      <c r="V108" s="155" t="s">
        <v>3249</v>
      </c>
      <c r="W108" s="155"/>
      <c r="X108" s="158"/>
      <c r="Y108" s="159"/>
      <c r="Z108" s="159"/>
      <c r="AA108" s="160"/>
      <c r="AB108" s="115">
        <v>4</v>
      </c>
    </row>
    <row r="109" spans="1:28" ht="225" x14ac:dyDescent="0.25">
      <c r="A109" s="161" t="s">
        <v>3250</v>
      </c>
      <c r="B109" s="162" t="s">
        <v>184</v>
      </c>
      <c r="C109" s="163" t="s">
        <v>817</v>
      </c>
      <c r="D109" s="164" t="s">
        <v>527</v>
      </c>
      <c r="E109" s="163" t="s">
        <v>3251</v>
      </c>
      <c r="F109" s="163" t="s">
        <v>3252</v>
      </c>
      <c r="G109" s="163" t="s">
        <v>3253</v>
      </c>
      <c r="H109" s="163" t="s">
        <v>3254</v>
      </c>
      <c r="I109" s="165"/>
      <c r="J109" s="162"/>
      <c r="K109" s="165" t="s">
        <v>3255</v>
      </c>
      <c r="L109" s="162"/>
      <c r="M109" s="162" t="s">
        <v>41</v>
      </c>
      <c r="N109" s="162" t="s">
        <v>148</v>
      </c>
      <c r="O109" s="166" t="s">
        <v>149</v>
      </c>
      <c r="P109" s="167"/>
      <c r="Q109" s="165" t="s">
        <v>2691</v>
      </c>
      <c r="R109" s="165" t="s">
        <v>3256</v>
      </c>
      <c r="S109" s="165" t="s">
        <v>3257</v>
      </c>
      <c r="T109" s="165"/>
      <c r="U109" s="165" t="s">
        <v>3258</v>
      </c>
      <c r="V109" s="165" t="s">
        <v>3259</v>
      </c>
      <c r="W109" s="165" t="s">
        <v>3260</v>
      </c>
      <c r="X109" s="168"/>
      <c r="Y109" s="169"/>
      <c r="Z109" s="169"/>
      <c r="AA109" s="170"/>
      <c r="AB109" s="87">
        <v>6</v>
      </c>
    </row>
    <row r="110" spans="1:28" ht="237.5" x14ac:dyDescent="0.25">
      <c r="A110" s="150" t="s">
        <v>3261</v>
      </c>
      <c r="B110" s="151" t="s">
        <v>265</v>
      </c>
      <c r="C110" s="152" t="s">
        <v>266</v>
      </c>
      <c r="D110" s="153" t="s">
        <v>527</v>
      </c>
      <c r="E110" s="153" t="s">
        <v>3262</v>
      </c>
      <c r="F110" s="152" t="s">
        <v>3262</v>
      </c>
      <c r="G110" s="152" t="s">
        <v>3263</v>
      </c>
      <c r="H110" s="152" t="s">
        <v>3264</v>
      </c>
      <c r="I110" s="155"/>
      <c r="J110" s="151"/>
      <c r="K110" s="155" t="s">
        <v>3265</v>
      </c>
      <c r="L110" s="151"/>
      <c r="M110" s="151" t="s">
        <v>178</v>
      </c>
      <c r="N110" s="151" t="s">
        <v>1790</v>
      </c>
      <c r="O110" s="156" t="s">
        <v>3266</v>
      </c>
      <c r="P110" s="157"/>
      <c r="Q110" s="155" t="s">
        <v>2691</v>
      </c>
      <c r="R110" s="155" t="s">
        <v>3267</v>
      </c>
      <c r="S110" s="155" t="s">
        <v>3268</v>
      </c>
      <c r="T110" s="155"/>
      <c r="U110" s="155" t="s">
        <v>3269</v>
      </c>
      <c r="V110" s="155" t="s">
        <v>3270</v>
      </c>
      <c r="W110" s="155"/>
      <c r="X110" s="158"/>
      <c r="Y110" s="159"/>
      <c r="Z110" s="159"/>
      <c r="AA110" s="160"/>
      <c r="AB110" s="115">
        <v>4</v>
      </c>
    </row>
    <row r="111" spans="1:28" ht="187.5" x14ac:dyDescent="0.25">
      <c r="A111" s="161" t="s">
        <v>3271</v>
      </c>
      <c r="B111" s="162" t="s">
        <v>184</v>
      </c>
      <c r="C111" s="163" t="s">
        <v>817</v>
      </c>
      <c r="D111" s="164" t="s">
        <v>527</v>
      </c>
      <c r="E111" s="164" t="s">
        <v>3272</v>
      </c>
      <c r="F111" s="163" t="s">
        <v>3272</v>
      </c>
      <c r="G111" s="163" t="s">
        <v>3273</v>
      </c>
      <c r="H111" s="163" t="s">
        <v>3274</v>
      </c>
      <c r="I111" s="165"/>
      <c r="J111" s="162"/>
      <c r="K111" s="165" t="s">
        <v>3275</v>
      </c>
      <c r="L111" s="162"/>
      <c r="M111" s="162" t="s">
        <v>178</v>
      </c>
      <c r="N111" s="162" t="s">
        <v>1790</v>
      </c>
      <c r="O111" s="166" t="s">
        <v>3266</v>
      </c>
      <c r="P111" s="167"/>
      <c r="Q111" s="165" t="s">
        <v>2691</v>
      </c>
      <c r="R111" s="165" t="s">
        <v>3276</v>
      </c>
      <c r="S111" s="165" t="s">
        <v>3277</v>
      </c>
      <c r="T111" s="165" t="s">
        <v>3278</v>
      </c>
      <c r="U111" s="165" t="s">
        <v>3279</v>
      </c>
      <c r="V111" s="165" t="s">
        <v>3280</v>
      </c>
      <c r="W111" s="165"/>
      <c r="X111" s="168"/>
      <c r="Y111" s="169"/>
      <c r="Z111" s="169"/>
      <c r="AA111" s="170"/>
      <c r="AB111" s="87">
        <v>4</v>
      </c>
    </row>
    <row r="112" spans="1:28" ht="175" x14ac:dyDescent="0.25">
      <c r="A112" s="150" t="s">
        <v>3281</v>
      </c>
      <c r="B112" s="151" t="s">
        <v>184</v>
      </c>
      <c r="C112" s="152" t="s">
        <v>817</v>
      </c>
      <c r="D112" s="153" t="s">
        <v>527</v>
      </c>
      <c r="E112" s="153" t="s">
        <v>3282</v>
      </c>
      <c r="F112" s="152" t="s">
        <v>3282</v>
      </c>
      <c r="G112" s="152" t="s">
        <v>3283</v>
      </c>
      <c r="H112" s="152" t="s">
        <v>3284</v>
      </c>
      <c r="I112" s="155"/>
      <c r="J112" s="151"/>
      <c r="K112" s="155" t="s">
        <v>3285</v>
      </c>
      <c r="L112" s="151"/>
      <c r="M112" s="151" t="s">
        <v>178</v>
      </c>
      <c r="N112" s="151" t="s">
        <v>1790</v>
      </c>
      <c r="O112" s="156" t="s">
        <v>3266</v>
      </c>
      <c r="P112" s="157"/>
      <c r="Q112" s="155" t="s">
        <v>2691</v>
      </c>
      <c r="R112" s="155" t="s">
        <v>3286</v>
      </c>
      <c r="S112" s="155" t="s">
        <v>3287</v>
      </c>
      <c r="T112" s="155" t="s">
        <v>3288</v>
      </c>
      <c r="U112" s="155" t="s">
        <v>3289</v>
      </c>
      <c r="V112" s="155" t="s">
        <v>3290</v>
      </c>
      <c r="W112" s="155"/>
      <c r="X112" s="158"/>
      <c r="Y112" s="159"/>
      <c r="Z112" s="159"/>
      <c r="AA112" s="160"/>
      <c r="AB112" s="115">
        <v>4</v>
      </c>
    </row>
    <row r="113" spans="1:33" ht="150" x14ac:dyDescent="0.25">
      <c r="A113" s="161" t="s">
        <v>3291</v>
      </c>
      <c r="B113" s="116" t="s">
        <v>184</v>
      </c>
      <c r="C113" s="163" t="s">
        <v>817</v>
      </c>
      <c r="D113" s="164" t="s">
        <v>527</v>
      </c>
      <c r="E113" s="164" t="s">
        <v>3292</v>
      </c>
      <c r="F113" s="163" t="s">
        <v>3292</v>
      </c>
      <c r="G113" s="163" t="s">
        <v>3293</v>
      </c>
      <c r="H113" s="163" t="s">
        <v>3294</v>
      </c>
      <c r="I113" s="165"/>
      <c r="J113" s="162"/>
      <c r="K113" s="165" t="s">
        <v>3295</v>
      </c>
      <c r="L113" s="162"/>
      <c r="M113" s="162" t="s">
        <v>178</v>
      </c>
      <c r="N113" s="162" t="s">
        <v>1790</v>
      </c>
      <c r="O113" s="166" t="s">
        <v>3266</v>
      </c>
      <c r="P113" s="167"/>
      <c r="Q113" s="165" t="s">
        <v>2691</v>
      </c>
      <c r="R113" s="165" t="s">
        <v>3296</v>
      </c>
      <c r="S113" s="165" t="s">
        <v>3297</v>
      </c>
      <c r="T113" s="165" t="s">
        <v>3288</v>
      </c>
      <c r="U113" s="165" t="s">
        <v>3298</v>
      </c>
      <c r="V113" s="165" t="s">
        <v>3299</v>
      </c>
      <c r="W113" s="165"/>
      <c r="X113" s="168"/>
      <c r="Y113" s="169"/>
      <c r="Z113" s="169"/>
      <c r="AA113" s="170"/>
      <c r="AB113" s="87">
        <v>4</v>
      </c>
    </row>
    <row r="114" spans="1:33" ht="150" x14ac:dyDescent="0.25">
      <c r="A114" s="150" t="s">
        <v>3300</v>
      </c>
      <c r="B114" s="151" t="s">
        <v>153</v>
      </c>
      <c r="C114" s="152" t="s">
        <v>154</v>
      </c>
      <c r="D114" s="153" t="s">
        <v>527</v>
      </c>
      <c r="E114" s="153" t="s">
        <v>3301</v>
      </c>
      <c r="F114" s="152" t="s">
        <v>3301</v>
      </c>
      <c r="G114" s="152" t="s">
        <v>3302</v>
      </c>
      <c r="H114" s="152" t="s">
        <v>3303</v>
      </c>
      <c r="I114" s="155"/>
      <c r="J114" s="151"/>
      <c r="K114" s="155" t="s">
        <v>3304</v>
      </c>
      <c r="L114" s="151"/>
      <c r="M114" s="151" t="s">
        <v>41</v>
      </c>
      <c r="N114" s="151" t="s">
        <v>2071</v>
      </c>
      <c r="O114" s="156" t="s">
        <v>2738</v>
      </c>
      <c r="P114" s="157"/>
      <c r="Q114" s="155" t="s">
        <v>2691</v>
      </c>
      <c r="R114" s="155" t="s">
        <v>3305</v>
      </c>
      <c r="S114" s="155" t="s">
        <v>3306</v>
      </c>
      <c r="T114" s="155" t="s">
        <v>3307</v>
      </c>
      <c r="U114" s="155" t="s">
        <v>3308</v>
      </c>
      <c r="V114" s="155" t="s">
        <v>3309</v>
      </c>
      <c r="W114" s="155" t="s">
        <v>3310</v>
      </c>
      <c r="X114" s="158"/>
      <c r="Y114" s="159"/>
      <c r="Z114" s="159"/>
      <c r="AA114" s="160"/>
      <c r="AB114" s="115">
        <v>6</v>
      </c>
    </row>
    <row r="115" spans="1:33" ht="100" x14ac:dyDescent="0.25">
      <c r="A115" s="161" t="s">
        <v>3311</v>
      </c>
      <c r="B115" s="162" t="s">
        <v>2673</v>
      </c>
      <c r="C115" s="163" t="s">
        <v>2674</v>
      </c>
      <c r="D115" s="164" t="s">
        <v>527</v>
      </c>
      <c r="E115" s="164" t="s">
        <v>3312</v>
      </c>
      <c r="F115" s="163" t="s">
        <v>3313</v>
      </c>
      <c r="G115" s="163" t="s">
        <v>3314</v>
      </c>
      <c r="H115" s="163" t="s">
        <v>3315</v>
      </c>
      <c r="I115" s="165"/>
      <c r="J115" s="162"/>
      <c r="K115" s="165" t="s">
        <v>3316</v>
      </c>
      <c r="L115" s="162"/>
      <c r="M115" s="162" t="s">
        <v>41</v>
      </c>
      <c r="N115" s="162" t="s">
        <v>148</v>
      </c>
      <c r="O115" s="166" t="s">
        <v>149</v>
      </c>
      <c r="P115" s="167"/>
      <c r="Q115" s="165" t="s">
        <v>2691</v>
      </c>
      <c r="R115" s="165" t="s">
        <v>3317</v>
      </c>
      <c r="S115" s="165" t="s">
        <v>3318</v>
      </c>
      <c r="T115" s="165"/>
      <c r="U115" s="165" t="s">
        <v>3319</v>
      </c>
      <c r="V115" s="165" t="s">
        <v>937</v>
      </c>
      <c r="W115" s="165" t="s">
        <v>3320</v>
      </c>
      <c r="X115" s="168"/>
      <c r="Y115" s="169"/>
      <c r="Z115" s="169"/>
      <c r="AA115" s="170"/>
      <c r="AB115" s="87">
        <v>6</v>
      </c>
    </row>
    <row r="116" spans="1:33" ht="175" x14ac:dyDescent="0.25">
      <c r="A116" s="150" t="s">
        <v>3321</v>
      </c>
      <c r="B116" s="151" t="s">
        <v>184</v>
      </c>
      <c r="C116" s="152" t="s">
        <v>817</v>
      </c>
      <c r="D116" s="153" t="s">
        <v>527</v>
      </c>
      <c r="E116" s="153" t="s">
        <v>3322</v>
      </c>
      <c r="F116" s="152" t="s">
        <v>3323</v>
      </c>
      <c r="G116" s="152" t="s">
        <v>3324</v>
      </c>
      <c r="H116" s="152" t="s">
        <v>3325</v>
      </c>
      <c r="I116" s="155"/>
      <c r="J116" s="151"/>
      <c r="K116" s="155" t="s">
        <v>3326</v>
      </c>
      <c r="L116" s="151"/>
      <c r="M116" s="151" t="s">
        <v>41</v>
      </c>
      <c r="N116" s="151" t="s">
        <v>674</v>
      </c>
      <c r="O116" s="156" t="s">
        <v>675</v>
      </c>
      <c r="P116" s="157"/>
      <c r="Q116" s="155" t="s">
        <v>2691</v>
      </c>
      <c r="R116" s="155" t="s">
        <v>3327</v>
      </c>
      <c r="S116" s="155" t="s">
        <v>3328</v>
      </c>
      <c r="T116" s="155"/>
      <c r="U116" s="155" t="s">
        <v>3329</v>
      </c>
      <c r="V116" s="155" t="s">
        <v>3330</v>
      </c>
      <c r="W116" s="155" t="s">
        <v>3331</v>
      </c>
      <c r="X116" s="158"/>
      <c r="Y116" s="159"/>
      <c r="Z116" s="159"/>
      <c r="AA116" s="160"/>
      <c r="AB116" s="115">
        <v>5</v>
      </c>
    </row>
    <row r="117" spans="1:33" ht="162.5" x14ac:dyDescent="0.25">
      <c r="A117" s="161" t="s">
        <v>3332</v>
      </c>
      <c r="B117" s="162" t="s">
        <v>184</v>
      </c>
      <c r="C117" s="163" t="s">
        <v>817</v>
      </c>
      <c r="D117" s="164" t="s">
        <v>527</v>
      </c>
      <c r="E117" s="164" t="s">
        <v>3333</v>
      </c>
      <c r="F117" s="163" t="s">
        <v>3334</v>
      </c>
      <c r="G117" s="163" t="s">
        <v>3335</v>
      </c>
      <c r="H117" s="163" t="s">
        <v>3336</v>
      </c>
      <c r="I117" s="165"/>
      <c r="J117" s="162"/>
      <c r="K117" s="165" t="s">
        <v>3337</v>
      </c>
      <c r="L117" s="162"/>
      <c r="M117" s="162" t="s">
        <v>41</v>
      </c>
      <c r="N117" s="162" t="s">
        <v>148</v>
      </c>
      <c r="O117" s="166" t="s">
        <v>149</v>
      </c>
      <c r="P117" s="167"/>
      <c r="Q117" s="165" t="s">
        <v>2691</v>
      </c>
      <c r="R117" s="165" t="s">
        <v>3338</v>
      </c>
      <c r="S117" s="165" t="s">
        <v>3339</v>
      </c>
      <c r="T117" s="165"/>
      <c r="U117" s="165" t="s">
        <v>3340</v>
      </c>
      <c r="V117" s="165" t="s">
        <v>3341</v>
      </c>
      <c r="W117" s="165" t="s">
        <v>3342</v>
      </c>
      <c r="X117" s="168"/>
      <c r="Y117" s="169"/>
      <c r="Z117" s="169"/>
      <c r="AA117" s="170"/>
      <c r="AB117" s="87">
        <v>6</v>
      </c>
    </row>
    <row r="118" spans="1:33" ht="212.5" x14ac:dyDescent="0.25">
      <c r="A118" s="150" t="s">
        <v>3343</v>
      </c>
      <c r="B118" s="151" t="s">
        <v>184</v>
      </c>
      <c r="C118" s="152" t="s">
        <v>817</v>
      </c>
      <c r="D118" s="153" t="s">
        <v>527</v>
      </c>
      <c r="E118" s="153" t="s">
        <v>3344</v>
      </c>
      <c r="F118" s="152" t="s">
        <v>3345</v>
      </c>
      <c r="G118" s="152" t="s">
        <v>3346</v>
      </c>
      <c r="H118" s="152" t="s">
        <v>3347</v>
      </c>
      <c r="I118" s="155"/>
      <c r="J118" s="151"/>
      <c r="K118" s="155" t="s">
        <v>3348</v>
      </c>
      <c r="L118" s="151"/>
      <c r="M118" s="151" t="s">
        <v>41</v>
      </c>
      <c r="N118" s="151" t="s">
        <v>2191</v>
      </c>
      <c r="O118" s="156" t="s">
        <v>2680</v>
      </c>
      <c r="P118" s="157"/>
      <c r="Q118" s="155" t="s">
        <v>2691</v>
      </c>
      <c r="R118" s="155" t="s">
        <v>3349</v>
      </c>
      <c r="S118" s="155" t="s">
        <v>3350</v>
      </c>
      <c r="T118" s="155"/>
      <c r="U118" s="155" t="s">
        <v>3351</v>
      </c>
      <c r="V118" s="155" t="s">
        <v>3352</v>
      </c>
      <c r="W118" s="155" t="s">
        <v>3353</v>
      </c>
      <c r="X118" s="158"/>
      <c r="Y118" s="159"/>
      <c r="Z118" s="159"/>
      <c r="AA118" s="160"/>
      <c r="AB118" s="115">
        <v>5</v>
      </c>
    </row>
    <row r="119" spans="1:33" ht="275" x14ac:dyDescent="0.25">
      <c r="A119" s="161" t="s">
        <v>3354</v>
      </c>
      <c r="B119" s="162" t="s">
        <v>153</v>
      </c>
      <c r="C119" s="163" t="s">
        <v>154</v>
      </c>
      <c r="D119" s="164" t="s">
        <v>527</v>
      </c>
      <c r="E119" s="164" t="s">
        <v>3355</v>
      </c>
      <c r="F119" s="163" t="s">
        <v>3355</v>
      </c>
      <c r="G119" s="163" t="s">
        <v>3356</v>
      </c>
      <c r="H119" s="163" t="s">
        <v>3357</v>
      </c>
      <c r="I119" s="165"/>
      <c r="J119" s="162"/>
      <c r="K119" s="165" t="s">
        <v>3358</v>
      </c>
      <c r="L119" s="162"/>
      <c r="M119" s="162" t="s">
        <v>41</v>
      </c>
      <c r="N119" s="162" t="s">
        <v>148</v>
      </c>
      <c r="O119" s="166" t="s">
        <v>149</v>
      </c>
      <c r="P119" s="167"/>
      <c r="Q119" s="165" t="s">
        <v>2726</v>
      </c>
      <c r="R119" s="165" t="s">
        <v>3359</v>
      </c>
      <c r="S119" s="165" t="s">
        <v>3360</v>
      </c>
      <c r="T119" s="165" t="s">
        <v>3361</v>
      </c>
      <c r="U119" s="165" t="s">
        <v>3362</v>
      </c>
      <c r="V119" s="165" t="s">
        <v>3363</v>
      </c>
      <c r="W119" s="165" t="s">
        <v>3364</v>
      </c>
      <c r="X119" s="168"/>
      <c r="Y119" s="169"/>
      <c r="Z119" s="169"/>
      <c r="AA119" s="170"/>
      <c r="AB119" s="87">
        <v>6</v>
      </c>
    </row>
    <row r="120" spans="1:33" ht="187.5" x14ac:dyDescent="0.25">
      <c r="A120" s="150" t="s">
        <v>3365</v>
      </c>
      <c r="B120" s="151" t="s">
        <v>153</v>
      </c>
      <c r="C120" s="152" t="s">
        <v>154</v>
      </c>
      <c r="D120" s="153" t="s">
        <v>527</v>
      </c>
      <c r="E120" s="153" t="s">
        <v>3366</v>
      </c>
      <c r="F120" s="152" t="s">
        <v>3367</v>
      </c>
      <c r="G120" s="152" t="s">
        <v>3368</v>
      </c>
      <c r="H120" s="152" t="s">
        <v>3369</v>
      </c>
      <c r="I120" s="155"/>
      <c r="J120" s="151"/>
      <c r="K120" s="155" t="s">
        <v>3370</v>
      </c>
      <c r="L120" s="151"/>
      <c r="M120" s="151" t="s">
        <v>41</v>
      </c>
      <c r="N120" s="151" t="s">
        <v>148</v>
      </c>
      <c r="O120" s="156" t="s">
        <v>149</v>
      </c>
      <c r="P120" s="157"/>
      <c r="Q120" s="155" t="s">
        <v>2726</v>
      </c>
      <c r="R120" s="155" t="s">
        <v>3371</v>
      </c>
      <c r="S120" s="155" t="s">
        <v>3372</v>
      </c>
      <c r="T120" s="155"/>
      <c r="U120" s="155" t="s">
        <v>3373</v>
      </c>
      <c r="V120" s="155" t="s">
        <v>3374</v>
      </c>
      <c r="W120" s="155" t="s">
        <v>3375</v>
      </c>
      <c r="X120" s="158"/>
      <c r="Y120" s="159"/>
      <c r="Z120" s="159"/>
      <c r="AA120" s="160"/>
      <c r="AB120" s="115">
        <v>6</v>
      </c>
    </row>
    <row r="121" spans="1:33" ht="350" x14ac:dyDescent="0.25">
      <c r="A121" s="161" t="s">
        <v>3376</v>
      </c>
      <c r="B121" s="162" t="s">
        <v>153</v>
      </c>
      <c r="C121" s="163" t="s">
        <v>154</v>
      </c>
      <c r="D121" s="164" t="s">
        <v>527</v>
      </c>
      <c r="E121" s="164" t="s">
        <v>3377</v>
      </c>
      <c r="F121" s="163" t="s">
        <v>3378</v>
      </c>
      <c r="G121" s="163" t="s">
        <v>3379</v>
      </c>
      <c r="H121" s="163" t="s">
        <v>3380</v>
      </c>
      <c r="I121" s="165"/>
      <c r="J121" s="162"/>
      <c r="K121" s="165" t="s">
        <v>3381</v>
      </c>
      <c r="L121" s="162"/>
      <c r="M121" s="162" t="s">
        <v>41</v>
      </c>
      <c r="N121" s="162" t="s">
        <v>148</v>
      </c>
      <c r="O121" s="166" t="s">
        <v>149</v>
      </c>
      <c r="P121" s="167"/>
      <c r="Q121" s="165" t="s">
        <v>2726</v>
      </c>
      <c r="R121" s="165" t="s">
        <v>3382</v>
      </c>
      <c r="S121" s="165" t="s">
        <v>3383</v>
      </c>
      <c r="T121" s="165" t="s">
        <v>3384</v>
      </c>
      <c r="U121" s="165" t="s">
        <v>3385</v>
      </c>
      <c r="V121" s="165" t="s">
        <v>3386</v>
      </c>
      <c r="W121" s="165" t="s">
        <v>3387</v>
      </c>
      <c r="X121" s="168"/>
      <c r="Y121" s="169"/>
      <c r="Z121" s="169"/>
      <c r="AA121" s="170"/>
      <c r="AB121" s="87">
        <v>6</v>
      </c>
    </row>
    <row r="122" spans="1:33" ht="225" x14ac:dyDescent="0.25">
      <c r="A122" s="150" t="s">
        <v>3388</v>
      </c>
      <c r="B122" s="151" t="s">
        <v>153</v>
      </c>
      <c r="C122" s="152" t="s">
        <v>154</v>
      </c>
      <c r="D122" s="153" t="s">
        <v>527</v>
      </c>
      <c r="E122" s="152" t="s">
        <v>3389</v>
      </c>
      <c r="F122" s="152" t="s">
        <v>3390</v>
      </c>
      <c r="G122" s="152" t="s">
        <v>3391</v>
      </c>
      <c r="H122" s="152" t="s">
        <v>3392</v>
      </c>
      <c r="I122" s="155"/>
      <c r="J122" s="151"/>
      <c r="K122" s="155" t="s">
        <v>3393</v>
      </c>
      <c r="L122" s="151"/>
      <c r="M122" s="151" t="s">
        <v>41</v>
      </c>
      <c r="N122" s="151" t="s">
        <v>2071</v>
      </c>
      <c r="O122" s="156" t="s">
        <v>2738</v>
      </c>
      <c r="P122" s="157"/>
      <c r="Q122" s="155" t="s">
        <v>2739</v>
      </c>
      <c r="R122" s="155" t="s">
        <v>3394</v>
      </c>
      <c r="S122" s="155" t="s">
        <v>3395</v>
      </c>
      <c r="T122" s="155" t="s">
        <v>3396</v>
      </c>
      <c r="U122" s="155" t="s">
        <v>3397</v>
      </c>
      <c r="V122" s="155" t="s">
        <v>3398</v>
      </c>
      <c r="W122" s="155" t="s">
        <v>3399</v>
      </c>
      <c r="X122" s="158"/>
      <c r="Y122" s="159"/>
      <c r="Z122" s="159"/>
      <c r="AA122" s="160"/>
      <c r="AB122" s="115">
        <v>6</v>
      </c>
    </row>
    <row r="123" spans="1:33" ht="212.5" x14ac:dyDescent="0.35">
      <c r="A123" s="171" t="s">
        <v>3400</v>
      </c>
      <c r="B123" s="172" t="s">
        <v>2966</v>
      </c>
      <c r="C123" s="173" t="s">
        <v>2967</v>
      </c>
      <c r="D123" s="174" t="s">
        <v>527</v>
      </c>
      <c r="E123" s="174" t="s">
        <v>3401</v>
      </c>
      <c r="F123" s="173" t="s">
        <v>3401</v>
      </c>
      <c r="G123" s="173" t="s">
        <v>3402</v>
      </c>
      <c r="H123" s="173" t="s">
        <v>3403</v>
      </c>
      <c r="I123" s="175"/>
      <c r="J123" s="172"/>
      <c r="K123" s="175" t="s">
        <v>3404</v>
      </c>
      <c r="L123" s="172"/>
      <c r="M123" s="172" t="s">
        <v>41</v>
      </c>
      <c r="N123" s="172" t="s">
        <v>2117</v>
      </c>
      <c r="O123" s="176" t="s">
        <v>3405</v>
      </c>
      <c r="P123" s="177"/>
      <c r="Q123" s="175" t="s">
        <v>2739</v>
      </c>
      <c r="R123" s="175" t="s">
        <v>3406</v>
      </c>
      <c r="S123" s="175" t="s">
        <v>3407</v>
      </c>
      <c r="T123" s="175"/>
      <c r="U123" s="175" t="s">
        <v>3408</v>
      </c>
      <c r="V123" s="175" t="s">
        <v>3409</v>
      </c>
      <c r="W123" s="175" t="s">
        <v>3410</v>
      </c>
      <c r="X123" s="178"/>
      <c r="Y123" s="179"/>
      <c r="Z123" s="179"/>
      <c r="AA123" s="179"/>
      <c r="AB123" s="180">
        <v>5</v>
      </c>
    </row>
    <row r="124" spans="1:33" s="182" customFormat="1" x14ac:dyDescent="0.25">
      <c r="A124" s="85"/>
      <c r="B124" s="181" t="s">
        <v>1512</v>
      </c>
      <c r="C124" s="85"/>
      <c r="D124" s="85"/>
      <c r="E124" s="85"/>
      <c r="F124" s="85"/>
      <c r="G124" s="85"/>
      <c r="H124" s="85"/>
      <c r="I124" s="85"/>
      <c r="J124" s="85"/>
      <c r="K124" s="85"/>
      <c r="L124" s="85"/>
      <c r="M124" s="85"/>
      <c r="N124" s="85"/>
      <c r="O124" s="85"/>
      <c r="P124" s="85"/>
      <c r="Q124" s="85"/>
      <c r="R124" s="85"/>
      <c r="S124" s="85"/>
      <c r="T124" s="85"/>
      <c r="U124" s="85"/>
      <c r="V124" s="85"/>
      <c r="W124" s="85"/>
      <c r="X124" s="90"/>
      <c r="Y124" s="90"/>
      <c r="Z124" s="90"/>
      <c r="AB124" s="85"/>
      <c r="AG124" s="91"/>
    </row>
    <row r="125" spans="1:33" hidden="1" x14ac:dyDescent="0.25">
      <c r="A125" s="183"/>
      <c r="B125" s="183"/>
      <c r="C125" s="184"/>
      <c r="D125" s="183"/>
      <c r="E125" s="183"/>
      <c r="F125" s="183"/>
      <c r="G125" s="183"/>
      <c r="H125" s="183"/>
      <c r="I125" s="183"/>
      <c r="J125" s="185"/>
      <c r="K125" s="183"/>
      <c r="L125" s="183"/>
      <c r="M125" s="185"/>
      <c r="N125" s="183"/>
      <c r="O125" s="183"/>
      <c r="P125" s="183"/>
      <c r="Q125" s="183"/>
      <c r="R125" s="183"/>
      <c r="S125" s="183"/>
      <c r="T125" s="183"/>
      <c r="U125" s="183"/>
      <c r="AA125" s="90"/>
    </row>
    <row r="126" spans="1:33" hidden="1" x14ac:dyDescent="0.25">
      <c r="A126" s="183"/>
      <c r="B126" s="183"/>
      <c r="C126" s="184"/>
      <c r="D126" s="183"/>
      <c r="E126" s="183"/>
      <c r="F126" s="183"/>
      <c r="G126" s="183"/>
      <c r="H126" s="183"/>
      <c r="I126" s="183"/>
      <c r="J126" s="185"/>
      <c r="K126" s="183"/>
      <c r="L126" s="183"/>
      <c r="M126" s="185"/>
      <c r="N126" s="183"/>
      <c r="O126" s="183"/>
      <c r="P126" s="183"/>
      <c r="Q126" s="183"/>
      <c r="R126" s="183"/>
      <c r="S126" s="183"/>
      <c r="T126" s="183"/>
      <c r="U126" s="183"/>
      <c r="AA126" s="90"/>
    </row>
    <row r="127" spans="1:33" hidden="1" x14ac:dyDescent="0.25">
      <c r="A127" s="183"/>
      <c r="B127" s="183"/>
      <c r="C127" s="184"/>
      <c r="D127" s="183"/>
      <c r="E127" s="183"/>
      <c r="F127" s="183"/>
      <c r="G127" s="91"/>
      <c r="H127" s="91"/>
      <c r="J127" s="185"/>
      <c r="K127" s="183"/>
      <c r="L127" s="183"/>
      <c r="M127" s="185"/>
      <c r="N127" s="183"/>
      <c r="O127" s="183"/>
      <c r="P127" s="183"/>
      <c r="Q127" s="183"/>
      <c r="R127" s="183"/>
      <c r="S127" s="183"/>
      <c r="T127" s="183"/>
      <c r="U127" s="183"/>
      <c r="AA127" s="90"/>
    </row>
    <row r="128" spans="1:33" hidden="1" x14ac:dyDescent="0.25">
      <c r="A128" s="183"/>
      <c r="B128" s="183"/>
      <c r="C128" s="184"/>
      <c r="D128" s="183"/>
      <c r="E128" s="183"/>
      <c r="F128" s="183"/>
      <c r="G128" s="91"/>
      <c r="H128" s="91" t="s">
        <v>523</v>
      </c>
      <c r="J128" s="186"/>
      <c r="K128" s="183"/>
      <c r="L128" s="183"/>
      <c r="M128" s="185"/>
      <c r="N128" s="183"/>
      <c r="O128" s="183"/>
      <c r="P128" s="183"/>
      <c r="Q128" s="183"/>
      <c r="R128" s="183"/>
      <c r="S128" s="183"/>
      <c r="T128" s="183"/>
      <c r="U128" s="183"/>
      <c r="AA128" s="90"/>
    </row>
    <row r="129" spans="5:9" hidden="1" x14ac:dyDescent="0.25">
      <c r="E129" s="187"/>
      <c r="G129" s="91"/>
      <c r="H129" s="91" t="s">
        <v>524</v>
      </c>
    </row>
    <row r="130" spans="5:9" hidden="1" x14ac:dyDescent="0.25">
      <c r="E130" s="187"/>
      <c r="G130" s="91"/>
      <c r="H130" s="91" t="s">
        <v>525</v>
      </c>
    </row>
    <row r="131" spans="5:9" hidden="1" x14ac:dyDescent="0.25">
      <c r="E131" s="187"/>
      <c r="G131" s="188"/>
      <c r="H131" s="91" t="s">
        <v>526</v>
      </c>
    </row>
    <row r="132" spans="5:9" hidden="1" x14ac:dyDescent="0.25">
      <c r="E132" s="187"/>
      <c r="G132" s="91"/>
      <c r="H132" s="91"/>
    </row>
    <row r="133" spans="5:9" hidden="1" x14ac:dyDescent="0.25">
      <c r="E133" s="187"/>
      <c r="G133" s="91"/>
      <c r="H133" s="91" t="s">
        <v>528</v>
      </c>
      <c r="I133" s="91"/>
    </row>
    <row r="134" spans="5:9" hidden="1" x14ac:dyDescent="0.25">
      <c r="E134" s="187"/>
      <c r="H134" s="91" t="s">
        <v>29</v>
      </c>
      <c r="I134" s="185"/>
    </row>
    <row r="135" spans="5:9" hidden="1" x14ac:dyDescent="0.25">
      <c r="E135" s="187"/>
      <c r="H135" s="91" t="s">
        <v>41</v>
      </c>
    </row>
    <row r="136" spans="5:9" hidden="1" x14ac:dyDescent="0.25">
      <c r="E136" s="187"/>
      <c r="H136" s="91" t="s">
        <v>178</v>
      </c>
    </row>
    <row r="137" spans="5:9" hidden="1" x14ac:dyDescent="0.25">
      <c r="E137" s="187"/>
      <c r="H137" s="91" t="s">
        <v>476</v>
      </c>
    </row>
    <row r="138" spans="5:9" hidden="1" x14ac:dyDescent="0.25">
      <c r="E138" s="187"/>
      <c r="H138" s="91"/>
    </row>
  </sheetData>
  <protectedRanges>
    <protectedRange password="E1A2" sqref="V2" name="Range1_6_1"/>
    <protectedRange password="E1A2" sqref="AB3:AB51" name="Range1_1_1"/>
    <protectedRange password="E1A2" sqref="N20" name="Range1_15"/>
    <protectedRange password="E1A2" sqref="N31" name="Range1_4"/>
    <protectedRange password="E1A2" sqref="X31" name="Range1_1_1_1"/>
    <protectedRange password="E1A2" sqref="P30 U32" name="Range1_13_2"/>
    <protectedRange password="E1A2" sqref="S30" name="Range1_1_1_5_1"/>
    <protectedRange password="E1A2" sqref="O25" name="Range1_7"/>
    <protectedRange password="E1A2" sqref="O23" name="Range1_10"/>
    <protectedRange password="E1A2" sqref="N23" name="Range1_3_2"/>
    <protectedRange password="E1A2" sqref="N47:O47 O50 N51:O51" name="Range1_2"/>
    <protectedRange password="E1A2" sqref="O5:O6" name="Range1_1_2"/>
    <protectedRange password="E1A2" sqref="O7" name="Range1_5"/>
    <protectedRange password="E1A2" sqref="N7" name="Range1_2_2"/>
    <protectedRange password="E1A2" sqref="M7" name="Range1_11_1"/>
    <protectedRange password="E1A2" sqref="N8:O8" name="Range1"/>
    <protectedRange password="E1A2" sqref="O9" name="Range1_6"/>
    <protectedRange password="E1A2" sqref="N9" name="Range1_11"/>
    <protectedRange password="E1A2" sqref="N11:O12" name="Range1_9"/>
    <protectedRange password="E1A2" sqref="N10" name="Range1_4_1"/>
  </protectedRanges>
  <autoFilter ref="A2:W124" xr:uid="{5AABA9E0-D4D6-4B3C-B0E3-AF79F3C87EEC}"/>
  <conditionalFormatting sqref="B6:C6">
    <cfRule type="expression" dxfId="37" priority="1">
      <formula>AND($J6="Fail", $M6="Critical")</formula>
    </cfRule>
  </conditionalFormatting>
  <conditionalFormatting sqref="E14:E15 L50:L51">
    <cfRule type="cellIs" dxfId="36" priority="20" stopIfTrue="1" operator="equal">
      <formula>"Pass"</formula>
    </cfRule>
    <cfRule type="cellIs" dxfId="35" priority="21" stopIfTrue="1" operator="equal">
      <formula>"Fail"</formula>
    </cfRule>
    <cfRule type="cellIs" dxfId="34" priority="22" stopIfTrue="1" operator="equal">
      <formula>"Info"</formula>
    </cfRule>
  </conditionalFormatting>
  <conditionalFormatting sqref="E17">
    <cfRule type="cellIs" dxfId="33" priority="26" stopIfTrue="1" operator="equal">
      <formula>"Pass"</formula>
    </cfRule>
    <cfRule type="cellIs" dxfId="32" priority="27" stopIfTrue="1" operator="equal">
      <formula>"Fail"</formula>
    </cfRule>
    <cfRule type="cellIs" dxfId="31" priority="28" stopIfTrue="1" operator="equal">
      <formula>"Info"</formula>
    </cfRule>
  </conditionalFormatting>
  <conditionalFormatting sqref="E19:E20">
    <cfRule type="cellIs" dxfId="30" priority="14" stopIfTrue="1" operator="equal">
      <formula>"Pass"</formula>
    </cfRule>
    <cfRule type="cellIs" dxfId="29" priority="15" stopIfTrue="1" operator="equal">
      <formula>"Fail"</formula>
    </cfRule>
    <cfRule type="cellIs" dxfId="28" priority="16" stopIfTrue="1" operator="equal">
      <formula>"Info"</formula>
    </cfRule>
  </conditionalFormatting>
  <conditionalFormatting sqref="E30">
    <cfRule type="cellIs" dxfId="27" priority="8" stopIfTrue="1" operator="equal">
      <formula>"Pass"</formula>
    </cfRule>
    <cfRule type="cellIs" dxfId="26" priority="9" stopIfTrue="1" operator="equal">
      <formula>"Fail"</formula>
    </cfRule>
    <cfRule type="cellIs" dxfId="25" priority="10" stopIfTrue="1" operator="equal">
      <formula>"Info"</formula>
    </cfRule>
  </conditionalFormatting>
  <conditionalFormatting sqref="E38">
    <cfRule type="cellIs" dxfId="24" priority="23" stopIfTrue="1" operator="equal">
      <formula>"Pass"</formula>
    </cfRule>
    <cfRule type="cellIs" dxfId="23" priority="24" stopIfTrue="1" operator="equal">
      <formula>"Fail"</formula>
    </cfRule>
    <cfRule type="cellIs" dxfId="22" priority="25" stopIfTrue="1" operator="equal">
      <formula>"Info"</formula>
    </cfRule>
  </conditionalFormatting>
  <conditionalFormatting sqref="J4:J123 K13:K51 E49:E51">
    <cfRule type="cellIs" dxfId="21" priority="35" operator="equal">
      <formula>"Fail"</formula>
    </cfRule>
    <cfRule type="cellIs" dxfId="20" priority="36" operator="equal">
      <formula>"Pass"</formula>
    </cfRule>
    <cfRule type="cellIs" dxfId="19" priority="37" operator="equal">
      <formula>"Info"</formula>
    </cfRule>
  </conditionalFormatting>
  <conditionalFormatting sqref="J3:K3">
    <cfRule type="cellIs" dxfId="18" priority="5" operator="equal">
      <formula>"Fail"</formula>
    </cfRule>
    <cfRule type="cellIs" dxfId="17" priority="6" operator="equal">
      <formula>"Pass"</formula>
    </cfRule>
    <cfRule type="cellIs" dxfId="16" priority="7" operator="equal">
      <formula>"Info"</formula>
    </cfRule>
  </conditionalFormatting>
  <conditionalFormatting sqref="L13:L15 L36 L38">
    <cfRule type="cellIs" dxfId="15" priority="32" stopIfTrue="1" operator="equal">
      <formula>"Pass"</formula>
    </cfRule>
    <cfRule type="cellIs" dxfId="14" priority="33" stopIfTrue="1" operator="equal">
      <formula>"Fail"</formula>
    </cfRule>
    <cfRule type="cellIs" dxfId="13" priority="34" stopIfTrue="1" operator="equal">
      <formula>"Info"</formula>
    </cfRule>
  </conditionalFormatting>
  <conditionalFormatting sqref="L20:L21">
    <cfRule type="cellIs" dxfId="12" priority="17" stopIfTrue="1" operator="equal">
      <formula>"Pass"</formula>
    </cfRule>
    <cfRule type="cellIs" dxfId="11" priority="18" stopIfTrue="1" operator="equal">
      <formula>"Fail"</formula>
    </cfRule>
    <cfRule type="cellIs" dxfId="10" priority="19" stopIfTrue="1" operator="equal">
      <formula>"Info"</formula>
    </cfRule>
  </conditionalFormatting>
  <conditionalFormatting sqref="L30:L31">
    <cfRule type="cellIs" dxfId="9" priority="11" stopIfTrue="1" operator="equal">
      <formula>"Pass"</formula>
    </cfRule>
    <cfRule type="cellIs" dxfId="8" priority="12" stopIfTrue="1" operator="equal">
      <formula>"Fail"</formula>
    </cfRule>
    <cfRule type="cellIs" dxfId="7" priority="13" stopIfTrue="1" operator="equal">
      <formula>"Info"</formula>
    </cfRule>
  </conditionalFormatting>
  <conditionalFormatting sqref="L41">
    <cfRule type="cellIs" dxfId="6" priority="29" stopIfTrue="1" operator="equal">
      <formula>"Pass"</formula>
    </cfRule>
    <cfRule type="cellIs" dxfId="5" priority="30" stopIfTrue="1" operator="equal">
      <formula>"Fail"</formula>
    </cfRule>
    <cfRule type="cellIs" dxfId="4" priority="31" stopIfTrue="1" operator="equal">
      <formula>"Info"</formula>
    </cfRule>
  </conditionalFormatting>
  <conditionalFormatting sqref="L45">
    <cfRule type="cellIs" dxfId="3" priority="2" stopIfTrue="1" operator="equal">
      <formula>"Pass"</formula>
    </cfRule>
    <cfRule type="cellIs" dxfId="2" priority="3" stopIfTrue="1" operator="equal">
      <formula>"Fail"</formula>
    </cfRule>
    <cfRule type="cellIs" dxfId="1" priority="4" stopIfTrue="1" operator="equal">
      <formula>"Info"</formula>
    </cfRule>
  </conditionalFormatting>
  <conditionalFormatting sqref="N3:N123">
    <cfRule type="expression" dxfId="0" priority="38" stopIfTrue="1">
      <formula>ISERROR(AB3)</formula>
    </cfRule>
  </conditionalFormatting>
  <dataValidations disablePrompts="1" count="3">
    <dataValidation type="list" allowBlank="1" showInputMessage="1" showErrorMessage="1" sqref="N32" xr:uid="{56336220-0E3D-4109-8556-7B499161DA79}">
      <formula1>$H$95:$H$98</formula1>
    </dataValidation>
    <dataValidation type="list" allowBlank="1" showInputMessage="1" showErrorMessage="1" sqref="M65594:M65659 JJ65594:JJ65659 TF65594:TF65659 ADB65594:ADB65659 AMX65594:AMX65659 AWT65594:AWT65659 BGP65594:BGP65659 BQL65594:BQL65659 CAH65594:CAH65659 CKD65594:CKD65659 CTZ65594:CTZ65659 DDV65594:DDV65659 DNR65594:DNR65659 DXN65594:DXN65659 EHJ65594:EHJ65659 ERF65594:ERF65659 FBB65594:FBB65659 FKX65594:FKX65659 FUT65594:FUT65659 GEP65594:GEP65659 GOL65594:GOL65659 GYH65594:GYH65659 HID65594:HID65659 HRZ65594:HRZ65659 IBV65594:IBV65659 ILR65594:ILR65659 IVN65594:IVN65659 JFJ65594:JFJ65659 JPF65594:JPF65659 JZB65594:JZB65659 KIX65594:KIX65659 KST65594:KST65659 LCP65594:LCP65659 LML65594:LML65659 LWH65594:LWH65659 MGD65594:MGD65659 MPZ65594:MPZ65659 MZV65594:MZV65659 NJR65594:NJR65659 NTN65594:NTN65659 ODJ65594:ODJ65659 ONF65594:ONF65659 OXB65594:OXB65659 PGX65594:PGX65659 PQT65594:PQT65659 QAP65594:QAP65659 QKL65594:QKL65659 QUH65594:QUH65659 RED65594:RED65659 RNZ65594:RNZ65659 RXV65594:RXV65659 SHR65594:SHR65659 SRN65594:SRN65659 TBJ65594:TBJ65659 TLF65594:TLF65659 TVB65594:TVB65659 UEX65594:UEX65659 UOT65594:UOT65659 UYP65594:UYP65659 VIL65594:VIL65659 VSH65594:VSH65659 WCD65594:WCD65659 WLZ65594:WLZ65659 WVV65594:WVV65659 M131130:M131195 JJ131130:JJ131195 TF131130:TF131195 ADB131130:ADB131195 AMX131130:AMX131195 AWT131130:AWT131195 BGP131130:BGP131195 BQL131130:BQL131195 CAH131130:CAH131195 CKD131130:CKD131195 CTZ131130:CTZ131195 DDV131130:DDV131195 DNR131130:DNR131195 DXN131130:DXN131195 EHJ131130:EHJ131195 ERF131130:ERF131195 FBB131130:FBB131195 FKX131130:FKX131195 FUT131130:FUT131195 GEP131130:GEP131195 GOL131130:GOL131195 GYH131130:GYH131195 HID131130:HID131195 HRZ131130:HRZ131195 IBV131130:IBV131195 ILR131130:ILR131195 IVN131130:IVN131195 JFJ131130:JFJ131195 JPF131130:JPF131195 JZB131130:JZB131195 KIX131130:KIX131195 KST131130:KST131195 LCP131130:LCP131195 LML131130:LML131195 LWH131130:LWH131195 MGD131130:MGD131195 MPZ131130:MPZ131195 MZV131130:MZV131195 NJR131130:NJR131195 NTN131130:NTN131195 ODJ131130:ODJ131195 ONF131130:ONF131195 OXB131130:OXB131195 PGX131130:PGX131195 PQT131130:PQT131195 QAP131130:QAP131195 QKL131130:QKL131195 QUH131130:QUH131195 RED131130:RED131195 RNZ131130:RNZ131195 RXV131130:RXV131195 SHR131130:SHR131195 SRN131130:SRN131195 TBJ131130:TBJ131195 TLF131130:TLF131195 TVB131130:TVB131195 UEX131130:UEX131195 UOT131130:UOT131195 UYP131130:UYP131195 VIL131130:VIL131195 VSH131130:VSH131195 WCD131130:WCD131195 WLZ131130:WLZ131195 WVV131130:WVV131195 M196666:M196731 JJ196666:JJ196731 TF196666:TF196731 ADB196666:ADB196731 AMX196666:AMX196731 AWT196666:AWT196731 BGP196666:BGP196731 BQL196666:BQL196731 CAH196666:CAH196731 CKD196666:CKD196731 CTZ196666:CTZ196731 DDV196666:DDV196731 DNR196666:DNR196731 DXN196666:DXN196731 EHJ196666:EHJ196731 ERF196666:ERF196731 FBB196666:FBB196731 FKX196666:FKX196731 FUT196666:FUT196731 GEP196666:GEP196731 GOL196666:GOL196731 GYH196666:GYH196731 HID196666:HID196731 HRZ196666:HRZ196731 IBV196666:IBV196731 ILR196666:ILR196731 IVN196666:IVN196731 JFJ196666:JFJ196731 JPF196666:JPF196731 JZB196666:JZB196731 KIX196666:KIX196731 KST196666:KST196731 LCP196666:LCP196731 LML196666:LML196731 LWH196666:LWH196731 MGD196666:MGD196731 MPZ196666:MPZ196731 MZV196666:MZV196731 NJR196666:NJR196731 NTN196666:NTN196731 ODJ196666:ODJ196731 ONF196666:ONF196731 OXB196666:OXB196731 PGX196666:PGX196731 PQT196666:PQT196731 QAP196666:QAP196731 QKL196666:QKL196731 QUH196666:QUH196731 RED196666:RED196731 RNZ196666:RNZ196731 RXV196666:RXV196731 SHR196666:SHR196731 SRN196666:SRN196731 TBJ196666:TBJ196731 TLF196666:TLF196731 TVB196666:TVB196731 UEX196666:UEX196731 UOT196666:UOT196731 UYP196666:UYP196731 VIL196666:VIL196731 VSH196666:VSH196731 WCD196666:WCD196731 WLZ196666:WLZ196731 WVV196666:WVV196731 M262202:M262267 JJ262202:JJ262267 TF262202:TF262267 ADB262202:ADB262267 AMX262202:AMX262267 AWT262202:AWT262267 BGP262202:BGP262267 BQL262202:BQL262267 CAH262202:CAH262267 CKD262202:CKD262267 CTZ262202:CTZ262267 DDV262202:DDV262267 DNR262202:DNR262267 DXN262202:DXN262267 EHJ262202:EHJ262267 ERF262202:ERF262267 FBB262202:FBB262267 FKX262202:FKX262267 FUT262202:FUT262267 GEP262202:GEP262267 GOL262202:GOL262267 GYH262202:GYH262267 HID262202:HID262267 HRZ262202:HRZ262267 IBV262202:IBV262267 ILR262202:ILR262267 IVN262202:IVN262267 JFJ262202:JFJ262267 JPF262202:JPF262267 JZB262202:JZB262267 KIX262202:KIX262267 KST262202:KST262267 LCP262202:LCP262267 LML262202:LML262267 LWH262202:LWH262267 MGD262202:MGD262267 MPZ262202:MPZ262267 MZV262202:MZV262267 NJR262202:NJR262267 NTN262202:NTN262267 ODJ262202:ODJ262267 ONF262202:ONF262267 OXB262202:OXB262267 PGX262202:PGX262267 PQT262202:PQT262267 QAP262202:QAP262267 QKL262202:QKL262267 QUH262202:QUH262267 RED262202:RED262267 RNZ262202:RNZ262267 RXV262202:RXV262267 SHR262202:SHR262267 SRN262202:SRN262267 TBJ262202:TBJ262267 TLF262202:TLF262267 TVB262202:TVB262267 UEX262202:UEX262267 UOT262202:UOT262267 UYP262202:UYP262267 VIL262202:VIL262267 VSH262202:VSH262267 WCD262202:WCD262267 WLZ262202:WLZ262267 WVV262202:WVV262267 M327738:M327803 JJ327738:JJ327803 TF327738:TF327803 ADB327738:ADB327803 AMX327738:AMX327803 AWT327738:AWT327803 BGP327738:BGP327803 BQL327738:BQL327803 CAH327738:CAH327803 CKD327738:CKD327803 CTZ327738:CTZ327803 DDV327738:DDV327803 DNR327738:DNR327803 DXN327738:DXN327803 EHJ327738:EHJ327803 ERF327738:ERF327803 FBB327738:FBB327803 FKX327738:FKX327803 FUT327738:FUT327803 GEP327738:GEP327803 GOL327738:GOL327803 GYH327738:GYH327803 HID327738:HID327803 HRZ327738:HRZ327803 IBV327738:IBV327803 ILR327738:ILR327803 IVN327738:IVN327803 JFJ327738:JFJ327803 JPF327738:JPF327803 JZB327738:JZB327803 KIX327738:KIX327803 KST327738:KST327803 LCP327738:LCP327803 LML327738:LML327803 LWH327738:LWH327803 MGD327738:MGD327803 MPZ327738:MPZ327803 MZV327738:MZV327803 NJR327738:NJR327803 NTN327738:NTN327803 ODJ327738:ODJ327803 ONF327738:ONF327803 OXB327738:OXB327803 PGX327738:PGX327803 PQT327738:PQT327803 QAP327738:QAP327803 QKL327738:QKL327803 QUH327738:QUH327803 RED327738:RED327803 RNZ327738:RNZ327803 RXV327738:RXV327803 SHR327738:SHR327803 SRN327738:SRN327803 TBJ327738:TBJ327803 TLF327738:TLF327803 TVB327738:TVB327803 UEX327738:UEX327803 UOT327738:UOT327803 UYP327738:UYP327803 VIL327738:VIL327803 VSH327738:VSH327803 WCD327738:WCD327803 WLZ327738:WLZ327803 WVV327738:WVV327803 M393274:M393339 JJ393274:JJ393339 TF393274:TF393339 ADB393274:ADB393339 AMX393274:AMX393339 AWT393274:AWT393339 BGP393274:BGP393339 BQL393274:BQL393339 CAH393274:CAH393339 CKD393274:CKD393339 CTZ393274:CTZ393339 DDV393274:DDV393339 DNR393274:DNR393339 DXN393274:DXN393339 EHJ393274:EHJ393339 ERF393274:ERF393339 FBB393274:FBB393339 FKX393274:FKX393339 FUT393274:FUT393339 GEP393274:GEP393339 GOL393274:GOL393339 GYH393274:GYH393339 HID393274:HID393339 HRZ393274:HRZ393339 IBV393274:IBV393339 ILR393274:ILR393339 IVN393274:IVN393339 JFJ393274:JFJ393339 JPF393274:JPF393339 JZB393274:JZB393339 KIX393274:KIX393339 KST393274:KST393339 LCP393274:LCP393339 LML393274:LML393339 LWH393274:LWH393339 MGD393274:MGD393339 MPZ393274:MPZ393339 MZV393274:MZV393339 NJR393274:NJR393339 NTN393274:NTN393339 ODJ393274:ODJ393339 ONF393274:ONF393339 OXB393274:OXB393339 PGX393274:PGX393339 PQT393274:PQT393339 QAP393274:QAP393339 QKL393274:QKL393339 QUH393274:QUH393339 RED393274:RED393339 RNZ393274:RNZ393339 RXV393274:RXV393339 SHR393274:SHR393339 SRN393274:SRN393339 TBJ393274:TBJ393339 TLF393274:TLF393339 TVB393274:TVB393339 UEX393274:UEX393339 UOT393274:UOT393339 UYP393274:UYP393339 VIL393274:VIL393339 VSH393274:VSH393339 WCD393274:WCD393339 WLZ393274:WLZ393339 WVV393274:WVV393339 M458810:M458875 JJ458810:JJ458875 TF458810:TF458875 ADB458810:ADB458875 AMX458810:AMX458875 AWT458810:AWT458875 BGP458810:BGP458875 BQL458810:BQL458875 CAH458810:CAH458875 CKD458810:CKD458875 CTZ458810:CTZ458875 DDV458810:DDV458875 DNR458810:DNR458875 DXN458810:DXN458875 EHJ458810:EHJ458875 ERF458810:ERF458875 FBB458810:FBB458875 FKX458810:FKX458875 FUT458810:FUT458875 GEP458810:GEP458875 GOL458810:GOL458875 GYH458810:GYH458875 HID458810:HID458875 HRZ458810:HRZ458875 IBV458810:IBV458875 ILR458810:ILR458875 IVN458810:IVN458875 JFJ458810:JFJ458875 JPF458810:JPF458875 JZB458810:JZB458875 KIX458810:KIX458875 KST458810:KST458875 LCP458810:LCP458875 LML458810:LML458875 LWH458810:LWH458875 MGD458810:MGD458875 MPZ458810:MPZ458875 MZV458810:MZV458875 NJR458810:NJR458875 NTN458810:NTN458875 ODJ458810:ODJ458875 ONF458810:ONF458875 OXB458810:OXB458875 PGX458810:PGX458875 PQT458810:PQT458875 QAP458810:QAP458875 QKL458810:QKL458875 QUH458810:QUH458875 RED458810:RED458875 RNZ458810:RNZ458875 RXV458810:RXV458875 SHR458810:SHR458875 SRN458810:SRN458875 TBJ458810:TBJ458875 TLF458810:TLF458875 TVB458810:TVB458875 UEX458810:UEX458875 UOT458810:UOT458875 UYP458810:UYP458875 VIL458810:VIL458875 VSH458810:VSH458875 WCD458810:WCD458875 WLZ458810:WLZ458875 WVV458810:WVV458875 M524346:M524411 JJ524346:JJ524411 TF524346:TF524411 ADB524346:ADB524411 AMX524346:AMX524411 AWT524346:AWT524411 BGP524346:BGP524411 BQL524346:BQL524411 CAH524346:CAH524411 CKD524346:CKD524411 CTZ524346:CTZ524411 DDV524346:DDV524411 DNR524346:DNR524411 DXN524346:DXN524411 EHJ524346:EHJ524411 ERF524346:ERF524411 FBB524346:FBB524411 FKX524346:FKX524411 FUT524346:FUT524411 GEP524346:GEP524411 GOL524346:GOL524411 GYH524346:GYH524411 HID524346:HID524411 HRZ524346:HRZ524411 IBV524346:IBV524411 ILR524346:ILR524411 IVN524346:IVN524411 JFJ524346:JFJ524411 JPF524346:JPF524411 JZB524346:JZB524411 KIX524346:KIX524411 KST524346:KST524411 LCP524346:LCP524411 LML524346:LML524411 LWH524346:LWH524411 MGD524346:MGD524411 MPZ524346:MPZ524411 MZV524346:MZV524411 NJR524346:NJR524411 NTN524346:NTN524411 ODJ524346:ODJ524411 ONF524346:ONF524411 OXB524346:OXB524411 PGX524346:PGX524411 PQT524346:PQT524411 QAP524346:QAP524411 QKL524346:QKL524411 QUH524346:QUH524411 RED524346:RED524411 RNZ524346:RNZ524411 RXV524346:RXV524411 SHR524346:SHR524411 SRN524346:SRN524411 TBJ524346:TBJ524411 TLF524346:TLF524411 TVB524346:TVB524411 UEX524346:UEX524411 UOT524346:UOT524411 UYP524346:UYP524411 VIL524346:VIL524411 VSH524346:VSH524411 WCD524346:WCD524411 WLZ524346:WLZ524411 WVV524346:WVV524411 M589882:M589947 JJ589882:JJ589947 TF589882:TF589947 ADB589882:ADB589947 AMX589882:AMX589947 AWT589882:AWT589947 BGP589882:BGP589947 BQL589882:BQL589947 CAH589882:CAH589947 CKD589882:CKD589947 CTZ589882:CTZ589947 DDV589882:DDV589947 DNR589882:DNR589947 DXN589882:DXN589947 EHJ589882:EHJ589947 ERF589882:ERF589947 FBB589882:FBB589947 FKX589882:FKX589947 FUT589882:FUT589947 GEP589882:GEP589947 GOL589882:GOL589947 GYH589882:GYH589947 HID589882:HID589947 HRZ589882:HRZ589947 IBV589882:IBV589947 ILR589882:ILR589947 IVN589882:IVN589947 JFJ589882:JFJ589947 JPF589882:JPF589947 JZB589882:JZB589947 KIX589882:KIX589947 KST589882:KST589947 LCP589882:LCP589947 LML589882:LML589947 LWH589882:LWH589947 MGD589882:MGD589947 MPZ589882:MPZ589947 MZV589882:MZV589947 NJR589882:NJR589947 NTN589882:NTN589947 ODJ589882:ODJ589947 ONF589882:ONF589947 OXB589882:OXB589947 PGX589882:PGX589947 PQT589882:PQT589947 QAP589882:QAP589947 QKL589882:QKL589947 QUH589882:QUH589947 RED589882:RED589947 RNZ589882:RNZ589947 RXV589882:RXV589947 SHR589882:SHR589947 SRN589882:SRN589947 TBJ589882:TBJ589947 TLF589882:TLF589947 TVB589882:TVB589947 UEX589882:UEX589947 UOT589882:UOT589947 UYP589882:UYP589947 VIL589882:VIL589947 VSH589882:VSH589947 WCD589882:WCD589947 WLZ589882:WLZ589947 WVV589882:WVV589947 M655418:M655483 JJ655418:JJ655483 TF655418:TF655483 ADB655418:ADB655483 AMX655418:AMX655483 AWT655418:AWT655483 BGP655418:BGP655483 BQL655418:BQL655483 CAH655418:CAH655483 CKD655418:CKD655483 CTZ655418:CTZ655483 DDV655418:DDV655483 DNR655418:DNR655483 DXN655418:DXN655483 EHJ655418:EHJ655483 ERF655418:ERF655483 FBB655418:FBB655483 FKX655418:FKX655483 FUT655418:FUT655483 GEP655418:GEP655483 GOL655418:GOL655483 GYH655418:GYH655483 HID655418:HID655483 HRZ655418:HRZ655483 IBV655418:IBV655483 ILR655418:ILR655483 IVN655418:IVN655483 JFJ655418:JFJ655483 JPF655418:JPF655483 JZB655418:JZB655483 KIX655418:KIX655483 KST655418:KST655483 LCP655418:LCP655483 LML655418:LML655483 LWH655418:LWH655483 MGD655418:MGD655483 MPZ655418:MPZ655483 MZV655418:MZV655483 NJR655418:NJR655483 NTN655418:NTN655483 ODJ655418:ODJ655483 ONF655418:ONF655483 OXB655418:OXB655483 PGX655418:PGX655483 PQT655418:PQT655483 QAP655418:QAP655483 QKL655418:QKL655483 QUH655418:QUH655483 RED655418:RED655483 RNZ655418:RNZ655483 RXV655418:RXV655483 SHR655418:SHR655483 SRN655418:SRN655483 TBJ655418:TBJ655483 TLF655418:TLF655483 TVB655418:TVB655483 UEX655418:UEX655483 UOT655418:UOT655483 UYP655418:UYP655483 VIL655418:VIL655483 VSH655418:VSH655483 WCD655418:WCD655483 WLZ655418:WLZ655483 WVV655418:WVV655483 M720954:M721019 JJ720954:JJ721019 TF720954:TF721019 ADB720954:ADB721019 AMX720954:AMX721019 AWT720954:AWT721019 BGP720954:BGP721019 BQL720954:BQL721019 CAH720954:CAH721019 CKD720954:CKD721019 CTZ720954:CTZ721019 DDV720954:DDV721019 DNR720954:DNR721019 DXN720954:DXN721019 EHJ720954:EHJ721019 ERF720954:ERF721019 FBB720954:FBB721019 FKX720954:FKX721019 FUT720954:FUT721019 GEP720954:GEP721019 GOL720954:GOL721019 GYH720954:GYH721019 HID720954:HID721019 HRZ720954:HRZ721019 IBV720954:IBV721019 ILR720954:ILR721019 IVN720954:IVN721019 JFJ720954:JFJ721019 JPF720954:JPF721019 JZB720954:JZB721019 KIX720954:KIX721019 KST720954:KST721019 LCP720954:LCP721019 LML720954:LML721019 LWH720954:LWH721019 MGD720954:MGD721019 MPZ720954:MPZ721019 MZV720954:MZV721019 NJR720954:NJR721019 NTN720954:NTN721019 ODJ720954:ODJ721019 ONF720954:ONF721019 OXB720954:OXB721019 PGX720954:PGX721019 PQT720954:PQT721019 QAP720954:QAP721019 QKL720954:QKL721019 QUH720954:QUH721019 RED720954:RED721019 RNZ720954:RNZ721019 RXV720954:RXV721019 SHR720954:SHR721019 SRN720954:SRN721019 TBJ720954:TBJ721019 TLF720954:TLF721019 TVB720954:TVB721019 UEX720954:UEX721019 UOT720954:UOT721019 UYP720954:UYP721019 VIL720954:VIL721019 VSH720954:VSH721019 WCD720954:WCD721019 WLZ720954:WLZ721019 WVV720954:WVV721019 M786490:M786555 JJ786490:JJ786555 TF786490:TF786555 ADB786490:ADB786555 AMX786490:AMX786555 AWT786490:AWT786555 BGP786490:BGP786555 BQL786490:BQL786555 CAH786490:CAH786555 CKD786490:CKD786555 CTZ786490:CTZ786555 DDV786490:DDV786555 DNR786490:DNR786555 DXN786490:DXN786555 EHJ786490:EHJ786555 ERF786490:ERF786555 FBB786490:FBB786555 FKX786490:FKX786555 FUT786490:FUT786555 GEP786490:GEP786555 GOL786490:GOL786555 GYH786490:GYH786555 HID786490:HID786555 HRZ786490:HRZ786555 IBV786490:IBV786555 ILR786490:ILR786555 IVN786490:IVN786555 JFJ786490:JFJ786555 JPF786490:JPF786555 JZB786490:JZB786555 KIX786490:KIX786555 KST786490:KST786555 LCP786490:LCP786555 LML786490:LML786555 LWH786490:LWH786555 MGD786490:MGD786555 MPZ786490:MPZ786555 MZV786490:MZV786555 NJR786490:NJR786555 NTN786490:NTN786555 ODJ786490:ODJ786555 ONF786490:ONF786555 OXB786490:OXB786555 PGX786490:PGX786555 PQT786490:PQT786555 QAP786490:QAP786555 QKL786490:QKL786555 QUH786490:QUH786555 RED786490:RED786555 RNZ786490:RNZ786555 RXV786490:RXV786555 SHR786490:SHR786555 SRN786490:SRN786555 TBJ786490:TBJ786555 TLF786490:TLF786555 TVB786490:TVB786555 UEX786490:UEX786555 UOT786490:UOT786555 UYP786490:UYP786555 VIL786490:VIL786555 VSH786490:VSH786555 WCD786490:WCD786555 WLZ786490:WLZ786555 WVV786490:WVV786555 M852026:M852091 JJ852026:JJ852091 TF852026:TF852091 ADB852026:ADB852091 AMX852026:AMX852091 AWT852026:AWT852091 BGP852026:BGP852091 BQL852026:BQL852091 CAH852026:CAH852091 CKD852026:CKD852091 CTZ852026:CTZ852091 DDV852026:DDV852091 DNR852026:DNR852091 DXN852026:DXN852091 EHJ852026:EHJ852091 ERF852026:ERF852091 FBB852026:FBB852091 FKX852026:FKX852091 FUT852026:FUT852091 GEP852026:GEP852091 GOL852026:GOL852091 GYH852026:GYH852091 HID852026:HID852091 HRZ852026:HRZ852091 IBV852026:IBV852091 ILR852026:ILR852091 IVN852026:IVN852091 JFJ852026:JFJ852091 JPF852026:JPF852091 JZB852026:JZB852091 KIX852026:KIX852091 KST852026:KST852091 LCP852026:LCP852091 LML852026:LML852091 LWH852026:LWH852091 MGD852026:MGD852091 MPZ852026:MPZ852091 MZV852026:MZV852091 NJR852026:NJR852091 NTN852026:NTN852091 ODJ852026:ODJ852091 ONF852026:ONF852091 OXB852026:OXB852091 PGX852026:PGX852091 PQT852026:PQT852091 QAP852026:QAP852091 QKL852026:QKL852091 QUH852026:QUH852091 RED852026:RED852091 RNZ852026:RNZ852091 RXV852026:RXV852091 SHR852026:SHR852091 SRN852026:SRN852091 TBJ852026:TBJ852091 TLF852026:TLF852091 TVB852026:TVB852091 UEX852026:UEX852091 UOT852026:UOT852091 UYP852026:UYP852091 VIL852026:VIL852091 VSH852026:VSH852091 WCD852026:WCD852091 WLZ852026:WLZ852091 WVV852026:WVV852091 M917562:M917627 JJ917562:JJ917627 TF917562:TF917627 ADB917562:ADB917627 AMX917562:AMX917627 AWT917562:AWT917627 BGP917562:BGP917627 BQL917562:BQL917627 CAH917562:CAH917627 CKD917562:CKD917627 CTZ917562:CTZ917627 DDV917562:DDV917627 DNR917562:DNR917627 DXN917562:DXN917627 EHJ917562:EHJ917627 ERF917562:ERF917627 FBB917562:FBB917627 FKX917562:FKX917627 FUT917562:FUT917627 GEP917562:GEP917627 GOL917562:GOL917627 GYH917562:GYH917627 HID917562:HID917627 HRZ917562:HRZ917627 IBV917562:IBV917627 ILR917562:ILR917627 IVN917562:IVN917627 JFJ917562:JFJ917627 JPF917562:JPF917627 JZB917562:JZB917627 KIX917562:KIX917627 KST917562:KST917627 LCP917562:LCP917627 LML917562:LML917627 LWH917562:LWH917627 MGD917562:MGD917627 MPZ917562:MPZ917627 MZV917562:MZV917627 NJR917562:NJR917627 NTN917562:NTN917627 ODJ917562:ODJ917627 ONF917562:ONF917627 OXB917562:OXB917627 PGX917562:PGX917627 PQT917562:PQT917627 QAP917562:QAP917627 QKL917562:QKL917627 QUH917562:QUH917627 RED917562:RED917627 RNZ917562:RNZ917627 RXV917562:RXV917627 SHR917562:SHR917627 SRN917562:SRN917627 TBJ917562:TBJ917627 TLF917562:TLF917627 TVB917562:TVB917627 UEX917562:UEX917627 UOT917562:UOT917627 UYP917562:UYP917627 VIL917562:VIL917627 VSH917562:VSH917627 WCD917562:WCD917627 WLZ917562:WLZ917627 WVV917562:WVV917627 M983098:M983163 JJ983098:JJ983163 TF983098:TF983163 ADB983098:ADB983163 AMX983098:AMX983163 AWT983098:AWT983163 BGP983098:BGP983163 BQL983098:BQL983163 CAH983098:CAH983163 CKD983098:CKD983163 CTZ983098:CTZ983163 DDV983098:DDV983163 DNR983098:DNR983163 DXN983098:DXN983163 EHJ983098:EHJ983163 ERF983098:ERF983163 FBB983098:FBB983163 FKX983098:FKX983163 FUT983098:FUT983163 GEP983098:GEP983163 GOL983098:GOL983163 GYH983098:GYH983163 HID983098:HID983163 HRZ983098:HRZ983163 IBV983098:IBV983163 ILR983098:ILR983163 IVN983098:IVN983163 JFJ983098:JFJ983163 JPF983098:JPF983163 JZB983098:JZB983163 KIX983098:KIX983163 KST983098:KST983163 LCP983098:LCP983163 LML983098:LML983163 LWH983098:LWH983163 MGD983098:MGD983163 MPZ983098:MPZ983163 MZV983098:MZV983163 NJR983098:NJR983163 NTN983098:NTN983163 ODJ983098:ODJ983163 ONF983098:ONF983163 OXB983098:OXB983163 PGX983098:PGX983163 PQT983098:PQT983163 QAP983098:QAP983163 QKL983098:QKL983163 QUH983098:QUH983163 RED983098:RED983163 RNZ983098:RNZ983163 RXV983098:RXV983163 SHR983098:SHR983163 SRN983098:SRN983163 TBJ983098:TBJ983163 TLF983098:TLF983163 TVB983098:TVB983163 UEX983098:UEX983163 UOT983098:UOT983163 UYP983098:UYP983163 VIL983098:VIL983163 VSH983098:VSH983163 WCD983098:WCD983163 WLZ983098:WLZ983163 WVV983098:WVV983163 ADB52:ADB123 TF52:TF123 JJ52:JJ123 WVV52:WVV123 WLZ52:WLZ123 WCD52:WCD123 VSH52:VSH123 VIL52:VIL123 UYP52:UYP123 UOT52:UOT123 UEX52:UEX123 TVB52:TVB123 TLF52:TLF123 TBJ52:TBJ123 SRN52:SRN123 SHR52:SHR123 RXV52:RXV123 RNZ52:RNZ123 RED52:RED123 QUH52:QUH123 QKL52:QKL123 QAP52:QAP123 PQT52:PQT123 PGX52:PGX123 OXB52:OXB123 ONF52:ONF123 ODJ52:ODJ123 NTN52:NTN123 NJR52:NJR123 MZV52:MZV123 MPZ52:MPZ123 MGD52:MGD123 LWH52:LWH123 LML52:LML123 LCP52:LCP123 KST52:KST123 KIX52:KIX123 JZB52:JZB123 JPF52:JPF123 JFJ52:JFJ123 IVN52:IVN123 ILR52:ILR123 IBV52:IBV123 HRZ52:HRZ123 HID52:HID123 GYH52:GYH123 GOL52:GOL123 GEP52:GEP123 FUT52:FUT123 FKX52:FKX123 FBB52:FBB123 ERF52:ERF123 EHJ52:EHJ123 DXN52:DXN123 DNR52:DNR123 DDV52:DDV123 CTZ52:CTZ123 CKD52:CKD123 CAH52:CAH123 BQL52:BQL123 BGP52:BGP123 AWT52:AWT123 AMX52:AMX123 M3:M123" xr:uid="{D51BD0F1-CC45-43BB-A8BD-6100489CC92E}">
      <formula1>$H$134:$H$137</formula1>
    </dataValidation>
    <dataValidation type="list" allowBlank="1" showInputMessage="1" showErrorMessage="1" sqref="WVS983098:WVS983163 J65594:J65659 JG65594:JG65659 TC65594:TC65659 ACY65594:ACY65659 AMU65594:AMU65659 AWQ65594:AWQ65659 BGM65594:BGM65659 BQI65594:BQI65659 CAE65594:CAE65659 CKA65594:CKA65659 CTW65594:CTW65659 DDS65594:DDS65659 DNO65594:DNO65659 DXK65594:DXK65659 EHG65594:EHG65659 ERC65594:ERC65659 FAY65594:FAY65659 FKU65594:FKU65659 FUQ65594:FUQ65659 GEM65594:GEM65659 GOI65594:GOI65659 GYE65594:GYE65659 HIA65594:HIA65659 HRW65594:HRW65659 IBS65594:IBS65659 ILO65594:ILO65659 IVK65594:IVK65659 JFG65594:JFG65659 JPC65594:JPC65659 JYY65594:JYY65659 KIU65594:KIU65659 KSQ65594:KSQ65659 LCM65594:LCM65659 LMI65594:LMI65659 LWE65594:LWE65659 MGA65594:MGA65659 MPW65594:MPW65659 MZS65594:MZS65659 NJO65594:NJO65659 NTK65594:NTK65659 ODG65594:ODG65659 ONC65594:ONC65659 OWY65594:OWY65659 PGU65594:PGU65659 PQQ65594:PQQ65659 QAM65594:QAM65659 QKI65594:QKI65659 QUE65594:QUE65659 REA65594:REA65659 RNW65594:RNW65659 RXS65594:RXS65659 SHO65594:SHO65659 SRK65594:SRK65659 TBG65594:TBG65659 TLC65594:TLC65659 TUY65594:TUY65659 UEU65594:UEU65659 UOQ65594:UOQ65659 UYM65594:UYM65659 VII65594:VII65659 VSE65594:VSE65659 WCA65594:WCA65659 WLW65594:WLW65659 WVS65594:WVS65659 J131130:J131195 JG131130:JG131195 TC131130:TC131195 ACY131130:ACY131195 AMU131130:AMU131195 AWQ131130:AWQ131195 BGM131130:BGM131195 BQI131130:BQI131195 CAE131130:CAE131195 CKA131130:CKA131195 CTW131130:CTW131195 DDS131130:DDS131195 DNO131130:DNO131195 DXK131130:DXK131195 EHG131130:EHG131195 ERC131130:ERC131195 FAY131130:FAY131195 FKU131130:FKU131195 FUQ131130:FUQ131195 GEM131130:GEM131195 GOI131130:GOI131195 GYE131130:GYE131195 HIA131130:HIA131195 HRW131130:HRW131195 IBS131130:IBS131195 ILO131130:ILO131195 IVK131130:IVK131195 JFG131130:JFG131195 JPC131130:JPC131195 JYY131130:JYY131195 KIU131130:KIU131195 KSQ131130:KSQ131195 LCM131130:LCM131195 LMI131130:LMI131195 LWE131130:LWE131195 MGA131130:MGA131195 MPW131130:MPW131195 MZS131130:MZS131195 NJO131130:NJO131195 NTK131130:NTK131195 ODG131130:ODG131195 ONC131130:ONC131195 OWY131130:OWY131195 PGU131130:PGU131195 PQQ131130:PQQ131195 QAM131130:QAM131195 QKI131130:QKI131195 QUE131130:QUE131195 REA131130:REA131195 RNW131130:RNW131195 RXS131130:RXS131195 SHO131130:SHO131195 SRK131130:SRK131195 TBG131130:TBG131195 TLC131130:TLC131195 TUY131130:TUY131195 UEU131130:UEU131195 UOQ131130:UOQ131195 UYM131130:UYM131195 VII131130:VII131195 VSE131130:VSE131195 WCA131130:WCA131195 WLW131130:WLW131195 WVS131130:WVS131195 J196666:J196731 JG196666:JG196731 TC196666:TC196731 ACY196666:ACY196731 AMU196666:AMU196731 AWQ196666:AWQ196731 BGM196666:BGM196731 BQI196666:BQI196731 CAE196666:CAE196731 CKA196666:CKA196731 CTW196666:CTW196731 DDS196666:DDS196731 DNO196666:DNO196731 DXK196666:DXK196731 EHG196666:EHG196731 ERC196666:ERC196731 FAY196666:FAY196731 FKU196666:FKU196731 FUQ196666:FUQ196731 GEM196666:GEM196731 GOI196666:GOI196731 GYE196666:GYE196731 HIA196666:HIA196731 HRW196666:HRW196731 IBS196666:IBS196731 ILO196666:ILO196731 IVK196666:IVK196731 JFG196666:JFG196731 JPC196666:JPC196731 JYY196666:JYY196731 KIU196666:KIU196731 KSQ196666:KSQ196731 LCM196666:LCM196731 LMI196666:LMI196731 LWE196666:LWE196731 MGA196666:MGA196731 MPW196666:MPW196731 MZS196666:MZS196731 NJO196666:NJO196731 NTK196666:NTK196731 ODG196666:ODG196731 ONC196666:ONC196731 OWY196666:OWY196731 PGU196666:PGU196731 PQQ196666:PQQ196731 QAM196666:QAM196731 QKI196666:QKI196731 QUE196666:QUE196731 REA196666:REA196731 RNW196666:RNW196731 RXS196666:RXS196731 SHO196666:SHO196731 SRK196666:SRK196731 TBG196666:TBG196731 TLC196666:TLC196731 TUY196666:TUY196731 UEU196666:UEU196731 UOQ196666:UOQ196731 UYM196666:UYM196731 VII196666:VII196731 VSE196666:VSE196731 WCA196666:WCA196731 WLW196666:WLW196731 WVS196666:WVS196731 J262202:J262267 JG262202:JG262267 TC262202:TC262267 ACY262202:ACY262267 AMU262202:AMU262267 AWQ262202:AWQ262267 BGM262202:BGM262267 BQI262202:BQI262267 CAE262202:CAE262267 CKA262202:CKA262267 CTW262202:CTW262267 DDS262202:DDS262267 DNO262202:DNO262267 DXK262202:DXK262267 EHG262202:EHG262267 ERC262202:ERC262267 FAY262202:FAY262267 FKU262202:FKU262267 FUQ262202:FUQ262267 GEM262202:GEM262267 GOI262202:GOI262267 GYE262202:GYE262267 HIA262202:HIA262267 HRW262202:HRW262267 IBS262202:IBS262267 ILO262202:ILO262267 IVK262202:IVK262267 JFG262202:JFG262267 JPC262202:JPC262267 JYY262202:JYY262267 KIU262202:KIU262267 KSQ262202:KSQ262267 LCM262202:LCM262267 LMI262202:LMI262267 LWE262202:LWE262267 MGA262202:MGA262267 MPW262202:MPW262267 MZS262202:MZS262267 NJO262202:NJO262267 NTK262202:NTK262267 ODG262202:ODG262267 ONC262202:ONC262267 OWY262202:OWY262267 PGU262202:PGU262267 PQQ262202:PQQ262267 QAM262202:QAM262267 QKI262202:QKI262267 QUE262202:QUE262267 REA262202:REA262267 RNW262202:RNW262267 RXS262202:RXS262267 SHO262202:SHO262267 SRK262202:SRK262267 TBG262202:TBG262267 TLC262202:TLC262267 TUY262202:TUY262267 UEU262202:UEU262267 UOQ262202:UOQ262267 UYM262202:UYM262267 VII262202:VII262267 VSE262202:VSE262267 WCA262202:WCA262267 WLW262202:WLW262267 WVS262202:WVS262267 J327738:J327803 JG327738:JG327803 TC327738:TC327803 ACY327738:ACY327803 AMU327738:AMU327803 AWQ327738:AWQ327803 BGM327738:BGM327803 BQI327738:BQI327803 CAE327738:CAE327803 CKA327738:CKA327803 CTW327738:CTW327803 DDS327738:DDS327803 DNO327738:DNO327803 DXK327738:DXK327803 EHG327738:EHG327803 ERC327738:ERC327803 FAY327738:FAY327803 FKU327738:FKU327803 FUQ327738:FUQ327803 GEM327738:GEM327803 GOI327738:GOI327803 GYE327738:GYE327803 HIA327738:HIA327803 HRW327738:HRW327803 IBS327738:IBS327803 ILO327738:ILO327803 IVK327738:IVK327803 JFG327738:JFG327803 JPC327738:JPC327803 JYY327738:JYY327803 KIU327738:KIU327803 KSQ327738:KSQ327803 LCM327738:LCM327803 LMI327738:LMI327803 LWE327738:LWE327803 MGA327738:MGA327803 MPW327738:MPW327803 MZS327738:MZS327803 NJO327738:NJO327803 NTK327738:NTK327803 ODG327738:ODG327803 ONC327738:ONC327803 OWY327738:OWY327803 PGU327738:PGU327803 PQQ327738:PQQ327803 QAM327738:QAM327803 QKI327738:QKI327803 QUE327738:QUE327803 REA327738:REA327803 RNW327738:RNW327803 RXS327738:RXS327803 SHO327738:SHO327803 SRK327738:SRK327803 TBG327738:TBG327803 TLC327738:TLC327803 TUY327738:TUY327803 UEU327738:UEU327803 UOQ327738:UOQ327803 UYM327738:UYM327803 VII327738:VII327803 VSE327738:VSE327803 WCA327738:WCA327803 WLW327738:WLW327803 WVS327738:WVS327803 J393274:J393339 JG393274:JG393339 TC393274:TC393339 ACY393274:ACY393339 AMU393274:AMU393339 AWQ393274:AWQ393339 BGM393274:BGM393339 BQI393274:BQI393339 CAE393274:CAE393339 CKA393274:CKA393339 CTW393274:CTW393339 DDS393274:DDS393339 DNO393274:DNO393339 DXK393274:DXK393339 EHG393274:EHG393339 ERC393274:ERC393339 FAY393274:FAY393339 FKU393274:FKU393339 FUQ393274:FUQ393339 GEM393274:GEM393339 GOI393274:GOI393339 GYE393274:GYE393339 HIA393274:HIA393339 HRW393274:HRW393339 IBS393274:IBS393339 ILO393274:ILO393339 IVK393274:IVK393339 JFG393274:JFG393339 JPC393274:JPC393339 JYY393274:JYY393339 KIU393274:KIU393339 KSQ393274:KSQ393339 LCM393274:LCM393339 LMI393274:LMI393339 LWE393274:LWE393339 MGA393274:MGA393339 MPW393274:MPW393339 MZS393274:MZS393339 NJO393274:NJO393339 NTK393274:NTK393339 ODG393274:ODG393339 ONC393274:ONC393339 OWY393274:OWY393339 PGU393274:PGU393339 PQQ393274:PQQ393339 QAM393274:QAM393339 QKI393274:QKI393339 QUE393274:QUE393339 REA393274:REA393339 RNW393274:RNW393339 RXS393274:RXS393339 SHO393274:SHO393339 SRK393274:SRK393339 TBG393274:TBG393339 TLC393274:TLC393339 TUY393274:TUY393339 UEU393274:UEU393339 UOQ393274:UOQ393339 UYM393274:UYM393339 VII393274:VII393339 VSE393274:VSE393339 WCA393274:WCA393339 WLW393274:WLW393339 WVS393274:WVS393339 J458810:J458875 JG458810:JG458875 TC458810:TC458875 ACY458810:ACY458875 AMU458810:AMU458875 AWQ458810:AWQ458875 BGM458810:BGM458875 BQI458810:BQI458875 CAE458810:CAE458875 CKA458810:CKA458875 CTW458810:CTW458875 DDS458810:DDS458875 DNO458810:DNO458875 DXK458810:DXK458875 EHG458810:EHG458875 ERC458810:ERC458875 FAY458810:FAY458875 FKU458810:FKU458875 FUQ458810:FUQ458875 GEM458810:GEM458875 GOI458810:GOI458875 GYE458810:GYE458875 HIA458810:HIA458875 HRW458810:HRW458875 IBS458810:IBS458875 ILO458810:ILO458875 IVK458810:IVK458875 JFG458810:JFG458875 JPC458810:JPC458875 JYY458810:JYY458875 KIU458810:KIU458875 KSQ458810:KSQ458875 LCM458810:LCM458875 LMI458810:LMI458875 LWE458810:LWE458875 MGA458810:MGA458875 MPW458810:MPW458875 MZS458810:MZS458875 NJO458810:NJO458875 NTK458810:NTK458875 ODG458810:ODG458875 ONC458810:ONC458875 OWY458810:OWY458875 PGU458810:PGU458875 PQQ458810:PQQ458875 QAM458810:QAM458875 QKI458810:QKI458875 QUE458810:QUE458875 REA458810:REA458875 RNW458810:RNW458875 RXS458810:RXS458875 SHO458810:SHO458875 SRK458810:SRK458875 TBG458810:TBG458875 TLC458810:TLC458875 TUY458810:TUY458875 UEU458810:UEU458875 UOQ458810:UOQ458875 UYM458810:UYM458875 VII458810:VII458875 VSE458810:VSE458875 WCA458810:WCA458875 WLW458810:WLW458875 WVS458810:WVS458875 J524346:J524411 JG524346:JG524411 TC524346:TC524411 ACY524346:ACY524411 AMU524346:AMU524411 AWQ524346:AWQ524411 BGM524346:BGM524411 BQI524346:BQI524411 CAE524346:CAE524411 CKA524346:CKA524411 CTW524346:CTW524411 DDS524346:DDS524411 DNO524346:DNO524411 DXK524346:DXK524411 EHG524346:EHG524411 ERC524346:ERC524411 FAY524346:FAY524411 FKU524346:FKU524411 FUQ524346:FUQ524411 GEM524346:GEM524411 GOI524346:GOI524411 GYE524346:GYE524411 HIA524346:HIA524411 HRW524346:HRW524411 IBS524346:IBS524411 ILO524346:ILO524411 IVK524346:IVK524411 JFG524346:JFG524411 JPC524346:JPC524411 JYY524346:JYY524411 KIU524346:KIU524411 KSQ524346:KSQ524411 LCM524346:LCM524411 LMI524346:LMI524411 LWE524346:LWE524411 MGA524346:MGA524411 MPW524346:MPW524411 MZS524346:MZS524411 NJO524346:NJO524411 NTK524346:NTK524411 ODG524346:ODG524411 ONC524346:ONC524411 OWY524346:OWY524411 PGU524346:PGU524411 PQQ524346:PQQ524411 QAM524346:QAM524411 QKI524346:QKI524411 QUE524346:QUE524411 REA524346:REA524411 RNW524346:RNW524411 RXS524346:RXS524411 SHO524346:SHO524411 SRK524346:SRK524411 TBG524346:TBG524411 TLC524346:TLC524411 TUY524346:TUY524411 UEU524346:UEU524411 UOQ524346:UOQ524411 UYM524346:UYM524411 VII524346:VII524411 VSE524346:VSE524411 WCA524346:WCA524411 WLW524346:WLW524411 WVS524346:WVS524411 J589882:J589947 JG589882:JG589947 TC589882:TC589947 ACY589882:ACY589947 AMU589882:AMU589947 AWQ589882:AWQ589947 BGM589882:BGM589947 BQI589882:BQI589947 CAE589882:CAE589947 CKA589882:CKA589947 CTW589882:CTW589947 DDS589882:DDS589947 DNO589882:DNO589947 DXK589882:DXK589947 EHG589882:EHG589947 ERC589882:ERC589947 FAY589882:FAY589947 FKU589882:FKU589947 FUQ589882:FUQ589947 GEM589882:GEM589947 GOI589882:GOI589947 GYE589882:GYE589947 HIA589882:HIA589947 HRW589882:HRW589947 IBS589882:IBS589947 ILO589882:ILO589947 IVK589882:IVK589947 JFG589882:JFG589947 JPC589882:JPC589947 JYY589882:JYY589947 KIU589882:KIU589947 KSQ589882:KSQ589947 LCM589882:LCM589947 LMI589882:LMI589947 LWE589882:LWE589947 MGA589882:MGA589947 MPW589882:MPW589947 MZS589882:MZS589947 NJO589882:NJO589947 NTK589882:NTK589947 ODG589882:ODG589947 ONC589882:ONC589947 OWY589882:OWY589947 PGU589882:PGU589947 PQQ589882:PQQ589947 QAM589882:QAM589947 QKI589882:QKI589947 QUE589882:QUE589947 REA589882:REA589947 RNW589882:RNW589947 RXS589882:RXS589947 SHO589882:SHO589947 SRK589882:SRK589947 TBG589882:TBG589947 TLC589882:TLC589947 TUY589882:TUY589947 UEU589882:UEU589947 UOQ589882:UOQ589947 UYM589882:UYM589947 VII589882:VII589947 VSE589882:VSE589947 WCA589882:WCA589947 WLW589882:WLW589947 WVS589882:WVS589947 J655418:J655483 JG655418:JG655483 TC655418:TC655483 ACY655418:ACY655483 AMU655418:AMU655483 AWQ655418:AWQ655483 BGM655418:BGM655483 BQI655418:BQI655483 CAE655418:CAE655483 CKA655418:CKA655483 CTW655418:CTW655483 DDS655418:DDS655483 DNO655418:DNO655483 DXK655418:DXK655483 EHG655418:EHG655483 ERC655418:ERC655483 FAY655418:FAY655483 FKU655418:FKU655483 FUQ655418:FUQ655483 GEM655418:GEM655483 GOI655418:GOI655483 GYE655418:GYE655483 HIA655418:HIA655483 HRW655418:HRW655483 IBS655418:IBS655483 ILO655418:ILO655483 IVK655418:IVK655483 JFG655418:JFG655483 JPC655418:JPC655483 JYY655418:JYY655483 KIU655418:KIU655483 KSQ655418:KSQ655483 LCM655418:LCM655483 LMI655418:LMI655483 LWE655418:LWE655483 MGA655418:MGA655483 MPW655418:MPW655483 MZS655418:MZS655483 NJO655418:NJO655483 NTK655418:NTK655483 ODG655418:ODG655483 ONC655418:ONC655483 OWY655418:OWY655483 PGU655418:PGU655483 PQQ655418:PQQ655483 QAM655418:QAM655483 QKI655418:QKI655483 QUE655418:QUE655483 REA655418:REA655483 RNW655418:RNW655483 RXS655418:RXS655483 SHO655418:SHO655483 SRK655418:SRK655483 TBG655418:TBG655483 TLC655418:TLC655483 TUY655418:TUY655483 UEU655418:UEU655483 UOQ655418:UOQ655483 UYM655418:UYM655483 VII655418:VII655483 VSE655418:VSE655483 WCA655418:WCA655483 WLW655418:WLW655483 WVS655418:WVS655483 J720954:J721019 JG720954:JG721019 TC720954:TC721019 ACY720954:ACY721019 AMU720954:AMU721019 AWQ720954:AWQ721019 BGM720954:BGM721019 BQI720954:BQI721019 CAE720954:CAE721019 CKA720954:CKA721019 CTW720954:CTW721019 DDS720954:DDS721019 DNO720954:DNO721019 DXK720954:DXK721019 EHG720954:EHG721019 ERC720954:ERC721019 FAY720954:FAY721019 FKU720954:FKU721019 FUQ720954:FUQ721019 GEM720954:GEM721019 GOI720954:GOI721019 GYE720954:GYE721019 HIA720954:HIA721019 HRW720954:HRW721019 IBS720954:IBS721019 ILO720954:ILO721019 IVK720954:IVK721019 JFG720954:JFG721019 JPC720954:JPC721019 JYY720954:JYY721019 KIU720954:KIU721019 KSQ720954:KSQ721019 LCM720954:LCM721019 LMI720954:LMI721019 LWE720954:LWE721019 MGA720954:MGA721019 MPW720954:MPW721019 MZS720954:MZS721019 NJO720954:NJO721019 NTK720954:NTK721019 ODG720954:ODG721019 ONC720954:ONC721019 OWY720954:OWY721019 PGU720954:PGU721019 PQQ720954:PQQ721019 QAM720954:QAM721019 QKI720954:QKI721019 QUE720954:QUE721019 REA720954:REA721019 RNW720954:RNW721019 RXS720954:RXS721019 SHO720954:SHO721019 SRK720954:SRK721019 TBG720954:TBG721019 TLC720954:TLC721019 TUY720954:TUY721019 UEU720954:UEU721019 UOQ720954:UOQ721019 UYM720954:UYM721019 VII720954:VII721019 VSE720954:VSE721019 WCA720954:WCA721019 WLW720954:WLW721019 WVS720954:WVS721019 J786490:J786555 JG786490:JG786555 TC786490:TC786555 ACY786490:ACY786555 AMU786490:AMU786555 AWQ786490:AWQ786555 BGM786490:BGM786555 BQI786490:BQI786555 CAE786490:CAE786555 CKA786490:CKA786555 CTW786490:CTW786555 DDS786490:DDS786555 DNO786490:DNO786555 DXK786490:DXK786555 EHG786490:EHG786555 ERC786490:ERC786555 FAY786490:FAY786555 FKU786490:FKU786555 FUQ786490:FUQ786555 GEM786490:GEM786555 GOI786490:GOI786555 GYE786490:GYE786555 HIA786490:HIA786555 HRW786490:HRW786555 IBS786490:IBS786555 ILO786490:ILO786555 IVK786490:IVK786555 JFG786490:JFG786555 JPC786490:JPC786555 JYY786490:JYY786555 KIU786490:KIU786555 KSQ786490:KSQ786555 LCM786490:LCM786555 LMI786490:LMI786555 LWE786490:LWE786555 MGA786490:MGA786555 MPW786490:MPW786555 MZS786490:MZS786555 NJO786490:NJO786555 NTK786490:NTK786555 ODG786490:ODG786555 ONC786490:ONC786555 OWY786490:OWY786555 PGU786490:PGU786555 PQQ786490:PQQ786555 QAM786490:QAM786555 QKI786490:QKI786555 QUE786490:QUE786555 REA786490:REA786555 RNW786490:RNW786555 RXS786490:RXS786555 SHO786490:SHO786555 SRK786490:SRK786555 TBG786490:TBG786555 TLC786490:TLC786555 TUY786490:TUY786555 UEU786490:UEU786555 UOQ786490:UOQ786555 UYM786490:UYM786555 VII786490:VII786555 VSE786490:VSE786555 WCA786490:WCA786555 WLW786490:WLW786555 WVS786490:WVS786555 J852026:J852091 JG852026:JG852091 TC852026:TC852091 ACY852026:ACY852091 AMU852026:AMU852091 AWQ852026:AWQ852091 BGM852026:BGM852091 BQI852026:BQI852091 CAE852026:CAE852091 CKA852026:CKA852091 CTW852026:CTW852091 DDS852026:DDS852091 DNO852026:DNO852091 DXK852026:DXK852091 EHG852026:EHG852091 ERC852026:ERC852091 FAY852026:FAY852091 FKU852026:FKU852091 FUQ852026:FUQ852091 GEM852026:GEM852091 GOI852026:GOI852091 GYE852026:GYE852091 HIA852026:HIA852091 HRW852026:HRW852091 IBS852026:IBS852091 ILO852026:ILO852091 IVK852026:IVK852091 JFG852026:JFG852091 JPC852026:JPC852091 JYY852026:JYY852091 KIU852026:KIU852091 KSQ852026:KSQ852091 LCM852026:LCM852091 LMI852026:LMI852091 LWE852026:LWE852091 MGA852026:MGA852091 MPW852026:MPW852091 MZS852026:MZS852091 NJO852026:NJO852091 NTK852026:NTK852091 ODG852026:ODG852091 ONC852026:ONC852091 OWY852026:OWY852091 PGU852026:PGU852091 PQQ852026:PQQ852091 QAM852026:QAM852091 QKI852026:QKI852091 QUE852026:QUE852091 REA852026:REA852091 RNW852026:RNW852091 RXS852026:RXS852091 SHO852026:SHO852091 SRK852026:SRK852091 TBG852026:TBG852091 TLC852026:TLC852091 TUY852026:TUY852091 UEU852026:UEU852091 UOQ852026:UOQ852091 UYM852026:UYM852091 VII852026:VII852091 VSE852026:VSE852091 WCA852026:WCA852091 WLW852026:WLW852091 WVS852026:WVS852091 J917562:J917627 JG917562:JG917627 TC917562:TC917627 ACY917562:ACY917627 AMU917562:AMU917627 AWQ917562:AWQ917627 BGM917562:BGM917627 BQI917562:BQI917627 CAE917562:CAE917627 CKA917562:CKA917627 CTW917562:CTW917627 DDS917562:DDS917627 DNO917562:DNO917627 DXK917562:DXK917627 EHG917562:EHG917627 ERC917562:ERC917627 FAY917562:FAY917627 FKU917562:FKU917627 FUQ917562:FUQ917627 GEM917562:GEM917627 GOI917562:GOI917627 GYE917562:GYE917627 HIA917562:HIA917627 HRW917562:HRW917627 IBS917562:IBS917627 ILO917562:ILO917627 IVK917562:IVK917627 JFG917562:JFG917627 JPC917562:JPC917627 JYY917562:JYY917627 KIU917562:KIU917627 KSQ917562:KSQ917627 LCM917562:LCM917627 LMI917562:LMI917627 LWE917562:LWE917627 MGA917562:MGA917627 MPW917562:MPW917627 MZS917562:MZS917627 NJO917562:NJO917627 NTK917562:NTK917627 ODG917562:ODG917627 ONC917562:ONC917627 OWY917562:OWY917627 PGU917562:PGU917627 PQQ917562:PQQ917627 QAM917562:QAM917627 QKI917562:QKI917627 QUE917562:QUE917627 REA917562:REA917627 RNW917562:RNW917627 RXS917562:RXS917627 SHO917562:SHO917627 SRK917562:SRK917627 TBG917562:TBG917627 TLC917562:TLC917627 TUY917562:TUY917627 UEU917562:UEU917627 UOQ917562:UOQ917627 UYM917562:UYM917627 VII917562:VII917627 VSE917562:VSE917627 WCA917562:WCA917627 WLW917562:WLW917627 WVS917562:WVS917627 J983098:J983163 JG983098:JG983163 TC983098:TC983163 ACY983098:ACY983163 AMU983098:AMU983163 AWQ983098:AWQ983163 BGM983098:BGM983163 BQI983098:BQI983163 CAE983098:CAE983163 CKA983098:CKA983163 CTW983098:CTW983163 DDS983098:DDS983163 DNO983098:DNO983163 DXK983098:DXK983163 EHG983098:EHG983163 ERC983098:ERC983163 FAY983098:FAY983163 FKU983098:FKU983163 FUQ983098:FUQ983163 GEM983098:GEM983163 GOI983098:GOI983163 GYE983098:GYE983163 HIA983098:HIA983163 HRW983098:HRW983163 IBS983098:IBS983163 ILO983098:ILO983163 IVK983098:IVK983163 JFG983098:JFG983163 JPC983098:JPC983163 JYY983098:JYY983163 KIU983098:KIU983163 KSQ983098:KSQ983163 LCM983098:LCM983163 LMI983098:LMI983163 LWE983098:LWE983163 MGA983098:MGA983163 MPW983098:MPW983163 MZS983098:MZS983163 NJO983098:NJO983163 NTK983098:NTK983163 ODG983098:ODG983163 ONC983098:ONC983163 OWY983098:OWY983163 PGU983098:PGU983163 PQQ983098:PQQ983163 QAM983098:QAM983163 QKI983098:QKI983163 QUE983098:QUE983163 REA983098:REA983163 RNW983098:RNW983163 RXS983098:RXS983163 SHO983098:SHO983163 SRK983098:SRK983163 TBG983098:TBG983163 TLC983098:TLC983163 TUY983098:TUY983163 UEU983098:UEU983163 UOQ983098:UOQ983163 UYM983098:UYM983163 VII983098:VII983163 VSE983098:VSE983163 WCA983098:WCA983163 WLW983098:WLW983163 JG52:JG123 WVS52:WVS123 WLW52:WLW123 WCA52:WCA123 VSE52:VSE123 VII52:VII123 UYM52:UYM123 UOQ52:UOQ123 UEU52:UEU123 TUY52:TUY123 TLC52:TLC123 TBG52:TBG123 SRK52:SRK123 SHO52:SHO123 RXS52:RXS123 RNW52:RNW123 REA52:REA123 QUE52:QUE123 QKI52:QKI123 QAM52:QAM123 PQQ52:PQQ123 PGU52:PGU123 OWY52:OWY123 ONC52:ONC123 ODG52:ODG123 NTK52:NTK123 NJO52:NJO123 MZS52:MZS123 MPW52:MPW123 MGA52:MGA123 LWE52:LWE123 LMI52:LMI123 LCM52:LCM123 KSQ52:KSQ123 KIU52:KIU123 JYY52:JYY123 JPC52:JPC123 JFG52:JFG123 IVK52:IVK123 ILO52:ILO123 IBS52:IBS123 HRW52:HRW123 HIA52:HIA123 GYE52:GYE123 GOI52:GOI123 GEM52:GEM123 FUQ52:FUQ123 FKU52:FKU123 FAY52:FAY123 ERC52:ERC123 EHG52:EHG123 DXK52:DXK123 DNO52:DNO123 DDS52:DDS123 CTW52:CTW123 CKA52:CKA123 CAE52:CAE123 BQI52:BQI123 BGM52:BGM123 AWQ52:AWQ123 AMU52:AMU123 ACY52:ACY123 TC52:TC123 J3:J123" xr:uid="{E28D748E-2378-4848-BB15-61C19A148AED}">
      <formula1>$H$128:$H$131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105e32-4fe1-4160-ab0f-41a15f6ce0eb">
      <Terms xmlns="http://schemas.microsoft.com/office/infopath/2007/PartnerControls"/>
    </lcf76f155ced4ddcb4097134ff3c332f>
    <TaxCatchAll xmlns="2c75e67c-ed2d-4c91-baba-8aa4949e551e" xsi:nil="true"/>
    <Document_x0020_Type xmlns="be105e32-4fe1-4160-ab0f-41a15f6ce0e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9A23EE154DD5418D5EADA94C08CC29" ma:contentTypeVersion="11" ma:contentTypeDescription="Create a new document." ma:contentTypeScope="" ma:versionID="41eaf4618d238a3fa1001b93a98c391b">
  <xsd:schema xmlns:xsd="http://www.w3.org/2001/XMLSchema" xmlns:xs="http://www.w3.org/2001/XMLSchema" xmlns:p="http://schemas.microsoft.com/office/2006/metadata/properties" xmlns:ns2="be105e32-4fe1-4160-ab0f-41a15f6ce0eb" xmlns:ns3="2c75e67c-ed2d-4c91-baba-8aa4949e551e" targetNamespace="http://schemas.microsoft.com/office/2006/metadata/properties" ma:root="true" ma:fieldsID="26b5034b75d71ee39cbc4f81ec18a07e" ns2:_="" ns3:_="">
    <xsd:import namespace="be105e32-4fe1-4160-ab0f-41a15f6ce0eb"/>
    <xsd:import namespace="2c75e67c-ed2d-4c91-baba-8aa4949e551e"/>
    <xsd:element name="properties">
      <xsd:complexType>
        <xsd:sequence>
          <xsd:element name="documentManagement">
            <xsd:complexType>
              <xsd:all>
                <xsd:element ref="ns2:Document_x0020_Typ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05e32-4fe1-4160-ab0f-41a15f6ce0eb" elementFormDefault="qualified">
    <xsd:import namespace="http://schemas.microsoft.com/office/2006/documentManagement/types"/>
    <xsd:import namespace="http://schemas.microsoft.com/office/infopath/2007/PartnerControls"/>
    <xsd:element name="Document_x0020_Type" ma:index="8" nillable="true" ma:displayName="Document Type" ma:description="What type of document is this? &#10;Signature Package or an Approval form F14074" ma:format="Dropdown" ma:internalName="Document_x0020_Type">
      <xsd:simpleType>
        <xsd:restriction base="dms:Choice">
          <xsd:enumeration value="Signature Package"/>
          <xsd:enumeration value="Approval Form F14074"/>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5e67c-ed2d-4c91-baba-8aa4949e5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283ac5-ee11-4a8b-b790-93b8efa1ecd9}" ma:internalName="TaxCatchAll" ma:showField="CatchAllData" ma:web="2c75e67c-ed2d-4c91-baba-8aa4949e5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8191B1-DA6C-4DA9-9BA4-4292494AF3CE}">
  <ds:schemaRefs>
    <ds:schemaRef ds:uri="http://schemas.microsoft.com/sharepoint/v3/contenttype/forms"/>
  </ds:schemaRefs>
</ds:datastoreItem>
</file>

<file path=customXml/itemProps2.xml><?xml version="1.0" encoding="utf-8"?>
<ds:datastoreItem xmlns:ds="http://schemas.openxmlformats.org/officeDocument/2006/customXml" ds:itemID="{8397BE67-95DB-42F1-9079-55319497AEC8}">
  <ds:schemaRefs>
    <ds:schemaRef ds:uri="http://schemas.microsoft.com/office/infopath/2007/PartnerControls"/>
    <ds:schemaRef ds:uri="http://purl.org/dc/terms/"/>
    <ds:schemaRef ds:uri="http://schemas.microsoft.com/office/2006/documentManagement/types"/>
    <ds:schemaRef ds:uri="2c75e67c-ed2d-4c91-baba-8aa4949e551e"/>
    <ds:schemaRef ds:uri="http://schemas.openxmlformats.org/package/2006/metadata/core-properties"/>
    <ds:schemaRef ds:uri="http://purl.org/dc/elements/1.1/"/>
    <ds:schemaRef ds:uri="be105e32-4fe1-4160-ab0f-41a15f6ce0eb"/>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2264220-9522-4A14-B23C-FDBA20E5C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05e32-4fe1-4160-ab0f-41a15f6ce0eb"/>
    <ds:schemaRef ds:uri="2c75e67c-ed2d-4c91-baba-8aa4949e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Gen Test Cases</vt:lpstr>
      <vt:lpstr>Dashboard</vt:lpstr>
      <vt:lpstr>Results</vt:lpstr>
      <vt:lpstr>Instructions</vt:lpstr>
      <vt:lpstr>ASA Test Cases</vt:lpstr>
      <vt:lpstr>Change Log</vt:lpstr>
      <vt:lpstr>New Release Changes</vt:lpstr>
      <vt:lpstr>Issue Code Table</vt:lpstr>
      <vt:lpstr>PaloAlto11</vt:lpstr>
      <vt:lpstr>'New Release Changes'!Print_Area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Nordby Jonathan E (Contractor)</dc:creator>
  <cp:keywords/>
  <dc:description/>
  <cp:lastModifiedBy>Draper Chris L</cp:lastModifiedBy>
  <cp:revision/>
  <dcterms:created xsi:type="dcterms:W3CDTF">2024-10-10T15:32:08Z</dcterms:created>
  <dcterms:modified xsi:type="dcterms:W3CDTF">2025-01-14T23:25:43Z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0x0101005F9A23EE154DD5418D5EADA94C08CC29</vt:lpwstr>
  </property>
  <property fmtid="{D5CDD505-2E9C-101B-9397-08002B2CF9AE}" pid="3" name="MediaServiceImageTags">
    <vt:lpwstr/>
  </property>
</Properties>
</file>